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ndres\Dev\EPSA-Compras\docs\excel\"/>
    </mc:Choice>
  </mc:AlternateContent>
  <xr:revisionPtr revIDLastSave="0" documentId="13_ncr:1_{42F45B0A-FE92-4ED4-BD30-E8AA05D7BE14}" xr6:coauthVersionLast="47" xr6:coauthVersionMax="47" xr10:uidLastSave="{00000000-0000-0000-0000-000000000000}"/>
  <bookViews>
    <workbookView xWindow="-96" yWindow="-96" windowWidth="23232" windowHeight="13872" tabRatio="753" xr2:uid="{00000000-000D-0000-FFFF-FFFF00000000}"/>
  </bookViews>
  <sheets>
    <sheet name="actual" sheetId="63" r:id="rId1"/>
    <sheet name="TablaActual" sheetId="66" r:id="rId2"/>
    <sheet name="Hoja1" sheetId="65" r:id="rId3"/>
    <sheet name="Obsoleto no eliminar 2 " sheetId="64" r:id="rId4"/>
    <sheet name="polizen " sheetId="59" r:id="rId5"/>
    <sheet name="TOTM " sheetId="57" r:id="rId6"/>
    <sheet name="ALAMBRES" sheetId="55" r:id="rId7"/>
    <sheet name="lupa " sheetId="60" r:id="rId8"/>
    <sheet name="Productos" sheetId="67" r:id="rId9"/>
  </sheets>
  <externalReferences>
    <externalReference r:id="rId10"/>
    <externalReference r:id="rId11"/>
  </externalReferences>
  <definedNames>
    <definedName name="_xlnm._FilterDatabase" localSheetId="0" hidden="1">actual!$A$1:$BF$289</definedName>
    <definedName name="_xlnm._FilterDatabase" localSheetId="3" hidden="1">'Obsoleto no eliminar 2 '!$A$1:$AC$478</definedName>
    <definedName name="_xlnm._FilterDatabase" localSheetId="1" hidden="1">TablaActual!$A$1:$BF$289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67" l="1"/>
  <c r="G17" i="67"/>
  <c r="G16" i="67"/>
  <c r="G15" i="67"/>
  <c r="G14" i="67"/>
  <c r="G13" i="67"/>
  <c r="G12" i="67"/>
  <c r="G11" i="67"/>
  <c r="G10" i="67"/>
  <c r="G9" i="67"/>
  <c r="G8" i="67"/>
  <c r="G7" i="67"/>
  <c r="G6" i="67"/>
  <c r="G5" i="67"/>
  <c r="G4" i="67"/>
  <c r="U326" i="66"/>
  <c r="V326" i="66" s="1"/>
  <c r="U325" i="66"/>
  <c r="Z324" i="66"/>
  <c r="Z323" i="66"/>
  <c r="S322" i="66"/>
  <c r="Y322" i="66" s="1"/>
  <c r="Z322" i="66" s="1"/>
  <c r="R322" i="66"/>
  <c r="S321" i="66"/>
  <c r="Y321" i="66" s="1"/>
  <c r="Z321" i="66" s="1"/>
  <c r="R321" i="66"/>
  <c r="S320" i="66"/>
  <c r="Y320" i="66" s="1"/>
  <c r="Z320" i="66" s="1"/>
  <c r="R320" i="66"/>
  <c r="U318" i="66"/>
  <c r="U317" i="66"/>
  <c r="U316" i="66"/>
  <c r="V316" i="66" s="1"/>
  <c r="V315" i="66"/>
  <c r="U315" i="66"/>
  <c r="V314" i="66"/>
  <c r="V313" i="66"/>
  <c r="U313" i="66"/>
  <c r="V312" i="66"/>
  <c r="U312" i="66"/>
  <c r="V311" i="66"/>
  <c r="U311" i="66"/>
  <c r="V310" i="66"/>
  <c r="U310" i="66"/>
  <c r="Y309" i="66"/>
  <c r="Z309" i="66" s="1"/>
  <c r="U309" i="66"/>
  <c r="V309" i="66" s="1"/>
  <c r="N308" i="66"/>
  <c r="Y308" i="66" s="1"/>
  <c r="S307" i="66"/>
  <c r="Y307" i="66" s="1"/>
  <c r="N307" i="66"/>
  <c r="Y306" i="66"/>
  <c r="Z306" i="66" s="1"/>
  <c r="R302" i="66"/>
  <c r="R301" i="66"/>
  <c r="R300" i="66"/>
  <c r="R299" i="66"/>
  <c r="S298" i="66"/>
  <c r="Y298" i="66" s="1"/>
  <c r="Z298" i="66" s="1"/>
  <c r="R298" i="66"/>
  <c r="U298" i="66" s="1"/>
  <c r="V298" i="66" s="1"/>
  <c r="N298" i="66"/>
  <c r="R297" i="66"/>
  <c r="N297" i="66"/>
  <c r="Y297" i="66" s="1"/>
  <c r="S296" i="66"/>
  <c r="Y296" i="66" s="1"/>
  <c r="Z296" i="66" s="1"/>
  <c r="R296" i="66"/>
  <c r="N296" i="66"/>
  <c r="U296" i="66" s="1"/>
  <c r="V296" i="66" s="1"/>
  <c r="S295" i="66"/>
  <c r="Y295" i="66" s="1"/>
  <c r="R295" i="66"/>
  <c r="N295" i="66"/>
  <c r="U295" i="66" s="1"/>
  <c r="V295" i="66" s="1"/>
  <c r="Y294" i="66"/>
  <c r="R294" i="66"/>
  <c r="U294" i="66" s="1"/>
  <c r="N294" i="66"/>
  <c r="U293" i="66"/>
  <c r="V293" i="66" s="1"/>
  <c r="S293" i="66"/>
  <c r="Y293" i="66" s="1"/>
  <c r="Z293" i="66" s="1"/>
  <c r="R293" i="66"/>
  <c r="S292" i="66"/>
  <c r="Y292" i="66" s="1"/>
  <c r="Z292" i="66" s="1"/>
  <c r="R292" i="66"/>
  <c r="U292" i="66" s="1"/>
  <c r="V292" i="66" s="1"/>
  <c r="N292" i="66"/>
  <c r="S291" i="66"/>
  <c r="R291" i="66"/>
  <c r="Q291" i="66"/>
  <c r="Y291" i="66" s="1"/>
  <c r="N291" i="66"/>
  <c r="S289" i="66"/>
  <c r="R289" i="66"/>
  <c r="Q289" i="66"/>
  <c r="Y289" i="66" s="1"/>
  <c r="Z289" i="66" s="1"/>
  <c r="S288" i="66"/>
  <c r="Q288" i="66"/>
  <c r="Y288" i="66" s="1"/>
  <c r="Z288" i="66" s="1"/>
  <c r="S287" i="66"/>
  <c r="Q287" i="66"/>
  <c r="Y287" i="66" s="1"/>
  <c r="Z287" i="66" s="1"/>
  <c r="S286" i="66"/>
  <c r="R286" i="66"/>
  <c r="Q286" i="66"/>
  <c r="Y286" i="66" s="1"/>
  <c r="Z286" i="66" s="1"/>
  <c r="S285" i="66"/>
  <c r="Q285" i="66"/>
  <c r="Y285" i="66" s="1"/>
  <c r="Z285" i="66" s="1"/>
  <c r="S284" i="66"/>
  <c r="Y284" i="66" s="1"/>
  <c r="Z284" i="66" s="1"/>
  <c r="S283" i="66"/>
  <c r="Y283" i="66" s="1"/>
  <c r="Z283" i="66" s="1"/>
  <c r="S282" i="66"/>
  <c r="Y282" i="66" s="1"/>
  <c r="Z282" i="66" s="1"/>
  <c r="S281" i="66"/>
  <c r="Q281" i="66"/>
  <c r="Y281" i="66" s="1"/>
  <c r="Z281" i="66" s="1"/>
  <c r="Y280" i="66"/>
  <c r="Z280" i="66" s="1"/>
  <c r="S279" i="66"/>
  <c r="Q279" i="66"/>
  <c r="Y279" i="66" s="1"/>
  <c r="Z279" i="66" s="1"/>
  <c r="S278" i="66"/>
  <c r="Y278" i="66" s="1"/>
  <c r="Z278" i="66" s="1"/>
  <c r="S277" i="66"/>
  <c r="R277" i="66"/>
  <c r="Q277" i="66"/>
  <c r="Y277" i="66" s="1"/>
  <c r="Z277" i="66" s="1"/>
  <c r="S276" i="66"/>
  <c r="Q276" i="66"/>
  <c r="Y276" i="66" s="1"/>
  <c r="Z276" i="66" s="1"/>
  <c r="S275" i="66"/>
  <c r="Q275" i="66"/>
  <c r="Y275" i="66" s="1"/>
  <c r="Z275" i="66" s="1"/>
  <c r="S274" i="66"/>
  <c r="Y274" i="66" s="1"/>
  <c r="Z274" i="66" s="1"/>
  <c r="S273" i="66"/>
  <c r="Y273" i="66" s="1"/>
  <c r="Z273" i="66" s="1"/>
  <c r="Q273" i="66"/>
  <c r="Q272" i="66"/>
  <c r="Y272" i="66" s="1"/>
  <c r="Z272" i="66" s="1"/>
  <c r="S271" i="66"/>
  <c r="Y271" i="66" s="1"/>
  <c r="Z271" i="66" s="1"/>
  <c r="Q271" i="66"/>
  <c r="Y270" i="66"/>
  <c r="Y269" i="66"/>
  <c r="Z269" i="66" s="1"/>
  <c r="U269" i="66"/>
  <c r="V269" i="66" s="1"/>
  <c r="S269" i="66"/>
  <c r="N269" i="66"/>
  <c r="Y268" i="66"/>
  <c r="Z268" i="66" s="1"/>
  <c r="V268" i="66"/>
  <c r="U268" i="66"/>
  <c r="S268" i="66"/>
  <c r="R268" i="66"/>
  <c r="S267" i="66"/>
  <c r="Y267" i="66" s="1"/>
  <c r="R267" i="66"/>
  <c r="S266" i="66"/>
  <c r="U266" i="66" s="1"/>
  <c r="V266" i="66" s="1"/>
  <c r="R266" i="66"/>
  <c r="Y265" i="66"/>
  <c r="R265" i="66"/>
  <c r="N265" i="66"/>
  <c r="U265" i="66" s="1"/>
  <c r="V265" i="66" s="1"/>
  <c r="V264" i="66"/>
  <c r="S264" i="66"/>
  <c r="R264" i="66"/>
  <c r="Q264" i="66"/>
  <c r="Y264" i="66" s="1"/>
  <c r="Z264" i="66" s="1"/>
  <c r="V263" i="66"/>
  <c r="U263" i="66"/>
  <c r="N263" i="66"/>
  <c r="Y263" i="66" s="1"/>
  <c r="Z263" i="66" s="1"/>
  <c r="V262" i="66"/>
  <c r="S262" i="66"/>
  <c r="R262" i="66"/>
  <c r="Q262" i="66"/>
  <c r="Y262" i="66" s="1"/>
  <c r="Z262" i="66" s="1"/>
  <c r="V261" i="66"/>
  <c r="U261" i="66"/>
  <c r="S261" i="66"/>
  <c r="R261" i="66"/>
  <c r="Q261" i="66"/>
  <c r="Y261" i="66" s="1"/>
  <c r="Z261" i="66" s="1"/>
  <c r="Y260" i="66"/>
  <c r="R260" i="66"/>
  <c r="U260" i="66" s="1"/>
  <c r="N260" i="66"/>
  <c r="S259" i="66"/>
  <c r="R259" i="66"/>
  <c r="Q259" i="66"/>
  <c r="Y259" i="66" s="1"/>
  <c r="Z259" i="66" s="1"/>
  <c r="S258" i="66"/>
  <c r="R258" i="66"/>
  <c r="N258" i="66"/>
  <c r="S257" i="66"/>
  <c r="Y257" i="66" s="1"/>
  <c r="Z257" i="66" s="1"/>
  <c r="R257" i="66"/>
  <c r="U257" i="66" s="1"/>
  <c r="V257" i="66" s="1"/>
  <c r="Q257" i="66"/>
  <c r="S256" i="66"/>
  <c r="Y256" i="66" s="1"/>
  <c r="R256" i="66"/>
  <c r="N256" i="66"/>
  <c r="U256" i="66" s="1"/>
  <c r="V256" i="66" s="1"/>
  <c r="S255" i="66"/>
  <c r="R255" i="66"/>
  <c r="N255" i="66"/>
  <c r="S254" i="66"/>
  <c r="Y254" i="66" s="1"/>
  <c r="R254" i="66"/>
  <c r="N254" i="66"/>
  <c r="U253" i="66"/>
  <c r="V253" i="66" s="1"/>
  <c r="S253" i="66"/>
  <c r="Y253" i="66" s="1"/>
  <c r="R253" i="66"/>
  <c r="Q253" i="66"/>
  <c r="N253" i="66"/>
  <c r="S252" i="66"/>
  <c r="Y252" i="66" s="1"/>
  <c r="R252" i="66"/>
  <c r="Q252" i="66"/>
  <c r="N252" i="66"/>
  <c r="U252" i="66" s="1"/>
  <c r="V252" i="66" s="1"/>
  <c r="Y251" i="66"/>
  <c r="Z251" i="66" s="1"/>
  <c r="V251" i="66"/>
  <c r="U251" i="66"/>
  <c r="R251" i="66"/>
  <c r="Y250" i="66"/>
  <c r="R250" i="66"/>
  <c r="U250" i="66" s="1"/>
  <c r="V250" i="66" s="1"/>
  <c r="U249" i="66"/>
  <c r="V249" i="66" s="1"/>
  <c r="R249" i="66"/>
  <c r="N249" i="66"/>
  <c r="Y249" i="66" s="1"/>
  <c r="Z249" i="66" s="1"/>
  <c r="V248" i="66"/>
  <c r="U248" i="66"/>
  <c r="R248" i="66"/>
  <c r="N248" i="66"/>
  <c r="Y248" i="66" s="1"/>
  <c r="V247" i="66"/>
  <c r="U247" i="66"/>
  <c r="R247" i="66"/>
  <c r="N247" i="66"/>
  <c r="Y247" i="66" s="1"/>
  <c r="Z247" i="66" s="1"/>
  <c r="R246" i="66"/>
  <c r="N246" i="66"/>
  <c r="Y246" i="66" s="1"/>
  <c r="S245" i="66"/>
  <c r="R245" i="66"/>
  <c r="N245" i="66"/>
  <c r="R244" i="66"/>
  <c r="U244" i="66" s="1"/>
  <c r="V244" i="66" s="1"/>
  <c r="N244" i="66"/>
  <c r="Y244" i="66" s="1"/>
  <c r="Z244" i="66" s="1"/>
  <c r="R243" i="66"/>
  <c r="U243" i="66" s="1"/>
  <c r="V243" i="66" s="1"/>
  <c r="N243" i="66"/>
  <c r="Y243" i="66" s="1"/>
  <c r="U242" i="66"/>
  <c r="V242" i="66" s="1"/>
  <c r="R242" i="66"/>
  <c r="N242" i="66"/>
  <c r="Y242" i="66" s="1"/>
  <c r="Z242" i="66" s="1"/>
  <c r="R241" i="66"/>
  <c r="N241" i="66"/>
  <c r="Y241" i="66" s="1"/>
  <c r="Y240" i="66"/>
  <c r="Z240" i="66" s="1"/>
  <c r="S240" i="66"/>
  <c r="R240" i="66"/>
  <c r="N240" i="66"/>
  <c r="U240" i="66" s="1"/>
  <c r="V240" i="66" s="1"/>
  <c r="S239" i="66"/>
  <c r="Y239" i="66" s="1"/>
  <c r="R239" i="66"/>
  <c r="U239" i="66" s="1"/>
  <c r="V239" i="66" s="1"/>
  <c r="N239" i="66"/>
  <c r="S238" i="66"/>
  <c r="Y238" i="66" s="1"/>
  <c r="R238" i="66"/>
  <c r="N238" i="66"/>
  <c r="S237" i="66"/>
  <c r="R237" i="66"/>
  <c r="N237" i="66"/>
  <c r="U237" i="66" s="1"/>
  <c r="V237" i="66" s="1"/>
  <c r="S236" i="66"/>
  <c r="Y236" i="66" s="1"/>
  <c r="R236" i="66"/>
  <c r="U236" i="66" s="1"/>
  <c r="V236" i="66" s="1"/>
  <c r="N236" i="66"/>
  <c r="Y235" i="66"/>
  <c r="Z235" i="66" s="1"/>
  <c r="S235" i="66"/>
  <c r="R235" i="66"/>
  <c r="N235" i="66"/>
  <c r="U235" i="66" s="1"/>
  <c r="V235" i="66" s="1"/>
  <c r="Y234" i="66"/>
  <c r="R234" i="66"/>
  <c r="U234" i="66" s="1"/>
  <c r="V234" i="66" s="1"/>
  <c r="N234" i="66"/>
  <c r="Y233" i="66"/>
  <c r="Z233" i="66" s="1"/>
  <c r="V233" i="66"/>
  <c r="U233" i="66"/>
  <c r="R233" i="66"/>
  <c r="N233" i="66"/>
  <c r="Y232" i="66"/>
  <c r="S232" i="66"/>
  <c r="R232" i="66"/>
  <c r="U232" i="66" s="1"/>
  <c r="V232" i="66" s="1"/>
  <c r="N232" i="66"/>
  <c r="J232" i="66"/>
  <c r="Y231" i="66"/>
  <c r="Z231" i="66" s="1"/>
  <c r="U231" i="66"/>
  <c r="V231" i="66" s="1"/>
  <c r="S231" i="66"/>
  <c r="R231" i="66"/>
  <c r="N231" i="66"/>
  <c r="Z230" i="66"/>
  <c r="S230" i="66"/>
  <c r="Y230" i="66" s="1"/>
  <c r="R230" i="66"/>
  <c r="N230" i="66"/>
  <c r="U230" i="66" s="1"/>
  <c r="V230" i="66" s="1"/>
  <c r="S229" i="66"/>
  <c r="R229" i="66"/>
  <c r="N229" i="66"/>
  <c r="U228" i="66"/>
  <c r="S228" i="66"/>
  <c r="R228" i="66"/>
  <c r="R227" i="66"/>
  <c r="N227" i="66"/>
  <c r="U227" i="66" s="1"/>
  <c r="V227" i="66" s="1"/>
  <c r="S226" i="66"/>
  <c r="Y226" i="66" s="1"/>
  <c r="R226" i="66"/>
  <c r="U226" i="66" s="1"/>
  <c r="V226" i="66" s="1"/>
  <c r="N226" i="66"/>
  <c r="Y225" i="66"/>
  <c r="S225" i="66"/>
  <c r="R225" i="66"/>
  <c r="N225" i="66"/>
  <c r="U225" i="66" s="1"/>
  <c r="V225" i="66" s="1"/>
  <c r="Y224" i="66"/>
  <c r="R224" i="66"/>
  <c r="U224" i="66" s="1"/>
  <c r="V224" i="66" s="1"/>
  <c r="N224" i="66"/>
  <c r="Y223" i="66"/>
  <c r="Z223" i="66" s="1"/>
  <c r="V223" i="66"/>
  <c r="U223" i="66"/>
  <c r="S223" i="66"/>
  <c r="R223" i="66"/>
  <c r="Q223" i="66"/>
  <c r="Y222" i="66"/>
  <c r="R222" i="66"/>
  <c r="U222" i="66" s="1"/>
  <c r="N222" i="66"/>
  <c r="Y221" i="66"/>
  <c r="Z221" i="66" s="1"/>
  <c r="R221" i="66"/>
  <c r="U221" i="66" s="1"/>
  <c r="V221" i="66" s="1"/>
  <c r="U220" i="66"/>
  <c r="V220" i="66" s="1"/>
  <c r="S220" i="66"/>
  <c r="R220" i="66"/>
  <c r="Q220" i="66"/>
  <c r="Y220" i="66" s="1"/>
  <c r="Z220" i="66" s="1"/>
  <c r="N220" i="66"/>
  <c r="U219" i="66"/>
  <c r="S218" i="66"/>
  <c r="R218" i="66"/>
  <c r="Q218" i="66"/>
  <c r="N218" i="66"/>
  <c r="U218" i="66" s="1"/>
  <c r="V218" i="66" s="1"/>
  <c r="S217" i="66"/>
  <c r="Y217" i="66" s="1"/>
  <c r="Z217" i="66" s="1"/>
  <c r="R217" i="66"/>
  <c r="Q217" i="66"/>
  <c r="N217" i="66"/>
  <c r="U217" i="66" s="1"/>
  <c r="V217" i="66" s="1"/>
  <c r="S216" i="66"/>
  <c r="Y216" i="66" s="1"/>
  <c r="Z216" i="66" s="1"/>
  <c r="R216" i="66"/>
  <c r="N216" i="66"/>
  <c r="U216" i="66" s="1"/>
  <c r="V216" i="66" s="1"/>
  <c r="U215" i="66"/>
  <c r="V215" i="66" s="1"/>
  <c r="S215" i="66"/>
  <c r="Y215" i="66" s="1"/>
  <c r="Z215" i="66" s="1"/>
  <c r="R215" i="66"/>
  <c r="N215" i="66"/>
  <c r="S214" i="66"/>
  <c r="Y214" i="66" s="1"/>
  <c r="R214" i="66"/>
  <c r="U214" i="66" s="1"/>
  <c r="V214" i="66" s="1"/>
  <c r="N214" i="66"/>
  <c r="Y213" i="66"/>
  <c r="Z213" i="66" s="1"/>
  <c r="V213" i="66"/>
  <c r="U213" i="66"/>
  <c r="S213" i="66"/>
  <c r="R213" i="66"/>
  <c r="N213" i="66"/>
  <c r="Y212" i="66"/>
  <c r="S212" i="66"/>
  <c r="R212" i="66"/>
  <c r="U212" i="66" s="1"/>
  <c r="Z212" i="66" s="1"/>
  <c r="Q212" i="66"/>
  <c r="N212" i="66"/>
  <c r="S211" i="66"/>
  <c r="R211" i="66"/>
  <c r="Q211" i="66"/>
  <c r="N211" i="66"/>
  <c r="S210" i="66"/>
  <c r="Y210" i="66" s="1"/>
  <c r="Z210" i="66" s="1"/>
  <c r="R210" i="66"/>
  <c r="N210" i="66"/>
  <c r="U210" i="66" s="1"/>
  <c r="V210" i="66" s="1"/>
  <c r="S209" i="66"/>
  <c r="Y209" i="66" s="1"/>
  <c r="R209" i="66"/>
  <c r="Q209" i="66"/>
  <c r="N209" i="66"/>
  <c r="S208" i="66"/>
  <c r="R208" i="66"/>
  <c r="N208" i="66"/>
  <c r="U208" i="66" s="1"/>
  <c r="V208" i="66" s="1"/>
  <c r="R207" i="66"/>
  <c r="N207" i="66"/>
  <c r="Y207" i="66" s="1"/>
  <c r="U206" i="66"/>
  <c r="V206" i="66" s="1"/>
  <c r="S206" i="66"/>
  <c r="Y206" i="66" s="1"/>
  <c r="Z206" i="66" s="1"/>
  <c r="R206" i="66"/>
  <c r="N206" i="66"/>
  <c r="R205" i="66"/>
  <c r="N205" i="66"/>
  <c r="V204" i="66"/>
  <c r="U204" i="66"/>
  <c r="S204" i="66"/>
  <c r="Y204" i="66" s="1"/>
  <c r="R204" i="66"/>
  <c r="N204" i="66"/>
  <c r="R203" i="66"/>
  <c r="N203" i="66"/>
  <c r="U203" i="66" s="1"/>
  <c r="V203" i="66" s="1"/>
  <c r="S202" i="66"/>
  <c r="Y202" i="66" s="1"/>
  <c r="R202" i="66"/>
  <c r="N202" i="66"/>
  <c r="U202" i="66" s="1"/>
  <c r="U201" i="66"/>
  <c r="V201" i="66" s="1"/>
  <c r="R201" i="66"/>
  <c r="N201" i="66"/>
  <c r="Y201" i="66" s="1"/>
  <c r="Z201" i="66" s="1"/>
  <c r="S200" i="66"/>
  <c r="Y200" i="66" s="1"/>
  <c r="Z200" i="66" s="1"/>
  <c r="R200" i="66"/>
  <c r="N200" i="66"/>
  <c r="U200" i="66" s="1"/>
  <c r="U199" i="66"/>
  <c r="V199" i="66" s="1"/>
  <c r="R199" i="66"/>
  <c r="N199" i="66"/>
  <c r="Y199" i="66" s="1"/>
  <c r="S198" i="66"/>
  <c r="Y198" i="66" s="1"/>
  <c r="R198" i="66"/>
  <c r="U198" i="66" s="1"/>
  <c r="N198" i="66"/>
  <c r="R197" i="66"/>
  <c r="N197" i="66"/>
  <c r="Y197" i="66" s="1"/>
  <c r="S196" i="66"/>
  <c r="R196" i="66"/>
  <c r="N196" i="66"/>
  <c r="R195" i="66"/>
  <c r="N195" i="66"/>
  <c r="Y195" i="66" s="1"/>
  <c r="S194" i="66"/>
  <c r="R194" i="66"/>
  <c r="N194" i="66"/>
  <c r="Y194" i="66" s="1"/>
  <c r="R193" i="66"/>
  <c r="N193" i="66"/>
  <c r="Y193" i="66" s="1"/>
  <c r="U192" i="66"/>
  <c r="V192" i="66" s="1"/>
  <c r="S192" i="66"/>
  <c r="R192" i="66"/>
  <c r="N192" i="66"/>
  <c r="Y192" i="66" s="1"/>
  <c r="Z192" i="66" s="1"/>
  <c r="R191" i="66"/>
  <c r="Q191" i="66"/>
  <c r="N191" i="66"/>
  <c r="U191" i="66" s="1"/>
  <c r="V191" i="66" s="1"/>
  <c r="S190" i="66"/>
  <c r="R190" i="66"/>
  <c r="N190" i="66"/>
  <c r="Y190" i="66" s="1"/>
  <c r="R189" i="66"/>
  <c r="Q189" i="66"/>
  <c r="Z188" i="66"/>
  <c r="Y188" i="66"/>
  <c r="S188" i="66"/>
  <c r="R188" i="66"/>
  <c r="N188" i="66"/>
  <c r="U188" i="66" s="1"/>
  <c r="V188" i="66" s="1"/>
  <c r="R187" i="66"/>
  <c r="N187" i="66"/>
  <c r="Y187" i="66" s="1"/>
  <c r="U186" i="66"/>
  <c r="S186" i="66"/>
  <c r="R186" i="66"/>
  <c r="N186" i="66"/>
  <c r="Y186" i="66" s="1"/>
  <c r="Z186" i="66" s="1"/>
  <c r="Z185" i="66"/>
  <c r="R185" i="66"/>
  <c r="Q185" i="66"/>
  <c r="Y185" i="66" s="1"/>
  <c r="N185" i="66"/>
  <c r="U185" i="66" s="1"/>
  <c r="V185" i="66" s="1"/>
  <c r="S184" i="66"/>
  <c r="R184" i="66"/>
  <c r="N184" i="66"/>
  <c r="Y184" i="66" s="1"/>
  <c r="R183" i="66"/>
  <c r="N183" i="66"/>
  <c r="Y183" i="66" s="1"/>
  <c r="U182" i="66"/>
  <c r="V182" i="66" s="1"/>
  <c r="S182" i="66"/>
  <c r="R182" i="66"/>
  <c r="N182" i="66"/>
  <c r="Y182" i="66" s="1"/>
  <c r="Z182" i="66" s="1"/>
  <c r="R181" i="66"/>
  <c r="Q181" i="66"/>
  <c r="Y181" i="66" s="1"/>
  <c r="Z181" i="66" s="1"/>
  <c r="N181" i="66"/>
  <c r="U181" i="66" s="1"/>
  <c r="V181" i="66" s="1"/>
  <c r="R180" i="66"/>
  <c r="N180" i="66"/>
  <c r="Y180" i="66" s="1"/>
  <c r="R179" i="66"/>
  <c r="N179" i="66"/>
  <c r="Y178" i="66"/>
  <c r="V178" i="66"/>
  <c r="S178" i="66"/>
  <c r="R178" i="66"/>
  <c r="Q178" i="66"/>
  <c r="R177" i="66"/>
  <c r="J177" i="66"/>
  <c r="I177" i="66"/>
  <c r="N177" i="66" s="1"/>
  <c r="Y176" i="66"/>
  <c r="Z176" i="66" s="1"/>
  <c r="V176" i="66"/>
  <c r="U176" i="66"/>
  <c r="R176" i="66"/>
  <c r="L176" i="66"/>
  <c r="K176" i="66"/>
  <c r="S175" i="66"/>
  <c r="R175" i="66"/>
  <c r="Q175" i="66"/>
  <c r="Y175" i="66" s="1"/>
  <c r="S174" i="66"/>
  <c r="Y174" i="66" s="1"/>
  <c r="Z174" i="66" s="1"/>
  <c r="R174" i="66"/>
  <c r="S173" i="66"/>
  <c r="Y173" i="66" s="1"/>
  <c r="R173" i="66"/>
  <c r="J173" i="66"/>
  <c r="N173" i="66" s="1"/>
  <c r="U173" i="66" s="1"/>
  <c r="V173" i="66" s="1"/>
  <c r="I173" i="66"/>
  <c r="H173" i="66"/>
  <c r="Y172" i="66"/>
  <c r="U172" i="66"/>
  <c r="Z172" i="66" s="1"/>
  <c r="S172" i="66"/>
  <c r="R172" i="66"/>
  <c r="S171" i="66"/>
  <c r="R171" i="66"/>
  <c r="L171" i="66"/>
  <c r="N171" i="66" s="1"/>
  <c r="S170" i="66"/>
  <c r="R170" i="66"/>
  <c r="N170" i="66"/>
  <c r="U170" i="66" s="1"/>
  <c r="V170" i="66" s="1"/>
  <c r="S169" i="66"/>
  <c r="R169" i="66"/>
  <c r="N169" i="66"/>
  <c r="U169" i="66" s="1"/>
  <c r="R168" i="66"/>
  <c r="L168" i="66"/>
  <c r="K168" i="66"/>
  <c r="J168" i="66"/>
  <c r="N168" i="66" s="1"/>
  <c r="I168" i="66"/>
  <c r="H168" i="66"/>
  <c r="S167" i="66"/>
  <c r="Y167" i="66" s="1"/>
  <c r="R167" i="66"/>
  <c r="N167" i="66"/>
  <c r="Y166" i="66"/>
  <c r="S166" i="66"/>
  <c r="R166" i="66"/>
  <c r="N166" i="66"/>
  <c r="U166" i="66" s="1"/>
  <c r="V166" i="66" s="1"/>
  <c r="Y165" i="66"/>
  <c r="U165" i="66"/>
  <c r="V165" i="66" s="1"/>
  <c r="S165" i="66"/>
  <c r="R165" i="66"/>
  <c r="N165" i="66"/>
  <c r="R164" i="66"/>
  <c r="U164" i="66" s="1"/>
  <c r="N164" i="66"/>
  <c r="Y164" i="66" s="1"/>
  <c r="Z164" i="66" s="1"/>
  <c r="Y163" i="66"/>
  <c r="R163" i="66"/>
  <c r="U163" i="66" s="1"/>
  <c r="N163" i="66"/>
  <c r="S162" i="66"/>
  <c r="R162" i="66"/>
  <c r="N162" i="66"/>
  <c r="U162" i="66" s="1"/>
  <c r="S161" i="66"/>
  <c r="Y161" i="66" s="1"/>
  <c r="R161" i="66"/>
  <c r="L161" i="66"/>
  <c r="N161" i="66" s="1"/>
  <c r="S160" i="66"/>
  <c r="R160" i="66"/>
  <c r="Q160" i="66"/>
  <c r="Y160" i="66" s="1"/>
  <c r="Z160" i="66" s="1"/>
  <c r="S159" i="66"/>
  <c r="Y159" i="66" s="1"/>
  <c r="Z159" i="66" s="1"/>
  <c r="R159" i="66"/>
  <c r="U159" i="66" s="1"/>
  <c r="Y158" i="66"/>
  <c r="Z158" i="66" s="1"/>
  <c r="V158" i="66"/>
  <c r="S158" i="66"/>
  <c r="U158" i="66" s="1"/>
  <c r="R158" i="66"/>
  <c r="Y157" i="66"/>
  <c r="Z157" i="66" s="1"/>
  <c r="U157" i="66"/>
  <c r="S157" i="66"/>
  <c r="R157" i="66"/>
  <c r="S156" i="66"/>
  <c r="R156" i="66"/>
  <c r="N156" i="66"/>
  <c r="Y156" i="66" s="1"/>
  <c r="S155" i="66"/>
  <c r="Y155" i="66" s="1"/>
  <c r="Z155" i="66" s="1"/>
  <c r="R155" i="66"/>
  <c r="N155" i="66"/>
  <c r="U155" i="66" s="1"/>
  <c r="Y154" i="66"/>
  <c r="U154" i="66"/>
  <c r="V154" i="66" s="1"/>
  <c r="R154" i="66"/>
  <c r="I154" i="66"/>
  <c r="R153" i="66"/>
  <c r="N153" i="66"/>
  <c r="U153" i="66" s="1"/>
  <c r="Y152" i="66"/>
  <c r="S152" i="66"/>
  <c r="R152" i="66"/>
  <c r="U152" i="66" s="1"/>
  <c r="V152" i="66" s="1"/>
  <c r="N152" i="66"/>
  <c r="S151" i="66"/>
  <c r="Y151" i="66" s="1"/>
  <c r="R151" i="66"/>
  <c r="Q151" i="66"/>
  <c r="Y150" i="66"/>
  <c r="S150" i="66"/>
  <c r="U150" i="66" s="1"/>
  <c r="V150" i="66" s="1"/>
  <c r="U149" i="66"/>
  <c r="V149" i="66" s="1"/>
  <c r="S149" i="66"/>
  <c r="Y149" i="66" s="1"/>
  <c r="S148" i="66"/>
  <c r="U148" i="66" s="1"/>
  <c r="V148" i="66" s="1"/>
  <c r="R148" i="66"/>
  <c r="Q148" i="66"/>
  <c r="Y147" i="66"/>
  <c r="S147" i="66"/>
  <c r="R147" i="66"/>
  <c r="U147" i="66" s="1"/>
  <c r="V147" i="66" s="1"/>
  <c r="Y146" i="66"/>
  <c r="R146" i="66"/>
  <c r="U146" i="66" s="1"/>
  <c r="S145" i="66"/>
  <c r="Y145" i="66" s="1"/>
  <c r="R145" i="66"/>
  <c r="Q145" i="66"/>
  <c r="U145" i="66" s="1"/>
  <c r="V145" i="66" s="1"/>
  <c r="Y144" i="66"/>
  <c r="Z144" i="66" s="1"/>
  <c r="R144" i="66"/>
  <c r="U144" i="66" s="1"/>
  <c r="V144" i="66" s="1"/>
  <c r="V143" i="66"/>
  <c r="S143" i="66"/>
  <c r="Y142" i="66" s="1"/>
  <c r="R143" i="66"/>
  <c r="Q143" i="66"/>
  <c r="Y143" i="66" s="1"/>
  <c r="Z143" i="66" s="1"/>
  <c r="U142" i="66"/>
  <c r="V142" i="66" s="1"/>
  <c r="Y141" i="66"/>
  <c r="R141" i="66"/>
  <c r="U141" i="66" s="1"/>
  <c r="V141" i="66" s="1"/>
  <c r="Y140" i="66"/>
  <c r="R140" i="66"/>
  <c r="U140" i="66" s="1"/>
  <c r="S139" i="66"/>
  <c r="Y139" i="66" s="1"/>
  <c r="R139" i="66"/>
  <c r="U139" i="66" s="1"/>
  <c r="V139" i="66" s="1"/>
  <c r="R138" i="66"/>
  <c r="N138" i="66"/>
  <c r="Y138" i="66" s="1"/>
  <c r="S137" i="66"/>
  <c r="R137" i="66"/>
  <c r="Q137" i="66"/>
  <c r="Y136" i="66"/>
  <c r="S136" i="66"/>
  <c r="U136" i="66" s="1"/>
  <c r="V136" i="66" s="1"/>
  <c r="R136" i="66"/>
  <c r="R135" i="66"/>
  <c r="N135" i="66"/>
  <c r="Y135" i="66" s="1"/>
  <c r="V134" i="66"/>
  <c r="S134" i="66"/>
  <c r="R134" i="66"/>
  <c r="Q134" i="66"/>
  <c r="R133" i="66"/>
  <c r="N133" i="66"/>
  <c r="Y133" i="66" s="1"/>
  <c r="Z132" i="66"/>
  <c r="Y132" i="66"/>
  <c r="S131" i="66"/>
  <c r="Y131" i="66" s="1"/>
  <c r="R131" i="66"/>
  <c r="Y130" i="66"/>
  <c r="Z130" i="66" s="1"/>
  <c r="U130" i="66"/>
  <c r="V130" i="66" s="1"/>
  <c r="R130" i="66"/>
  <c r="Y129" i="66"/>
  <c r="Z129" i="66" s="1"/>
  <c r="S129" i="66"/>
  <c r="R129" i="66"/>
  <c r="U129" i="66" s="1"/>
  <c r="V129" i="66" s="1"/>
  <c r="S128" i="66"/>
  <c r="R128" i="66"/>
  <c r="N128" i="66"/>
  <c r="S127" i="66"/>
  <c r="Y127" i="66" s="1"/>
  <c r="Y126" i="66"/>
  <c r="U126" i="66"/>
  <c r="V126" i="66" s="1"/>
  <c r="N126" i="66"/>
  <c r="Y125" i="66"/>
  <c r="Z125" i="66" s="1"/>
  <c r="S125" i="66"/>
  <c r="R125" i="66"/>
  <c r="U125" i="66" s="1"/>
  <c r="V125" i="66" s="1"/>
  <c r="Y124" i="66"/>
  <c r="N124" i="66"/>
  <c r="U124" i="66" s="1"/>
  <c r="V124" i="66" s="1"/>
  <c r="R123" i="66"/>
  <c r="N123" i="66"/>
  <c r="Y123" i="66" s="1"/>
  <c r="N122" i="66"/>
  <c r="N121" i="66"/>
  <c r="Y121" i="66" s="1"/>
  <c r="Y120" i="66"/>
  <c r="U120" i="66"/>
  <c r="V120" i="66" s="1"/>
  <c r="S120" i="66"/>
  <c r="R120" i="66"/>
  <c r="N120" i="66"/>
  <c r="U119" i="66"/>
  <c r="V119" i="66" s="1"/>
  <c r="S119" i="66"/>
  <c r="Y119" i="66" s="1"/>
  <c r="Z119" i="66" s="1"/>
  <c r="R119" i="66"/>
  <c r="Y118" i="66"/>
  <c r="U118" i="66"/>
  <c r="Z118" i="66" s="1"/>
  <c r="S118" i="66"/>
  <c r="R118" i="66"/>
  <c r="S117" i="66"/>
  <c r="Y117" i="66" s="1"/>
  <c r="R117" i="66"/>
  <c r="N117" i="66"/>
  <c r="Y116" i="66"/>
  <c r="Z116" i="66" s="1"/>
  <c r="R116" i="66"/>
  <c r="U116" i="66" s="1"/>
  <c r="V116" i="66" s="1"/>
  <c r="R115" i="66"/>
  <c r="N115" i="66"/>
  <c r="Y115" i="66" s="1"/>
  <c r="S114" i="66"/>
  <c r="Y114" i="66" s="1"/>
  <c r="R114" i="66"/>
  <c r="N114" i="66"/>
  <c r="Z113" i="66"/>
  <c r="Y113" i="66"/>
  <c r="V113" i="66"/>
  <c r="U113" i="66"/>
  <c r="R113" i="66"/>
  <c r="Y112" i="66"/>
  <c r="R112" i="66"/>
  <c r="U112" i="66" s="1"/>
  <c r="V112" i="66" s="1"/>
  <c r="Y111" i="66"/>
  <c r="Z111" i="66" s="1"/>
  <c r="U111" i="66"/>
  <c r="R111" i="66"/>
  <c r="N111" i="66"/>
  <c r="Y110" i="66"/>
  <c r="Z110" i="66" s="1"/>
  <c r="S110" i="66"/>
  <c r="R110" i="66"/>
  <c r="U110" i="66" s="1"/>
  <c r="S109" i="66"/>
  <c r="R109" i="66"/>
  <c r="S108" i="66"/>
  <c r="Y108" i="66" s="1"/>
  <c r="R108" i="66"/>
  <c r="N108" i="66"/>
  <c r="Z107" i="66"/>
  <c r="Y107" i="66"/>
  <c r="V107" i="66"/>
  <c r="U107" i="66"/>
  <c r="R107" i="66"/>
  <c r="Y106" i="66"/>
  <c r="R106" i="66"/>
  <c r="U106" i="66" s="1"/>
  <c r="V106" i="66" s="1"/>
  <c r="Y105" i="66"/>
  <c r="Z105" i="66" s="1"/>
  <c r="S105" i="66"/>
  <c r="R105" i="66"/>
  <c r="U105" i="66" s="1"/>
  <c r="V105" i="66" s="1"/>
  <c r="Z104" i="66"/>
  <c r="Y104" i="66"/>
  <c r="U104" i="66"/>
  <c r="V104" i="66" s="1"/>
  <c r="R104" i="66"/>
  <c r="Y103" i="66"/>
  <c r="Z103" i="66" s="1"/>
  <c r="V103" i="66"/>
  <c r="R103" i="66"/>
  <c r="U103" i="66" s="1"/>
  <c r="Y102" i="66"/>
  <c r="U102" i="66"/>
  <c r="V102" i="66" s="1"/>
  <c r="S102" i="66"/>
  <c r="R102" i="66"/>
  <c r="S101" i="66"/>
  <c r="R101" i="66"/>
  <c r="Q101" i="66"/>
  <c r="U101" i="66" s="1"/>
  <c r="V101" i="66" s="1"/>
  <c r="S100" i="66"/>
  <c r="R100" i="66"/>
  <c r="U100" i="66" s="1"/>
  <c r="V100" i="66" s="1"/>
  <c r="Q100" i="66"/>
  <c r="Y100" i="66" s="1"/>
  <c r="Z100" i="66" s="1"/>
  <c r="Y99" i="66"/>
  <c r="Z99" i="66" s="1"/>
  <c r="V99" i="66"/>
  <c r="S99" i="66"/>
  <c r="R99" i="66"/>
  <c r="Q99" i="66"/>
  <c r="U99" i="66" s="1"/>
  <c r="Y98" i="66"/>
  <c r="Z98" i="66" s="1"/>
  <c r="V98" i="66"/>
  <c r="S98" i="66"/>
  <c r="R98" i="66"/>
  <c r="Q98" i="66"/>
  <c r="Y97" i="66"/>
  <c r="S97" i="66"/>
  <c r="R97" i="66"/>
  <c r="Q97" i="66"/>
  <c r="S96" i="66"/>
  <c r="Y96" i="66" s="1"/>
  <c r="R96" i="66"/>
  <c r="Q96" i="66"/>
  <c r="S95" i="66"/>
  <c r="R95" i="66"/>
  <c r="Q95" i="66"/>
  <c r="U95" i="66" s="1"/>
  <c r="V95" i="66" s="1"/>
  <c r="S94" i="66"/>
  <c r="R94" i="66"/>
  <c r="Q94" i="66"/>
  <c r="Y94" i="66" s="1"/>
  <c r="V93" i="66"/>
  <c r="S93" i="66"/>
  <c r="R93" i="66"/>
  <c r="Q93" i="66"/>
  <c r="Y93" i="66" s="1"/>
  <c r="Z93" i="66" s="1"/>
  <c r="U92" i="66"/>
  <c r="V92" i="66" s="1"/>
  <c r="S92" i="66"/>
  <c r="Y92" i="66" s="1"/>
  <c r="Z92" i="66" s="1"/>
  <c r="R92" i="66"/>
  <c r="Q92" i="66"/>
  <c r="S91" i="66"/>
  <c r="R91" i="66"/>
  <c r="Q91" i="66"/>
  <c r="Y91" i="66" s="1"/>
  <c r="S90" i="66"/>
  <c r="Y90" i="66" s="1"/>
  <c r="R90" i="66"/>
  <c r="U90" i="66" s="1"/>
  <c r="V90" i="66" s="1"/>
  <c r="Q90" i="66"/>
  <c r="S89" i="66"/>
  <c r="R89" i="66"/>
  <c r="Q89" i="66"/>
  <c r="Y89" i="66" s="1"/>
  <c r="S88" i="66"/>
  <c r="R88" i="66"/>
  <c r="Q88" i="66"/>
  <c r="Y88" i="66" s="1"/>
  <c r="S87" i="66"/>
  <c r="R87" i="66"/>
  <c r="Q87" i="66"/>
  <c r="U87" i="66" s="1"/>
  <c r="V87" i="66" s="1"/>
  <c r="S86" i="66"/>
  <c r="R86" i="66"/>
  <c r="U86" i="66" s="1"/>
  <c r="V86" i="66" s="1"/>
  <c r="Q86" i="66"/>
  <c r="Y86" i="66" s="1"/>
  <c r="Z86" i="66" s="1"/>
  <c r="Y85" i="66"/>
  <c r="Z85" i="66" s="1"/>
  <c r="V85" i="66"/>
  <c r="R85" i="66"/>
  <c r="U85" i="66" s="1"/>
  <c r="S84" i="66"/>
  <c r="R84" i="66"/>
  <c r="Q84" i="66"/>
  <c r="S83" i="66"/>
  <c r="R83" i="66"/>
  <c r="U83" i="66" s="1"/>
  <c r="V83" i="66" s="1"/>
  <c r="Q83" i="66"/>
  <c r="Y83" i="66" s="1"/>
  <c r="S82" i="66"/>
  <c r="Y82" i="66" s="1"/>
  <c r="R82" i="66"/>
  <c r="U82" i="66" s="1"/>
  <c r="V82" i="66" s="1"/>
  <c r="Q82" i="66"/>
  <c r="S81" i="66"/>
  <c r="U81" i="66" s="1"/>
  <c r="V81" i="66" s="1"/>
  <c r="R81" i="66"/>
  <c r="Q81" i="66"/>
  <c r="Y80" i="66"/>
  <c r="Z80" i="66" s="1"/>
  <c r="S80" i="66"/>
  <c r="R80" i="66"/>
  <c r="Q80" i="66"/>
  <c r="U80" i="66" s="1"/>
  <c r="V80" i="66" s="1"/>
  <c r="S79" i="66"/>
  <c r="R79" i="66"/>
  <c r="Q79" i="66"/>
  <c r="Y79" i="66" s="1"/>
  <c r="U78" i="66"/>
  <c r="V78" i="66" s="1"/>
  <c r="R78" i="66"/>
  <c r="N78" i="66"/>
  <c r="Y78" i="66" s="1"/>
  <c r="Z78" i="66" s="1"/>
  <c r="S77" i="66"/>
  <c r="R77" i="66"/>
  <c r="Q77" i="66"/>
  <c r="Y77" i="66" s="1"/>
  <c r="Z77" i="66" s="1"/>
  <c r="N77" i="66"/>
  <c r="U77" i="66" s="1"/>
  <c r="V77" i="66" s="1"/>
  <c r="R76" i="66"/>
  <c r="N76" i="66"/>
  <c r="S75" i="66"/>
  <c r="R75" i="66"/>
  <c r="N75" i="66"/>
  <c r="U75" i="66" s="1"/>
  <c r="V75" i="66" s="1"/>
  <c r="Y74" i="66"/>
  <c r="R74" i="66"/>
  <c r="N74" i="66"/>
  <c r="Y73" i="66"/>
  <c r="Z73" i="66" s="1"/>
  <c r="V73" i="66"/>
  <c r="R73" i="66"/>
  <c r="U73" i="66" s="1"/>
  <c r="Q73" i="66"/>
  <c r="N73" i="66"/>
  <c r="R72" i="66"/>
  <c r="N72" i="66"/>
  <c r="Y72" i="66" s="1"/>
  <c r="R71" i="66"/>
  <c r="N71" i="66"/>
  <c r="Y70" i="66"/>
  <c r="R70" i="66"/>
  <c r="U70" i="66" s="1"/>
  <c r="V70" i="66" s="1"/>
  <c r="Y69" i="66"/>
  <c r="Z69" i="66" s="1"/>
  <c r="U69" i="66"/>
  <c r="V69" i="66" s="1"/>
  <c r="R69" i="66"/>
  <c r="Y68" i="66"/>
  <c r="Z68" i="66" s="1"/>
  <c r="R68" i="66"/>
  <c r="U68" i="66" s="1"/>
  <c r="V68" i="66" s="1"/>
  <c r="Z67" i="66"/>
  <c r="Y67" i="66"/>
  <c r="R67" i="66"/>
  <c r="U67" i="66" s="1"/>
  <c r="V67" i="66" s="1"/>
  <c r="Y66" i="66"/>
  <c r="Z66" i="66" s="1"/>
  <c r="R66" i="66"/>
  <c r="U66" i="66" s="1"/>
  <c r="V66" i="66" s="1"/>
  <c r="V65" i="66"/>
  <c r="S65" i="66"/>
  <c r="R65" i="66"/>
  <c r="Q65" i="66"/>
  <c r="N65" i="66"/>
  <c r="Y64" i="66"/>
  <c r="R64" i="66"/>
  <c r="U64" i="66" s="1"/>
  <c r="V64" i="66" s="1"/>
  <c r="U63" i="66"/>
  <c r="V63" i="66" s="1"/>
  <c r="R63" i="66"/>
  <c r="Q63" i="66"/>
  <c r="S62" i="66"/>
  <c r="R62" i="66"/>
  <c r="Q62" i="66"/>
  <c r="U61" i="66"/>
  <c r="V61" i="66" s="1"/>
  <c r="R61" i="66"/>
  <c r="R60" i="66"/>
  <c r="U60" i="66" s="1"/>
  <c r="V60" i="66" s="1"/>
  <c r="U59" i="66"/>
  <c r="V59" i="66" s="1"/>
  <c r="R59" i="66"/>
  <c r="R58" i="66"/>
  <c r="U58" i="66" s="1"/>
  <c r="V58" i="66" s="1"/>
  <c r="U57" i="66"/>
  <c r="V57" i="66" s="1"/>
  <c r="R57" i="66"/>
  <c r="V56" i="66"/>
  <c r="S56" i="66"/>
  <c r="R56" i="66"/>
  <c r="Q56" i="66"/>
  <c r="S55" i="66"/>
  <c r="R55" i="66"/>
  <c r="Q55" i="66"/>
  <c r="U55" i="66" s="1"/>
  <c r="V55" i="66" s="1"/>
  <c r="R54" i="66"/>
  <c r="U54" i="66" s="1"/>
  <c r="V54" i="66" s="1"/>
  <c r="S53" i="66"/>
  <c r="R53" i="66"/>
  <c r="Q53" i="66"/>
  <c r="Y53" i="66" s="1"/>
  <c r="Y52" i="66"/>
  <c r="U52" i="66"/>
  <c r="V52" i="66" s="1"/>
  <c r="R52" i="66"/>
  <c r="S51" i="66"/>
  <c r="R51" i="66"/>
  <c r="Q51" i="66"/>
  <c r="Y51" i="66" s="1"/>
  <c r="N51" i="66"/>
  <c r="U51" i="66" s="1"/>
  <c r="V51" i="66" s="1"/>
  <c r="Y50" i="66"/>
  <c r="S50" i="66"/>
  <c r="R50" i="66"/>
  <c r="N50" i="66"/>
  <c r="U50" i="66" s="1"/>
  <c r="V50" i="66" s="1"/>
  <c r="S49" i="66"/>
  <c r="Y49" i="66" s="1"/>
  <c r="R49" i="66"/>
  <c r="Q49" i="66"/>
  <c r="N49" i="66"/>
  <c r="U48" i="66"/>
  <c r="V48" i="66" s="1"/>
  <c r="S48" i="66"/>
  <c r="Y48" i="66" s="1"/>
  <c r="Z48" i="66" s="1"/>
  <c r="R48" i="66"/>
  <c r="Q48" i="66"/>
  <c r="S47" i="66"/>
  <c r="R47" i="66"/>
  <c r="Q47" i="66"/>
  <c r="Y47" i="66" s="1"/>
  <c r="S46" i="66"/>
  <c r="Y46" i="66" s="1"/>
  <c r="R46" i="66"/>
  <c r="U46" i="66" s="1"/>
  <c r="V46" i="66" s="1"/>
  <c r="R45" i="66"/>
  <c r="N45" i="66"/>
  <c r="Y45" i="66" s="1"/>
  <c r="Y44" i="66"/>
  <c r="R44" i="66"/>
  <c r="U44" i="66" s="1"/>
  <c r="Z44" i="66" s="1"/>
  <c r="R43" i="66"/>
  <c r="U43" i="66" s="1"/>
  <c r="N43" i="66"/>
  <c r="Y42" i="66"/>
  <c r="Z42" i="66" s="1"/>
  <c r="S41" i="66"/>
  <c r="Y41" i="66" s="1"/>
  <c r="Z41" i="66" s="1"/>
  <c r="R41" i="66"/>
  <c r="U41" i="66" s="1"/>
  <c r="V41" i="66" s="1"/>
  <c r="N41" i="66"/>
  <c r="Y40" i="66"/>
  <c r="Z40" i="66" s="1"/>
  <c r="U40" i="66"/>
  <c r="V40" i="66" s="1"/>
  <c r="Y39" i="66"/>
  <c r="R39" i="66"/>
  <c r="U39" i="66" s="1"/>
  <c r="Y38" i="66"/>
  <c r="Z38" i="66" s="1"/>
  <c r="V38" i="66"/>
  <c r="U38" i="66"/>
  <c r="Y37" i="66"/>
  <c r="R37" i="66"/>
  <c r="U37" i="66" s="1"/>
  <c r="Z37" i="66" s="1"/>
  <c r="Y36" i="66"/>
  <c r="S36" i="66"/>
  <c r="R36" i="66"/>
  <c r="U36" i="66" s="1"/>
  <c r="V36" i="66" s="1"/>
  <c r="S35" i="66"/>
  <c r="R35" i="66"/>
  <c r="Q35" i="66"/>
  <c r="U35" i="66" s="1"/>
  <c r="V35" i="66" s="1"/>
  <c r="S34" i="66"/>
  <c r="Y34" i="66" s="1"/>
  <c r="R34" i="66"/>
  <c r="U34" i="66" s="1"/>
  <c r="V34" i="66" s="1"/>
  <c r="R33" i="66"/>
  <c r="U33" i="66" s="1"/>
  <c r="V33" i="66" s="1"/>
  <c r="R32" i="66"/>
  <c r="U32" i="66" s="1"/>
  <c r="V32" i="66" s="1"/>
  <c r="S31" i="66"/>
  <c r="R31" i="66"/>
  <c r="Q31" i="66"/>
  <c r="U31" i="66" s="1"/>
  <c r="V31" i="66" s="1"/>
  <c r="S30" i="66"/>
  <c r="R30" i="66"/>
  <c r="Q30" i="66"/>
  <c r="U30" i="66" s="1"/>
  <c r="V30" i="66" s="1"/>
  <c r="S29" i="66"/>
  <c r="R29" i="66"/>
  <c r="Q29" i="66"/>
  <c r="S28" i="66"/>
  <c r="Y28" i="66" s="1"/>
  <c r="R28" i="66"/>
  <c r="U28" i="66" s="1"/>
  <c r="V28" i="66" s="1"/>
  <c r="Q28" i="66"/>
  <c r="S27" i="66"/>
  <c r="R27" i="66"/>
  <c r="Q27" i="66"/>
  <c r="U27" i="66" s="1"/>
  <c r="V27" i="66" s="1"/>
  <c r="Y26" i="66"/>
  <c r="Z26" i="66" s="1"/>
  <c r="V26" i="66"/>
  <c r="R26" i="66"/>
  <c r="U26" i="66" s="1"/>
  <c r="S25" i="66"/>
  <c r="R25" i="66"/>
  <c r="Q25" i="66"/>
  <c r="Y24" i="66"/>
  <c r="S24" i="66"/>
  <c r="R24" i="66"/>
  <c r="U24" i="66" s="1"/>
  <c r="V24" i="66" s="1"/>
  <c r="Y23" i="66"/>
  <c r="R23" i="66"/>
  <c r="U23" i="66" s="1"/>
  <c r="V23" i="66" s="1"/>
  <c r="Y22" i="66"/>
  <c r="R22" i="66"/>
  <c r="U22" i="66" s="1"/>
  <c r="V22" i="66" s="1"/>
  <c r="R21" i="66"/>
  <c r="U21" i="66" s="1"/>
  <c r="V21" i="66" s="1"/>
  <c r="U20" i="66"/>
  <c r="V20" i="66" s="1"/>
  <c r="S20" i="66"/>
  <c r="R20" i="66"/>
  <c r="N20" i="66"/>
  <c r="Y20" i="66" s="1"/>
  <c r="S19" i="66"/>
  <c r="R19" i="66"/>
  <c r="U19" i="66" s="1"/>
  <c r="V19" i="66" s="1"/>
  <c r="Q19" i="66"/>
  <c r="R18" i="66"/>
  <c r="U18" i="66" s="1"/>
  <c r="V18" i="66" s="1"/>
  <c r="Y17" i="66"/>
  <c r="R17" i="66"/>
  <c r="U17" i="66" s="1"/>
  <c r="U16" i="66"/>
  <c r="S16" i="66"/>
  <c r="R16" i="66"/>
  <c r="Y15" i="66"/>
  <c r="Z15" i="66" s="1"/>
  <c r="S15" i="66"/>
  <c r="R15" i="66"/>
  <c r="U15" i="66" s="1"/>
  <c r="V15" i="66" s="1"/>
  <c r="V14" i="66"/>
  <c r="S14" i="66"/>
  <c r="R14" i="66"/>
  <c r="Q14" i="66"/>
  <c r="N14" i="66"/>
  <c r="S13" i="66"/>
  <c r="Y13" i="66" s="1"/>
  <c r="Z13" i="66" s="1"/>
  <c r="R13" i="66"/>
  <c r="U13" i="66" s="1"/>
  <c r="V13" i="66" s="1"/>
  <c r="R12" i="66"/>
  <c r="N12" i="66"/>
  <c r="Y12" i="66" s="1"/>
  <c r="Y11" i="66"/>
  <c r="Z11" i="66" s="1"/>
  <c r="U11" i="66"/>
  <c r="V11" i="66" s="1"/>
  <c r="R11" i="66"/>
  <c r="N11" i="66"/>
  <c r="Y10" i="66"/>
  <c r="R10" i="66"/>
  <c r="U10" i="66" s="1"/>
  <c r="N10" i="66"/>
  <c r="R9" i="66"/>
  <c r="U9" i="66" s="1"/>
  <c r="V9" i="66" s="1"/>
  <c r="N9" i="66"/>
  <c r="Y9" i="66" s="1"/>
  <c r="Z9" i="66" s="1"/>
  <c r="V8" i="66"/>
  <c r="S8" i="66"/>
  <c r="Y8" i="66" s="1"/>
  <c r="Z8" i="66" s="1"/>
  <c r="R8" i="66"/>
  <c r="Q8" i="66"/>
  <c r="N8" i="66"/>
  <c r="U8" i="66" s="1"/>
  <c r="Y7" i="66"/>
  <c r="Z7" i="66" s="1"/>
  <c r="S7" i="66"/>
  <c r="R7" i="66"/>
  <c r="Q7" i="66"/>
  <c r="Y6" i="66"/>
  <c r="R6" i="66"/>
  <c r="N6" i="66"/>
  <c r="S5" i="66"/>
  <c r="Y5" i="66" s="1"/>
  <c r="R5" i="66"/>
  <c r="U5" i="66" s="1"/>
  <c r="V5" i="66" s="1"/>
  <c r="S4" i="66"/>
  <c r="R4" i="66"/>
  <c r="Q4" i="66"/>
  <c r="U4" i="66" s="1"/>
  <c r="V4" i="66" s="1"/>
  <c r="S3" i="66"/>
  <c r="Y3" i="66" s="1"/>
  <c r="R3" i="66"/>
  <c r="Q3" i="66"/>
  <c r="U3" i="66" s="1"/>
  <c r="V3" i="66" s="1"/>
  <c r="S2" i="66"/>
  <c r="R2" i="66"/>
  <c r="U2" i="66" s="1"/>
  <c r="V314" i="63"/>
  <c r="V10" i="65"/>
  <c r="V9" i="65"/>
  <c r="V8" i="65"/>
  <c r="V5" i="65"/>
  <c r="T4" i="65"/>
  <c r="S4" i="65"/>
  <c r="V3" i="65"/>
  <c r="U326" i="63"/>
  <c r="V326" i="63" s="1"/>
  <c r="U325" i="63"/>
  <c r="U219" i="63"/>
  <c r="S152" i="63"/>
  <c r="Q47" i="63"/>
  <c r="R47" i="63"/>
  <c r="S47" i="63"/>
  <c r="Q48" i="63"/>
  <c r="R48" i="63"/>
  <c r="S48" i="63"/>
  <c r="Q257" i="63"/>
  <c r="R257" i="63"/>
  <c r="S257" i="63"/>
  <c r="U318" i="63"/>
  <c r="U317" i="63"/>
  <c r="U316" i="63"/>
  <c r="V316" i="63" s="1"/>
  <c r="U315" i="63"/>
  <c r="V315" i="63" s="1"/>
  <c r="U313" i="63"/>
  <c r="V313" i="63" s="1"/>
  <c r="U312" i="63"/>
  <c r="V312" i="63" s="1"/>
  <c r="U311" i="63"/>
  <c r="V311" i="63" s="1"/>
  <c r="U310" i="63"/>
  <c r="V310" i="63" s="1"/>
  <c r="N165" i="63"/>
  <c r="S46" i="63"/>
  <c r="S49" i="63"/>
  <c r="S50" i="63"/>
  <c r="S51" i="63"/>
  <c r="S53" i="63"/>
  <c r="S55" i="63"/>
  <c r="S56" i="63"/>
  <c r="S62" i="63"/>
  <c r="S65" i="63"/>
  <c r="S41" i="63"/>
  <c r="R44" i="63"/>
  <c r="R45" i="63"/>
  <c r="R46" i="63"/>
  <c r="R49" i="63"/>
  <c r="R50" i="63"/>
  <c r="R51" i="63"/>
  <c r="R52" i="63"/>
  <c r="R53" i="63"/>
  <c r="R54" i="63"/>
  <c r="R55" i="63"/>
  <c r="R56" i="63"/>
  <c r="R57" i="63"/>
  <c r="R58" i="63"/>
  <c r="R59" i="63"/>
  <c r="R60" i="63"/>
  <c r="R61" i="63"/>
  <c r="R62" i="63"/>
  <c r="R63" i="63"/>
  <c r="R64" i="63"/>
  <c r="R65" i="63"/>
  <c r="R66" i="63"/>
  <c r="R67" i="63"/>
  <c r="R68" i="63"/>
  <c r="U68" i="63" s="1"/>
  <c r="R69" i="63"/>
  <c r="R70" i="63"/>
  <c r="R71" i="63"/>
  <c r="R72" i="63"/>
  <c r="R73" i="63"/>
  <c r="R74" i="63"/>
  <c r="R75" i="63"/>
  <c r="R76" i="63"/>
  <c r="R77" i="63"/>
  <c r="R78" i="63"/>
  <c r="R79" i="63"/>
  <c r="R80" i="63"/>
  <c r="R81" i="63"/>
  <c r="R82" i="63"/>
  <c r="R83" i="63"/>
  <c r="R84" i="63"/>
  <c r="R85" i="63"/>
  <c r="R86" i="63"/>
  <c r="R87" i="63"/>
  <c r="R88" i="63"/>
  <c r="R89" i="63"/>
  <c r="R90" i="63"/>
  <c r="R91" i="63"/>
  <c r="R92" i="63"/>
  <c r="R93" i="63"/>
  <c r="R94" i="63"/>
  <c r="R95" i="63"/>
  <c r="R96" i="63"/>
  <c r="R97" i="63"/>
  <c r="R98" i="63"/>
  <c r="R99" i="63"/>
  <c r="R100" i="63"/>
  <c r="R101" i="63"/>
  <c r="R102" i="63"/>
  <c r="R103" i="63"/>
  <c r="R104" i="63"/>
  <c r="R105" i="63"/>
  <c r="R106" i="63"/>
  <c r="R107" i="63"/>
  <c r="R108" i="63"/>
  <c r="R109" i="63"/>
  <c r="R110" i="63"/>
  <c r="R111" i="63"/>
  <c r="R112" i="63"/>
  <c r="R113" i="63"/>
  <c r="R114" i="63"/>
  <c r="R115" i="63"/>
  <c r="R116" i="63"/>
  <c r="R117" i="63"/>
  <c r="R118" i="63"/>
  <c r="R119" i="63"/>
  <c r="R120" i="63"/>
  <c r="R123" i="63"/>
  <c r="R125" i="63"/>
  <c r="R128" i="63"/>
  <c r="R129" i="63"/>
  <c r="R130" i="63"/>
  <c r="R131" i="63"/>
  <c r="R133" i="63"/>
  <c r="R134" i="63"/>
  <c r="R135" i="63"/>
  <c r="R136" i="63"/>
  <c r="R137" i="63"/>
  <c r="R138" i="63"/>
  <c r="R139" i="63"/>
  <c r="R140" i="63"/>
  <c r="R141" i="63"/>
  <c r="R143" i="63"/>
  <c r="R144" i="63"/>
  <c r="R145" i="63"/>
  <c r="R146" i="63"/>
  <c r="R147" i="63"/>
  <c r="R148" i="63"/>
  <c r="R151" i="63"/>
  <c r="R152" i="63"/>
  <c r="R153" i="63"/>
  <c r="R154" i="63"/>
  <c r="R155" i="63"/>
  <c r="R156" i="63"/>
  <c r="R157" i="63"/>
  <c r="R158" i="63"/>
  <c r="R159" i="63"/>
  <c r="R160" i="63"/>
  <c r="R161" i="63"/>
  <c r="R162" i="63"/>
  <c r="R163" i="63"/>
  <c r="R164" i="63"/>
  <c r="R165" i="63"/>
  <c r="R166" i="63"/>
  <c r="R167" i="63"/>
  <c r="R168" i="63"/>
  <c r="R169" i="63"/>
  <c r="R170" i="63"/>
  <c r="R171" i="63"/>
  <c r="R172" i="63"/>
  <c r="R173" i="63"/>
  <c r="R174" i="63"/>
  <c r="R175" i="63"/>
  <c r="R176" i="63"/>
  <c r="R177" i="63"/>
  <c r="R178" i="63"/>
  <c r="R179" i="63"/>
  <c r="R180" i="63"/>
  <c r="R181" i="63"/>
  <c r="R182" i="63"/>
  <c r="R183" i="63"/>
  <c r="R184" i="63"/>
  <c r="R185" i="63"/>
  <c r="R186" i="63"/>
  <c r="R187" i="63"/>
  <c r="R188" i="63"/>
  <c r="R189" i="63"/>
  <c r="R190" i="63"/>
  <c r="R191" i="63"/>
  <c r="R192" i="63"/>
  <c r="R193" i="63"/>
  <c r="R194" i="63"/>
  <c r="R195" i="63"/>
  <c r="R196" i="63"/>
  <c r="R197" i="63"/>
  <c r="R198" i="63"/>
  <c r="R199" i="63"/>
  <c r="R200" i="63"/>
  <c r="R201" i="63"/>
  <c r="R202" i="63"/>
  <c r="R203" i="63"/>
  <c r="R204" i="63"/>
  <c r="R205" i="63"/>
  <c r="R206" i="63"/>
  <c r="R207" i="63"/>
  <c r="R208" i="63"/>
  <c r="R209" i="63"/>
  <c r="R210" i="63"/>
  <c r="R211" i="63"/>
  <c r="R212" i="63"/>
  <c r="R213" i="63"/>
  <c r="R214" i="63"/>
  <c r="R215" i="63"/>
  <c r="R216" i="63"/>
  <c r="R217" i="63"/>
  <c r="R218" i="63"/>
  <c r="R220" i="63"/>
  <c r="R221" i="63"/>
  <c r="R222" i="63"/>
  <c r="R223" i="63"/>
  <c r="R224" i="63"/>
  <c r="R225" i="63"/>
  <c r="R226" i="63"/>
  <c r="R227" i="63"/>
  <c r="R228" i="63"/>
  <c r="R229" i="63"/>
  <c r="R230" i="63"/>
  <c r="R231" i="63"/>
  <c r="R232" i="63"/>
  <c r="R233" i="63"/>
  <c r="R234" i="63"/>
  <c r="R235" i="63"/>
  <c r="R236" i="63"/>
  <c r="R237" i="63"/>
  <c r="R238" i="63"/>
  <c r="R239" i="63"/>
  <c r="R240" i="63"/>
  <c r="R241" i="63"/>
  <c r="R242" i="63"/>
  <c r="R243" i="63"/>
  <c r="R244" i="63"/>
  <c r="R245" i="63"/>
  <c r="R246" i="63"/>
  <c r="R247" i="63"/>
  <c r="R248" i="63"/>
  <c r="R249" i="63"/>
  <c r="R250" i="63"/>
  <c r="R251" i="63"/>
  <c r="R252" i="63"/>
  <c r="R253" i="63"/>
  <c r="R254" i="63"/>
  <c r="R255" i="63"/>
  <c r="R256" i="63"/>
  <c r="R258" i="63"/>
  <c r="R259" i="63"/>
  <c r="R260" i="63"/>
  <c r="R261" i="63"/>
  <c r="R262" i="63"/>
  <c r="R264" i="63"/>
  <c r="R265" i="63"/>
  <c r="R266" i="63"/>
  <c r="R267" i="63"/>
  <c r="R268" i="63"/>
  <c r="R277" i="63"/>
  <c r="R286" i="63"/>
  <c r="R289" i="63"/>
  <c r="R291" i="63"/>
  <c r="R292" i="63"/>
  <c r="R293" i="63"/>
  <c r="R294" i="63"/>
  <c r="R295" i="63"/>
  <c r="R296" i="63"/>
  <c r="R297" i="63"/>
  <c r="R298" i="63"/>
  <c r="R299" i="63"/>
  <c r="R300" i="63"/>
  <c r="R301" i="63"/>
  <c r="R302" i="63"/>
  <c r="R43" i="63"/>
  <c r="R41" i="63"/>
  <c r="Q49" i="63"/>
  <c r="Q51" i="63"/>
  <c r="Q53" i="63"/>
  <c r="Q55" i="63"/>
  <c r="Q56" i="63"/>
  <c r="Q62" i="63"/>
  <c r="Q63" i="63"/>
  <c r="Q65" i="63"/>
  <c r="Q73" i="63"/>
  <c r="Q77" i="63"/>
  <c r="Q79" i="63"/>
  <c r="Q80" i="63"/>
  <c r="Q81" i="63"/>
  <c r="Q82" i="63"/>
  <c r="Q83" i="63"/>
  <c r="Q84" i="63"/>
  <c r="Q86" i="63"/>
  <c r="Q87" i="63"/>
  <c r="Q88" i="63"/>
  <c r="Q89" i="63"/>
  <c r="Q90" i="63"/>
  <c r="Q91" i="63"/>
  <c r="Q92" i="63"/>
  <c r="Q93" i="63"/>
  <c r="Q94" i="63"/>
  <c r="Q95" i="63"/>
  <c r="Q96" i="63"/>
  <c r="Q97" i="63"/>
  <c r="Q98" i="63"/>
  <c r="Q99" i="63"/>
  <c r="Q100" i="63"/>
  <c r="Q101" i="63"/>
  <c r="Q134" i="63"/>
  <c r="Q137" i="63"/>
  <c r="Q143" i="63"/>
  <c r="Q145" i="63"/>
  <c r="Q148" i="63"/>
  <c r="Q151" i="63"/>
  <c r="Q160" i="63"/>
  <c r="Q175" i="63"/>
  <c r="Q178" i="63"/>
  <c r="Q181" i="63"/>
  <c r="Q185" i="63"/>
  <c r="Q189" i="63"/>
  <c r="Q191" i="63"/>
  <c r="Q209" i="63"/>
  <c r="Q211" i="63"/>
  <c r="Q212" i="63"/>
  <c r="Q217" i="63"/>
  <c r="Q218" i="63"/>
  <c r="Q220" i="63"/>
  <c r="Q223" i="63"/>
  <c r="Q252" i="63"/>
  <c r="Q253" i="63"/>
  <c r="Q259" i="63"/>
  <c r="Q261" i="63"/>
  <c r="Q262" i="63"/>
  <c r="Q264" i="63"/>
  <c r="Q271" i="63"/>
  <c r="Q272" i="63"/>
  <c r="Q273" i="63"/>
  <c r="Q275" i="63"/>
  <c r="Q276" i="63"/>
  <c r="Q277" i="63"/>
  <c r="Q279" i="63"/>
  <c r="Q281" i="63"/>
  <c r="Q285" i="63"/>
  <c r="Q286" i="63"/>
  <c r="Q287" i="63"/>
  <c r="Q288" i="63"/>
  <c r="Q289" i="63"/>
  <c r="Q291" i="63"/>
  <c r="S3" i="63"/>
  <c r="S4" i="63"/>
  <c r="S5" i="63"/>
  <c r="S7" i="63"/>
  <c r="S8" i="63"/>
  <c r="S13" i="63"/>
  <c r="S14" i="63"/>
  <c r="S15" i="63"/>
  <c r="S16" i="63"/>
  <c r="S19" i="63"/>
  <c r="S20" i="63"/>
  <c r="S24" i="63"/>
  <c r="S25" i="63"/>
  <c r="S27" i="63"/>
  <c r="S28" i="63"/>
  <c r="S29" i="63"/>
  <c r="S30" i="63"/>
  <c r="S31" i="63"/>
  <c r="S34" i="63"/>
  <c r="S35" i="63"/>
  <c r="S36" i="63"/>
  <c r="S2" i="63"/>
  <c r="R3" i="63"/>
  <c r="R4" i="63"/>
  <c r="R5" i="63"/>
  <c r="R6" i="63"/>
  <c r="R7" i="63"/>
  <c r="R8" i="63"/>
  <c r="R9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R33" i="63"/>
  <c r="R34" i="63"/>
  <c r="R35" i="63"/>
  <c r="R36" i="63"/>
  <c r="R37" i="63"/>
  <c r="R39" i="63"/>
  <c r="R2" i="63"/>
  <c r="U2" i="63" s="1"/>
  <c r="Q3" i="63"/>
  <c r="Q4" i="63"/>
  <c r="Q7" i="63"/>
  <c r="Q8" i="63"/>
  <c r="Q14" i="63"/>
  <c r="Q19" i="63"/>
  <c r="Q25" i="63"/>
  <c r="Q27" i="63"/>
  <c r="Q28" i="63"/>
  <c r="Q29" i="63"/>
  <c r="Q30" i="63"/>
  <c r="Q31" i="63"/>
  <c r="Q35" i="63"/>
  <c r="Z209" i="66" l="1"/>
  <c r="Z12" i="66"/>
  <c r="Z173" i="66"/>
  <c r="V17" i="66"/>
  <c r="Z17" i="66"/>
  <c r="Z79" i="66"/>
  <c r="Z108" i="66"/>
  <c r="Z34" i="66"/>
  <c r="U131" i="66"/>
  <c r="V131" i="66" s="1"/>
  <c r="Z243" i="66"/>
  <c r="Z291" i="66"/>
  <c r="Y153" i="66"/>
  <c r="Z153" i="66" s="1"/>
  <c r="U171" i="66"/>
  <c r="V171" i="66" s="1"/>
  <c r="Y171" i="66"/>
  <c r="Z171" i="66" s="1"/>
  <c r="Z198" i="66"/>
  <c r="U209" i="66"/>
  <c r="V209" i="66" s="1"/>
  <c r="Z253" i="66"/>
  <c r="Y109" i="66"/>
  <c r="U109" i="66"/>
  <c r="U53" i="66"/>
  <c r="V53" i="66" s="1"/>
  <c r="Y170" i="66"/>
  <c r="Z170" i="66" s="1"/>
  <c r="Y14" i="66"/>
  <c r="Z14" i="66" s="1"/>
  <c r="Z46" i="66"/>
  <c r="Z117" i="66"/>
  <c r="Z195" i="66"/>
  <c r="Z74" i="66"/>
  <c r="Z22" i="66"/>
  <c r="Z64" i="66"/>
  <c r="U108" i="66"/>
  <c r="V108" i="66" s="1"/>
  <c r="Z141" i="66"/>
  <c r="U161" i="66"/>
  <c r="V161" i="66" s="1"/>
  <c r="Z232" i="66"/>
  <c r="Z3" i="66"/>
  <c r="V44" i="66"/>
  <c r="Z307" i="66"/>
  <c r="Z5" i="66"/>
  <c r="V163" i="66"/>
  <c r="Z163" i="66"/>
  <c r="Y179" i="66"/>
  <c r="U179" i="66"/>
  <c r="V179" i="66" s="1"/>
  <c r="Z225" i="66"/>
  <c r="U6" i="66"/>
  <c r="V6" i="66" s="1"/>
  <c r="Z24" i="66"/>
  <c r="Z47" i="66"/>
  <c r="Z133" i="66"/>
  <c r="Z234" i="66"/>
  <c r="Y84" i="66"/>
  <c r="U84" i="66"/>
  <c r="V84" i="66" s="1"/>
  <c r="Z120" i="66"/>
  <c r="U134" i="66"/>
  <c r="V133" i="66" s="1"/>
  <c r="Y134" i="66"/>
  <c r="Z134" i="66" s="1"/>
  <c r="Z154" i="66"/>
  <c r="Z180" i="66"/>
  <c r="Z199" i="66"/>
  <c r="Z226" i="66"/>
  <c r="Y245" i="66"/>
  <c r="U245" i="66"/>
  <c r="V245" i="66" s="1"/>
  <c r="U12" i="66"/>
  <c r="Y65" i="66"/>
  <c r="Z65" i="66" s="1"/>
  <c r="Z23" i="66"/>
  <c r="Y25" i="66"/>
  <c r="U25" i="66"/>
  <c r="V25" i="66" s="1"/>
  <c r="Y189" i="66"/>
  <c r="U189" i="66"/>
  <c r="V189" i="66" s="1"/>
  <c r="Z102" i="66"/>
  <c r="Z121" i="66"/>
  <c r="Z112" i="66"/>
  <c r="U122" i="66"/>
  <c r="V122" i="66" s="1"/>
  <c r="Y122" i="66"/>
  <c r="Z122" i="66" s="1"/>
  <c r="Z145" i="66"/>
  <c r="Z190" i="66"/>
  <c r="Y218" i="66"/>
  <c r="Z218" i="66" s="1"/>
  <c r="Z246" i="66"/>
  <c r="V37" i="66"/>
  <c r="Z156" i="66"/>
  <c r="Z241" i="66"/>
  <c r="Z96" i="66"/>
  <c r="Z124" i="66"/>
  <c r="Z165" i="66"/>
  <c r="Y191" i="66"/>
  <c r="Z191" i="66" s="1"/>
  <c r="Y229" i="66"/>
  <c r="U229" i="66"/>
  <c r="V229" i="66" s="1"/>
  <c r="Z236" i="66"/>
  <c r="Y255" i="66"/>
  <c r="U255" i="66"/>
  <c r="V255" i="66" s="1"/>
  <c r="U79" i="66"/>
  <c r="V79" i="66" s="1"/>
  <c r="U49" i="66"/>
  <c r="V49" i="66" s="1"/>
  <c r="U88" i="66"/>
  <c r="V88" i="66" s="1"/>
  <c r="U97" i="66"/>
  <c r="V97" i="66" s="1"/>
  <c r="Z256" i="66"/>
  <c r="Z265" i="66"/>
  <c r="Z140" i="66"/>
  <c r="V140" i="66"/>
  <c r="Z70" i="66"/>
  <c r="Z147" i="66"/>
  <c r="Z248" i="66"/>
  <c r="Z295" i="66"/>
  <c r="U211" i="66"/>
  <c r="V211" i="66" s="1"/>
  <c r="Y211" i="66"/>
  <c r="Z211" i="66" s="1"/>
  <c r="Z294" i="66"/>
  <c r="V294" i="66"/>
  <c r="Y71" i="66"/>
  <c r="U71" i="66"/>
  <c r="V71" i="66" s="1"/>
  <c r="Z136" i="66"/>
  <c r="Y148" i="66"/>
  <c r="Z148" i="66" s="1"/>
  <c r="Z202" i="66"/>
  <c r="Y137" i="66"/>
  <c r="Z137" i="66" s="1"/>
  <c r="U137" i="66"/>
  <c r="V137" i="66" s="1"/>
  <c r="Z166" i="66"/>
  <c r="Z39" i="66"/>
  <c r="V39" i="66"/>
  <c r="Y258" i="66"/>
  <c r="U258" i="66"/>
  <c r="V258" i="66" s="1"/>
  <c r="Z238" i="66"/>
  <c r="Z106" i="66"/>
  <c r="Z126" i="66"/>
  <c r="Z167" i="66"/>
  <c r="U238" i="66"/>
  <c r="V238" i="66" s="1"/>
  <c r="Y169" i="66"/>
  <c r="Z169" i="66" s="1"/>
  <c r="Z197" i="66"/>
  <c r="Z224" i="66"/>
  <c r="Z252" i="66"/>
  <c r="Z308" i="66"/>
  <c r="Z36" i="66"/>
  <c r="Z123" i="66"/>
  <c r="Z90" i="66"/>
  <c r="U115" i="66"/>
  <c r="V115" i="66" s="1"/>
  <c r="Z127" i="66"/>
  <c r="Z149" i="66"/>
  <c r="Z204" i="66"/>
  <c r="V222" i="66"/>
  <c r="Z222" i="66"/>
  <c r="Z151" i="66"/>
  <c r="Y177" i="66"/>
  <c r="U177" i="66"/>
  <c r="V177" i="66" s="1"/>
  <c r="Z214" i="66"/>
  <c r="Z146" i="66"/>
  <c r="V146" i="66"/>
  <c r="Z10" i="66"/>
  <c r="V10" i="66"/>
  <c r="U128" i="66"/>
  <c r="V128" i="66" s="1"/>
  <c r="Y128" i="66"/>
  <c r="Z128" i="66" s="1"/>
  <c r="Z138" i="66"/>
  <c r="U184" i="66"/>
  <c r="Z184" i="66" s="1"/>
  <c r="Z194" i="66"/>
  <c r="U29" i="66"/>
  <c r="V29" i="66" s="1"/>
  <c r="Z72" i="66"/>
  <c r="U114" i="66"/>
  <c r="Z114" i="66" s="1"/>
  <c r="Z20" i="66"/>
  <c r="Z50" i="66"/>
  <c r="U62" i="66"/>
  <c r="V62" i="66" s="1"/>
  <c r="Y168" i="66"/>
  <c r="U168" i="66"/>
  <c r="V168" i="66" s="1"/>
  <c r="Z239" i="66"/>
  <c r="Z250" i="66"/>
  <c r="Z142" i="66"/>
  <c r="Z152" i="66"/>
  <c r="Z150" i="66"/>
  <c r="Y196" i="66"/>
  <c r="U196" i="66"/>
  <c r="Y75" i="66"/>
  <c r="Z75" i="66" s="1"/>
  <c r="Z53" i="66"/>
  <c r="Y76" i="66"/>
  <c r="U76" i="66"/>
  <c r="V76" i="66" s="1"/>
  <c r="Z82" i="66"/>
  <c r="U205" i="66"/>
  <c r="V205" i="66" s="1"/>
  <c r="Y205" i="66"/>
  <c r="Z205" i="66" s="1"/>
  <c r="Z51" i="66"/>
  <c r="U74" i="66"/>
  <c r="V74" i="66" s="1"/>
  <c r="Z83" i="66"/>
  <c r="Z139" i="66"/>
  <c r="U194" i="66"/>
  <c r="Z260" i="66"/>
  <c r="V260" i="66"/>
  <c r="U117" i="66"/>
  <c r="U151" i="66"/>
  <c r="V151" i="66" s="1"/>
  <c r="U167" i="66"/>
  <c r="Y95" i="66"/>
  <c r="Z95" i="66" s="1"/>
  <c r="Y203" i="66"/>
  <c r="Z203" i="66" s="1"/>
  <c r="Y227" i="66"/>
  <c r="Z227" i="66" s="1"/>
  <c r="U297" i="66"/>
  <c r="V297" i="66" s="1"/>
  <c r="U207" i="66"/>
  <c r="V207" i="66" s="1"/>
  <c r="Y35" i="66"/>
  <c r="Z35" i="66" s="1"/>
  <c r="Z52" i="66"/>
  <c r="Y87" i="66"/>
  <c r="Z87" i="66" s="1"/>
  <c r="Y101" i="66"/>
  <c r="Z101" i="66" s="1"/>
  <c r="Y208" i="66"/>
  <c r="Z208" i="66" s="1"/>
  <c r="Y237" i="66"/>
  <c r="Z237" i="66" s="1"/>
  <c r="U183" i="66"/>
  <c r="U193" i="66"/>
  <c r="V193" i="66" s="1"/>
  <c r="U254" i="66"/>
  <c r="V254" i="66" s="1"/>
  <c r="U89" i="66"/>
  <c r="V89" i="66" s="1"/>
  <c r="U45" i="66"/>
  <c r="V45" i="66" s="1"/>
  <c r="U121" i="66"/>
  <c r="V121" i="66" s="1"/>
  <c r="U127" i="66"/>
  <c r="V127" i="66" s="1"/>
  <c r="U133" i="66"/>
  <c r="U138" i="66"/>
  <c r="V138" i="66" s="1"/>
  <c r="U180" i="66"/>
  <c r="V180" i="66" s="1"/>
  <c r="U195" i="66"/>
  <c r="V195" i="66" s="1"/>
  <c r="U94" i="66"/>
  <c r="U190" i="66"/>
  <c r="U307" i="66"/>
  <c r="V307" i="66" s="1"/>
  <c r="U308" i="66"/>
  <c r="V308" i="66" s="1"/>
  <c r="U291" i="66"/>
  <c r="V291" i="66" s="1"/>
  <c r="U123" i="66"/>
  <c r="V123" i="66" s="1"/>
  <c r="Y266" i="66"/>
  <c r="Z266" i="66" s="1"/>
  <c r="U72" i="66"/>
  <c r="V72" i="66" s="1"/>
  <c r="U197" i="66"/>
  <c r="V197" i="66" s="1"/>
  <c r="U241" i="66"/>
  <c r="V241" i="66" s="1"/>
  <c r="Y81" i="66"/>
  <c r="Z81" i="66" s="1"/>
  <c r="U246" i="66"/>
  <c r="V246" i="66" s="1"/>
  <c r="Y4" i="66"/>
  <c r="Z4" i="66" s="1"/>
  <c r="Y27" i="66"/>
  <c r="U47" i="66"/>
  <c r="V47" i="66" s="1"/>
  <c r="U91" i="66"/>
  <c r="V91" i="66" s="1"/>
  <c r="U135" i="66"/>
  <c r="V135" i="66" s="1"/>
  <c r="U187" i="66"/>
  <c r="V187" i="66" s="1"/>
  <c r="U156" i="66"/>
  <c r="V156" i="66" s="1"/>
  <c r="U96" i="66"/>
  <c r="V96" i="66" s="1"/>
  <c r="V118" i="66"/>
  <c r="V172" i="66"/>
  <c r="U267" i="66"/>
  <c r="V267" i="66" s="1"/>
  <c r="V4" i="65"/>
  <c r="U23" i="63"/>
  <c r="U63" i="63"/>
  <c r="U27" i="63"/>
  <c r="U16" i="63"/>
  <c r="U47" i="63"/>
  <c r="V47" i="63" s="1"/>
  <c r="U257" i="63"/>
  <c r="V257" i="63" s="1"/>
  <c r="Y257" i="63"/>
  <c r="V183" i="66" l="1"/>
  <c r="Z183" i="66"/>
  <c r="Z71" i="66"/>
  <c r="Z179" i="66"/>
  <c r="Z168" i="66"/>
  <c r="Z254" i="66"/>
  <c r="Z245" i="66"/>
  <c r="Z297" i="66"/>
  <c r="V94" i="66"/>
  <c r="Z94" i="66"/>
  <c r="Z91" i="66"/>
  <c r="Z267" i="66"/>
  <c r="Z255" i="66"/>
  <c r="Z258" i="66"/>
  <c r="Z115" i="66"/>
  <c r="Z229" i="66"/>
  <c r="Z109" i="66"/>
  <c r="Z76" i="66"/>
  <c r="Z84" i="66"/>
  <c r="Z177" i="66"/>
  <c r="Z196" i="66"/>
  <c r="Z89" i="66"/>
  <c r="Z45" i="66"/>
  <c r="Z131" i="66"/>
  <c r="Z135" i="66"/>
  <c r="Z207" i="66"/>
  <c r="Z189" i="66"/>
  <c r="Z193" i="66"/>
  <c r="Z97" i="66"/>
  <c r="Z187" i="66"/>
  <c r="Z25" i="66"/>
  <c r="Z6" i="66"/>
  <c r="Z88" i="66"/>
  <c r="Z161" i="66"/>
  <c r="Z49" i="66"/>
  <c r="Z257" i="63"/>
  <c r="R320" i="63"/>
  <c r="R321" i="63"/>
  <c r="R322" i="63"/>
  <c r="S307" i="63"/>
  <c r="S320" i="63"/>
  <c r="S321" i="63"/>
  <c r="S322" i="63"/>
  <c r="U31" i="63"/>
  <c r="S75" i="63"/>
  <c r="S77" i="63"/>
  <c r="S79" i="63"/>
  <c r="S80" i="63"/>
  <c r="S81" i="63"/>
  <c r="U81" i="63" s="1"/>
  <c r="S82" i="63"/>
  <c r="S83" i="63"/>
  <c r="S84" i="63"/>
  <c r="S86" i="63"/>
  <c r="S87" i="63"/>
  <c r="U87" i="63" s="1"/>
  <c r="S88" i="63"/>
  <c r="S89" i="63"/>
  <c r="S90" i="63"/>
  <c r="S91" i="63"/>
  <c r="S92" i="63"/>
  <c r="S93" i="63"/>
  <c r="S94" i="63"/>
  <c r="S95" i="63"/>
  <c r="S96" i="63"/>
  <c r="S97" i="63"/>
  <c r="S98" i="63"/>
  <c r="S99" i="63"/>
  <c r="S100" i="63"/>
  <c r="S101" i="63"/>
  <c r="S102" i="63"/>
  <c r="S105" i="63"/>
  <c r="S108" i="63"/>
  <c r="S109" i="63"/>
  <c r="S110" i="63"/>
  <c r="S114" i="63"/>
  <c r="S117" i="63"/>
  <c r="S118" i="63"/>
  <c r="S119" i="63"/>
  <c r="S120" i="63"/>
  <c r="S125" i="63"/>
  <c r="S127" i="63"/>
  <c r="S128" i="63"/>
  <c r="S129" i="63"/>
  <c r="S131" i="63"/>
  <c r="S134" i="63"/>
  <c r="U134" i="63" s="1"/>
  <c r="S136" i="63"/>
  <c r="S137" i="63"/>
  <c r="S139" i="63"/>
  <c r="S143" i="63"/>
  <c r="S145" i="63"/>
  <c r="S147" i="63"/>
  <c r="S148" i="63"/>
  <c r="S149" i="63"/>
  <c r="S150" i="63"/>
  <c r="S151" i="63"/>
  <c r="S155" i="63"/>
  <c r="S156" i="63"/>
  <c r="S157" i="63"/>
  <c r="S158" i="63"/>
  <c r="S159" i="63"/>
  <c r="U159" i="63" s="1"/>
  <c r="S160" i="63"/>
  <c r="S161" i="63"/>
  <c r="S162" i="63"/>
  <c r="S165" i="63"/>
  <c r="S166" i="63"/>
  <c r="S167" i="63"/>
  <c r="S169" i="63"/>
  <c r="S170" i="63"/>
  <c r="S171" i="63"/>
  <c r="S172" i="63"/>
  <c r="S173" i="63"/>
  <c r="S174" i="63"/>
  <c r="S175" i="63"/>
  <c r="S178" i="63"/>
  <c r="S182" i="63"/>
  <c r="S184" i="63"/>
  <c r="S186" i="63"/>
  <c r="S188" i="63"/>
  <c r="S190" i="63"/>
  <c r="S192" i="63"/>
  <c r="S194" i="63"/>
  <c r="S196" i="63"/>
  <c r="S198" i="63"/>
  <c r="S200" i="63"/>
  <c r="S202" i="63"/>
  <c r="S204" i="63"/>
  <c r="S206" i="63"/>
  <c r="S208" i="63"/>
  <c r="S209" i="63"/>
  <c r="S210" i="63"/>
  <c r="S211" i="63"/>
  <c r="S212" i="63"/>
  <c r="S213" i="63"/>
  <c r="S214" i="63"/>
  <c r="S215" i="63"/>
  <c r="S216" i="63"/>
  <c r="S217" i="63"/>
  <c r="S218" i="63"/>
  <c r="S220" i="63"/>
  <c r="S223" i="63"/>
  <c r="S225" i="63"/>
  <c r="S226" i="63"/>
  <c r="S228" i="63"/>
  <c r="U228" i="63" s="1"/>
  <c r="S229" i="63"/>
  <c r="S230" i="63"/>
  <c r="S231" i="63"/>
  <c r="S232" i="63"/>
  <c r="S235" i="63"/>
  <c r="S236" i="63"/>
  <c r="S237" i="63"/>
  <c r="S238" i="63"/>
  <c r="S239" i="63"/>
  <c r="S240" i="63"/>
  <c r="S245" i="63"/>
  <c r="S252" i="63"/>
  <c r="S253" i="63"/>
  <c r="S254" i="63"/>
  <c r="S255" i="63"/>
  <c r="S256" i="63"/>
  <c r="S258" i="63"/>
  <c r="S259" i="63"/>
  <c r="S261" i="63"/>
  <c r="S262" i="63"/>
  <c r="S264" i="63"/>
  <c r="S266" i="63"/>
  <c r="S267" i="63"/>
  <c r="S268" i="63"/>
  <c r="S269" i="63"/>
  <c r="S271" i="63"/>
  <c r="S273" i="63"/>
  <c r="S274" i="63"/>
  <c r="S275" i="63"/>
  <c r="S276" i="63"/>
  <c r="S277" i="63"/>
  <c r="S278" i="63"/>
  <c r="S279" i="63"/>
  <c r="S281" i="63"/>
  <c r="S282" i="63"/>
  <c r="S283" i="63"/>
  <c r="S284" i="63"/>
  <c r="S285" i="63"/>
  <c r="S286" i="63"/>
  <c r="S287" i="63"/>
  <c r="S288" i="63"/>
  <c r="S289" i="63"/>
  <c r="S291" i="63"/>
  <c r="S292" i="63"/>
  <c r="S293" i="63"/>
  <c r="S295" i="63"/>
  <c r="S296" i="63"/>
  <c r="S298" i="63"/>
  <c r="U19" i="63" l="1"/>
  <c r="V19" i="63" s="1"/>
  <c r="U18" i="63"/>
  <c r="V18" i="63" s="1"/>
  <c r="U30" i="63"/>
  <c r="V30" i="63" s="1"/>
  <c r="U32" i="63"/>
  <c r="V32" i="63" s="1"/>
  <c r="U33" i="63"/>
  <c r="V33" i="63" s="1"/>
  <c r="U29" i="63"/>
  <c r="V29" i="63" s="1"/>
  <c r="U28" i="63"/>
  <c r="V28" i="63" s="1"/>
  <c r="V27" i="63"/>
  <c r="N265" i="63"/>
  <c r="N298" i="63"/>
  <c r="N297" i="63"/>
  <c r="V56" i="63"/>
  <c r="V65" i="63"/>
  <c r="V93" i="63"/>
  <c r="V98" i="63"/>
  <c r="V134" i="63"/>
  <c r="V143" i="63"/>
  <c r="V178" i="63"/>
  <c r="V262" i="63"/>
  <c r="V264" i="63"/>
  <c r="V31" i="63"/>
  <c r="V14" i="63"/>
  <c r="Y297" i="63" l="1"/>
  <c r="Y298" i="63"/>
  <c r="U297" i="63"/>
  <c r="V297" i="63" s="1"/>
  <c r="U298" i="63"/>
  <c r="V298" i="63" s="1"/>
  <c r="U130" i="63"/>
  <c r="V130" i="63" s="1"/>
  <c r="N162" i="63"/>
  <c r="N155" i="63"/>
  <c r="N153" i="63"/>
  <c r="N164" i="63"/>
  <c r="N166" i="63"/>
  <c r="N167" i="63"/>
  <c r="N169" i="63"/>
  <c r="N170" i="63"/>
  <c r="N8" i="63"/>
  <c r="Z297" i="63" l="1"/>
  <c r="Z298" i="63"/>
  <c r="U309" i="63"/>
  <c r="V309" i="63" s="1"/>
  <c r="U170" i="63"/>
  <c r="V170" i="63" s="1"/>
  <c r="U169" i="63"/>
  <c r="U153" i="63"/>
  <c r="U162" i="63"/>
  <c r="U21" i="63"/>
  <c r="V21" i="63" s="1"/>
  <c r="Y309" i="63"/>
  <c r="Y320" i="63"/>
  <c r="Y321" i="63"/>
  <c r="Y322" i="63"/>
  <c r="Y4" i="63"/>
  <c r="Y7" i="63"/>
  <c r="U8" i="63"/>
  <c r="V8" i="63" s="1"/>
  <c r="Y13" i="63"/>
  <c r="Y17" i="63"/>
  <c r="Y22" i="63"/>
  <c r="Y23" i="63"/>
  <c r="Y25" i="63"/>
  <c r="Y26" i="63"/>
  <c r="Y27" i="63"/>
  <c r="Y36" i="63"/>
  <c r="Y39" i="63"/>
  <c r="Y40" i="63"/>
  <c r="Y52" i="63"/>
  <c r="Y53" i="63"/>
  <c r="Y64" i="63"/>
  <c r="Y68" i="63"/>
  <c r="Y70" i="63"/>
  <c r="Y79" i="63"/>
  <c r="Y80" i="63"/>
  <c r="Y81" i="63"/>
  <c r="Y82" i="63"/>
  <c r="Y83" i="63"/>
  <c r="Y84" i="63"/>
  <c r="Y85" i="63"/>
  <c r="Y86" i="63"/>
  <c r="Y87" i="63"/>
  <c r="Y88" i="63"/>
  <c r="Y89" i="63"/>
  <c r="Y90" i="63"/>
  <c r="Y91" i="63"/>
  <c r="Y92" i="63"/>
  <c r="Y93" i="63"/>
  <c r="Y94" i="63"/>
  <c r="Y95" i="63"/>
  <c r="Y96" i="63"/>
  <c r="Y97" i="63"/>
  <c r="Y98" i="63"/>
  <c r="Y99" i="63"/>
  <c r="Y101" i="63"/>
  <c r="Y102" i="63"/>
  <c r="Y103" i="63"/>
  <c r="Y105" i="63"/>
  <c r="Y106" i="63"/>
  <c r="Y107" i="63"/>
  <c r="Y109" i="63"/>
  <c r="Y110" i="63"/>
  <c r="Y113" i="63"/>
  <c r="Y118" i="63"/>
  <c r="Y119" i="63"/>
  <c r="Y125" i="63"/>
  <c r="Y127" i="63"/>
  <c r="Y130" i="63"/>
  <c r="Z130" i="63" s="1"/>
  <c r="Y131" i="63"/>
  <c r="Y134" i="63"/>
  <c r="Y137" i="63"/>
  <c r="Y139" i="63"/>
  <c r="Y141" i="63"/>
  <c r="Y142" i="63"/>
  <c r="Y143" i="63"/>
  <c r="Y145" i="63"/>
  <c r="Y146" i="63"/>
  <c r="Y147" i="63"/>
  <c r="Y149" i="63"/>
  <c r="Y150" i="63"/>
  <c r="Y151" i="63"/>
  <c r="Y154" i="63"/>
  <c r="Y155" i="63"/>
  <c r="Y157" i="63"/>
  <c r="Y158" i="63"/>
  <c r="Y159" i="63"/>
  <c r="Y164" i="63"/>
  <c r="Y165" i="63"/>
  <c r="Y167" i="63"/>
  <c r="Y169" i="63"/>
  <c r="Y176" i="63"/>
  <c r="Y172" i="63"/>
  <c r="Y174" i="63"/>
  <c r="Y175" i="63"/>
  <c r="Y178" i="63"/>
  <c r="Y223" i="63"/>
  <c r="Y259" i="63"/>
  <c r="Y261" i="63"/>
  <c r="Y262" i="63"/>
  <c r="Y264" i="63"/>
  <c r="Y266" i="63"/>
  <c r="Y267" i="63"/>
  <c r="Y268" i="63"/>
  <c r="Y270" i="63"/>
  <c r="Y271" i="63"/>
  <c r="Y272" i="63"/>
  <c r="Y273" i="63"/>
  <c r="Y274" i="63"/>
  <c r="Y275" i="63"/>
  <c r="Y276" i="63"/>
  <c r="Y277" i="63"/>
  <c r="Y278" i="63"/>
  <c r="Y279" i="63"/>
  <c r="Y280" i="63"/>
  <c r="Y281" i="63"/>
  <c r="Y282" i="63"/>
  <c r="Y283" i="63"/>
  <c r="Y284" i="63"/>
  <c r="Y285" i="63"/>
  <c r="Y286" i="63"/>
  <c r="Y287" i="63"/>
  <c r="Y288" i="63"/>
  <c r="Y289" i="63"/>
  <c r="Y306" i="63"/>
  <c r="Y153" i="63" l="1"/>
  <c r="Y170" i="63"/>
  <c r="Z170" i="63" s="1"/>
  <c r="Y166" i="63"/>
  <c r="Y160" i="63"/>
  <c r="Y148" i="63"/>
  <c r="Y144" i="63"/>
  <c r="Y136" i="63"/>
  <c r="Y132" i="63"/>
  <c r="Y116" i="63"/>
  <c r="Y112" i="63"/>
  <c r="Y104" i="63"/>
  <c r="Y100" i="63"/>
  <c r="Y28" i="63"/>
  <c r="Y24" i="63"/>
  <c r="Y38" i="63"/>
  <c r="Z169" i="63"/>
  <c r="Z174" i="63"/>
  <c r="Z259" i="63"/>
  <c r="Z262" i="63"/>
  <c r="Z264" i="63"/>
  <c r="Z134" i="63"/>
  <c r="Z7" i="63"/>
  <c r="U13" i="63"/>
  <c r="V13" i="63" s="1"/>
  <c r="U22" i="63"/>
  <c r="V22" i="63" s="1"/>
  <c r="U25" i="63"/>
  <c r="V25" i="63" s="1"/>
  <c r="U36" i="63"/>
  <c r="V36" i="63" s="1"/>
  <c r="U59" i="63"/>
  <c r="V59" i="63" s="1"/>
  <c r="U79" i="63"/>
  <c r="V79" i="63" s="1"/>
  <c r="U89" i="63"/>
  <c r="V89" i="63" s="1"/>
  <c r="U91" i="63"/>
  <c r="V91" i="63" s="1"/>
  <c r="U99" i="63"/>
  <c r="V99" i="63" s="1"/>
  <c r="U104" i="63"/>
  <c r="V104" i="63" s="1"/>
  <c r="U107" i="63"/>
  <c r="V107" i="63" s="1"/>
  <c r="U112" i="63"/>
  <c r="V112" i="63" s="1"/>
  <c r="U127" i="63"/>
  <c r="V127" i="63" s="1"/>
  <c r="U131" i="63"/>
  <c r="V131" i="63" s="1"/>
  <c r="U155" i="63"/>
  <c r="U40" i="63"/>
  <c r="V40" i="63" s="1"/>
  <c r="N245" i="63"/>
  <c r="Y245" i="63" s="1"/>
  <c r="AC478" i="64"/>
  <c r="AC477" i="64"/>
  <c r="AB476" i="64"/>
  <c r="AC476" i="64" s="1"/>
  <c r="AB475" i="64"/>
  <c r="AC475" i="64" s="1"/>
  <c r="AB474" i="64"/>
  <c r="AC474" i="64" s="1"/>
  <c r="AB473" i="64"/>
  <c r="AC473" i="64" s="1"/>
  <c r="U472" i="64"/>
  <c r="V472" i="64" s="1"/>
  <c r="M472" i="64"/>
  <c r="AB472" i="64" s="1"/>
  <c r="AC472" i="64" s="1"/>
  <c r="AB471" i="64"/>
  <c r="AC471" i="64" s="1"/>
  <c r="U471" i="64"/>
  <c r="V471" i="64" s="1"/>
  <c r="M471" i="64"/>
  <c r="AB470" i="64"/>
  <c r="AC470" i="64" s="1"/>
  <c r="U470" i="64"/>
  <c r="V470" i="64" s="1"/>
  <c r="AC469" i="64"/>
  <c r="AB469" i="64"/>
  <c r="V469" i="64"/>
  <c r="U469" i="64"/>
  <c r="AC468" i="64"/>
  <c r="AB468" i="64"/>
  <c r="V468" i="64"/>
  <c r="U468" i="64"/>
  <c r="AC467" i="64"/>
  <c r="AB467" i="64"/>
  <c r="V467" i="64"/>
  <c r="U467" i="64"/>
  <c r="AC466" i="64"/>
  <c r="AB466" i="64"/>
  <c r="V466" i="64"/>
  <c r="U466" i="64"/>
  <c r="AC465" i="64"/>
  <c r="AB465" i="64"/>
  <c r="V465" i="64"/>
  <c r="U465" i="64"/>
  <c r="AC464" i="64"/>
  <c r="AB464" i="64"/>
  <c r="V464" i="64"/>
  <c r="U464" i="64"/>
  <c r="AC463" i="64"/>
  <c r="AB463" i="64"/>
  <c r="V463" i="64"/>
  <c r="U463" i="64"/>
  <c r="AC462" i="64"/>
  <c r="AB462" i="64"/>
  <c r="V462" i="64"/>
  <c r="U462" i="64"/>
  <c r="AC461" i="64"/>
  <c r="AB461" i="64"/>
  <c r="V461" i="64"/>
  <c r="U461" i="64"/>
  <c r="AC460" i="64"/>
  <c r="AB460" i="64"/>
  <c r="V460" i="64"/>
  <c r="U460" i="64"/>
  <c r="AC459" i="64"/>
  <c r="AB459" i="64"/>
  <c r="V459" i="64"/>
  <c r="U459" i="64"/>
  <c r="AC458" i="64"/>
  <c r="AB458" i="64"/>
  <c r="V458" i="64"/>
  <c r="U458" i="64"/>
  <c r="AC457" i="64"/>
  <c r="AB457" i="64"/>
  <c r="V457" i="64"/>
  <c r="U457" i="64"/>
  <c r="AC456" i="64"/>
  <c r="AB456" i="64"/>
  <c r="V456" i="64"/>
  <c r="U456" i="64"/>
  <c r="AC455" i="64"/>
  <c r="AB455" i="64"/>
  <c r="V455" i="64"/>
  <c r="U455" i="64"/>
  <c r="AC454" i="64"/>
  <c r="AB454" i="64"/>
  <c r="V454" i="64"/>
  <c r="U454" i="64"/>
  <c r="AC453" i="64"/>
  <c r="AB453" i="64"/>
  <c r="V453" i="64"/>
  <c r="U453" i="64"/>
  <c r="AC452" i="64"/>
  <c r="AB452" i="64"/>
  <c r="V452" i="64"/>
  <c r="U452" i="64"/>
  <c r="AC451" i="64"/>
  <c r="AB451" i="64"/>
  <c r="V451" i="64"/>
  <c r="U451" i="64"/>
  <c r="AC450" i="64"/>
  <c r="AB450" i="64"/>
  <c r="V450" i="64"/>
  <c r="U450" i="64"/>
  <c r="AC449" i="64"/>
  <c r="AB449" i="64"/>
  <c r="V449" i="64"/>
  <c r="U449" i="64"/>
  <c r="AC448" i="64"/>
  <c r="AB448" i="64"/>
  <c r="V448" i="64"/>
  <c r="U448" i="64"/>
  <c r="AC447" i="64"/>
  <c r="AB447" i="64"/>
  <c r="V447" i="64"/>
  <c r="U447" i="64"/>
  <c r="AC446" i="64"/>
  <c r="AB446" i="64"/>
  <c r="V446" i="64"/>
  <c r="U446" i="64"/>
  <c r="AC445" i="64"/>
  <c r="AB445" i="64"/>
  <c r="V445" i="64"/>
  <c r="U445" i="64"/>
  <c r="AC444" i="64"/>
  <c r="AB444" i="64"/>
  <c r="V444" i="64"/>
  <c r="U444" i="64"/>
  <c r="AC443" i="64"/>
  <c r="AB443" i="64"/>
  <c r="V443" i="64"/>
  <c r="U443" i="64"/>
  <c r="AC442" i="64"/>
  <c r="AB442" i="64"/>
  <c r="V442" i="64"/>
  <c r="U442" i="64"/>
  <c r="AC441" i="64"/>
  <c r="AB441" i="64"/>
  <c r="V441" i="64"/>
  <c r="U441" i="64"/>
  <c r="AC440" i="64"/>
  <c r="AB440" i="64"/>
  <c r="V440" i="64"/>
  <c r="U440" i="64"/>
  <c r="AC439" i="64"/>
  <c r="AB439" i="64"/>
  <c r="V439" i="64"/>
  <c r="U439" i="64"/>
  <c r="AC438" i="64"/>
  <c r="AB438" i="64"/>
  <c r="V438" i="64"/>
  <c r="U438" i="64"/>
  <c r="AC437" i="64"/>
  <c r="AB437" i="64"/>
  <c r="V437" i="64"/>
  <c r="U437" i="64"/>
  <c r="AC436" i="64"/>
  <c r="AB436" i="64"/>
  <c r="V436" i="64"/>
  <c r="U436" i="64"/>
  <c r="AC435" i="64"/>
  <c r="AB435" i="64"/>
  <c r="V435" i="64"/>
  <c r="U435" i="64"/>
  <c r="AC434" i="64"/>
  <c r="AB434" i="64"/>
  <c r="V434" i="64"/>
  <c r="U434" i="64"/>
  <c r="AC433" i="64"/>
  <c r="AB433" i="64"/>
  <c r="V433" i="64"/>
  <c r="U433" i="64"/>
  <c r="AC432" i="64"/>
  <c r="AB432" i="64"/>
  <c r="V432" i="64"/>
  <c r="U432" i="64"/>
  <c r="AC431" i="64"/>
  <c r="AB431" i="64"/>
  <c r="V431" i="64"/>
  <c r="U431" i="64"/>
  <c r="AC430" i="64"/>
  <c r="AB430" i="64"/>
  <c r="V430" i="64"/>
  <c r="U430" i="64"/>
  <c r="AC429" i="64"/>
  <c r="AB429" i="64"/>
  <c r="V429" i="64"/>
  <c r="U429" i="64"/>
  <c r="AC428" i="64"/>
  <c r="AB428" i="64"/>
  <c r="V428" i="64"/>
  <c r="U428" i="64"/>
  <c r="AC427" i="64"/>
  <c r="AB427" i="64"/>
  <c r="V427" i="64"/>
  <c r="U427" i="64"/>
  <c r="AC426" i="64"/>
  <c r="AB426" i="64"/>
  <c r="V426" i="64"/>
  <c r="U426" i="64"/>
  <c r="AC425" i="64"/>
  <c r="AB425" i="64"/>
  <c r="V425" i="64"/>
  <c r="U425" i="64"/>
  <c r="AC424" i="64"/>
  <c r="AB424" i="64"/>
  <c r="V424" i="64"/>
  <c r="U424" i="64"/>
  <c r="AC423" i="64"/>
  <c r="AB423" i="64"/>
  <c r="V423" i="64"/>
  <c r="U423" i="64"/>
  <c r="AC422" i="64"/>
  <c r="AB422" i="64"/>
  <c r="V422" i="64"/>
  <c r="U422" i="64"/>
  <c r="AC421" i="64"/>
  <c r="AB421" i="64"/>
  <c r="V421" i="64"/>
  <c r="U421" i="64"/>
  <c r="AC420" i="64"/>
  <c r="AB420" i="64"/>
  <c r="V420" i="64"/>
  <c r="U420" i="64"/>
  <c r="AC419" i="64"/>
  <c r="AB419" i="64"/>
  <c r="V419" i="64"/>
  <c r="U419" i="64"/>
  <c r="AC418" i="64"/>
  <c r="AB418" i="64"/>
  <c r="V418" i="64"/>
  <c r="U418" i="64"/>
  <c r="AC417" i="64"/>
  <c r="AB417" i="64"/>
  <c r="V417" i="64"/>
  <c r="U417" i="64"/>
  <c r="AC416" i="64"/>
  <c r="AB416" i="64"/>
  <c r="V416" i="64"/>
  <c r="U416" i="64"/>
  <c r="AC415" i="64"/>
  <c r="AB415" i="64"/>
  <c r="V415" i="64"/>
  <c r="U415" i="64"/>
  <c r="AC414" i="64"/>
  <c r="AB414" i="64"/>
  <c r="V414" i="64"/>
  <c r="U414" i="64"/>
  <c r="AC413" i="64"/>
  <c r="AB413" i="64"/>
  <c r="V413" i="64"/>
  <c r="U413" i="64"/>
  <c r="AC412" i="64"/>
  <c r="AB412" i="64"/>
  <c r="V412" i="64"/>
  <c r="U412" i="64"/>
  <c r="AC411" i="64"/>
  <c r="AB411" i="64"/>
  <c r="V411" i="64"/>
  <c r="U411" i="64"/>
  <c r="AC410" i="64"/>
  <c r="AB410" i="64"/>
  <c r="V410" i="64"/>
  <c r="U410" i="64"/>
  <c r="AC409" i="64"/>
  <c r="AB409" i="64"/>
  <c r="V409" i="64"/>
  <c r="U409" i="64"/>
  <c r="AC408" i="64"/>
  <c r="AB408" i="64"/>
  <c r="V408" i="64"/>
  <c r="U408" i="64"/>
  <c r="AC407" i="64"/>
  <c r="AB407" i="64"/>
  <c r="V407" i="64"/>
  <c r="U407" i="64"/>
  <c r="AC406" i="64"/>
  <c r="AB406" i="64"/>
  <c r="V406" i="64"/>
  <c r="U406" i="64"/>
  <c r="AC405" i="64"/>
  <c r="AB405" i="64"/>
  <c r="V405" i="64"/>
  <c r="U405" i="64"/>
  <c r="U404" i="64"/>
  <c r="M404" i="64"/>
  <c r="AB403" i="64"/>
  <c r="U403" i="64"/>
  <c r="M403" i="64"/>
  <c r="W403" i="64" s="1"/>
  <c r="U402" i="64"/>
  <c r="M402" i="64"/>
  <c r="U401" i="64"/>
  <c r="M401" i="64"/>
  <c r="W401" i="64" s="1"/>
  <c r="Y401" i="64" s="1"/>
  <c r="U400" i="64"/>
  <c r="V400" i="64" s="1"/>
  <c r="M400" i="64"/>
  <c r="AB400" i="64" s="1"/>
  <c r="AB399" i="64"/>
  <c r="U399" i="64"/>
  <c r="V399" i="64" s="1"/>
  <c r="M399" i="64"/>
  <c r="W399" i="64" s="1"/>
  <c r="Y399" i="64" s="1"/>
  <c r="AC398" i="64"/>
  <c r="AB398" i="64"/>
  <c r="Y398" i="64"/>
  <c r="U398" i="64"/>
  <c r="V398" i="64" s="1"/>
  <c r="AB397" i="64"/>
  <c r="AC397" i="64" s="1"/>
  <c r="Y397" i="64"/>
  <c r="U397" i="64"/>
  <c r="V397" i="64" s="1"/>
  <c r="AC396" i="64"/>
  <c r="AB396" i="64"/>
  <c r="Y396" i="64"/>
  <c r="U396" i="64"/>
  <c r="V396" i="64" s="1"/>
  <c r="AB395" i="64"/>
  <c r="AC395" i="64" s="1"/>
  <c r="Y395" i="64"/>
  <c r="V395" i="64"/>
  <c r="U395" i="64"/>
  <c r="AB394" i="64"/>
  <c r="AC394" i="64" s="1"/>
  <c r="Y394" i="64"/>
  <c r="U394" i="64"/>
  <c r="V394" i="64" s="1"/>
  <c r="AB393" i="64"/>
  <c r="AC393" i="64" s="1"/>
  <c r="Y393" i="64"/>
  <c r="V393" i="64"/>
  <c r="U393" i="64"/>
  <c r="AC392" i="64"/>
  <c r="AB392" i="64"/>
  <c r="Y392" i="64"/>
  <c r="U392" i="64"/>
  <c r="V392" i="64" s="1"/>
  <c r="AB391" i="64"/>
  <c r="AC391" i="64" s="1"/>
  <c r="Y391" i="64"/>
  <c r="U391" i="64"/>
  <c r="V391" i="64" s="1"/>
  <c r="AC390" i="64"/>
  <c r="AB390" i="64"/>
  <c r="Y390" i="64"/>
  <c r="U390" i="64"/>
  <c r="V390" i="64" s="1"/>
  <c r="AB389" i="64"/>
  <c r="AC389" i="64" s="1"/>
  <c r="Y389" i="64"/>
  <c r="V389" i="64"/>
  <c r="U389" i="64"/>
  <c r="AC388" i="64"/>
  <c r="AB388" i="64"/>
  <c r="Y388" i="64"/>
  <c r="U388" i="64"/>
  <c r="V388" i="64" s="1"/>
  <c r="AB387" i="64"/>
  <c r="AC387" i="64" s="1"/>
  <c r="Y387" i="64"/>
  <c r="V387" i="64"/>
  <c r="U387" i="64"/>
  <c r="AB386" i="64"/>
  <c r="AC386" i="64" s="1"/>
  <c r="Y386" i="64"/>
  <c r="U386" i="64"/>
  <c r="V386" i="64" s="1"/>
  <c r="AB385" i="64"/>
  <c r="AC385" i="64" s="1"/>
  <c r="Y385" i="64"/>
  <c r="V385" i="64"/>
  <c r="U385" i="64"/>
  <c r="AC384" i="64"/>
  <c r="AB384" i="64"/>
  <c r="Y384" i="64"/>
  <c r="U384" i="64"/>
  <c r="V384" i="64" s="1"/>
  <c r="AB383" i="64"/>
  <c r="AC383" i="64" s="1"/>
  <c r="Y383" i="64"/>
  <c r="U383" i="64"/>
  <c r="V383" i="64" s="1"/>
  <c r="AC382" i="64"/>
  <c r="AB382" i="64"/>
  <c r="Y382" i="64"/>
  <c r="U382" i="64"/>
  <c r="V382" i="64" s="1"/>
  <c r="AB381" i="64"/>
  <c r="AC381" i="64" s="1"/>
  <c r="Y381" i="64"/>
  <c r="V381" i="64"/>
  <c r="U381" i="64"/>
  <c r="AB380" i="64"/>
  <c r="AC380" i="64" s="1"/>
  <c r="Y380" i="64"/>
  <c r="U380" i="64"/>
  <c r="V380" i="64" s="1"/>
  <c r="AB379" i="64"/>
  <c r="AC379" i="64" s="1"/>
  <c r="Y379" i="64"/>
  <c r="V379" i="64"/>
  <c r="U379" i="64"/>
  <c r="AC378" i="64"/>
  <c r="AB378" i="64"/>
  <c r="Y378" i="64"/>
  <c r="U378" i="64"/>
  <c r="V378" i="64" s="1"/>
  <c r="AB377" i="64"/>
  <c r="AC377" i="64" s="1"/>
  <c r="Y377" i="64"/>
  <c r="U377" i="64"/>
  <c r="V377" i="64" s="1"/>
  <c r="AC376" i="64"/>
  <c r="AB376" i="64"/>
  <c r="Y376" i="64"/>
  <c r="U376" i="64"/>
  <c r="V376" i="64" s="1"/>
  <c r="AB375" i="64"/>
  <c r="AC375" i="64" s="1"/>
  <c r="Y375" i="64"/>
  <c r="V375" i="64"/>
  <c r="U375" i="64"/>
  <c r="AC374" i="64"/>
  <c r="AB374" i="64"/>
  <c r="Y374" i="64"/>
  <c r="U374" i="64"/>
  <c r="V374" i="64" s="1"/>
  <c r="AB373" i="64"/>
  <c r="AC373" i="64" s="1"/>
  <c r="Y373" i="64"/>
  <c r="V373" i="64"/>
  <c r="U373" i="64"/>
  <c r="AB372" i="64"/>
  <c r="AC372" i="64" s="1"/>
  <c r="Y372" i="64"/>
  <c r="U372" i="64"/>
  <c r="V372" i="64" s="1"/>
  <c r="AB371" i="64"/>
  <c r="AC371" i="64" s="1"/>
  <c r="Y371" i="64"/>
  <c r="V371" i="64"/>
  <c r="U371" i="64"/>
  <c r="AC370" i="64"/>
  <c r="AB370" i="64"/>
  <c r="Y370" i="64"/>
  <c r="U370" i="64"/>
  <c r="V370" i="64" s="1"/>
  <c r="AB369" i="64"/>
  <c r="AC369" i="64" s="1"/>
  <c r="Y369" i="64"/>
  <c r="U369" i="64"/>
  <c r="V369" i="64" s="1"/>
  <c r="AC368" i="64"/>
  <c r="AB368" i="64"/>
  <c r="Y368" i="64"/>
  <c r="U368" i="64"/>
  <c r="V368" i="64" s="1"/>
  <c r="AB367" i="64"/>
  <c r="AC367" i="64" s="1"/>
  <c r="Y367" i="64"/>
  <c r="V367" i="64"/>
  <c r="U367" i="64"/>
  <c r="AB366" i="64"/>
  <c r="AC366" i="64" s="1"/>
  <c r="Y366" i="64"/>
  <c r="U366" i="64"/>
  <c r="V366" i="64" s="1"/>
  <c r="AB365" i="64"/>
  <c r="AC365" i="64" s="1"/>
  <c r="Y365" i="64"/>
  <c r="V365" i="64"/>
  <c r="U365" i="64"/>
  <c r="AC364" i="64"/>
  <c r="AB364" i="64"/>
  <c r="Y364" i="64"/>
  <c r="U364" i="64"/>
  <c r="V364" i="64" s="1"/>
  <c r="AB363" i="64"/>
  <c r="AC363" i="64" s="1"/>
  <c r="Y363" i="64"/>
  <c r="U363" i="64"/>
  <c r="V363" i="64" s="1"/>
  <c r="AC362" i="64"/>
  <c r="AB362" i="64"/>
  <c r="Y362" i="64"/>
  <c r="U362" i="64"/>
  <c r="V362" i="64" s="1"/>
  <c r="AB361" i="64"/>
  <c r="AC361" i="64" s="1"/>
  <c r="Y361" i="64"/>
  <c r="V361" i="64"/>
  <c r="U361" i="64"/>
  <c r="AC360" i="64"/>
  <c r="AB360" i="64"/>
  <c r="Y360" i="64"/>
  <c r="U360" i="64"/>
  <c r="V360" i="64" s="1"/>
  <c r="AB359" i="64"/>
  <c r="AC359" i="64" s="1"/>
  <c r="Y359" i="64"/>
  <c r="V359" i="64"/>
  <c r="U359" i="64"/>
  <c r="AB358" i="64"/>
  <c r="AC358" i="64" s="1"/>
  <c r="Y358" i="64"/>
  <c r="U358" i="64"/>
  <c r="V358" i="64" s="1"/>
  <c r="AB357" i="64"/>
  <c r="AC357" i="64" s="1"/>
  <c r="Y357" i="64"/>
  <c r="V357" i="64"/>
  <c r="U357" i="64"/>
  <c r="AC356" i="64"/>
  <c r="AB356" i="64"/>
  <c r="Y356" i="64"/>
  <c r="U356" i="64"/>
  <c r="V356" i="64" s="1"/>
  <c r="AB355" i="64"/>
  <c r="AC355" i="64" s="1"/>
  <c r="Y355" i="64"/>
  <c r="U355" i="64"/>
  <c r="V355" i="64" s="1"/>
  <c r="AC354" i="64"/>
  <c r="AB354" i="64"/>
  <c r="Y354" i="64"/>
  <c r="U354" i="64"/>
  <c r="V354" i="64" s="1"/>
  <c r="AB353" i="64"/>
  <c r="AC353" i="64" s="1"/>
  <c r="Y353" i="64"/>
  <c r="V353" i="64"/>
  <c r="U353" i="64"/>
  <c r="AB352" i="64"/>
  <c r="AC352" i="64" s="1"/>
  <c r="Y352" i="64"/>
  <c r="U352" i="64"/>
  <c r="V352" i="64" s="1"/>
  <c r="AB351" i="64"/>
  <c r="AC351" i="64" s="1"/>
  <c r="Y351" i="64"/>
  <c r="V351" i="64"/>
  <c r="U351" i="64"/>
  <c r="AC350" i="64"/>
  <c r="AB350" i="64"/>
  <c r="Y350" i="64"/>
  <c r="U350" i="64"/>
  <c r="V350" i="64" s="1"/>
  <c r="AB349" i="64"/>
  <c r="AC349" i="64" s="1"/>
  <c r="Y349" i="64"/>
  <c r="U349" i="64"/>
  <c r="V349" i="64" s="1"/>
  <c r="AC348" i="64"/>
  <c r="AB348" i="64"/>
  <c r="Y348" i="64"/>
  <c r="U348" i="64"/>
  <c r="V348" i="64" s="1"/>
  <c r="AB347" i="64"/>
  <c r="AC347" i="64" s="1"/>
  <c r="Y347" i="64"/>
  <c r="V347" i="64"/>
  <c r="U347" i="64"/>
  <c r="AC346" i="64"/>
  <c r="AB346" i="64"/>
  <c r="Y346" i="64"/>
  <c r="U346" i="64"/>
  <c r="V346" i="64" s="1"/>
  <c r="AB345" i="64"/>
  <c r="AC345" i="64" s="1"/>
  <c r="Y345" i="64"/>
  <c r="V345" i="64"/>
  <c r="U345" i="64"/>
  <c r="AB344" i="64"/>
  <c r="AC344" i="64" s="1"/>
  <c r="Y344" i="64"/>
  <c r="U344" i="64"/>
  <c r="V344" i="64" s="1"/>
  <c r="AB343" i="64"/>
  <c r="AC343" i="64" s="1"/>
  <c r="Y343" i="64"/>
  <c r="V343" i="64"/>
  <c r="U343" i="64"/>
  <c r="AC342" i="64"/>
  <c r="AB342" i="64"/>
  <c r="Y342" i="64"/>
  <c r="U342" i="64"/>
  <c r="V342" i="64" s="1"/>
  <c r="AB341" i="64"/>
  <c r="AC341" i="64" s="1"/>
  <c r="Y341" i="64"/>
  <c r="U341" i="64"/>
  <c r="V341" i="64" s="1"/>
  <c r="AC340" i="64"/>
  <c r="AB340" i="64"/>
  <c r="Y340" i="64"/>
  <c r="U340" i="64"/>
  <c r="V340" i="64" s="1"/>
  <c r="AB339" i="64"/>
  <c r="AC339" i="64" s="1"/>
  <c r="Y339" i="64"/>
  <c r="V339" i="64"/>
  <c r="U339" i="64"/>
  <c r="AB338" i="64"/>
  <c r="AC338" i="64" s="1"/>
  <c r="Y338" i="64"/>
  <c r="U338" i="64"/>
  <c r="V338" i="64" s="1"/>
  <c r="AB337" i="64"/>
  <c r="AC337" i="64" s="1"/>
  <c r="Y337" i="64"/>
  <c r="V337" i="64"/>
  <c r="U337" i="64"/>
  <c r="AC336" i="64"/>
  <c r="AB336" i="64"/>
  <c r="Y336" i="64"/>
  <c r="U336" i="64"/>
  <c r="V336" i="64" s="1"/>
  <c r="AB335" i="64"/>
  <c r="AC335" i="64" s="1"/>
  <c r="Y335" i="64"/>
  <c r="U335" i="64"/>
  <c r="V335" i="64" s="1"/>
  <c r="AC334" i="64"/>
  <c r="AB334" i="64"/>
  <c r="Y334" i="64"/>
  <c r="U334" i="64"/>
  <c r="V334" i="64" s="1"/>
  <c r="AB333" i="64"/>
  <c r="AC333" i="64" s="1"/>
  <c r="Y333" i="64"/>
  <c r="V333" i="64"/>
  <c r="U333" i="64"/>
  <c r="AC332" i="64"/>
  <c r="AB332" i="64"/>
  <c r="Y332" i="64"/>
  <c r="U332" i="64"/>
  <c r="V332" i="64" s="1"/>
  <c r="AB331" i="64"/>
  <c r="AC331" i="64" s="1"/>
  <c r="Y331" i="64"/>
  <c r="V331" i="64"/>
  <c r="U331" i="64"/>
  <c r="AB330" i="64"/>
  <c r="AC330" i="64" s="1"/>
  <c r="Y330" i="64"/>
  <c r="U330" i="64"/>
  <c r="V330" i="64" s="1"/>
  <c r="AB329" i="64"/>
  <c r="AC329" i="64" s="1"/>
  <c r="Y329" i="64"/>
  <c r="V329" i="64"/>
  <c r="U329" i="64"/>
  <c r="AC328" i="64"/>
  <c r="AB328" i="64"/>
  <c r="Y328" i="64"/>
  <c r="U328" i="64"/>
  <c r="V328" i="64" s="1"/>
  <c r="AB327" i="64"/>
  <c r="AC327" i="64" s="1"/>
  <c r="Y327" i="64"/>
  <c r="U327" i="64"/>
  <c r="V327" i="64" s="1"/>
  <c r="AC326" i="64"/>
  <c r="AB326" i="64"/>
  <c r="Y326" i="64"/>
  <c r="U326" i="64"/>
  <c r="V326" i="64" s="1"/>
  <c r="AB325" i="64"/>
  <c r="AC325" i="64" s="1"/>
  <c r="Y325" i="64"/>
  <c r="V325" i="64"/>
  <c r="U325" i="64"/>
  <c r="AB324" i="64"/>
  <c r="AC324" i="64" s="1"/>
  <c r="Y324" i="64"/>
  <c r="U324" i="64"/>
  <c r="V324" i="64" s="1"/>
  <c r="AB323" i="64"/>
  <c r="AC323" i="64" s="1"/>
  <c r="Y323" i="64"/>
  <c r="V323" i="64"/>
  <c r="U323" i="64"/>
  <c r="AC322" i="64"/>
  <c r="AB322" i="64"/>
  <c r="Y322" i="64"/>
  <c r="U322" i="64"/>
  <c r="V322" i="64" s="1"/>
  <c r="AB321" i="64"/>
  <c r="AC321" i="64" s="1"/>
  <c r="Y321" i="64"/>
  <c r="U321" i="64"/>
  <c r="V321" i="64" s="1"/>
  <c r="AC320" i="64"/>
  <c r="AB320" i="64"/>
  <c r="Y320" i="64"/>
  <c r="U320" i="64"/>
  <c r="V320" i="64" s="1"/>
  <c r="AB319" i="64"/>
  <c r="AC319" i="64" s="1"/>
  <c r="Y319" i="64"/>
  <c r="V319" i="64"/>
  <c r="U319" i="64"/>
  <c r="AC318" i="64"/>
  <c r="AB318" i="64"/>
  <c r="Y318" i="64"/>
  <c r="U318" i="64"/>
  <c r="V318" i="64" s="1"/>
  <c r="AB317" i="64"/>
  <c r="W317" i="64"/>
  <c r="Y317" i="64" s="1"/>
  <c r="U317" i="64"/>
  <c r="V317" i="64" s="1"/>
  <c r="AB316" i="64"/>
  <c r="W316" i="64"/>
  <c r="Y316" i="64" s="1"/>
  <c r="U316" i="64"/>
  <c r="V316" i="64" s="1"/>
  <c r="AB315" i="64"/>
  <c r="AC315" i="64" s="1"/>
  <c r="W315" i="64"/>
  <c r="Y315" i="64" s="1"/>
  <c r="U315" i="64"/>
  <c r="V315" i="64" s="1"/>
  <c r="AB314" i="64"/>
  <c r="W314" i="64"/>
  <c r="Y314" i="64" s="1"/>
  <c r="U314" i="64"/>
  <c r="V314" i="64" s="1"/>
  <c r="AB313" i="64"/>
  <c r="AC313" i="64" s="1"/>
  <c r="W313" i="64"/>
  <c r="Y313" i="64" s="1"/>
  <c r="U313" i="64"/>
  <c r="V313" i="64" s="1"/>
  <c r="AB312" i="64"/>
  <c r="W312" i="64"/>
  <c r="Y312" i="64" s="1"/>
  <c r="U312" i="64"/>
  <c r="V312" i="64" s="1"/>
  <c r="AB311" i="64"/>
  <c r="W311" i="64"/>
  <c r="Y311" i="64" s="1"/>
  <c r="U311" i="64"/>
  <c r="V311" i="64" s="1"/>
  <c r="AB310" i="64"/>
  <c r="W310" i="64"/>
  <c r="Y310" i="64" s="1"/>
  <c r="U310" i="64"/>
  <c r="V310" i="64" s="1"/>
  <c r="AB309" i="64"/>
  <c r="AC309" i="64" s="1"/>
  <c r="W309" i="64"/>
  <c r="Y309" i="64" s="1"/>
  <c r="U309" i="64"/>
  <c r="V309" i="64" s="1"/>
  <c r="AB308" i="64"/>
  <c r="W308" i="64"/>
  <c r="Y308" i="64" s="1"/>
  <c r="U308" i="64"/>
  <c r="V308" i="64" s="1"/>
  <c r="AB307" i="64"/>
  <c r="W307" i="64"/>
  <c r="Y307" i="64" s="1"/>
  <c r="U307" i="64"/>
  <c r="V307" i="64" s="1"/>
  <c r="AB306" i="64"/>
  <c r="W306" i="64"/>
  <c r="Y306" i="64" s="1"/>
  <c r="U306" i="64"/>
  <c r="V306" i="64" s="1"/>
  <c r="AB305" i="64"/>
  <c r="AC305" i="64" s="1"/>
  <c r="W305" i="64"/>
  <c r="Y305" i="64" s="1"/>
  <c r="U305" i="64"/>
  <c r="V305" i="64" s="1"/>
  <c r="AB304" i="64"/>
  <c r="W304" i="64"/>
  <c r="Y304" i="64" s="1"/>
  <c r="U304" i="64"/>
  <c r="V304" i="64" s="1"/>
  <c r="AB303" i="64"/>
  <c r="W303" i="64"/>
  <c r="Y303" i="64" s="1"/>
  <c r="U303" i="64"/>
  <c r="V303" i="64" s="1"/>
  <c r="AB302" i="64"/>
  <c r="W302" i="64"/>
  <c r="Y302" i="64" s="1"/>
  <c r="U302" i="64"/>
  <c r="V302" i="64" s="1"/>
  <c r="AB301" i="64"/>
  <c r="AC301" i="64" s="1"/>
  <c r="W301" i="64"/>
  <c r="Y301" i="64" s="1"/>
  <c r="U301" i="64"/>
  <c r="V301" i="64" s="1"/>
  <c r="AB300" i="64"/>
  <c r="W300" i="64"/>
  <c r="Y300" i="64" s="1"/>
  <c r="U300" i="64"/>
  <c r="V300" i="64" s="1"/>
  <c r="AB299" i="64"/>
  <c r="W299" i="64"/>
  <c r="Y299" i="64" s="1"/>
  <c r="U299" i="64"/>
  <c r="V299" i="64" s="1"/>
  <c r="U298" i="64"/>
  <c r="M298" i="64"/>
  <c r="W298" i="64" s="1"/>
  <c r="Y298" i="64" s="1"/>
  <c r="AC297" i="64"/>
  <c r="AB297" i="64"/>
  <c r="W297" i="64"/>
  <c r="Y297" i="64" s="1"/>
  <c r="U297" i="64"/>
  <c r="V297" i="64" s="1"/>
  <c r="AB296" i="64"/>
  <c r="AC296" i="64" s="1"/>
  <c r="Y296" i="64"/>
  <c r="W296" i="64"/>
  <c r="U296" i="64"/>
  <c r="V296" i="64" s="1"/>
  <c r="AB295" i="64"/>
  <c r="AC295" i="64" s="1"/>
  <c r="Y295" i="64"/>
  <c r="W295" i="64"/>
  <c r="U295" i="64"/>
  <c r="V295" i="64" s="1"/>
  <c r="W294" i="64"/>
  <c r="AC294" i="64" s="1"/>
  <c r="U294" i="64"/>
  <c r="V294" i="64" s="1"/>
  <c r="M294" i="64"/>
  <c r="AB294" i="64" s="1"/>
  <c r="AC293" i="64"/>
  <c r="AB293" i="64"/>
  <c r="U293" i="64"/>
  <c r="U292" i="64"/>
  <c r="M292" i="64"/>
  <c r="W292" i="64" s="1"/>
  <c r="Y292" i="64" s="1"/>
  <c r="AC291" i="64"/>
  <c r="AB291" i="64"/>
  <c r="Y291" i="64"/>
  <c r="U291" i="64"/>
  <c r="AB290" i="64"/>
  <c r="AC290" i="64" s="1"/>
  <c r="W290" i="64"/>
  <c r="Y290" i="64" s="1"/>
  <c r="V290" i="64"/>
  <c r="U290" i="64"/>
  <c r="U289" i="64"/>
  <c r="M289" i="64"/>
  <c r="AB288" i="64"/>
  <c r="AC288" i="64" s="1"/>
  <c r="U288" i="64"/>
  <c r="U287" i="64"/>
  <c r="M287" i="64"/>
  <c r="U286" i="64"/>
  <c r="M286" i="64"/>
  <c r="W286" i="64" s="1"/>
  <c r="Y286" i="64" s="1"/>
  <c r="W285" i="64"/>
  <c r="Y285" i="64" s="1"/>
  <c r="U285" i="64"/>
  <c r="V285" i="64" s="1"/>
  <c r="M285" i="64"/>
  <c r="AB285" i="64" s="1"/>
  <c r="AB284" i="64"/>
  <c r="W284" i="64"/>
  <c r="Y284" i="64" s="1"/>
  <c r="U284" i="64"/>
  <c r="V284" i="64" s="1"/>
  <c r="M284" i="64"/>
  <c r="U283" i="64"/>
  <c r="M283" i="64"/>
  <c r="U282" i="64"/>
  <c r="M282" i="64"/>
  <c r="AB282" i="64" s="1"/>
  <c r="V281" i="64"/>
  <c r="U281" i="64"/>
  <c r="M281" i="64"/>
  <c r="AB281" i="64" s="1"/>
  <c r="U280" i="64"/>
  <c r="M280" i="64"/>
  <c r="AB280" i="64" s="1"/>
  <c r="U279" i="64"/>
  <c r="M279" i="64"/>
  <c r="W278" i="64"/>
  <c r="Y278" i="64" s="1"/>
  <c r="U278" i="64"/>
  <c r="V278" i="64" s="1"/>
  <c r="M278" i="64"/>
  <c r="AB278" i="64" s="1"/>
  <c r="W277" i="64"/>
  <c r="Y277" i="64" s="1"/>
  <c r="U277" i="64"/>
  <c r="V277" i="64" s="1"/>
  <c r="M277" i="64"/>
  <c r="AB277" i="64" s="1"/>
  <c r="U276" i="64"/>
  <c r="V276" i="64" s="1"/>
  <c r="M276" i="64"/>
  <c r="AB276" i="64" s="1"/>
  <c r="U275" i="64"/>
  <c r="M275" i="64"/>
  <c r="AB274" i="64"/>
  <c r="AC274" i="64" s="1"/>
  <c r="Y274" i="64"/>
  <c r="W274" i="64"/>
  <c r="U274" i="64"/>
  <c r="V274" i="64" s="1"/>
  <c r="W273" i="64"/>
  <c r="Y273" i="64" s="1"/>
  <c r="U273" i="64"/>
  <c r="V273" i="64" s="1"/>
  <c r="M273" i="64"/>
  <c r="AB273" i="64" s="1"/>
  <c r="AC273" i="64" s="1"/>
  <c r="AB272" i="64"/>
  <c r="W272" i="64"/>
  <c r="Y272" i="64" s="1"/>
  <c r="U272" i="64"/>
  <c r="V272" i="64" s="1"/>
  <c r="W271" i="64"/>
  <c r="Y271" i="64" s="1"/>
  <c r="U271" i="64"/>
  <c r="V271" i="64" s="1"/>
  <c r="M271" i="64"/>
  <c r="AB271" i="64" s="1"/>
  <c r="W270" i="64"/>
  <c r="Y270" i="64" s="1"/>
  <c r="U270" i="64"/>
  <c r="M270" i="64"/>
  <c r="AB270" i="64" s="1"/>
  <c r="AC270" i="64" s="1"/>
  <c r="U269" i="64"/>
  <c r="M269" i="64"/>
  <c r="W269" i="64" s="1"/>
  <c r="Y269" i="64" s="1"/>
  <c r="AB268" i="64"/>
  <c r="AC268" i="64" s="1"/>
  <c r="W268" i="64"/>
  <c r="Y268" i="64" s="1"/>
  <c r="U268" i="64"/>
  <c r="V268" i="64" s="1"/>
  <c r="AB267" i="64"/>
  <c r="AC267" i="64" s="1"/>
  <c r="W267" i="64"/>
  <c r="Y267" i="64" s="1"/>
  <c r="U267" i="64"/>
  <c r="V267" i="64" s="1"/>
  <c r="U266" i="64"/>
  <c r="M266" i="64"/>
  <c r="AB266" i="64" s="1"/>
  <c r="W265" i="64"/>
  <c r="Y265" i="64" s="1"/>
  <c r="U265" i="64"/>
  <c r="M265" i="64"/>
  <c r="AB265" i="64" s="1"/>
  <c r="AC265" i="64" s="1"/>
  <c r="U264" i="64"/>
  <c r="M264" i="64"/>
  <c r="AB264" i="64" s="1"/>
  <c r="U263" i="64"/>
  <c r="V263" i="64" s="1"/>
  <c r="M263" i="64"/>
  <c r="W263" i="64" s="1"/>
  <c r="Y263" i="64" s="1"/>
  <c r="AB262" i="64"/>
  <c r="U262" i="64"/>
  <c r="M262" i="64"/>
  <c r="W262" i="64" s="1"/>
  <c r="Y262" i="64" s="1"/>
  <c r="U261" i="64"/>
  <c r="M261" i="64"/>
  <c r="U260" i="64"/>
  <c r="V260" i="64" s="1"/>
  <c r="M260" i="64"/>
  <c r="W260" i="64" s="1"/>
  <c r="Y260" i="64" s="1"/>
  <c r="V259" i="64"/>
  <c r="U259" i="64"/>
  <c r="M259" i="64"/>
  <c r="W259" i="64" s="1"/>
  <c r="Y259" i="64" s="1"/>
  <c r="W258" i="64"/>
  <c r="Y258" i="64" s="1"/>
  <c r="U258" i="64"/>
  <c r="M258" i="64"/>
  <c r="AB258" i="64" s="1"/>
  <c r="U257" i="64"/>
  <c r="M257" i="64"/>
  <c r="AB257" i="64" s="1"/>
  <c r="J257" i="64"/>
  <c r="U256" i="64"/>
  <c r="V256" i="64" s="1"/>
  <c r="M256" i="64"/>
  <c r="AB255" i="64"/>
  <c r="V255" i="64"/>
  <c r="U255" i="64"/>
  <c r="M255" i="64"/>
  <c r="W255" i="64" s="1"/>
  <c r="Y255" i="64" s="1"/>
  <c r="U254" i="64"/>
  <c r="M254" i="64"/>
  <c r="W254" i="64" s="1"/>
  <c r="Y254" i="64" s="1"/>
  <c r="U253" i="64"/>
  <c r="V253" i="64" s="1"/>
  <c r="M253" i="64"/>
  <c r="AB253" i="64" s="1"/>
  <c r="U252" i="64"/>
  <c r="V252" i="64" s="1"/>
  <c r="M252" i="64"/>
  <c r="AB252" i="64" s="1"/>
  <c r="W251" i="64"/>
  <c r="Y251" i="64" s="1"/>
  <c r="U251" i="64"/>
  <c r="M251" i="64"/>
  <c r="AB251" i="64" s="1"/>
  <c r="AC251" i="64" s="1"/>
  <c r="U250" i="64"/>
  <c r="V250" i="64" s="1"/>
  <c r="M250" i="64"/>
  <c r="W250" i="64" s="1"/>
  <c r="Y250" i="64" s="1"/>
  <c r="AB249" i="64"/>
  <c r="W249" i="64"/>
  <c r="Y249" i="64" s="1"/>
  <c r="U249" i="64"/>
  <c r="V249" i="64" s="1"/>
  <c r="AB248" i="64"/>
  <c r="AC248" i="64" s="1"/>
  <c r="W248" i="64"/>
  <c r="Y248" i="64" s="1"/>
  <c r="U248" i="64"/>
  <c r="V248" i="64" s="1"/>
  <c r="M248" i="64"/>
  <c r="Y247" i="64"/>
  <c r="U247" i="64"/>
  <c r="M247" i="64"/>
  <c r="W247" i="64" s="1"/>
  <c r="M246" i="64"/>
  <c r="W246" i="64" s="1"/>
  <c r="U245" i="64"/>
  <c r="M245" i="64"/>
  <c r="AB245" i="64" s="1"/>
  <c r="M244" i="64"/>
  <c r="U243" i="64"/>
  <c r="M243" i="64"/>
  <c r="V243" i="64" s="1"/>
  <c r="AB242" i="64"/>
  <c r="AC242" i="64" s="1"/>
  <c r="M242" i="64"/>
  <c r="W242" i="64" s="1"/>
  <c r="W241" i="64"/>
  <c r="Y241" i="64" s="1"/>
  <c r="U241" i="64"/>
  <c r="M241" i="64"/>
  <c r="AB241" i="64" s="1"/>
  <c r="AC241" i="64" s="1"/>
  <c r="M240" i="64"/>
  <c r="AB240" i="64" s="1"/>
  <c r="U239" i="64"/>
  <c r="M239" i="64"/>
  <c r="W239" i="64" s="1"/>
  <c r="Y239" i="64" s="1"/>
  <c r="M238" i="64"/>
  <c r="W238" i="64" s="1"/>
  <c r="W237" i="64"/>
  <c r="Y237" i="64" s="1"/>
  <c r="U237" i="64"/>
  <c r="M237" i="64"/>
  <c r="AB237" i="64" s="1"/>
  <c r="M236" i="64"/>
  <c r="U235" i="64"/>
  <c r="M235" i="64"/>
  <c r="M234" i="64"/>
  <c r="W234" i="64" s="1"/>
  <c r="U233" i="64"/>
  <c r="M233" i="64"/>
  <c r="AB233" i="64" s="1"/>
  <c r="W232" i="64"/>
  <c r="M232" i="64"/>
  <c r="AB232" i="64" s="1"/>
  <c r="AC232" i="64" s="1"/>
  <c r="Y231" i="64"/>
  <c r="U231" i="64"/>
  <c r="M231" i="64"/>
  <c r="W231" i="64" s="1"/>
  <c r="AB230" i="64"/>
  <c r="AC230" i="64" s="1"/>
  <c r="M230" i="64"/>
  <c r="W230" i="64" s="1"/>
  <c r="U229" i="64"/>
  <c r="M229" i="64"/>
  <c r="AB229" i="64" s="1"/>
  <c r="M228" i="64"/>
  <c r="V227" i="64"/>
  <c r="U227" i="64"/>
  <c r="M227" i="64"/>
  <c r="M226" i="64"/>
  <c r="W226" i="64" s="1"/>
  <c r="W225" i="64"/>
  <c r="Y225" i="64" s="1"/>
  <c r="U225" i="64"/>
  <c r="V225" i="64" s="1"/>
  <c r="M225" i="64"/>
  <c r="AB225" i="64" s="1"/>
  <c r="AB224" i="64"/>
  <c r="W224" i="64"/>
  <c r="AC224" i="64" s="1"/>
  <c r="M224" i="64"/>
  <c r="U223" i="64"/>
  <c r="M223" i="64"/>
  <c r="W223" i="64" s="1"/>
  <c r="Y223" i="64" s="1"/>
  <c r="M222" i="64"/>
  <c r="W222" i="64" s="1"/>
  <c r="Y221" i="64"/>
  <c r="W221" i="64"/>
  <c r="U221" i="64"/>
  <c r="V221" i="64" s="1"/>
  <c r="M221" i="64"/>
  <c r="AB221" i="64" s="1"/>
  <c r="M220" i="64"/>
  <c r="U219" i="64"/>
  <c r="M219" i="64"/>
  <c r="V219" i="64" s="1"/>
  <c r="M218" i="64"/>
  <c r="W218" i="64" s="1"/>
  <c r="U217" i="64"/>
  <c r="M217" i="64"/>
  <c r="AB217" i="64" s="1"/>
  <c r="AB216" i="64"/>
  <c r="M216" i="64"/>
  <c r="W216" i="64" s="1"/>
  <c r="U215" i="64"/>
  <c r="M215" i="64"/>
  <c r="V215" i="64" s="1"/>
  <c r="AB214" i="64"/>
  <c r="AC214" i="64" s="1"/>
  <c r="M214" i="64"/>
  <c r="W214" i="64" s="1"/>
  <c r="U213" i="64"/>
  <c r="M213" i="64"/>
  <c r="W213" i="64" s="1"/>
  <c r="Y213" i="64" s="1"/>
  <c r="W212" i="64"/>
  <c r="AC212" i="64" s="1"/>
  <c r="M212" i="64"/>
  <c r="AB212" i="64" s="1"/>
  <c r="V211" i="64"/>
  <c r="U211" i="64"/>
  <c r="M211" i="64"/>
  <c r="M210" i="64"/>
  <c r="W210" i="64" s="1"/>
  <c r="U209" i="64"/>
  <c r="M209" i="64"/>
  <c r="AB209" i="64" s="1"/>
  <c r="M208" i="64"/>
  <c r="AB208" i="64" s="1"/>
  <c r="Y207" i="64"/>
  <c r="U207" i="64"/>
  <c r="M207" i="64"/>
  <c r="W207" i="64" s="1"/>
  <c r="U206" i="64"/>
  <c r="M206" i="64"/>
  <c r="W206" i="64" s="1"/>
  <c r="Y206" i="64" s="1"/>
  <c r="U205" i="64"/>
  <c r="V205" i="64" s="1"/>
  <c r="M205" i="64"/>
  <c r="AB205" i="64" s="1"/>
  <c r="U203" i="64"/>
  <c r="J203" i="64"/>
  <c r="I203" i="64"/>
  <c r="U202" i="64"/>
  <c r="L202" i="64"/>
  <c r="M202" i="64" s="1"/>
  <c r="AB201" i="64"/>
  <c r="AC201" i="64" s="1"/>
  <c r="U201" i="64"/>
  <c r="U200" i="64"/>
  <c r="J200" i="64"/>
  <c r="I200" i="64"/>
  <c r="H200" i="64"/>
  <c r="AB199" i="64"/>
  <c r="AC199" i="64" s="1"/>
  <c r="W199" i="64"/>
  <c r="U199" i="64"/>
  <c r="U198" i="64"/>
  <c r="L198" i="64"/>
  <c r="M198" i="64" s="1"/>
  <c r="W197" i="64"/>
  <c r="Y197" i="64" s="1"/>
  <c r="S197" i="64"/>
  <c r="AB197" i="64" s="1"/>
  <c r="AC197" i="64" s="1"/>
  <c r="L197" i="64"/>
  <c r="K197" i="64"/>
  <c r="AB196" i="64"/>
  <c r="AC196" i="64" s="1"/>
  <c r="V195" i="64"/>
  <c r="U195" i="64"/>
  <c r="M195" i="64"/>
  <c r="AB195" i="64" s="1"/>
  <c r="AB194" i="64"/>
  <c r="AC194" i="64" s="1"/>
  <c r="U194" i="64"/>
  <c r="AB193" i="64"/>
  <c r="AC193" i="64" s="1"/>
  <c r="U193" i="64"/>
  <c r="AB192" i="64"/>
  <c r="W192" i="64"/>
  <c r="Y192" i="64" s="1"/>
  <c r="U192" i="64"/>
  <c r="V192" i="64" s="1"/>
  <c r="L192" i="64"/>
  <c r="K192" i="64"/>
  <c r="J192" i="64"/>
  <c r="I192" i="64"/>
  <c r="H192" i="64"/>
  <c r="AB191" i="64"/>
  <c r="W191" i="64"/>
  <c r="AC191" i="64" s="1"/>
  <c r="U191" i="64"/>
  <c r="AB190" i="64"/>
  <c r="W190" i="64"/>
  <c r="AC190" i="64" s="1"/>
  <c r="U190" i="64"/>
  <c r="AB189" i="64"/>
  <c r="W189" i="64"/>
  <c r="Y189" i="64" s="1"/>
  <c r="V189" i="64"/>
  <c r="U189" i="64"/>
  <c r="AB188" i="64"/>
  <c r="AC188" i="64" s="1"/>
  <c r="W188" i="64"/>
  <c r="U188" i="64"/>
  <c r="U187" i="64"/>
  <c r="M187" i="64"/>
  <c r="W187" i="64" s="1"/>
  <c r="Y187" i="64" s="1"/>
  <c r="AB186" i="64"/>
  <c r="W186" i="64"/>
  <c r="U186" i="64"/>
  <c r="AB185" i="64"/>
  <c r="W185" i="64"/>
  <c r="U185" i="64"/>
  <c r="AB184" i="64"/>
  <c r="AC184" i="64" s="1"/>
  <c r="W184" i="64"/>
  <c r="Y184" i="64" s="1"/>
  <c r="U184" i="64"/>
  <c r="V184" i="64" s="1"/>
  <c r="AB183" i="64"/>
  <c r="AC183" i="64" s="1"/>
  <c r="W183" i="64"/>
  <c r="U183" i="64"/>
  <c r="U182" i="64"/>
  <c r="V182" i="64" s="1"/>
  <c r="M182" i="64"/>
  <c r="W182" i="64" s="1"/>
  <c r="Y182" i="64" s="1"/>
  <c r="AB181" i="64"/>
  <c r="AC181" i="64" s="1"/>
  <c r="W181" i="64"/>
  <c r="U181" i="64"/>
  <c r="AB180" i="64"/>
  <c r="AC180" i="64" s="1"/>
  <c r="Y180" i="64"/>
  <c r="W180" i="64"/>
  <c r="U180" i="64"/>
  <c r="V180" i="64" s="1"/>
  <c r="I180" i="64"/>
  <c r="AB179" i="64"/>
  <c r="W179" i="64"/>
  <c r="Y179" i="64" s="1"/>
  <c r="U179" i="64"/>
  <c r="V179" i="64" s="1"/>
  <c r="AB178" i="64"/>
  <c r="W178" i="64"/>
  <c r="Y178" i="64" s="1"/>
  <c r="U178" i="64"/>
  <c r="V178" i="64" s="1"/>
  <c r="AB177" i="64"/>
  <c r="W177" i="64"/>
  <c r="Y177" i="64" s="1"/>
  <c r="U177" i="64"/>
  <c r="V177" i="64" s="1"/>
  <c r="AB176" i="64"/>
  <c r="AC176" i="64" s="1"/>
  <c r="U176" i="64"/>
  <c r="Y175" i="64"/>
  <c r="U175" i="64"/>
  <c r="V175" i="64" s="1"/>
  <c r="M175" i="64"/>
  <c r="W175" i="64" s="1"/>
  <c r="AB174" i="64"/>
  <c r="W174" i="64"/>
  <c r="Y174" i="64" s="1"/>
  <c r="U174" i="64"/>
  <c r="V174" i="64" s="1"/>
  <c r="AB173" i="64"/>
  <c r="AC173" i="64" s="1"/>
  <c r="W173" i="64"/>
  <c r="Y173" i="64" s="1"/>
  <c r="U173" i="64"/>
  <c r="V173" i="64" s="1"/>
  <c r="AB172" i="64"/>
  <c r="AC172" i="64" s="1"/>
  <c r="W172" i="64"/>
  <c r="Y172" i="64" s="1"/>
  <c r="U172" i="64"/>
  <c r="V172" i="64" s="1"/>
  <c r="AB171" i="64"/>
  <c r="AC171" i="64" s="1"/>
  <c r="W171" i="64"/>
  <c r="Y171" i="64" s="1"/>
  <c r="U171" i="64"/>
  <c r="V171" i="64" s="1"/>
  <c r="AB170" i="64"/>
  <c r="W170" i="64"/>
  <c r="AC170" i="64" s="1"/>
  <c r="V170" i="64"/>
  <c r="U170" i="64"/>
  <c r="AC169" i="64"/>
  <c r="AB169" i="64"/>
  <c r="Y169" i="64"/>
  <c r="W169" i="64"/>
  <c r="V169" i="64"/>
  <c r="U169" i="64"/>
  <c r="AB168" i="64"/>
  <c r="AC168" i="64" s="1"/>
  <c r="Y168" i="64"/>
  <c r="W168" i="64"/>
  <c r="U168" i="64"/>
  <c r="V168" i="64" s="1"/>
  <c r="AC167" i="64"/>
  <c r="AB167" i="64"/>
  <c r="Y167" i="64"/>
  <c r="W167" i="64"/>
  <c r="V167" i="64"/>
  <c r="U167" i="64"/>
  <c r="AC166" i="64"/>
  <c r="AB166" i="64"/>
  <c r="U166" i="64"/>
  <c r="AB165" i="64"/>
  <c r="W165" i="64"/>
  <c r="Y165" i="64" s="1"/>
  <c r="U165" i="64"/>
  <c r="V165" i="64" s="1"/>
  <c r="AB164" i="64"/>
  <c r="W164" i="64"/>
  <c r="Y164" i="64" s="1"/>
  <c r="U164" i="64"/>
  <c r="V164" i="64" s="1"/>
  <c r="W163" i="64"/>
  <c r="Y163" i="64" s="1"/>
  <c r="U163" i="64"/>
  <c r="M163" i="64"/>
  <c r="AB163" i="64" s="1"/>
  <c r="AC163" i="64" s="1"/>
  <c r="AB162" i="64"/>
  <c r="AC162" i="64" s="1"/>
  <c r="Y162" i="64"/>
  <c r="W162" i="64"/>
  <c r="U162" i="64"/>
  <c r="V162" i="64" s="1"/>
  <c r="AB161" i="64"/>
  <c r="AC161" i="64" s="1"/>
  <c r="W161" i="64"/>
  <c r="Y161" i="64" s="1"/>
  <c r="U161" i="64"/>
  <c r="V161" i="64" s="1"/>
  <c r="AB160" i="64"/>
  <c r="AC160" i="64" s="1"/>
  <c r="W160" i="64"/>
  <c r="Y160" i="64" s="1"/>
  <c r="V160" i="64"/>
  <c r="U160" i="64"/>
  <c r="U159" i="64"/>
  <c r="M159" i="64"/>
  <c r="W159" i="64" s="1"/>
  <c r="Y159" i="64" s="1"/>
  <c r="AB158" i="64"/>
  <c r="W158" i="64"/>
  <c r="Y158" i="64" s="1"/>
  <c r="U158" i="64"/>
  <c r="V158" i="64" s="1"/>
  <c r="AB157" i="64"/>
  <c r="AC157" i="64" s="1"/>
  <c r="W157" i="64"/>
  <c r="Y157" i="64" s="1"/>
  <c r="U157" i="64"/>
  <c r="V157" i="64" s="1"/>
  <c r="W156" i="64"/>
  <c r="Y156" i="64" s="1"/>
  <c r="U156" i="64"/>
  <c r="M156" i="64"/>
  <c r="AB156" i="64" s="1"/>
  <c r="AC156" i="64" s="1"/>
  <c r="AC155" i="64"/>
  <c r="AB155" i="64"/>
  <c r="U155" i="64"/>
  <c r="V155" i="64" s="1"/>
  <c r="AB154" i="64"/>
  <c r="AC154" i="64" s="1"/>
  <c r="M153" i="64"/>
  <c r="AB153" i="64" s="1"/>
  <c r="AC153" i="64" s="1"/>
  <c r="AB152" i="64"/>
  <c r="AC152" i="64" s="1"/>
  <c r="AB151" i="64"/>
  <c r="AC151" i="64" s="1"/>
  <c r="AB150" i="64"/>
  <c r="AC150" i="64" s="1"/>
  <c r="M150" i="64"/>
  <c r="M149" i="64"/>
  <c r="AB149" i="64" s="1"/>
  <c r="AC149" i="64" s="1"/>
  <c r="M148" i="64"/>
  <c r="AB148" i="64" s="1"/>
  <c r="AC148" i="64" s="1"/>
  <c r="AC147" i="64"/>
  <c r="AB147" i="64"/>
  <c r="AB146" i="64"/>
  <c r="AC146" i="64" s="1"/>
  <c r="AB145" i="64"/>
  <c r="AC145" i="64" s="1"/>
  <c r="AB144" i="64"/>
  <c r="AC144" i="64" s="1"/>
  <c r="AB143" i="64"/>
  <c r="AC143" i="64" s="1"/>
  <c r="AB142" i="64"/>
  <c r="AC142" i="64" s="1"/>
  <c r="AB141" i="64"/>
  <c r="AC141" i="64" s="1"/>
  <c r="AC140" i="64"/>
  <c r="AB140" i="64"/>
  <c r="AB139" i="64"/>
  <c r="AC139" i="64" s="1"/>
  <c r="AB138" i="64"/>
  <c r="AC138" i="64" s="1"/>
  <c r="AB137" i="64"/>
  <c r="AC137" i="64" s="1"/>
  <c r="M136" i="64"/>
  <c r="AB136" i="64" s="1"/>
  <c r="AC136" i="64" s="1"/>
  <c r="U135" i="64"/>
  <c r="M135" i="64"/>
  <c r="W135" i="64" s="1"/>
  <c r="AB134" i="64"/>
  <c r="AC134" i="64" s="1"/>
  <c r="U134" i="64"/>
  <c r="V134" i="64" s="1"/>
  <c r="AB133" i="64"/>
  <c r="AC133" i="64" s="1"/>
  <c r="W133" i="64"/>
  <c r="Y133" i="64" s="1"/>
  <c r="U133" i="64"/>
  <c r="V133" i="64" s="1"/>
  <c r="U132" i="64"/>
  <c r="M132" i="64"/>
  <c r="AB132" i="64" s="1"/>
  <c r="AB131" i="64"/>
  <c r="AB130" i="64"/>
  <c r="U130" i="64"/>
  <c r="V130" i="64" s="1"/>
  <c r="M130" i="64"/>
  <c r="W130" i="64" s="1"/>
  <c r="Y130" i="64" s="1"/>
  <c r="U129" i="64"/>
  <c r="M129" i="64"/>
  <c r="W129" i="64" s="1"/>
  <c r="Y129" i="64" s="1"/>
  <c r="AB128" i="64"/>
  <c r="U128" i="64"/>
  <c r="M128" i="64"/>
  <c r="W128" i="64" s="1"/>
  <c r="Y128" i="64" s="1"/>
  <c r="AB127" i="64"/>
  <c r="W127" i="64"/>
  <c r="AC127" i="64" s="1"/>
  <c r="V127" i="64"/>
  <c r="U127" i="64"/>
  <c r="U126" i="64"/>
  <c r="M126" i="64"/>
  <c r="W126" i="64" s="1"/>
  <c r="Y126" i="64" s="1"/>
  <c r="AB125" i="64"/>
  <c r="AC125" i="64" s="1"/>
  <c r="W125" i="64"/>
  <c r="Y125" i="64" s="1"/>
  <c r="U125" i="64"/>
  <c r="V125" i="64" s="1"/>
  <c r="AB124" i="64"/>
  <c r="AC124" i="64" s="1"/>
  <c r="W124" i="64"/>
  <c r="Y124" i="64" s="1"/>
  <c r="U124" i="64"/>
  <c r="V124" i="64" s="1"/>
  <c r="U123" i="64"/>
  <c r="M123" i="64"/>
  <c r="AB123" i="64" s="1"/>
  <c r="V122" i="64"/>
  <c r="U122" i="64"/>
  <c r="M122" i="64"/>
  <c r="AB122" i="64" s="1"/>
  <c r="W121" i="64"/>
  <c r="Y121" i="64" s="1"/>
  <c r="U121" i="64"/>
  <c r="M121" i="64"/>
  <c r="AB121" i="64" s="1"/>
  <c r="AC121" i="64" s="1"/>
  <c r="U120" i="64"/>
  <c r="M120" i="64"/>
  <c r="W120" i="64" s="1"/>
  <c r="Y120" i="64" s="1"/>
  <c r="U119" i="64"/>
  <c r="M119" i="64"/>
  <c r="W119" i="64" s="1"/>
  <c r="Y119" i="64" s="1"/>
  <c r="AB118" i="64"/>
  <c r="AC118" i="64" s="1"/>
  <c r="U118" i="64"/>
  <c r="AB117" i="64"/>
  <c r="AC117" i="64" s="1"/>
  <c r="U117" i="64"/>
  <c r="AC116" i="64"/>
  <c r="AB116" i="64"/>
  <c r="Y116" i="64"/>
  <c r="W116" i="64"/>
  <c r="U116" i="64"/>
  <c r="V116" i="64" s="1"/>
  <c r="AC115" i="64"/>
  <c r="AB115" i="64"/>
  <c r="U115" i="64"/>
  <c r="AB114" i="64"/>
  <c r="W114" i="64"/>
  <c r="Y114" i="64" s="1"/>
  <c r="U114" i="64"/>
  <c r="V114" i="64" s="1"/>
  <c r="AB113" i="64"/>
  <c r="AC113" i="64" s="1"/>
  <c r="U113" i="64"/>
  <c r="AC112" i="64"/>
  <c r="AB112" i="64"/>
  <c r="Y112" i="64"/>
  <c r="W112" i="64"/>
  <c r="U112" i="64"/>
  <c r="V112" i="64" s="1"/>
  <c r="AC111" i="64"/>
  <c r="AB111" i="64"/>
  <c r="U111" i="64"/>
  <c r="V111" i="64" s="1"/>
  <c r="W110" i="64"/>
  <c r="U110" i="64"/>
  <c r="M110" i="64"/>
  <c r="AB110" i="64" s="1"/>
  <c r="AB109" i="64"/>
  <c r="AC109" i="64" s="1"/>
  <c r="W109" i="64"/>
  <c r="Y109" i="64" s="1"/>
  <c r="V109" i="64"/>
  <c r="U109" i="64"/>
  <c r="AB108" i="64"/>
  <c r="AC108" i="64" s="1"/>
  <c r="W108" i="64"/>
  <c r="Y108" i="64" s="1"/>
  <c r="U108" i="64"/>
  <c r="V108" i="64" s="1"/>
  <c r="U107" i="64"/>
  <c r="V107" i="64" s="1"/>
  <c r="M107" i="64"/>
  <c r="AB107" i="64" s="1"/>
  <c r="AC106" i="64"/>
  <c r="AB106" i="64"/>
  <c r="Y106" i="64"/>
  <c r="W106" i="64"/>
  <c r="U106" i="64"/>
  <c r="V106" i="64" s="1"/>
  <c r="U105" i="64"/>
  <c r="M105" i="64"/>
  <c r="AB105" i="64" s="1"/>
  <c r="U104" i="64"/>
  <c r="M104" i="64"/>
  <c r="W104" i="64" s="1"/>
  <c r="AB103" i="64"/>
  <c r="W103" i="64"/>
  <c r="Y103" i="64" s="1"/>
  <c r="U103" i="64"/>
  <c r="V103" i="64" s="1"/>
  <c r="AB102" i="64"/>
  <c r="AC102" i="64" s="1"/>
  <c r="W102" i="64"/>
  <c r="Y102" i="64" s="1"/>
  <c r="U102" i="64"/>
  <c r="V102" i="64" s="1"/>
  <c r="U101" i="64"/>
  <c r="M101" i="64"/>
  <c r="AB101" i="64" s="1"/>
  <c r="AB100" i="64"/>
  <c r="AC100" i="64" s="1"/>
  <c r="W100" i="64"/>
  <c r="Y100" i="64" s="1"/>
  <c r="U100" i="64"/>
  <c r="V100" i="64" s="1"/>
  <c r="AB99" i="64"/>
  <c r="W99" i="64"/>
  <c r="Y99" i="64" s="1"/>
  <c r="U99" i="64"/>
  <c r="V99" i="64" s="1"/>
  <c r="AB98" i="64"/>
  <c r="AC98" i="64" s="1"/>
  <c r="W98" i="64"/>
  <c r="U98" i="64"/>
  <c r="M98" i="64"/>
  <c r="AC97" i="64"/>
  <c r="AB97" i="64"/>
  <c r="W97" i="64"/>
  <c r="Y97" i="64" s="1"/>
  <c r="V97" i="64"/>
  <c r="U97" i="64"/>
  <c r="AB96" i="64"/>
  <c r="AC96" i="64" s="1"/>
  <c r="Y96" i="64"/>
  <c r="W96" i="64"/>
  <c r="V96" i="64"/>
  <c r="U96" i="64"/>
  <c r="AC95" i="64"/>
  <c r="AB95" i="64"/>
  <c r="W95" i="64"/>
  <c r="U95" i="64"/>
  <c r="AB94" i="64"/>
  <c r="AC94" i="64" s="1"/>
  <c r="Y94" i="64"/>
  <c r="W94" i="64"/>
  <c r="U94" i="64"/>
  <c r="V94" i="64" s="1"/>
  <c r="AC93" i="64"/>
  <c r="AB93" i="64"/>
  <c r="Y93" i="64"/>
  <c r="W93" i="64"/>
  <c r="V93" i="64"/>
  <c r="U93" i="64"/>
  <c r="AC92" i="64"/>
  <c r="AB92" i="64"/>
  <c r="W92" i="64"/>
  <c r="Y92" i="64" s="1"/>
  <c r="V92" i="64"/>
  <c r="U92" i="64"/>
  <c r="AB91" i="64"/>
  <c r="AC91" i="64" s="1"/>
  <c r="Y91" i="64"/>
  <c r="W91" i="64"/>
  <c r="V91" i="64"/>
  <c r="U91" i="64"/>
  <c r="AC90" i="64"/>
  <c r="AB90" i="64"/>
  <c r="Y90" i="64"/>
  <c r="W90" i="64"/>
  <c r="U90" i="64"/>
  <c r="V90" i="64" s="1"/>
  <c r="AB89" i="64"/>
  <c r="W89" i="64"/>
  <c r="AC89" i="64" s="1"/>
  <c r="V89" i="64"/>
  <c r="U89" i="64"/>
  <c r="AC88" i="64"/>
  <c r="AB88" i="64"/>
  <c r="Y88" i="64"/>
  <c r="U88" i="64"/>
  <c r="V88" i="64" s="1"/>
  <c r="AB87" i="64"/>
  <c r="AC87" i="64" s="1"/>
  <c r="W87" i="64"/>
  <c r="Y87" i="64" s="1"/>
  <c r="U87" i="64"/>
  <c r="V87" i="64" s="1"/>
  <c r="AB86" i="64"/>
  <c r="W86" i="64"/>
  <c r="Y86" i="64" s="1"/>
  <c r="U86" i="64"/>
  <c r="V86" i="64" s="1"/>
  <c r="AB85" i="64"/>
  <c r="W85" i="64"/>
  <c r="Y85" i="64" s="1"/>
  <c r="U85" i="64"/>
  <c r="V85" i="64" s="1"/>
  <c r="AB84" i="64"/>
  <c r="W84" i="64"/>
  <c r="Y84" i="64" s="1"/>
  <c r="U84" i="64"/>
  <c r="V84" i="64" s="1"/>
  <c r="AB83" i="64"/>
  <c r="AC83" i="64" s="1"/>
  <c r="Y83" i="64"/>
  <c r="V83" i="64"/>
  <c r="U83" i="64"/>
  <c r="AB82" i="64"/>
  <c r="AC82" i="64" s="1"/>
  <c r="Y82" i="64"/>
  <c r="W82" i="64"/>
  <c r="U82" i="64"/>
  <c r="V82" i="64" s="1"/>
  <c r="AC81" i="64"/>
  <c r="AB81" i="64"/>
  <c r="Y81" i="64"/>
  <c r="W81" i="64"/>
  <c r="V81" i="64"/>
  <c r="U81" i="64"/>
  <c r="AC80" i="64"/>
  <c r="AB80" i="64"/>
  <c r="W80" i="64"/>
  <c r="Y80" i="64" s="1"/>
  <c r="V80" i="64"/>
  <c r="U80" i="64"/>
  <c r="AB79" i="64"/>
  <c r="AC79" i="64" s="1"/>
  <c r="Y79" i="64"/>
  <c r="W79" i="64"/>
  <c r="V79" i="64"/>
  <c r="U79" i="64"/>
  <c r="AC78" i="64"/>
  <c r="AB78" i="64"/>
  <c r="Y78" i="64"/>
  <c r="W78" i="64"/>
  <c r="U78" i="64"/>
  <c r="V78" i="64" s="1"/>
  <c r="AB77" i="64"/>
  <c r="W77" i="64"/>
  <c r="AC77" i="64" s="1"/>
  <c r="V77" i="64"/>
  <c r="U77" i="64"/>
  <c r="AC76" i="64"/>
  <c r="AB76" i="64"/>
  <c r="Y76" i="64"/>
  <c r="W76" i="64"/>
  <c r="V76" i="64"/>
  <c r="U76" i="64"/>
  <c r="AB75" i="64"/>
  <c r="AC75" i="64" s="1"/>
  <c r="Y75" i="64"/>
  <c r="W75" i="64"/>
  <c r="U75" i="64"/>
  <c r="V75" i="64" s="1"/>
  <c r="AC74" i="64"/>
  <c r="AB74" i="64"/>
  <c r="Y74" i="64"/>
  <c r="W74" i="64"/>
  <c r="V74" i="64"/>
  <c r="U74" i="64"/>
  <c r="AC73" i="64"/>
  <c r="AB73" i="64"/>
  <c r="W73" i="64"/>
  <c r="Y73" i="64" s="1"/>
  <c r="V73" i="64"/>
  <c r="U73" i="64"/>
  <c r="AB72" i="64"/>
  <c r="AC72" i="64" s="1"/>
  <c r="Y72" i="64"/>
  <c r="W72" i="64"/>
  <c r="V72" i="64"/>
  <c r="U72" i="64"/>
  <c r="AC71" i="64"/>
  <c r="AB71" i="64"/>
  <c r="Y71" i="64"/>
  <c r="W71" i="64"/>
  <c r="U71" i="64"/>
  <c r="V71" i="64" s="1"/>
  <c r="AB70" i="64"/>
  <c r="W70" i="64"/>
  <c r="AC70" i="64" s="1"/>
  <c r="V70" i="64"/>
  <c r="U70" i="64"/>
  <c r="AC69" i="64"/>
  <c r="AB69" i="64"/>
  <c r="Y69" i="64"/>
  <c r="W69" i="64"/>
  <c r="V69" i="64"/>
  <c r="U69" i="64"/>
  <c r="U68" i="64"/>
  <c r="M68" i="64"/>
  <c r="W68" i="64" s="1"/>
  <c r="Y68" i="64" s="1"/>
  <c r="U67" i="64"/>
  <c r="M67" i="64"/>
  <c r="AB67" i="64" s="1"/>
  <c r="V66" i="64"/>
  <c r="U66" i="64"/>
  <c r="M66" i="64"/>
  <c r="AB66" i="64" s="1"/>
  <c r="W65" i="64"/>
  <c r="Y65" i="64" s="1"/>
  <c r="U65" i="64"/>
  <c r="M65" i="64"/>
  <c r="AB65" i="64" s="1"/>
  <c r="AC65" i="64" s="1"/>
  <c r="U64" i="64"/>
  <c r="M64" i="64"/>
  <c r="W64" i="64" s="1"/>
  <c r="Y64" i="64" s="1"/>
  <c r="U63" i="64"/>
  <c r="M63" i="64"/>
  <c r="AB63" i="64" s="1"/>
  <c r="U62" i="64"/>
  <c r="V62" i="64" s="1"/>
  <c r="M62" i="64"/>
  <c r="AB62" i="64" s="1"/>
  <c r="AB61" i="64"/>
  <c r="AC61" i="64" s="1"/>
  <c r="W61" i="64"/>
  <c r="Y61" i="64" s="1"/>
  <c r="U61" i="64"/>
  <c r="V61" i="64" s="1"/>
  <c r="M61" i="64"/>
  <c r="AC60" i="64"/>
  <c r="AB60" i="64"/>
  <c r="W60" i="64"/>
  <c r="Y60" i="64" s="1"/>
  <c r="V60" i="64"/>
  <c r="U60" i="64"/>
  <c r="U59" i="64"/>
  <c r="V59" i="64" s="1"/>
  <c r="M59" i="64"/>
  <c r="AB59" i="64" s="1"/>
  <c r="AB58" i="64"/>
  <c r="W58" i="64"/>
  <c r="Y58" i="64" s="1"/>
  <c r="U58" i="64"/>
  <c r="V58" i="64" s="1"/>
  <c r="AB57" i="64"/>
  <c r="U57" i="64"/>
  <c r="V57" i="64" s="1"/>
  <c r="M57" i="64"/>
  <c r="W57" i="64" s="1"/>
  <c r="Y57" i="64" s="1"/>
  <c r="U56" i="64"/>
  <c r="V56" i="64" s="1"/>
  <c r="M56" i="64"/>
  <c r="AB56" i="64" s="1"/>
  <c r="U55" i="64"/>
  <c r="M55" i="64"/>
  <c r="AB55" i="64" s="1"/>
  <c r="AC55" i="64" s="1"/>
  <c r="AC54" i="64"/>
  <c r="AB54" i="64"/>
  <c r="Y54" i="64"/>
  <c r="W54" i="64"/>
  <c r="V54" i="64"/>
  <c r="U54" i="64"/>
  <c r="AB53" i="64"/>
  <c r="W53" i="64"/>
  <c r="U53" i="64"/>
  <c r="V53" i="64" s="1"/>
  <c r="AB52" i="64"/>
  <c r="W52" i="64"/>
  <c r="Y52" i="64" s="1"/>
  <c r="U52" i="64"/>
  <c r="V52" i="64" s="1"/>
  <c r="AB51" i="64"/>
  <c r="W51" i="64"/>
  <c r="Y51" i="64" s="1"/>
  <c r="U51" i="64"/>
  <c r="V51" i="64" s="1"/>
  <c r="AB50" i="64"/>
  <c r="W50" i="64"/>
  <c r="Y50" i="64" s="1"/>
  <c r="U50" i="64"/>
  <c r="V50" i="64" s="1"/>
  <c r="AB49" i="64"/>
  <c r="AC49" i="64" s="1"/>
  <c r="W49" i="64"/>
  <c r="Y49" i="64" s="1"/>
  <c r="U49" i="64"/>
  <c r="V49" i="64" s="1"/>
  <c r="AB48" i="64"/>
  <c r="AC48" i="64" s="1"/>
  <c r="W48" i="64"/>
  <c r="Y48" i="64" s="1"/>
  <c r="U48" i="64"/>
  <c r="V48" i="64" s="1"/>
  <c r="AB47" i="64"/>
  <c r="AC47" i="64" s="1"/>
  <c r="W47" i="64"/>
  <c r="Y47" i="64" s="1"/>
  <c r="U47" i="64"/>
  <c r="V47" i="64" s="1"/>
  <c r="AB45" i="64"/>
  <c r="W45" i="64"/>
  <c r="Y45" i="64" s="1"/>
  <c r="U45" i="64"/>
  <c r="M45" i="64"/>
  <c r="U44" i="64"/>
  <c r="M44" i="64"/>
  <c r="W44" i="64" s="1"/>
  <c r="Y44" i="64" s="1"/>
  <c r="AB43" i="64"/>
  <c r="W43" i="64"/>
  <c r="V43" i="64"/>
  <c r="U43" i="64"/>
  <c r="AB42" i="64"/>
  <c r="AC42" i="64" s="1"/>
  <c r="W42" i="64"/>
  <c r="Y42" i="64" s="1"/>
  <c r="U42" i="64"/>
  <c r="V42" i="64" s="1"/>
  <c r="U41" i="64"/>
  <c r="V41" i="64" s="1"/>
  <c r="M41" i="64"/>
  <c r="AB41" i="64" s="1"/>
  <c r="AB40" i="64"/>
  <c r="U40" i="64"/>
  <c r="V40" i="64" s="1"/>
  <c r="M40" i="64"/>
  <c r="W40" i="64" s="1"/>
  <c r="Y40" i="64" s="1"/>
  <c r="U39" i="64"/>
  <c r="M39" i="64"/>
  <c r="W39" i="64" s="1"/>
  <c r="Y39" i="64" s="1"/>
  <c r="U38" i="64"/>
  <c r="M38" i="64"/>
  <c r="AB38" i="64" s="1"/>
  <c r="V37" i="64"/>
  <c r="U37" i="64"/>
  <c r="M37" i="64"/>
  <c r="AB37" i="64" s="1"/>
  <c r="W36" i="64"/>
  <c r="Y36" i="64" s="1"/>
  <c r="U36" i="64"/>
  <c r="M36" i="64"/>
  <c r="AB36" i="64" s="1"/>
  <c r="AC36" i="64" s="1"/>
  <c r="U35" i="64"/>
  <c r="M35" i="64"/>
  <c r="W35" i="64" s="1"/>
  <c r="Y35" i="64" s="1"/>
  <c r="U34" i="64"/>
  <c r="M34" i="64"/>
  <c r="W34" i="64" s="1"/>
  <c r="Y34" i="64" s="1"/>
  <c r="U33" i="64"/>
  <c r="V33" i="64" s="1"/>
  <c r="M33" i="64"/>
  <c r="AB33" i="64" s="1"/>
  <c r="AB32" i="64"/>
  <c r="AC32" i="64" s="1"/>
  <c r="W32" i="64"/>
  <c r="Y32" i="64" s="1"/>
  <c r="U32" i="64"/>
  <c r="V32" i="64" s="1"/>
  <c r="M32" i="64"/>
  <c r="AC31" i="64"/>
  <c r="AB31" i="64"/>
  <c r="W31" i="64"/>
  <c r="Y31" i="64" s="1"/>
  <c r="V31" i="64"/>
  <c r="U31" i="64"/>
  <c r="AB30" i="64"/>
  <c r="AC30" i="64" s="1"/>
  <c r="Y30" i="64"/>
  <c r="W30" i="64"/>
  <c r="V30" i="64"/>
  <c r="U30" i="64"/>
  <c r="AC29" i="64"/>
  <c r="AB29" i="64"/>
  <c r="Y29" i="64"/>
  <c r="W29" i="64"/>
  <c r="U29" i="64"/>
  <c r="V29" i="64" s="1"/>
  <c r="U28" i="64"/>
  <c r="M28" i="64"/>
  <c r="AB28" i="64" s="1"/>
  <c r="AB27" i="64"/>
  <c r="W27" i="64"/>
  <c r="Y27" i="64" s="1"/>
  <c r="U27" i="64"/>
  <c r="V27" i="64" s="1"/>
  <c r="AB26" i="64"/>
  <c r="AC26" i="64" s="1"/>
  <c r="W26" i="64"/>
  <c r="Y26" i="64" s="1"/>
  <c r="U26" i="64"/>
  <c r="V26" i="64" s="1"/>
  <c r="M26" i="64"/>
  <c r="V25" i="64"/>
  <c r="U25" i="64"/>
  <c r="M25" i="64"/>
  <c r="AB25" i="64" s="1"/>
  <c r="AB24" i="64"/>
  <c r="W24" i="64"/>
  <c r="Y24" i="64" s="1"/>
  <c r="U24" i="64"/>
  <c r="AB23" i="64"/>
  <c r="AC23" i="64" s="1"/>
  <c r="Y23" i="64"/>
  <c r="W23" i="64"/>
  <c r="U23" i="64"/>
  <c r="AB22" i="64"/>
  <c r="W22" i="64"/>
  <c r="Y22" i="64" s="1"/>
  <c r="U22" i="64"/>
  <c r="AC21" i="64"/>
  <c r="AB21" i="64"/>
  <c r="W21" i="64"/>
  <c r="Y21" i="64" s="1"/>
  <c r="U21" i="64"/>
  <c r="AB20" i="64"/>
  <c r="W20" i="64"/>
  <c r="Y20" i="64" s="1"/>
  <c r="U20" i="64"/>
  <c r="U19" i="64"/>
  <c r="M19" i="64"/>
  <c r="AB19" i="64" s="1"/>
  <c r="AC18" i="64"/>
  <c r="AB18" i="64"/>
  <c r="Y18" i="64"/>
  <c r="W18" i="64"/>
  <c r="U18" i="64"/>
  <c r="U17" i="64"/>
  <c r="M17" i="64"/>
  <c r="W17" i="64" s="1"/>
  <c r="Y17" i="64" s="1"/>
  <c r="Y16" i="64"/>
  <c r="U16" i="64"/>
  <c r="M16" i="64"/>
  <c r="AB16" i="64" s="1"/>
  <c r="AC16" i="64" s="1"/>
  <c r="AB15" i="64"/>
  <c r="AC15" i="64" s="1"/>
  <c r="W15" i="64"/>
  <c r="Y15" i="64" s="1"/>
  <c r="U15" i="64"/>
  <c r="U14" i="64"/>
  <c r="M14" i="64"/>
  <c r="AB14" i="64" s="1"/>
  <c r="AB13" i="64"/>
  <c r="U13" i="64"/>
  <c r="M13" i="64"/>
  <c r="W13" i="64" s="1"/>
  <c r="Y13" i="64" s="1"/>
  <c r="U12" i="64"/>
  <c r="M12" i="64"/>
  <c r="AB12" i="64" s="1"/>
  <c r="AB11" i="64"/>
  <c r="W11" i="64"/>
  <c r="Y11" i="64" s="1"/>
  <c r="U11" i="64"/>
  <c r="M11" i="64"/>
  <c r="U10" i="64"/>
  <c r="M10" i="64"/>
  <c r="W10" i="64" s="1"/>
  <c r="Y10" i="64" s="1"/>
  <c r="U9" i="64"/>
  <c r="M9" i="64"/>
  <c r="W9" i="64" s="1"/>
  <c r="AB8" i="64"/>
  <c r="AC8" i="64" s="1"/>
  <c r="V8" i="64"/>
  <c r="U8" i="64"/>
  <c r="S7" i="64"/>
  <c r="U7" i="64" s="1"/>
  <c r="M7" i="64"/>
  <c r="W7" i="64" s="1"/>
  <c r="Y7" i="64" s="1"/>
  <c r="U6" i="64"/>
  <c r="M6" i="64"/>
  <c r="W6" i="64" s="1"/>
  <c r="Y6" i="64" s="1"/>
  <c r="AB5" i="64"/>
  <c r="AC5" i="64" s="1"/>
  <c r="W5" i="64"/>
  <c r="Y5" i="64" s="1"/>
  <c r="U5" i="64"/>
  <c r="V5" i="64" s="1"/>
  <c r="W4" i="64"/>
  <c r="Y4" i="64" s="1"/>
  <c r="U4" i="64"/>
  <c r="V4" i="64" s="1"/>
  <c r="M4" i="64"/>
  <c r="AB4" i="64" s="1"/>
  <c r="AC4" i="64" s="1"/>
  <c r="W3" i="64"/>
  <c r="V3" i="64"/>
  <c r="N220" i="63"/>
  <c r="Y220" i="63" s="1"/>
  <c r="N218" i="63"/>
  <c r="Y218" i="63" s="1"/>
  <c r="N216" i="63"/>
  <c r="Y216" i="63" s="1"/>
  <c r="N214" i="63"/>
  <c r="Y214" i="63" s="1"/>
  <c r="N212" i="63"/>
  <c r="Y212" i="63" s="1"/>
  <c r="N210" i="63"/>
  <c r="Y210" i="63" s="1"/>
  <c r="N208" i="63"/>
  <c r="Y208" i="63" s="1"/>
  <c r="N206" i="63"/>
  <c r="Y206" i="63" s="1"/>
  <c r="N204" i="63"/>
  <c r="Y204" i="63" s="1"/>
  <c r="N202" i="63"/>
  <c r="Y202" i="63" s="1"/>
  <c r="N200" i="63"/>
  <c r="Y200" i="63" s="1"/>
  <c r="N198" i="63"/>
  <c r="Y198" i="63" s="1"/>
  <c r="N196" i="63"/>
  <c r="Y196" i="63" s="1"/>
  <c r="N194" i="63"/>
  <c r="Y194" i="63" s="1"/>
  <c r="N192" i="63"/>
  <c r="Y192" i="63" s="1"/>
  <c r="N190" i="63"/>
  <c r="Y190" i="63" s="1"/>
  <c r="N188" i="63"/>
  <c r="Y188" i="63" s="1"/>
  <c r="Y189" i="63"/>
  <c r="N186" i="63"/>
  <c r="Y186" i="63" s="1"/>
  <c r="N187" i="63"/>
  <c r="Y187" i="63" s="1"/>
  <c r="N184" i="63"/>
  <c r="Y184" i="63" s="1"/>
  <c r="N182" i="63"/>
  <c r="Y182" i="63" s="1"/>
  <c r="N307" i="63"/>
  <c r="N295" i="63"/>
  <c r="Y295" i="63" s="1"/>
  <c r="N296" i="63"/>
  <c r="Y293" i="63"/>
  <c r="N292" i="63"/>
  <c r="Y292" i="63" s="1"/>
  <c r="N291" i="63"/>
  <c r="Y291" i="63" s="1"/>
  <c r="N260" i="63"/>
  <c r="Y260" i="63" s="1"/>
  <c r="N258" i="63"/>
  <c r="Y258" i="63" s="1"/>
  <c r="N252" i="63"/>
  <c r="Y252" i="63" s="1"/>
  <c r="N253" i="63"/>
  <c r="Y253" i="63" s="1"/>
  <c r="N254" i="63"/>
  <c r="Y254" i="63" s="1"/>
  <c r="N255" i="63"/>
  <c r="Y255" i="63" s="1"/>
  <c r="N256" i="63"/>
  <c r="Y256" i="63" s="1"/>
  <c r="Y250" i="63"/>
  <c r="N243" i="63"/>
  <c r="Y243" i="63" s="1"/>
  <c r="N235" i="63"/>
  <c r="N236" i="63"/>
  <c r="N237" i="63"/>
  <c r="N238" i="63"/>
  <c r="N239" i="63"/>
  <c r="N240" i="63"/>
  <c r="N233" i="63"/>
  <c r="N234" i="63"/>
  <c r="N229" i="63"/>
  <c r="Y229" i="63" s="1"/>
  <c r="N230" i="63"/>
  <c r="Y230" i="63" s="1"/>
  <c r="N231" i="63"/>
  <c r="Y231" i="63" s="1"/>
  <c r="N232" i="63"/>
  <c r="Y232" i="63" s="1"/>
  <c r="J232" i="63"/>
  <c r="N227" i="63"/>
  <c r="Y227" i="63" s="1"/>
  <c r="N222" i="63"/>
  <c r="Y222" i="63" s="1"/>
  <c r="N183" i="63"/>
  <c r="Y183" i="63" s="1"/>
  <c r="N185" i="63"/>
  <c r="Y185" i="63" s="1"/>
  <c r="N191" i="63"/>
  <c r="Y191" i="63" s="1"/>
  <c r="N193" i="63"/>
  <c r="Y193" i="63" s="1"/>
  <c r="N195" i="63"/>
  <c r="Y195" i="63" s="1"/>
  <c r="N197" i="63"/>
  <c r="Y197" i="63" s="1"/>
  <c r="N199" i="63"/>
  <c r="Y199" i="63" s="1"/>
  <c r="N201" i="63"/>
  <c r="Y201" i="63" s="1"/>
  <c r="N203" i="63"/>
  <c r="Y203" i="63" s="1"/>
  <c r="N205" i="63"/>
  <c r="Y205" i="63" s="1"/>
  <c r="N207" i="63"/>
  <c r="Y207" i="63" s="1"/>
  <c r="N209" i="63"/>
  <c r="Y209" i="63" s="1"/>
  <c r="N211" i="63"/>
  <c r="Y211" i="63" s="1"/>
  <c r="N213" i="63"/>
  <c r="Y213" i="63" s="1"/>
  <c r="N215" i="63"/>
  <c r="Y215" i="63" s="1"/>
  <c r="N217" i="63"/>
  <c r="Y217" i="63" s="1"/>
  <c r="N181" i="63"/>
  <c r="Y181" i="63" s="1"/>
  <c r="N180" i="63"/>
  <c r="Y180" i="63" s="1"/>
  <c r="N179" i="63"/>
  <c r="Y179" i="63" s="1"/>
  <c r="J177" i="63"/>
  <c r="I177" i="63"/>
  <c r="L176" i="63"/>
  <c r="K176" i="63"/>
  <c r="I154" i="63"/>
  <c r="L168" i="63"/>
  <c r="K168" i="63"/>
  <c r="J168" i="63"/>
  <c r="I168" i="63"/>
  <c r="H168" i="63"/>
  <c r="L161" i="63"/>
  <c r="N161" i="63" s="1"/>
  <c r="Y161" i="63" s="1"/>
  <c r="I173" i="63"/>
  <c r="J173" i="63"/>
  <c r="H173" i="63"/>
  <c r="L171" i="63"/>
  <c r="N171" i="63" s="1"/>
  <c r="Y171" i="63" s="1"/>
  <c r="N117" i="63"/>
  <c r="Y117" i="63" s="1"/>
  <c r="Z324" i="63"/>
  <c r="Z323" i="63"/>
  <c r="Z322" i="63"/>
  <c r="Z321" i="63"/>
  <c r="Z320" i="63"/>
  <c r="Z309" i="63"/>
  <c r="N308" i="63"/>
  <c r="N294" i="63"/>
  <c r="Y294" i="63" s="1"/>
  <c r="N269" i="63"/>
  <c r="Y269" i="63" s="1"/>
  <c r="Y265" i="63"/>
  <c r="N263" i="63"/>
  <c r="Y263" i="63" s="1"/>
  <c r="U261" i="63"/>
  <c r="V261" i="63" s="1"/>
  <c r="Y251" i="63"/>
  <c r="N249" i="63"/>
  <c r="Y249" i="63" s="1"/>
  <c r="N248" i="63"/>
  <c r="Y248" i="63" s="1"/>
  <c r="N247" i="63"/>
  <c r="Y247" i="63" s="1"/>
  <c r="N246" i="63"/>
  <c r="Y246" i="63" s="1"/>
  <c r="N244" i="63"/>
  <c r="Y244" i="63" s="1"/>
  <c r="N242" i="63"/>
  <c r="Y242" i="63" s="1"/>
  <c r="N241" i="63"/>
  <c r="Y241" i="63" s="1"/>
  <c r="N226" i="63"/>
  <c r="Y226" i="63" s="1"/>
  <c r="N225" i="63"/>
  <c r="Y225" i="63" s="1"/>
  <c r="N224" i="63"/>
  <c r="Y224" i="63" s="1"/>
  <c r="Y221" i="63"/>
  <c r="N163" i="63"/>
  <c r="Y163" i="63" s="1"/>
  <c r="N156" i="63"/>
  <c r="Y156" i="63" s="1"/>
  <c r="N152" i="63"/>
  <c r="Y152" i="63" s="1"/>
  <c r="Y140" i="63"/>
  <c r="N138" i="63"/>
  <c r="Y138" i="63" s="1"/>
  <c r="N135" i="63"/>
  <c r="N133" i="63"/>
  <c r="Y129" i="63"/>
  <c r="N128" i="63"/>
  <c r="Y128" i="63" s="1"/>
  <c r="N126" i="63"/>
  <c r="Y126" i="63" s="1"/>
  <c r="N124" i="63"/>
  <c r="Y124" i="63" s="1"/>
  <c r="N123" i="63"/>
  <c r="Y123" i="63" s="1"/>
  <c r="N122" i="63"/>
  <c r="Y122" i="63" s="1"/>
  <c r="N121" i="63"/>
  <c r="Y121" i="63" s="1"/>
  <c r="N120" i="63"/>
  <c r="Y120" i="63" s="1"/>
  <c r="N115" i="63"/>
  <c r="Y115" i="63" s="1"/>
  <c r="N114" i="63"/>
  <c r="Y114" i="63" s="1"/>
  <c r="N111" i="63"/>
  <c r="Y111" i="63" s="1"/>
  <c r="N108" i="63"/>
  <c r="Y108" i="63" s="1"/>
  <c r="N78" i="63"/>
  <c r="Y78" i="63" s="1"/>
  <c r="N77" i="63"/>
  <c r="Y77" i="63" s="1"/>
  <c r="N76" i="63"/>
  <c r="Y76" i="63" s="1"/>
  <c r="N75" i="63"/>
  <c r="Y75" i="63" s="1"/>
  <c r="N74" i="63"/>
  <c r="Y74" i="63" s="1"/>
  <c r="N73" i="63"/>
  <c r="Y73" i="63" s="1"/>
  <c r="N72" i="63"/>
  <c r="Y72" i="63" s="1"/>
  <c r="N71" i="63"/>
  <c r="Y71" i="63" s="1"/>
  <c r="Y67" i="63"/>
  <c r="Y66" i="63"/>
  <c r="N65" i="63"/>
  <c r="Y65" i="63" s="1"/>
  <c r="N51" i="63"/>
  <c r="Y51" i="63" s="1"/>
  <c r="N50" i="63"/>
  <c r="Y50" i="63" s="1"/>
  <c r="N49" i="63"/>
  <c r="Y49" i="63" s="1"/>
  <c r="Y48" i="63"/>
  <c r="Y47" i="63"/>
  <c r="Y46" i="63"/>
  <c r="N45" i="63"/>
  <c r="Y45" i="63" s="1"/>
  <c r="N43" i="63"/>
  <c r="Y42" i="63"/>
  <c r="N41" i="63"/>
  <c r="Y41" i="63" s="1"/>
  <c r="Y37" i="63"/>
  <c r="Y35" i="63"/>
  <c r="Y34" i="63"/>
  <c r="N20" i="63"/>
  <c r="Y20" i="63" s="1"/>
  <c r="Y15" i="63"/>
  <c r="N14" i="63"/>
  <c r="Y14" i="63" s="1"/>
  <c r="N12" i="63"/>
  <c r="Y12" i="63" s="1"/>
  <c r="N11" i="63"/>
  <c r="Y11" i="63" s="1"/>
  <c r="N10" i="63"/>
  <c r="Y10" i="63" s="1"/>
  <c r="N9" i="63"/>
  <c r="Y9" i="63" s="1"/>
  <c r="Y8" i="63"/>
  <c r="N6" i="63"/>
  <c r="Y5" i="63"/>
  <c r="Y3" i="63"/>
  <c r="Y235" i="63" l="1"/>
  <c r="U235" i="63"/>
  <c r="V235" i="63" s="1"/>
  <c r="Y234" i="63"/>
  <c r="U234" i="63"/>
  <c r="V234" i="63" s="1"/>
  <c r="Y233" i="63"/>
  <c r="U233" i="63"/>
  <c r="V233" i="63" s="1"/>
  <c r="Y240" i="63"/>
  <c r="U240" i="63"/>
  <c r="V240" i="63" s="1"/>
  <c r="Y239" i="63"/>
  <c r="U239" i="63"/>
  <c r="V239" i="63" s="1"/>
  <c r="Y236" i="63"/>
  <c r="U236" i="63"/>
  <c r="V236" i="63" s="1"/>
  <c r="Y238" i="63"/>
  <c r="U238" i="63"/>
  <c r="V238" i="63" s="1"/>
  <c r="Y237" i="63"/>
  <c r="U237" i="63"/>
  <c r="V237" i="63" s="1"/>
  <c r="Y44" i="63"/>
  <c r="U43" i="63"/>
  <c r="Y133" i="63"/>
  <c r="U133" i="63"/>
  <c r="Y69" i="63"/>
  <c r="U69" i="63"/>
  <c r="V69" i="63" s="1"/>
  <c r="AC216" i="64"/>
  <c r="AC252" i="64"/>
  <c r="AC240" i="64"/>
  <c r="AC123" i="64"/>
  <c r="AC264" i="64"/>
  <c r="AC399" i="64"/>
  <c r="AC110" i="64"/>
  <c r="V11" i="64"/>
  <c r="V45" i="64"/>
  <c r="AC50" i="64"/>
  <c r="AC58" i="64"/>
  <c r="AC84" i="64"/>
  <c r="AC103" i="64"/>
  <c r="W107" i="64"/>
  <c r="V110" i="64"/>
  <c r="V207" i="64"/>
  <c r="AC271" i="64"/>
  <c r="AC278" i="64"/>
  <c r="V282" i="64"/>
  <c r="AB286" i="64"/>
  <c r="AC286" i="64" s="1"/>
  <c r="W282" i="64"/>
  <c r="Y282" i="64" s="1"/>
  <c r="V217" i="64"/>
  <c r="AC51" i="64"/>
  <c r="V55" i="64"/>
  <c r="V67" i="64"/>
  <c r="Y70" i="64"/>
  <c r="Y77" i="64"/>
  <c r="AC85" i="64"/>
  <c r="Y89" i="64"/>
  <c r="V123" i="64"/>
  <c r="Y127" i="64"/>
  <c r="AC164" i="64"/>
  <c r="Y170" i="64"/>
  <c r="W208" i="64"/>
  <c r="AC208" i="64" s="1"/>
  <c r="W217" i="64"/>
  <c r="Y217" i="64" s="1"/>
  <c r="V233" i="64"/>
  <c r="V239" i="64"/>
  <c r="W264" i="64"/>
  <c r="Y264" i="64" s="1"/>
  <c r="V283" i="64"/>
  <c r="AC311" i="64"/>
  <c r="AC20" i="64"/>
  <c r="V34" i="64"/>
  <c r="W38" i="64"/>
  <c r="Y38" i="64" s="1"/>
  <c r="V63" i="64"/>
  <c r="W67" i="64"/>
  <c r="Y67" i="64" s="1"/>
  <c r="V119" i="64"/>
  <c r="W123" i="64"/>
  <c r="Y123" i="64" s="1"/>
  <c r="V132" i="64"/>
  <c r="AC158" i="64"/>
  <c r="V213" i="64"/>
  <c r="V229" i="64"/>
  <c r="W233" i="64"/>
  <c r="Y233" i="64" s="1"/>
  <c r="V292" i="64"/>
  <c r="V298" i="64"/>
  <c r="V401" i="64"/>
  <c r="AC130" i="64"/>
  <c r="W63" i="64"/>
  <c r="Y63" i="64" s="1"/>
  <c r="V105" i="64"/>
  <c r="W132" i="64"/>
  <c r="Y132" i="64" s="1"/>
  <c r="AC245" i="64"/>
  <c r="AC24" i="64"/>
  <c r="AB34" i="64"/>
  <c r="AC34" i="64" s="1"/>
  <c r="AC52" i="64"/>
  <c r="AC86" i="64"/>
  <c r="AB119" i="64"/>
  <c r="AC119" i="64" s="1"/>
  <c r="AC165" i="64"/>
  <c r="AC174" i="64"/>
  <c r="AB182" i="64"/>
  <c r="AC182" i="64" s="1"/>
  <c r="V209" i="64"/>
  <c r="AB213" i="64"/>
  <c r="AC213" i="64" s="1"/>
  <c r="W240" i="64"/>
  <c r="V245" i="64"/>
  <c r="AB260" i="64"/>
  <c r="AC260" i="64" s="1"/>
  <c r="V280" i="64"/>
  <c r="AB292" i="64"/>
  <c r="AB298" i="64"/>
  <c r="AC298" i="64" s="1"/>
  <c r="AB401" i="64"/>
  <c r="AC401" i="64" s="1"/>
  <c r="AC114" i="64"/>
  <c r="V264" i="64"/>
  <c r="V38" i="64"/>
  <c r="V13" i="64"/>
  <c r="V128" i="64"/>
  <c r="W209" i="64"/>
  <c r="Y209" i="64" s="1"/>
  <c r="AB234" i="64"/>
  <c r="AC234" i="64" s="1"/>
  <c r="W245" i="64"/>
  <c r="Y245" i="64" s="1"/>
  <c r="AC249" i="64"/>
  <c r="V261" i="64"/>
  <c r="V269" i="64"/>
  <c r="AC272" i="64"/>
  <c r="W280" i="64"/>
  <c r="Y280" i="64" s="1"/>
  <c r="AC284" i="64"/>
  <c r="AC317" i="64"/>
  <c r="V12" i="64"/>
  <c r="AC53" i="64"/>
  <c r="V101" i="64"/>
  <c r="V187" i="64"/>
  <c r="V235" i="64"/>
  <c r="W257" i="64"/>
  <c r="Y257" i="64" s="1"/>
  <c r="V265" i="64"/>
  <c r="W276" i="64"/>
  <c r="Y276" i="64" s="1"/>
  <c r="AC285" i="64"/>
  <c r="AC255" i="64"/>
  <c r="AC45" i="64"/>
  <c r="AC99" i="64"/>
  <c r="V223" i="64"/>
  <c r="AC13" i="64"/>
  <c r="AC128" i="64"/>
  <c r="AC258" i="64"/>
  <c r="AC11" i="64"/>
  <c r="AC185" i="64"/>
  <c r="V7" i="64"/>
  <c r="W229" i="64"/>
  <c r="Y229" i="64" s="1"/>
  <c r="AB9" i="64"/>
  <c r="AC9" i="64" s="1"/>
  <c r="V36" i="64"/>
  <c r="AC43" i="64"/>
  <c r="V65" i="64"/>
  <c r="V121" i="64"/>
  <c r="V156" i="64"/>
  <c r="W195" i="64"/>
  <c r="AC195" i="64" s="1"/>
  <c r="AB210" i="64"/>
  <c r="AC210" i="64" s="1"/>
  <c r="AC221" i="64"/>
  <c r="V231" i="64"/>
  <c r="V241" i="64"/>
  <c r="AB246" i="64"/>
  <c r="AC246" i="64" s="1"/>
  <c r="V258" i="64"/>
  <c r="V270" i="64"/>
  <c r="AC277" i="64"/>
  <c r="U197" i="64"/>
  <c r="V197" i="64" s="1"/>
  <c r="AC40" i="64"/>
  <c r="AC57" i="64"/>
  <c r="AC237" i="64"/>
  <c r="AC27" i="64"/>
  <c r="V28" i="64"/>
  <c r="W252" i="64"/>
  <c r="Y252" i="64" s="1"/>
  <c r="AC22" i="64"/>
  <c r="AC107" i="64"/>
  <c r="V163" i="64"/>
  <c r="AB226" i="64"/>
  <c r="AC226" i="64" s="1"/>
  <c r="V237" i="64"/>
  <c r="V247" i="64"/>
  <c r="V251" i="64"/>
  <c r="V266" i="64"/>
  <c r="W281" i="64"/>
  <c r="Y281" i="64" s="1"/>
  <c r="N168" i="63"/>
  <c r="Y168" i="63" s="1"/>
  <c r="Y296" i="63"/>
  <c r="U296" i="63"/>
  <c r="V296" i="63" s="1"/>
  <c r="Y308" i="63"/>
  <c r="U308" i="63"/>
  <c r="V308" i="63" s="1"/>
  <c r="Y307" i="63"/>
  <c r="U307" i="63"/>
  <c r="V307" i="63" s="1"/>
  <c r="Z143" i="63"/>
  <c r="U151" i="63"/>
  <c r="V81" i="63"/>
  <c r="U85" i="63"/>
  <c r="V85" i="63" s="1"/>
  <c r="U136" i="63"/>
  <c r="V136" i="63" s="1"/>
  <c r="U70" i="63"/>
  <c r="V70" i="63" s="1"/>
  <c r="U9" i="63"/>
  <c r="V9" i="63" s="1"/>
  <c r="U125" i="63"/>
  <c r="V125" i="63" s="1"/>
  <c r="U57" i="63"/>
  <c r="V57" i="63" s="1"/>
  <c r="U92" i="63"/>
  <c r="V92" i="63" s="1"/>
  <c r="Z13" i="63"/>
  <c r="U121" i="63"/>
  <c r="V121" i="63" s="1"/>
  <c r="Z98" i="63"/>
  <c r="U268" i="63"/>
  <c r="V268" i="63" s="1"/>
  <c r="U17" i="63"/>
  <c r="V17" i="63" s="1"/>
  <c r="U90" i="63"/>
  <c r="V90" i="63" s="1"/>
  <c r="U267" i="63"/>
  <c r="V267" i="63" s="1"/>
  <c r="U76" i="63"/>
  <c r="V76" i="63" s="1"/>
  <c r="Z132" i="63"/>
  <c r="U53" i="63"/>
  <c r="V53" i="63" s="1"/>
  <c r="U62" i="63"/>
  <c r="V62" i="63" s="1"/>
  <c r="Z14" i="63"/>
  <c r="U149" i="63"/>
  <c r="V149" i="63" s="1"/>
  <c r="U109" i="63"/>
  <c r="U26" i="63"/>
  <c r="V26" i="63" s="1"/>
  <c r="U116" i="63"/>
  <c r="V116" i="63" s="1"/>
  <c r="U100" i="63"/>
  <c r="V100" i="63" s="1"/>
  <c r="U96" i="63"/>
  <c r="V96" i="63" s="1"/>
  <c r="U88" i="63"/>
  <c r="V88" i="63" s="1"/>
  <c r="U84" i="63"/>
  <c r="V84" i="63" s="1"/>
  <c r="U80" i="63"/>
  <c r="V80" i="63" s="1"/>
  <c r="Z22" i="63"/>
  <c r="U58" i="63"/>
  <c r="V58" i="63" s="1"/>
  <c r="U94" i="63"/>
  <c r="V94" i="63" s="1"/>
  <c r="U86" i="63"/>
  <c r="V86" i="63" s="1"/>
  <c r="U10" i="63"/>
  <c r="V10" i="63" s="1"/>
  <c r="U222" i="63"/>
  <c r="V222" i="63" s="1"/>
  <c r="U113" i="63"/>
  <c r="V113" i="63" s="1"/>
  <c r="U105" i="63"/>
  <c r="U35" i="63"/>
  <c r="V35" i="63" s="1"/>
  <c r="U60" i="63"/>
  <c r="V60" i="63" s="1"/>
  <c r="Z93" i="63"/>
  <c r="Z306" i="63"/>
  <c r="U164" i="63"/>
  <c r="U150" i="63"/>
  <c r="V150" i="63" s="1"/>
  <c r="U118" i="63"/>
  <c r="V118" i="63" s="1"/>
  <c r="U4" i="63"/>
  <c r="V4" i="63" s="1"/>
  <c r="U95" i="63"/>
  <c r="V95" i="63" s="1"/>
  <c r="U97" i="63"/>
  <c r="V97" i="63" s="1"/>
  <c r="U103" i="63"/>
  <c r="V103" i="63" s="1"/>
  <c r="Z131" i="63"/>
  <c r="Z153" i="63"/>
  <c r="Z289" i="63"/>
  <c r="U165" i="63"/>
  <c r="V165" i="63" s="1"/>
  <c r="U224" i="63"/>
  <c r="V224" i="63" s="1"/>
  <c r="U83" i="63"/>
  <c r="V83" i="63" s="1"/>
  <c r="U158" i="63"/>
  <c r="V158" i="63" s="1"/>
  <c r="U146" i="63"/>
  <c r="V146" i="63" s="1"/>
  <c r="U102" i="63"/>
  <c r="V102" i="63" s="1"/>
  <c r="U24" i="63"/>
  <c r="V24" i="63" s="1"/>
  <c r="U52" i="63"/>
  <c r="V52" i="63" s="1"/>
  <c r="U123" i="63"/>
  <c r="V123" i="63" s="1"/>
  <c r="U172" i="63"/>
  <c r="V87" i="63"/>
  <c r="U266" i="63"/>
  <c r="V266" i="63" s="1"/>
  <c r="Z273" i="63"/>
  <c r="Z91" i="63"/>
  <c r="U119" i="63"/>
  <c r="V119" i="63" s="1"/>
  <c r="U139" i="63"/>
  <c r="V139" i="63" s="1"/>
  <c r="U180" i="63"/>
  <c r="V180" i="63" s="1"/>
  <c r="U39" i="63"/>
  <c r="V39" i="63" s="1"/>
  <c r="U147" i="63"/>
  <c r="V147" i="63" s="1"/>
  <c r="U246" i="63"/>
  <c r="V246" i="63" s="1"/>
  <c r="U106" i="63"/>
  <c r="V106" i="63" s="1"/>
  <c r="U250" i="63"/>
  <c r="V250" i="63" s="1"/>
  <c r="U192" i="63"/>
  <c r="V192" i="63" s="1"/>
  <c r="U137" i="63"/>
  <c r="V137" i="63" s="1"/>
  <c r="U101" i="63"/>
  <c r="V101" i="63" s="1"/>
  <c r="U66" i="63"/>
  <c r="V66" i="63" s="1"/>
  <c r="Z89" i="63"/>
  <c r="U225" i="63"/>
  <c r="V225" i="63" s="1"/>
  <c r="U110" i="63"/>
  <c r="U229" i="63"/>
  <c r="V229" i="63" s="1"/>
  <c r="U82" i="63"/>
  <c r="V82" i="63" s="1"/>
  <c r="U265" i="63"/>
  <c r="V265" i="63" s="1"/>
  <c r="U245" i="63"/>
  <c r="V245" i="63" s="1"/>
  <c r="U154" i="63"/>
  <c r="V154" i="63" s="1"/>
  <c r="U263" i="63"/>
  <c r="V263" i="63" s="1"/>
  <c r="U215" i="63"/>
  <c r="V215" i="63" s="1"/>
  <c r="U199" i="63"/>
  <c r="V199" i="63" s="1"/>
  <c r="U189" i="63"/>
  <c r="V189" i="63" s="1"/>
  <c r="U142" i="63"/>
  <c r="V142" i="63" s="1"/>
  <c r="U171" i="63"/>
  <c r="V171" i="63" s="1"/>
  <c r="U195" i="63"/>
  <c r="V195" i="63" s="1"/>
  <c r="U183" i="63"/>
  <c r="V183" i="63" s="1"/>
  <c r="U157" i="63"/>
  <c r="U223" i="63"/>
  <c r="V223" i="63" s="1"/>
  <c r="U248" i="63"/>
  <c r="V248" i="63" s="1"/>
  <c r="U141" i="63"/>
  <c r="V141" i="63" s="1"/>
  <c r="U145" i="63"/>
  <c r="V145" i="63" s="1"/>
  <c r="U167" i="63"/>
  <c r="U227" i="63"/>
  <c r="V227" i="63" s="1"/>
  <c r="U144" i="63"/>
  <c r="V144" i="63" s="1"/>
  <c r="U148" i="63"/>
  <c r="V148" i="63" s="1"/>
  <c r="U163" i="63"/>
  <c r="V163" i="63" s="1"/>
  <c r="U256" i="63"/>
  <c r="V256" i="63" s="1"/>
  <c r="U292" i="63"/>
  <c r="V292" i="63" s="1"/>
  <c r="U140" i="63"/>
  <c r="V140" i="63" s="1"/>
  <c r="U166" i="63"/>
  <c r="U176" i="63"/>
  <c r="V176" i="63" s="1"/>
  <c r="U251" i="63"/>
  <c r="V251" i="63" s="1"/>
  <c r="U61" i="63"/>
  <c r="V61" i="63" s="1"/>
  <c r="V23" i="63"/>
  <c r="U38" i="63"/>
  <c r="V38" i="63" s="1"/>
  <c r="U15" i="63"/>
  <c r="V15" i="63" s="1"/>
  <c r="U55" i="63"/>
  <c r="V55" i="63" s="1"/>
  <c r="U12" i="63"/>
  <c r="U6" i="63"/>
  <c r="V6" i="63" s="1"/>
  <c r="U253" i="63"/>
  <c r="V253" i="63" s="1"/>
  <c r="AC28" i="64"/>
  <c r="W198" i="64"/>
  <c r="Y198" i="64" s="1"/>
  <c r="AB198" i="64"/>
  <c r="AB202" i="64"/>
  <c r="V202" i="64"/>
  <c r="W202" i="64"/>
  <c r="Y202" i="64" s="1"/>
  <c r="AB236" i="64"/>
  <c r="W236" i="64"/>
  <c r="AB6" i="64"/>
  <c r="AC6" i="64" s="1"/>
  <c r="AB7" i="64"/>
  <c r="AC7" i="64" s="1"/>
  <c r="AB10" i="64"/>
  <c r="AC10" i="64" s="1"/>
  <c r="W12" i="64"/>
  <c r="Y12" i="64" s="1"/>
  <c r="W19" i="64"/>
  <c r="Y19" i="64" s="1"/>
  <c r="W25" i="64"/>
  <c r="Y25" i="64" s="1"/>
  <c r="W28" i="64"/>
  <c r="Y28" i="64" s="1"/>
  <c r="W33" i="64"/>
  <c r="Y33" i="64" s="1"/>
  <c r="AB35" i="64"/>
  <c r="AC35" i="64" s="1"/>
  <c r="W37" i="64"/>
  <c r="Y37" i="64" s="1"/>
  <c r="AB39" i="64"/>
  <c r="AC39" i="64" s="1"/>
  <c r="W41" i="64"/>
  <c r="Y41" i="64" s="1"/>
  <c r="AB44" i="64"/>
  <c r="AC44" i="64" s="1"/>
  <c r="W56" i="64"/>
  <c r="Y56" i="64" s="1"/>
  <c r="W59" i="64"/>
  <c r="Y59" i="64" s="1"/>
  <c r="W62" i="64"/>
  <c r="Y62" i="64" s="1"/>
  <c r="AB64" i="64"/>
  <c r="AC64" i="64" s="1"/>
  <c r="W66" i="64"/>
  <c r="Y66" i="64" s="1"/>
  <c r="AB68" i="64"/>
  <c r="AC68" i="64" s="1"/>
  <c r="W101" i="64"/>
  <c r="AC101" i="64" s="1"/>
  <c r="W105" i="64"/>
  <c r="Y105" i="64" s="1"/>
  <c r="AB120" i="64"/>
  <c r="AC120" i="64" s="1"/>
  <c r="W122" i="64"/>
  <c r="Y122" i="64" s="1"/>
  <c r="AB126" i="64"/>
  <c r="AC126" i="64" s="1"/>
  <c r="AB129" i="64"/>
  <c r="AC129" i="64" s="1"/>
  <c r="AB159" i="64"/>
  <c r="AC159" i="64" s="1"/>
  <c r="AB175" i="64"/>
  <c r="AC175" i="64" s="1"/>
  <c r="AC177" i="64"/>
  <c r="AC186" i="64"/>
  <c r="AC189" i="64"/>
  <c r="Y195" i="64"/>
  <c r="M200" i="64"/>
  <c r="V200" i="64" s="1"/>
  <c r="W205" i="64"/>
  <c r="Y205" i="64" s="1"/>
  <c r="V206" i="64"/>
  <c r="AB207" i="64"/>
  <c r="AC207" i="64" s="1"/>
  <c r="W211" i="64"/>
  <c r="Y211" i="64" s="1"/>
  <c r="AB211" i="64"/>
  <c r="AB218" i="64"/>
  <c r="AC218" i="64" s="1"/>
  <c r="AB222" i="64"/>
  <c r="AC222" i="64" s="1"/>
  <c r="AB227" i="64"/>
  <c r="W227" i="64"/>
  <c r="Y227" i="64" s="1"/>
  <c r="AB228" i="64"/>
  <c r="W228" i="64"/>
  <c r="AC233" i="64"/>
  <c r="AB256" i="64"/>
  <c r="AC256" i="64" s="1"/>
  <c r="W256" i="64"/>
  <c r="Y256" i="64" s="1"/>
  <c r="AC257" i="64"/>
  <c r="AB259" i="64"/>
  <c r="AC259" i="64" s="1"/>
  <c r="W275" i="64"/>
  <c r="Y275" i="64" s="1"/>
  <c r="AB275" i="64"/>
  <c r="AC275" i="64" s="1"/>
  <c r="AB17" i="64"/>
  <c r="AC17" i="64" s="1"/>
  <c r="AB104" i="64"/>
  <c r="AC104" i="64" s="1"/>
  <c r="AB206" i="64"/>
  <c r="AC206" i="64" s="1"/>
  <c r="V6" i="64"/>
  <c r="V10" i="64"/>
  <c r="W14" i="64"/>
  <c r="Y14" i="64" s="1"/>
  <c r="V35" i="64"/>
  <c r="V39" i="64"/>
  <c r="V44" i="64"/>
  <c r="V64" i="64"/>
  <c r="V68" i="64"/>
  <c r="V104" i="64"/>
  <c r="V120" i="64"/>
  <c r="V126" i="64"/>
  <c r="V129" i="64"/>
  <c r="V135" i="64"/>
  <c r="V159" i="64"/>
  <c r="AC178" i="64"/>
  <c r="AC179" i="64"/>
  <c r="AB187" i="64"/>
  <c r="AC187" i="64" s="1"/>
  <c r="AC192" i="64"/>
  <c r="V198" i="64"/>
  <c r="AB219" i="64"/>
  <c r="W219" i="64"/>
  <c r="Y219" i="64" s="1"/>
  <c r="AB220" i="64"/>
  <c r="W220" i="64"/>
  <c r="AC225" i="64"/>
  <c r="V254" i="64"/>
  <c r="AC262" i="64"/>
  <c r="AB135" i="64"/>
  <c r="AC135" i="64" s="1"/>
  <c r="AB235" i="64"/>
  <c r="W235" i="64"/>
  <c r="Y235" i="64" s="1"/>
  <c r="M203" i="64"/>
  <c r="AB215" i="64"/>
  <c r="W215" i="64"/>
  <c r="Y215" i="64" s="1"/>
  <c r="AB238" i="64"/>
  <c r="AC238" i="64" s="1"/>
  <c r="AB243" i="64"/>
  <c r="AC243" i="64" s="1"/>
  <c r="W243" i="64"/>
  <c r="Y243" i="64" s="1"/>
  <c r="AB244" i="64"/>
  <c r="AC244" i="64" s="1"/>
  <c r="W244" i="64"/>
  <c r="AB254" i="64"/>
  <c r="AC254" i="64" s="1"/>
  <c r="AB261" i="64"/>
  <c r="W261" i="64"/>
  <c r="Y261" i="64" s="1"/>
  <c r="AB223" i="64"/>
  <c r="AC223" i="64" s="1"/>
  <c r="AB231" i="64"/>
  <c r="AC231" i="64" s="1"/>
  <c r="AB239" i="64"/>
  <c r="AC239" i="64" s="1"/>
  <c r="AB247" i="64"/>
  <c r="AC247" i="64" s="1"/>
  <c r="AB250" i="64"/>
  <c r="AC250" i="64" s="1"/>
  <c r="W253" i="64"/>
  <c r="Y253" i="64" s="1"/>
  <c r="V257" i="64"/>
  <c r="V262" i="64"/>
  <c r="AB263" i="64"/>
  <c r="AC263" i="64" s="1"/>
  <c r="W266" i="64"/>
  <c r="Y266" i="64" s="1"/>
  <c r="AB269" i="64"/>
  <c r="AC269" i="64" s="1"/>
  <c r="V275" i="64"/>
  <c r="W283" i="64"/>
  <c r="Y283" i="64" s="1"/>
  <c r="AB283" i="64"/>
  <c r="AC283" i="64" s="1"/>
  <c r="AB289" i="64"/>
  <c r="W289" i="64"/>
  <c r="Y289" i="64" s="1"/>
  <c r="V289" i="64"/>
  <c r="W279" i="64"/>
  <c r="Y279" i="64" s="1"/>
  <c r="AB279" i="64"/>
  <c r="V279" i="64"/>
  <c r="W287" i="64"/>
  <c r="Y287" i="64" s="1"/>
  <c r="AB287" i="64"/>
  <c r="AC300" i="64"/>
  <c r="AC304" i="64"/>
  <c r="AC308" i="64"/>
  <c r="AC312" i="64"/>
  <c r="AC316" i="64"/>
  <c r="W402" i="64"/>
  <c r="Y402" i="64" s="1"/>
  <c r="V402" i="64"/>
  <c r="AB402" i="64"/>
  <c r="V286" i="64"/>
  <c r="AC292" i="64"/>
  <c r="AC299" i="64"/>
  <c r="AC303" i="64"/>
  <c r="AC307" i="64"/>
  <c r="AC403" i="64"/>
  <c r="V287" i="64"/>
  <c r="AC302" i="64"/>
  <c r="AC306" i="64"/>
  <c r="AC310" i="64"/>
  <c r="AC314" i="64"/>
  <c r="AB404" i="64"/>
  <c r="W404" i="64"/>
  <c r="W400" i="64"/>
  <c r="U220" i="63"/>
  <c r="V220" i="63" s="1"/>
  <c r="U218" i="63"/>
  <c r="V218" i="63" s="1"/>
  <c r="U216" i="63"/>
  <c r="V216" i="63" s="1"/>
  <c r="U214" i="63"/>
  <c r="U212" i="63"/>
  <c r="U210" i="63"/>
  <c r="U208" i="63"/>
  <c r="V208" i="63" s="1"/>
  <c r="U206" i="63"/>
  <c r="V206" i="63" s="1"/>
  <c r="U204" i="63"/>
  <c r="U202" i="63"/>
  <c r="U200" i="63"/>
  <c r="U198" i="63"/>
  <c r="U196" i="63"/>
  <c r="U194" i="63"/>
  <c r="U190" i="63"/>
  <c r="U252" i="63"/>
  <c r="V252" i="63" s="1"/>
  <c r="U188" i="63"/>
  <c r="V188" i="63" s="1"/>
  <c r="U187" i="63"/>
  <c r="V187" i="63" s="1"/>
  <c r="U186" i="63"/>
  <c r="U232" i="63"/>
  <c r="V232" i="63" s="1"/>
  <c r="U207" i="63"/>
  <c r="V207" i="63" s="1"/>
  <c r="U184" i="63"/>
  <c r="U230" i="63"/>
  <c r="V230" i="63" s="1"/>
  <c r="U258" i="63"/>
  <c r="V258" i="63" s="1"/>
  <c r="N177" i="63"/>
  <c r="Y177" i="63" s="1"/>
  <c r="U182" i="63"/>
  <c r="V182" i="63" s="1"/>
  <c r="U243" i="63"/>
  <c r="V243" i="63" s="1"/>
  <c r="U293" i="63"/>
  <c r="V293" i="63" s="1"/>
  <c r="U185" i="63"/>
  <c r="V185" i="63" s="1"/>
  <c r="U201" i="63"/>
  <c r="U209" i="63"/>
  <c r="V209" i="63" s="1"/>
  <c r="U217" i="63"/>
  <c r="V217" i="63" s="1"/>
  <c r="U254" i="63"/>
  <c r="V254" i="63" s="1"/>
  <c r="U295" i="63"/>
  <c r="V295" i="63" s="1"/>
  <c r="U291" i="63"/>
  <c r="V291" i="63" s="1"/>
  <c r="U260" i="63"/>
  <c r="V260" i="63" s="1"/>
  <c r="U255" i="63"/>
  <c r="V255" i="63" s="1"/>
  <c r="U231" i="63"/>
  <c r="V231" i="63" s="1"/>
  <c r="U205" i="63"/>
  <c r="V205" i="63" s="1"/>
  <c r="U213" i="63"/>
  <c r="V213" i="63" s="1"/>
  <c r="U203" i="63"/>
  <c r="V203" i="63" s="1"/>
  <c r="U211" i="63"/>
  <c r="V211" i="63" s="1"/>
  <c r="U161" i="63"/>
  <c r="V161" i="63" s="1"/>
  <c r="N173" i="63"/>
  <c r="Y173" i="63" s="1"/>
  <c r="U117" i="63"/>
  <c r="Z40" i="63"/>
  <c r="U49" i="63"/>
  <c r="V49" i="63" s="1"/>
  <c r="U73" i="63"/>
  <c r="V73" i="63" s="1"/>
  <c r="Z288" i="63"/>
  <c r="Z25" i="63"/>
  <c r="Z274" i="63"/>
  <c r="Z277" i="63"/>
  <c r="U5" i="63"/>
  <c r="V5" i="63" s="1"/>
  <c r="Z272" i="63"/>
  <c r="U3" i="63"/>
  <c r="V3" i="63" s="1"/>
  <c r="U45" i="63"/>
  <c r="V45" i="63" s="1"/>
  <c r="U114" i="63"/>
  <c r="Z127" i="63"/>
  <c r="Z278" i="63"/>
  <c r="Z279" i="63"/>
  <c r="Z271" i="63"/>
  <c r="U71" i="63"/>
  <c r="V71" i="63" s="1"/>
  <c r="U126" i="63"/>
  <c r="V126" i="63" s="1"/>
  <c r="Z275" i="63"/>
  <c r="U51" i="63"/>
  <c r="V51" i="63" s="1"/>
  <c r="U124" i="63"/>
  <c r="V124" i="63" s="1"/>
  <c r="U156" i="63"/>
  <c r="V156" i="63" s="1"/>
  <c r="Z285" i="63"/>
  <c r="U111" i="63"/>
  <c r="Z281" i="63"/>
  <c r="U122" i="63"/>
  <c r="V122" i="63" s="1"/>
  <c r="U64" i="63"/>
  <c r="V64" i="63" s="1"/>
  <c r="U77" i="63"/>
  <c r="V77" i="63" s="1"/>
  <c r="U138" i="63"/>
  <c r="V138" i="63" s="1"/>
  <c r="Z287" i="63"/>
  <c r="Z159" i="63"/>
  <c r="Z283" i="63"/>
  <c r="Z79" i="63"/>
  <c r="Z280" i="63"/>
  <c r="Z286" i="63"/>
  <c r="U20" i="63"/>
  <c r="V20" i="63" s="1"/>
  <c r="U34" i="63"/>
  <c r="V34" i="63" s="1"/>
  <c r="U75" i="63"/>
  <c r="V75" i="63" s="1"/>
  <c r="V133" i="63"/>
  <c r="U181" i="63"/>
  <c r="V181" i="63" s="1"/>
  <c r="Z282" i="63"/>
  <c r="Y6" i="63"/>
  <c r="U11" i="63"/>
  <c r="V11" i="63" s="1"/>
  <c r="Z36" i="63"/>
  <c r="U74" i="63"/>
  <c r="V74" i="63" s="1"/>
  <c r="Z99" i="63"/>
  <c r="U128" i="63"/>
  <c r="V128" i="63" s="1"/>
  <c r="U193" i="63"/>
  <c r="V193" i="63" s="1"/>
  <c r="U120" i="63"/>
  <c r="U221" i="63"/>
  <c r="V221" i="63" s="1"/>
  <c r="Z261" i="63"/>
  <c r="Z276" i="63"/>
  <c r="Z284" i="63"/>
  <c r="Z112" i="63"/>
  <c r="Z155" i="63"/>
  <c r="U37" i="63"/>
  <c r="V37" i="63" s="1"/>
  <c r="U48" i="63"/>
  <c r="V48" i="63" s="1"/>
  <c r="U41" i="63"/>
  <c r="V41" i="63" s="1"/>
  <c r="U50" i="63"/>
  <c r="V50" i="63" s="1"/>
  <c r="U44" i="63"/>
  <c r="V44" i="63" s="1"/>
  <c r="U67" i="63"/>
  <c r="V67" i="63" s="1"/>
  <c r="U46" i="63"/>
  <c r="V46" i="63" s="1"/>
  <c r="U54" i="63"/>
  <c r="V54" i="63" s="1"/>
  <c r="Z65" i="63"/>
  <c r="U72" i="63"/>
  <c r="V72" i="63" s="1"/>
  <c r="U78" i="63"/>
  <c r="V78" i="63" s="1"/>
  <c r="Z107" i="63"/>
  <c r="U115" i="63"/>
  <c r="V115" i="63" s="1"/>
  <c r="Z104" i="63"/>
  <c r="U129" i="63"/>
  <c r="V129" i="63" s="1"/>
  <c r="U152" i="63"/>
  <c r="V152" i="63" s="1"/>
  <c r="U108" i="63"/>
  <c r="U242" i="63"/>
  <c r="V242" i="63" s="1"/>
  <c r="U179" i="63"/>
  <c r="V179" i="63" s="1"/>
  <c r="U191" i="63"/>
  <c r="V191" i="63" s="1"/>
  <c r="U197" i="63"/>
  <c r="V197" i="63" s="1"/>
  <c r="U226" i="63"/>
  <c r="V226" i="63" s="1"/>
  <c r="U247" i="63"/>
  <c r="V247" i="63" s="1"/>
  <c r="U244" i="63"/>
  <c r="V244" i="63" s="1"/>
  <c r="U249" i="63"/>
  <c r="V249" i="63" s="1"/>
  <c r="U241" i="63"/>
  <c r="V241" i="63" s="1"/>
  <c r="U269" i="63"/>
  <c r="V269" i="63" s="1"/>
  <c r="U294" i="63"/>
  <c r="V294" i="63" s="1"/>
  <c r="Z194" i="63" l="1"/>
  <c r="Z196" i="63"/>
  <c r="Z167" i="63"/>
  <c r="Z166" i="63"/>
  <c r="V166" i="63"/>
  <c r="Z164" i="63"/>
  <c r="Z157" i="63"/>
  <c r="Z151" i="63"/>
  <c r="V151" i="63"/>
  <c r="Z172" i="63"/>
  <c r="V172" i="63"/>
  <c r="Z160" i="63"/>
  <c r="Z201" i="63"/>
  <c r="V201" i="63"/>
  <c r="Z214" i="63"/>
  <c r="V214" i="63"/>
  <c r="V63" i="63"/>
  <c r="Z210" i="63"/>
  <c r="V210" i="63"/>
  <c r="Z114" i="63"/>
  <c r="Z198" i="63"/>
  <c r="Z200" i="63"/>
  <c r="Z108" i="63"/>
  <c r="V108" i="63"/>
  <c r="Z184" i="63"/>
  <c r="Z204" i="63"/>
  <c r="V204" i="63"/>
  <c r="Z186" i="63"/>
  <c r="Z68" i="63"/>
  <c r="V68" i="63"/>
  <c r="Z105" i="63"/>
  <c r="V105" i="63"/>
  <c r="Z120" i="63"/>
  <c r="V120" i="63"/>
  <c r="U168" i="63"/>
  <c r="V168" i="63" s="1"/>
  <c r="AC282" i="64"/>
  <c r="AC217" i="64"/>
  <c r="AC67" i="64"/>
  <c r="AC202" i="64"/>
  <c r="AC132" i="64"/>
  <c r="AC404" i="64"/>
  <c r="AC227" i="64"/>
  <c r="AC281" i="64"/>
  <c r="AC63" i="64"/>
  <c r="AC228" i="64"/>
  <c r="AC209" i="64"/>
  <c r="AC276" i="64"/>
  <c r="AC215" i="64"/>
  <c r="AC280" i="64"/>
  <c r="AC229" i="64"/>
  <c r="AC38" i="64"/>
  <c r="Z76" i="63"/>
  <c r="Z9" i="63"/>
  <c r="Z106" i="63"/>
  <c r="Z118" i="63"/>
  <c r="Z24" i="63"/>
  <c r="Z158" i="63"/>
  <c r="Z307" i="63"/>
  <c r="Z308" i="63"/>
  <c r="Z229" i="63"/>
  <c r="Z97" i="63"/>
  <c r="Z147" i="63"/>
  <c r="Z86" i="63"/>
  <c r="Z101" i="63"/>
  <c r="Z83" i="63"/>
  <c r="Z125" i="63"/>
  <c r="Z119" i="63"/>
  <c r="Z195" i="63"/>
  <c r="Z94" i="63"/>
  <c r="Z12" i="63"/>
  <c r="Z267" i="63"/>
  <c r="Z70" i="63"/>
  <c r="Z222" i="63"/>
  <c r="Z180" i="63"/>
  <c r="Z266" i="63"/>
  <c r="Z183" i="63"/>
  <c r="Z244" i="63"/>
  <c r="Z208" i="63"/>
  <c r="Z171" i="63"/>
  <c r="Z150" i="63"/>
  <c r="Z81" i="63"/>
  <c r="Z121" i="63"/>
  <c r="Z39" i="63"/>
  <c r="Z100" i="63"/>
  <c r="Z92" i="63"/>
  <c r="Z84" i="63"/>
  <c r="Z225" i="63"/>
  <c r="Z188" i="63"/>
  <c r="Z237" i="63"/>
  <c r="Z85" i="63"/>
  <c r="Z26" i="63"/>
  <c r="Z224" i="63"/>
  <c r="Z10" i="63"/>
  <c r="Z95" i="63"/>
  <c r="Z123" i="63"/>
  <c r="Z136" i="63"/>
  <c r="Z182" i="63"/>
  <c r="Z206" i="63"/>
  <c r="Z90" i="63"/>
  <c r="Z216" i="63"/>
  <c r="Z251" i="63"/>
  <c r="Z102" i="63"/>
  <c r="Z137" i="63"/>
  <c r="Z96" i="63"/>
  <c r="Z116" i="63"/>
  <c r="Z88" i="63"/>
  <c r="Z109" i="63"/>
  <c r="Z103" i="63"/>
  <c r="Z190" i="63"/>
  <c r="Z212" i="63"/>
  <c r="Z53" i="63"/>
  <c r="Z17" i="63"/>
  <c r="Z87" i="63"/>
  <c r="Z268" i="63"/>
  <c r="Z189" i="63"/>
  <c r="Z4" i="63"/>
  <c r="Z117" i="63"/>
  <c r="Z82" i="63"/>
  <c r="Z149" i="63"/>
  <c r="Z265" i="63"/>
  <c r="Z176" i="63"/>
  <c r="Z35" i="63"/>
  <c r="Z146" i="63"/>
  <c r="Z113" i="63"/>
  <c r="Z192" i="63"/>
  <c r="Z165" i="63"/>
  <c r="Z80" i="63"/>
  <c r="Z234" i="63"/>
  <c r="Z218" i="63"/>
  <c r="Z52" i="63"/>
  <c r="Z246" i="63"/>
  <c r="Z139" i="63"/>
  <c r="Z110" i="63"/>
  <c r="Z205" i="63"/>
  <c r="Z227" i="63"/>
  <c r="Z202" i="63"/>
  <c r="Z263" i="63"/>
  <c r="Z154" i="63"/>
  <c r="Z66" i="63"/>
  <c r="Z250" i="63"/>
  <c r="Z199" i="63"/>
  <c r="Z47" i="63"/>
  <c r="Z240" i="63"/>
  <c r="Z256" i="63"/>
  <c r="Z145" i="63"/>
  <c r="Z148" i="63"/>
  <c r="Z220" i="63"/>
  <c r="Z163" i="63"/>
  <c r="Z142" i="63"/>
  <c r="Z292" i="63"/>
  <c r="Z245" i="63"/>
  <c r="Z23" i="63"/>
  <c r="Z236" i="63"/>
  <c r="Z141" i="63"/>
  <c r="Z233" i="63"/>
  <c r="Z215" i="63"/>
  <c r="Z6" i="63"/>
  <c r="Z144" i="63"/>
  <c r="Z223" i="63"/>
  <c r="Z248" i="63"/>
  <c r="Z296" i="63"/>
  <c r="Z253" i="63"/>
  <c r="Z140" i="63"/>
  <c r="Z213" i="63"/>
  <c r="Z295" i="63"/>
  <c r="Z38" i="63"/>
  <c r="Z15" i="63"/>
  <c r="Z8" i="63"/>
  <c r="AC402" i="64"/>
  <c r="AC287" i="64"/>
  <c r="AC279" i="64"/>
  <c r="AC289" i="64"/>
  <c r="AC261" i="64"/>
  <c r="AC235" i="64"/>
  <c r="AC219" i="64"/>
  <c r="AC236" i="64"/>
  <c r="AC66" i="64"/>
  <c r="AC62" i="64"/>
  <c r="AC59" i="64"/>
  <c r="AC33" i="64"/>
  <c r="Y400" i="64"/>
  <c r="AC400" i="64"/>
  <c r="AC266" i="64"/>
  <c r="AC198" i="64"/>
  <c r="AC56" i="64"/>
  <c r="AC41" i="64"/>
  <c r="AC37" i="64"/>
  <c r="AC19" i="64"/>
  <c r="W203" i="64"/>
  <c r="Y203" i="64" s="1"/>
  <c r="V203" i="64"/>
  <c r="AB203" i="64"/>
  <c r="AC203" i="64" s="1"/>
  <c r="AC220" i="64"/>
  <c r="AC253" i="64"/>
  <c r="AC211" i="64"/>
  <c r="AC12" i="64"/>
  <c r="AC14" i="64"/>
  <c r="AC25" i="64"/>
  <c r="AB200" i="64"/>
  <c r="W200" i="64"/>
  <c r="Y200" i="64" s="1"/>
  <c r="AC122" i="64"/>
  <c r="AC105" i="64"/>
  <c r="AC205" i="64"/>
  <c r="Z207" i="63"/>
  <c r="Z239" i="63"/>
  <c r="Z258" i="63"/>
  <c r="Z232" i="63"/>
  <c r="Z187" i="63"/>
  <c r="Z235" i="63"/>
  <c r="Z252" i="63"/>
  <c r="U177" i="63"/>
  <c r="V177" i="63" s="1"/>
  <c r="Z230" i="63"/>
  <c r="Z217" i="63"/>
  <c r="Z209" i="63"/>
  <c r="Z255" i="63"/>
  <c r="Z243" i="63"/>
  <c r="Z185" i="63"/>
  <c r="Z291" i="63"/>
  <c r="Z293" i="63"/>
  <c r="Z203" i="63"/>
  <c r="Z238" i="63"/>
  <c r="Z254" i="63"/>
  <c r="Z231" i="63"/>
  <c r="Z260" i="63"/>
  <c r="Z161" i="63"/>
  <c r="Z211" i="63"/>
  <c r="U173" i="63"/>
  <c r="V173" i="63" s="1"/>
  <c r="Z42" i="63"/>
  <c r="Z49" i="63"/>
  <c r="Z3" i="63"/>
  <c r="Z75" i="63"/>
  <c r="Z126" i="63"/>
  <c r="Z5" i="63"/>
  <c r="Z45" i="63"/>
  <c r="Z73" i="63"/>
  <c r="Z124" i="63"/>
  <c r="Z51" i="63"/>
  <c r="Z193" i="63"/>
  <c r="Z71" i="63"/>
  <c r="Z64" i="63"/>
  <c r="Z156" i="63"/>
  <c r="Z11" i="63"/>
  <c r="Z69" i="63"/>
  <c r="Z74" i="63"/>
  <c r="Z138" i="63"/>
  <c r="Z77" i="63"/>
  <c r="Z122" i="63"/>
  <c r="Z133" i="63"/>
  <c r="Z191" i="63"/>
  <c r="Z152" i="63"/>
  <c r="Z41" i="63"/>
  <c r="Z20" i="63"/>
  <c r="Z111" i="63"/>
  <c r="Z115" i="63"/>
  <c r="Z46" i="63"/>
  <c r="Z50" i="63"/>
  <c r="Z221" i="63"/>
  <c r="Z269" i="63"/>
  <c r="Z34" i="63"/>
  <c r="Z129" i="63"/>
  <c r="Z247" i="63"/>
  <c r="Z128" i="63"/>
  <c r="Z181" i="63"/>
  <c r="Z249" i="63"/>
  <c r="Z242" i="63"/>
  <c r="Z67" i="63"/>
  <c r="Z37" i="63"/>
  <c r="Z241" i="63"/>
  <c r="Z78" i="63"/>
  <c r="Z294" i="63"/>
  <c r="Z197" i="63"/>
  <c r="Z179" i="63"/>
  <c r="Z226" i="63"/>
  <c r="Z44" i="63"/>
  <c r="Z48" i="63"/>
  <c r="Z72" i="63"/>
  <c r="Z168" i="63" l="1"/>
  <c r="AC200" i="64"/>
  <c r="Z177" i="63"/>
  <c r="Z173" i="63"/>
  <c r="E4" i="60" l="1"/>
  <c r="E5" i="60"/>
  <c r="E6" i="60"/>
  <c r="E7" i="60"/>
  <c r="E8" i="60"/>
  <c r="E9" i="60"/>
  <c r="E10" i="60"/>
  <c r="E11" i="60"/>
  <c r="E12" i="60"/>
  <c r="E13" i="60"/>
  <c r="E14" i="60"/>
  <c r="E15" i="60"/>
  <c r="E16" i="60"/>
  <c r="E17" i="60"/>
  <c r="E3" i="60"/>
  <c r="P10" i="59"/>
  <c r="AE10" i="59" s="1"/>
  <c r="AF10" i="59" s="1"/>
  <c r="AE7" i="59"/>
  <c r="AF9" i="59"/>
  <c r="AF7" i="59"/>
  <c r="AE8" i="59"/>
  <c r="AF8" i="59" s="1"/>
  <c r="AE9" i="59"/>
  <c r="AE11" i="59"/>
  <c r="AF11" i="59" s="1"/>
  <c r="AE12" i="59"/>
  <c r="AF12" i="59" s="1"/>
  <c r="AE13" i="59"/>
  <c r="AF13" i="59" s="1"/>
  <c r="AE14" i="59"/>
  <c r="AF14" i="59" s="1"/>
  <c r="AE15" i="59"/>
  <c r="AF15" i="59" s="1"/>
  <c r="X7" i="59" l="1"/>
  <c r="Y7" i="59"/>
  <c r="Z7" i="59"/>
  <c r="Z15" i="59"/>
  <c r="AB15" i="59" s="1"/>
  <c r="X15" i="59"/>
  <c r="Y15" i="59" s="1"/>
  <c r="Z14" i="59"/>
  <c r="AB14" i="59" s="1"/>
  <c r="X14" i="59"/>
  <c r="Y14" i="59" s="1"/>
  <c r="Z13" i="59"/>
  <c r="AB13" i="59" s="1"/>
  <c r="X13" i="59"/>
  <c r="Y13" i="59" s="1"/>
  <c r="Z12" i="59"/>
  <c r="AB12" i="59" s="1"/>
  <c r="X12" i="59"/>
  <c r="Y12" i="59" s="1"/>
  <c r="Z11" i="59"/>
  <c r="AB11" i="59" s="1"/>
  <c r="X11" i="59"/>
  <c r="Y11" i="59" s="1"/>
  <c r="Z10" i="59"/>
  <c r="AB10" i="59" s="1"/>
  <c r="X10" i="59"/>
  <c r="Y10" i="59" s="1"/>
  <c r="Z9" i="59"/>
  <c r="AB9" i="59" s="1"/>
  <c r="X9" i="59"/>
  <c r="Y9" i="59" s="1"/>
  <c r="Z8" i="59"/>
  <c r="AB8" i="59" s="1"/>
  <c r="X8" i="59"/>
  <c r="Y8" i="59" s="1"/>
  <c r="AB7" i="59"/>
  <c r="Y135" i="63" l="1"/>
  <c r="U135" i="63"/>
  <c r="V135" i="63" s="1"/>
  <c r="Z135" i="6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Rafaela Leao</author>
    <author>Lenovo</author>
    <author>tc={8433E19F-249B-4277-BAC8-3F16856F38A8}</author>
    <author>tc={0CEC0816-8BA9-4CFB-A632-6FCA0E11066B}</author>
  </authors>
  <commentList>
    <comment ref="V1" authorId="0" shapeId="0" xr:uid="{6761CEF6-CA04-4976-B038-028064B798C7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definio 4 meses de consumo como stock de seguridad para todos los insumos </t>
        </r>
      </text>
    </comment>
    <comment ref="H6" authorId="0" shapeId="0" xr:uid="{33C3AFD2-7E03-41B2-AB0C-0E7868B42F2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AUN NO SE TRAIAN LAS BRANULAS DE MARTECH EN 2019
</t>
        </r>
      </text>
    </comment>
    <comment ref="H9" authorId="0" shapeId="0" xr:uid="{9243C201-92E2-4B2F-9184-0548B431ECD9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11 MESES DE MOVIMIENTO 
</t>
        </r>
      </text>
    </comment>
    <comment ref="D13" authorId="0" shapeId="0" xr:uid="{4F989F08-134B-467A-B0A4-058A38D6D7D8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De todas formas se va a continuar inyectando ,se compraria para cubrir lo de GSSA)</t>
        </r>
      </text>
    </comment>
    <comment ref="C21" authorId="0" shapeId="0" xr:uid="{C8888910-7EA7-4ADB-9D4A-44E5A245CD13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ALTERNATIVA COMO SUSTITUTO A LOS GOTEROS DE BONINI
</t>
        </r>
      </text>
    </comment>
    <comment ref="C24" authorId="0" shapeId="0" xr:uid="{3EE60CEB-5CD1-4451-A130-27E88941D889}">
      <text>
        <r>
          <rPr>
            <b/>
            <sz val="9"/>
            <color indexed="81"/>
            <rFont val="Tahoma"/>
            <family val="2"/>
          </rPr>
          <t xml:space="preserve">Rafaela Leao:
NO se compra .Se desprende de dividir el conector hembra alimentacion enteral 
28/12/2023 se emite primer solicitud comprando solo el tapon </t>
        </r>
      </text>
    </comment>
    <comment ref="G66" authorId="0" shapeId="0" xr:uid="{CEE88C81-81B5-4D0F-ADE3-9E6E515CDEFC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Cambiamos lead time 
de 5 meses a 8 meses en funcion a lo que le respondieron a la consulta de federico en correo de Mercurius dia 09/07/21 
</t>
        </r>
      </text>
    </comment>
    <comment ref="C70" authorId="1" shapeId="0" xr:uid="{14AB0DB8-0068-4CCD-BA66-CA39633A0D7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 suman los 
 consumos de 800000002081
Las cajas vienen de 12 unidades </t>
        </r>
      </text>
    </comment>
    <comment ref="N70" authorId="0" shapeId="0" xr:uid="{AEE9E1DC-F5FF-4A7A-8FF8-E60965297925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 18/08/2023 cambio el consumo mensual a 33
</t>
        </r>
      </text>
    </comment>
    <comment ref="Q70" authorId="0" shapeId="0" xr:uid="{191DBE0A-8052-4E5C-86D4-0D1AECE271E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26.02.25   hay 84 de stock de el codigo de ellos anterior</t>
        </r>
      </text>
    </comment>
    <comment ref="C137" authorId="0" shapeId="0" xr:uid="{D9C3EFCD-AC25-4B81-8141-8C800BA587B3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muy poco . Se compro para las tintas de las tubuladoras . La ultima vez que se compro estaba aun Peter </t>
        </r>
      </text>
    </comment>
    <comment ref="C146" authorId="0" shapeId="0" xr:uid="{2DE962ED-FB11-43D9-A864-263A871B7FED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para la pasta dura 62604102000000</t>
        </r>
      </text>
    </comment>
    <comment ref="S227" authorId="0" shapeId="0" xr:uid="{9C1A1C86-81AB-4CD8-849D-AA0D23661B5F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limpiar porque figuran 200 en camino que no estan viniendo 
</t>
        </r>
      </text>
    </comment>
    <comment ref="N250" authorId="2" shapeId="0" xr:uid="{8433E19F-249B-4277-BAC8-3F16856F38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13.06.25 cambio el consumo a 3000 porque en el reporte de presupuesto de gssa veo que vendio 4000 por mes en los uttimos 3 meses
</t>
      </text>
    </comment>
    <comment ref="G263" authorId="0" shapeId="0" xr:uid="{91AB36A5-944D-412B-8981-79BC550D0F81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25.03.2024 el lead time lo teniamos en 5 meses y lo achicamos a 2.5 porque las ultimas compras ( 2023 y 2024) fueron estos plazos </t>
        </r>
      </text>
    </comment>
    <comment ref="A266" authorId="0" shapeId="0" xr:uid="{BC6339B2-C7AF-41DD-8412-2B3504CAAE51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LA O CON LOS PUNTITOS ES ALT 0214 
</t>
        </r>
      </text>
    </comment>
    <comment ref="A293" authorId="0" shapeId="0" xr:uid="{3634A52F-DF7A-40FB-B50E-55EAF8C9AC8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es el representante de Lubrisol en europa </t>
        </r>
      </text>
    </comment>
    <comment ref="C314" authorId="3" shapeId="0" xr:uid="{0CEC0816-8BA9-4CFB-A632-6FCA0E110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SUSTITUTO AL CODIGO 255019000000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Rafaela Leao</author>
    <author>Lenovo</author>
    <author>tc={B5EE6FB7-E640-4141-86E6-421197A2FD23}</author>
    <author>tc={FB141311-4C61-4265-8F78-7A62C4D50430}</author>
  </authors>
  <commentList>
    <comment ref="V1" authorId="0" shapeId="0" xr:uid="{CC316AC5-D4B9-4EC5-AD81-5EE1F6BC1ADF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definio 4 meses de consumo como stock de seguridad para todos los insumos </t>
        </r>
      </text>
    </comment>
    <comment ref="H6" authorId="0" shapeId="0" xr:uid="{0A4234FF-D5AD-46B1-A9DE-3177562BE695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AUN NO SE TRAIAN LAS BRANULAS DE MARTECH EN 2019
</t>
        </r>
      </text>
    </comment>
    <comment ref="H9" authorId="0" shapeId="0" xr:uid="{058DCA13-CBAC-400C-B28D-F0E4AC5C73B4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11 MESES DE MOVIMIENTO 
</t>
        </r>
      </text>
    </comment>
    <comment ref="D13" authorId="0" shapeId="0" xr:uid="{FAD34ABE-CABA-42F3-A332-4F29CAA19C4F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De todas formas se va a continuar inyectando ,se compraria para cubrir lo de GSSA)</t>
        </r>
      </text>
    </comment>
    <comment ref="C21" authorId="0" shapeId="0" xr:uid="{A0EEE9BD-68E9-4663-8641-0FA605730C8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ALTERNATIVA COMO SUSTITUTO A LOS GOTEROS DE BONINI
</t>
        </r>
      </text>
    </comment>
    <comment ref="C24" authorId="0" shapeId="0" xr:uid="{541EF2A8-FFD0-47E4-A6DA-218B021209F5}">
      <text>
        <r>
          <rPr>
            <b/>
            <sz val="9"/>
            <color indexed="81"/>
            <rFont val="Tahoma"/>
            <family val="2"/>
          </rPr>
          <t xml:space="preserve">Rafaela Leao:
NO se compra .Se desprende de dividir el conector hembra alimentacion enteral 
28/12/2023 se emite primer solicitud comprando solo el tapon </t>
        </r>
      </text>
    </comment>
    <comment ref="G66" authorId="0" shapeId="0" xr:uid="{B2999BC2-72B0-457A-9A23-55F1C98F06B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Cambiamos lead time 
de 5 meses a 8 meses en funcion a lo que le respondieron a la consulta de federico en correo de Mercurius dia 09/07/21 
</t>
        </r>
      </text>
    </comment>
    <comment ref="C70" authorId="1" shapeId="0" xr:uid="{ADAF5F05-BD3E-401B-BB3F-C92AAD85493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 suman los 
 consumos de 800000002081
Las cajas vienen de 12 unidades </t>
        </r>
      </text>
    </comment>
    <comment ref="N70" authorId="0" shapeId="0" xr:uid="{57E440A5-EA0D-4383-A9CD-AABFA1365AA5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 18/08/2023 cambio el consumo mensual a 33
</t>
        </r>
      </text>
    </comment>
    <comment ref="Q70" authorId="0" shapeId="0" xr:uid="{98BF9B5B-BB79-42B6-9922-3AC664370D5D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26.02.25   hay 84 de stock de el codigo de ellos anterior</t>
        </r>
      </text>
    </comment>
    <comment ref="C137" authorId="0" shapeId="0" xr:uid="{E8205F99-B9F9-4309-8018-F7AAC65438C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muy poco . Se compro para las tintas de las tubuladoras . La ultima vez que se compro estaba aun Peter </t>
        </r>
      </text>
    </comment>
    <comment ref="C146" authorId="0" shapeId="0" xr:uid="{7D26EF59-3815-434A-96FC-410AEC641479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para la pasta dura 62604102000000</t>
        </r>
      </text>
    </comment>
    <comment ref="S227" authorId="0" shapeId="0" xr:uid="{BF2C84DE-2D80-46FF-9EBF-9F8A1046B5DE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limpiar porque figuran 200 en camino que no estan viniendo 
</t>
        </r>
      </text>
    </comment>
    <comment ref="N250" authorId="2" shapeId="0" xr:uid="{B5EE6FB7-E640-4141-86E6-421197A2FD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13.06.25 cambio el consumo a 3000 porque en el reporte de presupuesto de gssa veo que vendio 4000 por mes en los uttimos 3 meses
</t>
      </text>
    </comment>
    <comment ref="G263" authorId="0" shapeId="0" xr:uid="{3C444157-0321-4B1E-8F60-140CC4D799DD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25.03.2024 el lead time lo teniamos en 5 meses y lo achicamos a 2.5 porque las ultimas compras ( 2023 y 2024) fueron estos plazos </t>
        </r>
      </text>
    </comment>
    <comment ref="A266" authorId="0" shapeId="0" xr:uid="{6CBD2ABC-D4F9-4259-9455-BCB3DA45E7FE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LA O CON LOS PUNTITOS ES ALT 0214 
</t>
        </r>
      </text>
    </comment>
    <comment ref="A293" authorId="0" shapeId="0" xr:uid="{25914013-DE0A-4240-A99F-0CB1DEAA081B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es el representante de Lubrisol en europa </t>
        </r>
      </text>
    </comment>
    <comment ref="C314" authorId="3" shapeId="0" xr:uid="{FB141311-4C61-4265-8F78-7A62C4D504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SUSTITUTO AL CODIGO 255019000000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Rafaela Leao</author>
    <author>Lenovo</author>
  </authors>
  <commentList>
    <comment ref="Y2" authorId="0" shapeId="0" xr:uid="{CDD876CE-D710-49C8-9FDA-0802E19CABF1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definio 4 meses de consumo como stock de seguridad para todos los insumos </t>
        </r>
      </text>
    </comment>
    <comment ref="H7" authorId="0" shapeId="0" xr:uid="{E9A29EEA-15B1-4952-82C1-796872786E17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AUN NO SE TRAIAN LAS BRANULAS DE MARTECH EN 2019
</t>
        </r>
      </text>
    </comment>
    <comment ref="H10" authorId="0" shapeId="0" xr:uid="{5D5DACE3-CC48-4A73-9369-FDB44C8DF858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11 MESES DE MOVIMIENTO 
</t>
        </r>
      </text>
    </comment>
    <comment ref="D15" authorId="0" shapeId="0" xr:uid="{A9813FBA-B2E5-412B-B958-782379FE0CBD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De todas formas se va a continuar inyectando ,se compraria para cubrir lo de GSSA)</t>
        </r>
      </text>
    </comment>
    <comment ref="C22" authorId="0" shapeId="0" xr:uid="{B7E382BD-767F-4C1E-B69B-90A7DD446C66}">
      <text>
        <r>
          <rPr>
            <b/>
            <sz val="9"/>
            <color indexed="81"/>
            <rFont val="Tahoma"/>
            <family val="2"/>
          </rPr>
          <t xml:space="preserve">Rafaela Leao:
NO se compra .Se desprende de dividir el conector hembra alimentacion enteral 
28/12/2023 se emite primer solicitud comprando solo el tapon </t>
        </r>
      </text>
    </comment>
    <comment ref="M29" authorId="0" shapeId="0" xr:uid="{A7C45CC0-7C51-48B1-8281-4F7734AE8B24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16/08/2023 se aumenta a 30000
24/08/202 se vuelve a aumentar a 40000
13/05/2024 se baja el consumo a 30000
</t>
        </r>
      </text>
    </comment>
    <comment ref="M30" authorId="0" shapeId="0" xr:uid="{AF299E42-0FD7-4C0D-AAEE-D1C1A0B1F0CE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16/08/2023 se modifica a 25000 
24/08/2023 se vuelve a aumentar a 35000
13/05/2024 se baja el consumo a 30000
</t>
        </r>
      </text>
    </comment>
    <comment ref="G56" authorId="0" shapeId="0" xr:uid="{673B7B9A-ADF7-4739-A06E-F2C73FD991E4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Cambiamos lead time 
de 5 meses a 8 meses en funcion a lo que le respondieron a la consulta de federico en correo de Mercurius dia 09/07/21 
</t>
        </r>
      </text>
    </comment>
    <comment ref="C60" authorId="1" shapeId="0" xr:uid="{72A8F4AF-C8BE-42B0-BE3A-CB8CD3727F9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 suman los 
 consumos de 800000002081
Las cajas vienen de 12 unidades </t>
        </r>
      </text>
    </comment>
    <comment ref="M60" authorId="0" shapeId="0" xr:uid="{054C1C6A-B00A-4A1A-BA31-9FE7E3972D7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 18/08/2023 cambio el consumo mensual a 33
</t>
        </r>
      </text>
    </comment>
    <comment ref="Q65" authorId="0" shapeId="0" xr:uid="{481293DB-14DD-4518-8882-0E6446D1A7A9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18/04/24 figuran en camino 50 que no vienen, hablar con roberta para que limpie el sistema 
</t>
        </r>
      </text>
    </comment>
    <comment ref="Q67" authorId="0" shapeId="0" xr:uid="{D99E1713-5232-4681-9AFE-2D797D4CE90D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18/04/24 limpiar pq figuran 50 en camino que no vienen 
</t>
        </r>
      </text>
    </comment>
    <comment ref="C158" authorId="0" shapeId="0" xr:uid="{35819E68-1F0D-487B-AC36-33D305658BDC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muy poco . Se compro para las tintas de las tubuladoras . La ultima vez que se compro estaba aun Peter </t>
        </r>
      </text>
    </comment>
    <comment ref="C169" authorId="0" shapeId="0" xr:uid="{E7A54C1D-6882-49EB-8CF1-921387DC7A77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para la pasta dura 62604102000000</t>
        </r>
      </text>
    </comment>
    <comment ref="M189" authorId="0" shapeId="0" xr:uid="{C7C3E971-11A7-4EC6-8707-D5AB32FC2332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consumo actualizado 29/07 </t>
        </r>
      </text>
    </comment>
    <comment ref="M192" authorId="0" shapeId="0" xr:uid="{314B7F5D-232F-4079-8E8B-E24846C929BE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consumo actualizado el 29/07 </t>
        </r>
      </text>
    </comment>
    <comment ref="Q253" authorId="0" shapeId="0" xr:uid="{FE49906E-5B01-4572-AB1B-B217762EB77D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limpiar porque figuran 200 en camino que no estan viniendo 
</t>
        </r>
      </text>
    </comment>
    <comment ref="Q270" authorId="0" shapeId="0" xr:uid="{CC3F8112-FFA4-4360-8EBE-35E940729903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18/04/24 figuran 20000 que no estan viniendo , pedir a roberta que limpie el sistema </t>
        </r>
      </text>
    </comment>
    <comment ref="M272" authorId="0" shapeId="0" xr:uid="{170E0FB3-EA7B-4608-B9DB-8B45EB5EA343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comentario debe revisarse, solo se usa para bajalengua x 20 un y muchas veces se uso sustituto entonces los consumos del sistema no son ciertos 
  01/09/2022 Se le coloco un consumo de 1700 un mensuales basandonos en que anualmente se piden 1000 paquetes de 20 un de bajalenguas</t>
        </r>
      </text>
    </comment>
    <comment ref="Q275" authorId="0" shapeId="0" xr:uid="{290AB461-D86E-48FE-AC05-701932B86948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18/04/24 em el sistema figuran 14000 que no estan viniendo . Pedir a roberta que lo limpie </t>
        </r>
      </text>
    </comment>
    <comment ref="G292" authorId="0" shapeId="0" xr:uid="{ECF63DBC-F660-4293-A602-0CDB556BE7A9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25.03.2024 el lead time lo teniamos en 5 meses y lo achicamos a 2.5 porque las ultimas compras ( 2023 y 2024) fueron estos plazos </t>
        </r>
      </text>
    </comment>
    <comment ref="A295" authorId="0" shapeId="0" xr:uid="{DE68EFE6-50F0-41CF-BDF4-F942F10A0EBA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LA O CON LOS PUNTITOS ES ALT 0214 
</t>
        </r>
      </text>
    </comment>
    <comment ref="A401" authorId="0" shapeId="0" xr:uid="{374F3319-87F0-46F3-9984-19D296F536B7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es el representante de Lubrisol en europa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Rafaela Leao</author>
  </authors>
  <commentList>
    <comment ref="B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Todos estos alambres se dejaran de comprar a EPFLEX y se pasara a comprar a Day Engeenering  
</t>
        </r>
      </text>
    </comment>
    <comment ref="D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No tienen codigo generados porque se le compraba a Epflex </t>
        </r>
      </text>
    </comment>
    <comment ref="B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para mandril de cateter ureteral Nº2 (129402…....)</t>
        </r>
      </text>
    </comment>
    <comment ref="E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el consumo de EPFLEX del mismo alambre </t>
        </r>
      </text>
    </comment>
    <comment ref="E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los consumos del mismo alambre de EPFLX 
</t>
        </r>
      </text>
    </comment>
    <comment ref="E8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suman los consumos del mismo alambre de EPFLX 
Se usa para el mandril seldinger verde (codigo 12900200000000) </t>
        </r>
      </text>
    </comment>
    <comment ref="E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suman los consumos del mismo alambre de EPFLEX
se usa para mandril de embo Nº3  ( 1292030000000) y mandril seldinger azul (12900100000000)
</t>
        </r>
      </text>
    </comment>
    <comment ref="D1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Aun no tiene codigo generado porque se le compraba a Vogelsang y aun no se ha comprado a este proveedor </t>
        </r>
      </text>
    </comment>
    <comment ref="D12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Aun no tiene codigo porque se compraba a Vogelsang y nunca se compro aun a Day engeeniering 
</t>
        </r>
      </text>
    </comment>
    <comment ref="E1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PARA LOS MANDRILES DE INTUBACION 09710   </t>
        </r>
      </text>
    </comment>
    <comment ref="E15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los consumos del codigo 267062000000 que quedara en desuso
se usa para el mandril doble lumen revestido x525 mm codigo 12981010000000) 
ojo , ver comentario sobre mandriles 
</t>
        </r>
      </text>
    </comment>
    <comment ref="E19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el consumo del mismo alambre de Vogelsang 
</t>
        </r>
      </text>
    </comment>
    <comment ref="E20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 ojo , ver comentario sobre mandriles 
se usa para mandril doble lumen revestido x 600 mm (codigo 1298102…..)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Rafaela Leao</author>
  </authors>
  <commentList>
    <comment ref="C19" authorId="0" shapeId="0" xr:uid="{DCD74D3C-DC6B-4FF8-9B77-1C04B2E773D5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No tienen codigo generados porque se le compraba a Epflex </t>
        </r>
      </text>
    </comment>
    <comment ref="D21" authorId="0" shapeId="0" xr:uid="{1164CF3E-005B-4624-A557-6E43D3641A86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el consumo de EPFLEX del mismo alambre </t>
        </r>
      </text>
    </comment>
    <comment ref="D23" authorId="0" shapeId="0" xr:uid="{EEC65CF7-48FD-47BD-A9C1-E5A41CEC3F91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los consumos del mismo alambre de EPFLX 
</t>
        </r>
      </text>
    </comment>
    <comment ref="D24" authorId="0" shapeId="0" xr:uid="{78E1A614-38FB-445E-9F86-CBC0C58BD03F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suman los consumos del mismo alambre de EPFLX 
Se usa para el mandril seldinger verde (codigo 12900200000000) </t>
        </r>
      </text>
    </comment>
    <comment ref="D25" authorId="0" shapeId="0" xr:uid="{F41BB6E5-9AAE-4BAD-AB78-D5FF5C3EB0F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suman los consumos del mismo alambre de EPFLEX
se usa para mandril de embo Nº3  ( 1292030000000) y mandril seldinger azul (12900100000000)
</t>
        </r>
      </text>
    </comment>
    <comment ref="C26" authorId="0" shapeId="0" xr:uid="{5ADEC18B-9BD8-4960-A2BC-511A81C0F7D5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Aun no tiene codigo generado porque se le compraba a Vogelsang y aun no se ha comprado a este proveedor </t>
        </r>
      </text>
    </comment>
    <comment ref="C27" authorId="0" shapeId="0" xr:uid="{1184C367-71E9-49CE-9447-C12C8C0E34F9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Aun no tiene codigo porque se compraba a Vogelsang y nunca se compro aun a Day engeeniering 
</t>
        </r>
      </text>
    </comment>
    <comment ref="D27" authorId="0" shapeId="0" xr:uid="{10BF1B93-640A-46F8-A1DD-F5047970716D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USA PARA LOS MANDRILES DE INTUBACION 09710   </t>
        </r>
      </text>
    </comment>
    <comment ref="D28" authorId="0" shapeId="0" xr:uid="{B52903ED-1C7D-4F0D-8B6D-04C4D7D57D24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los consumos del codigo 267062000000 que quedara en desuso
se usa para el mandril doble lumen revestido x525 mm codigo 12981010000000) 
ojo , ver comentario sobre mandriles 
</t>
        </r>
      </text>
    </comment>
    <comment ref="D29" authorId="0" shapeId="0" xr:uid="{31DF9B46-97E6-4D38-8300-7EDAE1006C85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Se le suma el consumo del mismo alambre de Vogelsang 
</t>
        </r>
      </text>
    </comment>
    <comment ref="D30" authorId="0" shapeId="0" xr:uid="{D417F938-D311-449B-AF75-4355249AE440}">
      <text>
        <r>
          <rPr>
            <b/>
            <sz val="9"/>
            <color indexed="81"/>
            <rFont val="Tahoma"/>
            <family val="2"/>
          </rPr>
          <t>Rafaela Leao:</t>
        </r>
        <r>
          <rPr>
            <sz val="9"/>
            <color indexed="81"/>
            <rFont val="Tahoma"/>
            <family val="2"/>
          </rPr>
          <t xml:space="preserve">
 ojo , ver comentario sobre mandriles 
se usa para mandril doble lumen revestido x 600 mm (codigo 1298102…..)</t>
        </r>
      </text>
    </comment>
  </commentList>
</comments>
</file>

<file path=xl/sharedStrings.xml><?xml version="1.0" encoding="utf-8"?>
<sst xmlns="http://schemas.openxmlformats.org/spreadsheetml/2006/main" count="2951" uniqueCount="957">
  <si>
    <t>Film ML PE 100 medi</t>
  </si>
  <si>
    <t>Válv.BK333303S blanca</t>
  </si>
  <si>
    <t xml:space="preserve">Válv.BK333308S transp.   </t>
  </si>
  <si>
    <t>Clamp p/alas Seldinger</t>
  </si>
  <si>
    <t>-</t>
  </si>
  <si>
    <t>Conector 8100210000</t>
  </si>
  <si>
    <t>Tapón LL 8503361300</t>
  </si>
  <si>
    <t>Papel 315mm 60g HS</t>
  </si>
  <si>
    <t>Papel 315mm AURINCO</t>
  </si>
  <si>
    <t>QOSINA</t>
  </si>
  <si>
    <t>Pur pellet 2363-55D-BA20</t>
  </si>
  <si>
    <t>Pur pellet 2363-65D-BA20</t>
  </si>
  <si>
    <t>Pur pellet 2363-65D-BA40</t>
  </si>
  <si>
    <t>Pur pellet 2363-75D-BA20</t>
  </si>
  <si>
    <t>Pur pellet 2363-80AE virg.</t>
  </si>
  <si>
    <t>Pur pellet 2363-90AE virg.</t>
  </si>
  <si>
    <t>Pur pellet 2363-90D-BA20</t>
  </si>
  <si>
    <t>Pur pellet 2363-90D-BA40</t>
  </si>
  <si>
    <t xml:space="preserve">Gas ETO 90/10 </t>
  </si>
  <si>
    <t>Makrolon</t>
  </si>
  <si>
    <t>ABS Novodur HD M203FC</t>
  </si>
  <si>
    <t xml:space="preserve">Pieza en ángulo 22M/15F-15M FEM80V </t>
  </si>
  <si>
    <t>Velcro abrojo 50mm</t>
  </si>
  <si>
    <t>Ribbon TR-59-110-600-0-SW (TR59002)</t>
  </si>
  <si>
    <t>Ext. Cálculo 4H (75cm) Ch3</t>
  </si>
  <si>
    <t>Ext. Cálculo 4H (75cm) Ch4</t>
  </si>
  <si>
    <t>Ext. Cálculo 4H (75cm) Ch5</t>
  </si>
  <si>
    <t>Ext. Cálculo 5H (75cm) Ch3</t>
  </si>
  <si>
    <t>Ext. Cálculo 5H (75cm) Ch4</t>
  </si>
  <si>
    <t>Ext. Cálculo 5H (75cm) Ch5</t>
  </si>
  <si>
    <t>Ext. Cálculo 6H (75cm) Ch4</t>
  </si>
  <si>
    <t>Ext. Cálculo 6H (75cm) Ch5</t>
  </si>
  <si>
    <t>Ext. Cálculo 4H (110cm) Ch3</t>
  </si>
  <si>
    <t>Ext. Cálculo 4H (110cm) Ch4</t>
  </si>
  <si>
    <t>Ext. Cálculo 4H (110cm) Ch5</t>
  </si>
  <si>
    <t>Ext. Cálculo 5H (110cm) Ch3</t>
  </si>
  <si>
    <t>Ext. Cálculo 5H (110cm) Ch4</t>
  </si>
  <si>
    <t>Ext. Cálculo 5H (110cm) Ch5</t>
  </si>
  <si>
    <t>Ext. Cálculo 4H (90cm) Ch3</t>
  </si>
  <si>
    <t>Ext. Cálculo 4H (90cm) Ch4</t>
  </si>
  <si>
    <t>Ext. Cálculo 4H (90cm) Ch5</t>
  </si>
  <si>
    <t>Ext. Cálculo 5H (90cm) Ch4</t>
  </si>
  <si>
    <t>Ext. Cálculo 5H (90cm) Ch5</t>
  </si>
  <si>
    <t xml:space="preserve">PVC INY RB 1 S 2 natur NO DOP (SH 86)                                                               </t>
  </si>
  <si>
    <t xml:space="preserve">PVC INY RB 1 S1 natur NO DOP (SH 81)                                                               </t>
  </si>
  <si>
    <t xml:space="preserve">PVC INY RB 1 DU natur NO DOP (SH 92)                                                               </t>
  </si>
  <si>
    <t xml:space="preserve">PVC EXT RB 1DU natur NO DOP (SH 92)                                                                 </t>
  </si>
  <si>
    <t xml:space="preserve">PVC EXT RB 1T 3M natur NO DOP (SH 84)                                                             </t>
  </si>
  <si>
    <t xml:space="preserve">PVC EXT RB 3D natur NO DOP (SH 78)                                                             </t>
  </si>
  <si>
    <t xml:space="preserve">PVC EXT RB 3 natur NO DOP (SH 75)                                                             </t>
  </si>
  <si>
    <t xml:space="preserve">PVC EXT RB 4 natur NO DOP (SH 70)                                                                   </t>
  </si>
  <si>
    <t xml:space="preserve">PVC EXT RB 6 natur NO DOP (SH 68)                                                             </t>
  </si>
  <si>
    <t xml:space="preserve">PVC EXT. RB 5 natur NO DOP (SH 63)                                                                    </t>
  </si>
  <si>
    <t>PVC radiopaco NO DOP</t>
  </si>
  <si>
    <t>PVC INY RB SMR NO DOP (SH A98)</t>
  </si>
  <si>
    <t>PVC INY RB RG D (SH D78)</t>
  </si>
  <si>
    <t>PVC EXT. RB 5 M natur NO DOP (SH 52)</t>
  </si>
  <si>
    <t>Ext. Cálculo 6H (90cm) Ch3</t>
  </si>
  <si>
    <t>Ext. Cálculo 5H (90cm) Ch3</t>
  </si>
  <si>
    <t>Ext. Cálculo 6H (90cm) Ch4</t>
  </si>
  <si>
    <t xml:space="preserve">Codigo </t>
  </si>
  <si>
    <t xml:space="preserve">Proveedor </t>
  </si>
  <si>
    <t xml:space="preserve">Stocks </t>
  </si>
  <si>
    <t xml:space="preserve">Consumo promedio
 mensual ( ultimo semestre) </t>
  </si>
  <si>
    <t>Consumo promedio
 mensual ( ultimo trimestre)</t>
  </si>
  <si>
    <t xml:space="preserve">Consumos
 comprometidos </t>
  </si>
  <si>
    <t xml:space="preserve">Pedidos 
implicados </t>
  </si>
  <si>
    <t xml:space="preserve">Stock
  EPSA </t>
  </si>
  <si>
    <t xml:space="preserve">Stock 
deposito externo (Sakira) </t>
  </si>
  <si>
    <t xml:space="preserve">Meses cobertura </t>
  </si>
  <si>
    <t xml:space="preserve">Alpingomma </t>
  </si>
  <si>
    <t xml:space="preserve">Martech </t>
  </si>
  <si>
    <t xml:space="preserve">Promepla </t>
  </si>
  <si>
    <t xml:space="preserve">TRAVERSO- BONINI </t>
  </si>
  <si>
    <t xml:space="preserve">CHEMOGAS </t>
  </si>
  <si>
    <t xml:space="preserve">Descripción </t>
  </si>
  <si>
    <t>Mini clamp N140082 (ver Hapool)</t>
  </si>
  <si>
    <t>Valvula de retencion 80105</t>
  </si>
  <si>
    <t>Conector macho 98653</t>
  </si>
  <si>
    <t>Tapon 99922</t>
  </si>
  <si>
    <t>COLORCON</t>
  </si>
  <si>
    <t>ETHYL LACTATE 98% 97-64-3</t>
  </si>
  <si>
    <t xml:space="preserve">LATEX PREVULCANIZADO </t>
  </si>
  <si>
    <t>Tubuladura impresa hidrofilizada P/JJ 26cm CH6</t>
  </si>
  <si>
    <t>Tubuladura impresa hidrofilizada P/JJ 26cm CH7</t>
  </si>
  <si>
    <t>Tubuladura impresa hidrofilizada P/JJ 26 cm CH 4.8</t>
  </si>
  <si>
    <t xml:space="preserve">PIEZA P/SONDA </t>
  </si>
  <si>
    <t>TUBO P/OXIGENACION P/CRICOTOMIA (071091)</t>
  </si>
  <si>
    <t xml:space="preserve"> PASTA SILICONA </t>
  </si>
  <si>
    <t>Vinnolit P70</t>
  </si>
  <si>
    <t>Edenol DBS</t>
  </si>
  <si>
    <t>Plastomoll DOA</t>
  </si>
  <si>
    <t>Edenol D81</t>
  </si>
  <si>
    <t>Mark CZ 113</t>
  </si>
  <si>
    <t xml:space="preserve">FIADOR SFC (.018") /TH X 100CM </t>
  </si>
  <si>
    <t xml:space="preserve">ALMA (.028") X 100CM - 21004431 </t>
  </si>
  <si>
    <t xml:space="preserve">ALMA (.035") X 100CM - 28003041 </t>
  </si>
  <si>
    <t xml:space="preserve">FIADOR ESPIRAL TEFLONIZADO (.035") X100CM 27000322 </t>
  </si>
  <si>
    <t xml:space="preserve">ALMA (.038") X100CM - 29003370 </t>
  </si>
  <si>
    <t xml:space="preserve">FIADOR ESP TEFLONIZADO (.038") X100CM - 27000323 </t>
  </si>
  <si>
    <t xml:space="preserve">ALMA (.028") X 150CM (Ø:0,35MM) - 28 00 30 42 </t>
  </si>
  <si>
    <t xml:space="preserve">FIADOR ESP TEFLONIZADO 0.028X150 CM </t>
  </si>
  <si>
    <t xml:space="preserve">ALMA (.035") X 150CM - 27002724 </t>
  </si>
  <si>
    <t xml:space="preserve">FIADOR ESP TEFLONIZADO (.035") X 150CM - 25000146 </t>
  </si>
  <si>
    <t xml:space="preserve">ALMA (.038") X150CM </t>
  </si>
  <si>
    <t xml:space="preserve">FIADOR ESPIRAL TEFLONIZADO (.038")X150 27000252 </t>
  </si>
  <si>
    <t xml:space="preserve">ALAMBRE ACERO SELDIN- 0.49X400 4310                                                                 </t>
  </si>
  <si>
    <t xml:space="preserve">ALAMBRE ALUM.2.6MM(+0.05)X525MM(±3)                                                                 </t>
  </si>
  <si>
    <t>ALAMBRE ALUM.2.6MM(+0.05)X600MM(±3)</t>
  </si>
  <si>
    <t xml:space="preserve">ALAMBRE  0,3 x 709 ACERO 4310 - EPFLEX 92001988                                                     </t>
  </si>
  <si>
    <t xml:space="preserve">ALAMBRE  0,4 x 709 ACERO 4310 - EPFLEX 92001989                                                     </t>
  </si>
  <si>
    <t xml:space="preserve">ALAMBRE  0,5 x 709 ACERO 4310 - EPFLEX 92001990                                                     </t>
  </si>
  <si>
    <t xml:space="preserve">ALAMBRE acero 0.5X709                                                                   </t>
  </si>
  <si>
    <t xml:space="preserve">ALAMBRE  0,2 x 850 ACERO 4310 - EPFLEX 92001991                                                     </t>
  </si>
  <si>
    <t xml:space="preserve">ALAMBRE 0.3X850  92730130                                                                           </t>
  </si>
  <si>
    <t xml:space="preserve">ALAMBRE acero 0.3X850                                                                    </t>
  </si>
  <si>
    <t xml:space="preserve">ALAMBRE 0.4X850  92730140                                                                           </t>
  </si>
  <si>
    <t xml:space="preserve">ALAMB. Acero 0.4X850                                                             </t>
  </si>
  <si>
    <t xml:space="preserve">ALAMB.0.5X850 9273-000150                                                                           </t>
  </si>
  <si>
    <t xml:space="preserve">ALAMB. Acero 0.5X850                                                             </t>
  </si>
  <si>
    <t xml:space="preserve">ALAMBRE acero 1.5X470                                              </t>
  </si>
  <si>
    <t>Day engineering works</t>
  </si>
  <si>
    <t>yirong</t>
  </si>
  <si>
    <t>Espiral 3,0mm (L1=210 ID=3,5 S=1,0)</t>
  </si>
  <si>
    <t>Espiral 3,5mm (L1=210 ID=4,0 S=1,1)</t>
  </si>
  <si>
    <t>Espiral 4,0mm (L1=210 ID=4,5 S=1,1)</t>
  </si>
  <si>
    <t>Espiral 4,5mm (L1=230 ID=5,0 S=1,1)</t>
  </si>
  <si>
    <t>Espiral 5,0mm (L1=230 ID=5,5 S=1,2)</t>
  </si>
  <si>
    <t>Espiral 5,5mm (L1=230 ID=6,0 S=1,2)</t>
  </si>
  <si>
    <t>Espiral 6,0mm (L1=290 ID=6,5 S=1,2)</t>
  </si>
  <si>
    <t>Espiral 6,5mm (L1=290 ID=7,0 S=1,2)</t>
  </si>
  <si>
    <t>Espiral 7,0mm (L1=295 ID=7,5 S=1,2)</t>
  </si>
  <si>
    <t>Espiral 7,5mm (L1=295 ID=8,0 S=1,2)</t>
  </si>
  <si>
    <t>Espiral 8,0mm (L1=295 ID=8,5 S=1,2)</t>
  </si>
  <si>
    <t>Espiral 8,5mm (L1=300 ID=9,0 S=1,2)</t>
  </si>
  <si>
    <t>Espiral 9,0mm (L1=300 ID=9,5 S=1,4)</t>
  </si>
  <si>
    <t xml:space="preserve">Espiral 7,0mm (L1=75 ID=7,5 S=1,2) </t>
  </si>
  <si>
    <t xml:space="preserve">Espiral 8,0mm (L1=100 ID=8,5 S=1,2) </t>
  </si>
  <si>
    <t xml:space="preserve">Espiral 9,0mm (L1=130 ID=9,5 S=1,4) </t>
  </si>
  <si>
    <t xml:space="preserve">Espiral 11,0mm (L1=130 ID=11,5 S=1,4) </t>
  </si>
  <si>
    <t xml:space="preserve">LUPA </t>
  </si>
  <si>
    <t xml:space="preserve">PLACA P/CLISE 70 x 350 </t>
  </si>
  <si>
    <t xml:space="preserve">PLACA P/CLISE 100x 520 KS49C </t>
  </si>
  <si>
    <t>TAMPON PRINTING PAD Nº009 6 SHORE A/RED</t>
  </si>
  <si>
    <t xml:space="preserve">KENT </t>
  </si>
  <si>
    <t xml:space="preserve">MAST  0051/30% NEGRO  (G)                                                                           </t>
  </si>
  <si>
    <t xml:space="preserve">MAST  1008/25% AMARI. (G)                                                                           </t>
  </si>
  <si>
    <t xml:space="preserve">MAST  4003/20% VIOLETA(G)                                                                           </t>
  </si>
  <si>
    <t xml:space="preserve">MAST  5007/25% AZUL   (G)                                                                           </t>
  </si>
  <si>
    <t xml:space="preserve">MAST  6558/20% VERDE  (G)                                                                           </t>
  </si>
  <si>
    <t xml:space="preserve">MAST  7007/40% GRIS   (G)                                                                           </t>
  </si>
  <si>
    <t xml:space="preserve">MAST  8055/40% MARRON (G)                                                                           </t>
  </si>
  <si>
    <t xml:space="preserve">PIG.ROJO DEI POW 17002 DEIFEL                                                                       </t>
  </si>
  <si>
    <t xml:space="preserve">PIG.AZUL TRANS.DEI POW 16993 DEIFEL                                                                 </t>
  </si>
  <si>
    <t xml:space="preserve">PIG.NEGRO DEI POW 16496 DEIFEL                                                                      </t>
  </si>
  <si>
    <t xml:space="preserve">PIG. AMARILLO DEI POW 17151 DEIFEL(G)                                                               </t>
  </si>
  <si>
    <t xml:space="preserve">PIG. P.V.ECHT-BRAUN H.F.R.MARRON(G)                                                                 </t>
  </si>
  <si>
    <t xml:space="preserve">PIG. HELIOGEN 8720 VERDE (G)                                                                        </t>
  </si>
  <si>
    <t xml:space="preserve">PIG MASTERBATCH - ORANGE / NARANJO  UN 2263                                                         </t>
  </si>
  <si>
    <t>MAST. MB UN ORANGE/NARANJO UN 226698</t>
  </si>
  <si>
    <t xml:space="preserve">PIG MASTERBATCH - ROT / ROJO  UN 3927                                                               </t>
  </si>
  <si>
    <t xml:space="preserve">PIG MASTERBATCH - VIOLETA UN55493                                                                   </t>
  </si>
  <si>
    <t xml:space="preserve">FAJA PE 40X50X40µm (TIP CORP)                                                                       </t>
  </si>
  <si>
    <t xml:space="preserve">FAJA PE 75X500X50µm (TIP CORP)                                                                      </t>
  </si>
  <si>
    <t xml:space="preserve">FAJA PE 75X90X50µm (TIP CORP)                                                                       </t>
  </si>
  <si>
    <t xml:space="preserve">FAJA PE 85X90X60µm (TIP CORP)                                                                       </t>
  </si>
  <si>
    <t xml:space="preserve">SOBRE PE 40X170X50 µm TROQUELADO TRANSVERSAL (TIP CORP)                                             </t>
  </si>
  <si>
    <t xml:space="preserve">SOBRE PE 40X200X50 µm TROQUELADO TRANSVERSAL (TIP CORP)                                             </t>
  </si>
  <si>
    <t xml:space="preserve">SOBRE PE 40X370X50 µm TROQUELADO TRANSVERSAL (TIP CORP)                                             </t>
  </si>
  <si>
    <t xml:space="preserve">SOBRE PE 75X480X60 µm TROQUELADO TRANSVERSAL (TIP CORP)                                             </t>
  </si>
  <si>
    <t xml:space="preserve">SOBRE PE 75X580X60µm C/M 80mm TROQ.LONG.(TIP CORP)                                                  </t>
  </si>
  <si>
    <t xml:space="preserve">SOBRE PE 85X190X60µm S/M TROQ.LONG.(TIP CORP)                                                       </t>
  </si>
  <si>
    <t xml:space="preserve">FAJA PE 110X2000X60µm (TIP CORP)                                                                    </t>
  </si>
  <si>
    <t xml:space="preserve">SOBRE PE 150X240X60µm S/M (TIP CORP)                                                       </t>
  </si>
  <si>
    <t xml:space="preserve">PE TUB. 40MM X60µm (TIP CORP)                                                                       </t>
  </si>
  <si>
    <t xml:space="preserve">PE TUB. 70MM X60µm (TIP CORP)                                                                       </t>
  </si>
  <si>
    <t xml:space="preserve">PE TUB. 75MM X60µm (TIP CORP)                                                                       </t>
  </si>
  <si>
    <t xml:space="preserve">PE TUB. 80MM X60µm (TIP CORP)                                                                       </t>
  </si>
  <si>
    <t xml:space="preserve">PE TUB. 90MM X 60 µM (TIP CORP)                                                                     </t>
  </si>
  <si>
    <t xml:space="preserve">PE TUB. 110MM X60µm (TIP CORP)                                                                      </t>
  </si>
  <si>
    <t xml:space="preserve">PE TUB. 125MM X60µm (TIP CORP)                                                                      </t>
  </si>
  <si>
    <t xml:space="preserve">PE TUB. 165MM X60µm (TIP CORP)                                                                      </t>
  </si>
  <si>
    <t xml:space="preserve">TIP CORP </t>
  </si>
  <si>
    <t>TELA VELOUR - PLUMA OPACA 3 mm</t>
  </si>
  <si>
    <t xml:space="preserve">MAGMA </t>
  </si>
  <si>
    <t>ADHESIVE BROKER</t>
  </si>
  <si>
    <t>HILO DTEX 49/1x2 30522</t>
  </si>
  <si>
    <t xml:space="preserve">HILO DTEX 76/1x2 BLANCO </t>
  </si>
  <si>
    <t xml:space="preserve">HILO DTEX 74/1x3 </t>
  </si>
  <si>
    <t xml:space="preserve">AQUINA - SALES P/ABLANDADOR DE AGUA </t>
  </si>
  <si>
    <t xml:space="preserve">JUNTAS 660MM-460097401 - VELVET                                                                     </t>
  </si>
  <si>
    <t xml:space="preserve">JUNTA 550MM-46013540194 - ALIMENTACION                                                              </t>
  </si>
  <si>
    <t xml:space="preserve">JUNTAS 550MM-460135402 - SELDINGER                                                                  </t>
  </si>
  <si>
    <t xml:space="preserve">JUNTAS 460138401 - DOBLE LUMEN                                                                      </t>
  </si>
  <si>
    <t xml:space="preserve">JUNTAS 470MM-460138402 - ASP. CONTROLADA / NELATON                                                  </t>
  </si>
  <si>
    <t xml:space="preserve">JUNTAS T 81865001120 - P/CALEFACCION                                                                </t>
  </si>
  <si>
    <t>JUNTA 436664401</t>
  </si>
  <si>
    <t xml:space="preserve">MULTIVAC - JUNTA 345MM  (2CAV.) - 46151040194 - ENDOTRAQUEAL                                        </t>
  </si>
  <si>
    <t xml:space="preserve">JUNTA 498MM 46151840194 (4CAV.) - FOLEY SILICONA                                                    </t>
  </si>
  <si>
    <t xml:space="preserve">MULTIVAC - JUNTA GASA / TRAQUEOSTOMIA - 47075814720                                                 </t>
  </si>
  <si>
    <t xml:space="preserve">MULTIVAC - JUNTAS (47142714720) - ESOFAGICA                                                         </t>
  </si>
  <si>
    <t xml:space="preserve">MULTIVAC - JUNTA EQUIPOS - 48188634720                                                              </t>
  </si>
  <si>
    <t xml:space="preserve">JUNTA JER. 2.5 Y 5 ML  48197844720                                                                  </t>
  </si>
  <si>
    <t xml:space="preserve">JUNTA JER. 10 Y 20 ML                                                                               </t>
  </si>
  <si>
    <t xml:space="preserve">MULTIVAC - JUNTA "O" SILICONA  (81861121032)                                                        </t>
  </si>
  <si>
    <t>MULTIVAC-JUNTA "T" 12/4,5x900  T:2  0,8 Rast - 81865000020</t>
  </si>
  <si>
    <t xml:space="preserve">MULTIVAC-JUNTA "T" 12/4,5x900  T:3  0,8 Rast - 81865200020                                          </t>
  </si>
  <si>
    <t xml:space="preserve">MULTIVAC-JUNTA "T" 6/2,2x900  T:6,3  0,8 Rast - 818666101481 - CUCHILLA TRANSVERSAL                 </t>
  </si>
  <si>
    <t xml:space="preserve">JUNTA T P/MOLDE DE SOBRES (LOT 8176) - NACIONALES                                                                </t>
  </si>
  <si>
    <t xml:space="preserve">TUBO VIDRIO T. NELATON CH8   48626-48628                                                            </t>
  </si>
  <si>
    <t xml:space="preserve">568010020000    </t>
  </si>
  <si>
    <t xml:space="preserve">TUBO VIDRIO T. NELATON CH9  // ALIMENTACION 3.0 48626-03881                                         </t>
  </si>
  <si>
    <t xml:space="preserve">568010030000    </t>
  </si>
  <si>
    <t xml:space="preserve">TUBO VIDRIO T. NELATON CH10  48626-48629                                                            </t>
  </si>
  <si>
    <t xml:space="preserve">568010050000    </t>
  </si>
  <si>
    <t xml:space="preserve">TUBO VIDRIO T. NELATON CH18   48626-48633                                                           </t>
  </si>
  <si>
    <t xml:space="preserve">568010070000    </t>
  </si>
  <si>
    <t xml:space="preserve">TUBO VIDRIO T. NELATON CH21   48626-03442                                                           </t>
  </si>
  <si>
    <t xml:space="preserve">568014000000    </t>
  </si>
  <si>
    <t xml:space="preserve">TUBO VIDRIO P/DILATAD. 1,2/CH6 42822-42823                                                          </t>
  </si>
  <si>
    <t xml:space="preserve">568014100000    </t>
  </si>
  <si>
    <t xml:space="preserve">TUBO VIDRIO P/DILATAD. 1,2/CH9 42822-95399                                                          </t>
  </si>
  <si>
    <t xml:space="preserve">568015000000    </t>
  </si>
  <si>
    <t xml:space="preserve">TUBO VIDRIO P/DILATAD. 42822-42824 CH8                                                              </t>
  </si>
  <si>
    <t xml:space="preserve">568016000000    </t>
  </si>
  <si>
    <t xml:space="preserve">TUBO VIDRIO P/DILATAD.1,2/CH10 42822-42825                                                          </t>
  </si>
  <si>
    <t xml:space="preserve">568017000000    </t>
  </si>
  <si>
    <t xml:space="preserve">TUBO VIDRIO P/DILATAD. 1,2/CH12 42822-42826                                                         </t>
  </si>
  <si>
    <t xml:space="preserve">568026018000    </t>
  </si>
  <si>
    <t xml:space="preserve">TUBO VIDRIO P/DILAT. NEF. CH 18  42822                                                              </t>
  </si>
  <si>
    <t xml:space="preserve">568027001100    </t>
  </si>
  <si>
    <t xml:space="preserve">T.VIDRIO DILATADOR 1,2/CH7 42822-95398                                                              </t>
  </si>
  <si>
    <t xml:space="preserve">568027001200    </t>
  </si>
  <si>
    <t xml:space="preserve">T.VIDRIO DILATADOR 1,2/CH14 42822-42827                                                             </t>
  </si>
  <si>
    <t xml:space="preserve">568028000000    </t>
  </si>
  <si>
    <t xml:space="preserve">TUBO VIDRIO P/DILATAD. CH16  42822                                                                  </t>
  </si>
  <si>
    <t xml:space="preserve">568030011000    </t>
  </si>
  <si>
    <t xml:space="preserve">TUBO DE VIDRIO P/MANDRIL SELD. 1,1 48626.1,1                                                        </t>
  </si>
  <si>
    <t xml:space="preserve">568030012000    </t>
  </si>
  <si>
    <t xml:space="preserve">TUBO DE VIDRIO P/MANDRIL SELD. 1,2 48626.1,2                                                        </t>
  </si>
  <si>
    <t xml:space="preserve">568030030000    </t>
  </si>
  <si>
    <t xml:space="preserve">T.VIDRIO P/FUNDIR PUNTA SELD. 1,2/CH6 35761-35770                                                   </t>
  </si>
  <si>
    <t xml:space="preserve">568030100000    </t>
  </si>
  <si>
    <t xml:space="preserve">TUBO VIDRIO (PIPAS) 0,7/CH4,8 41901-59213                                                           </t>
  </si>
  <si>
    <t xml:space="preserve">568030110000    </t>
  </si>
  <si>
    <t xml:space="preserve">TUBO VIDRIO (PIPAS) 1,0/CH7  41901-41905                                                            </t>
  </si>
  <si>
    <t xml:space="preserve">568030120000    </t>
  </si>
  <si>
    <t xml:space="preserve">TUBO VIDRIO (PIPAS) 1,1/CH8  41901-41906                                                            </t>
  </si>
  <si>
    <t xml:space="preserve">568035009000    </t>
  </si>
  <si>
    <t xml:space="preserve">TUBO DE VIDRIO P/DJ REDONDEAR 0,9/CH5 14972-84269                                                   </t>
  </si>
  <si>
    <t xml:space="preserve">568035010000    </t>
  </si>
  <si>
    <t xml:space="preserve">TUBO DE VIDRIO P/DJ REDONDEAR 1,0/CH6 14972-92012                                                   </t>
  </si>
  <si>
    <t xml:space="preserve">568035012000    </t>
  </si>
  <si>
    <t xml:space="preserve">TUBO DE VIDRIO P/DJ REDONDEAR 1,2/CH7 14972-92013                                                   </t>
  </si>
  <si>
    <t xml:space="preserve">568035013000    </t>
  </si>
  <si>
    <t xml:space="preserve">TUBO DE VIDRIO P/DJ REDONDEAR 1,1/CH8 14972-54868                                                   </t>
  </si>
  <si>
    <t xml:space="preserve">568040000000    </t>
  </si>
  <si>
    <t xml:space="preserve">TUBO VIDRIO P/NELATON-RECTAL CH6 48626-48627                                                        </t>
  </si>
  <si>
    <t xml:space="preserve">568043000000    </t>
  </si>
  <si>
    <t xml:space="preserve">TUBO VIDRIO P/NELATON-RECTAL CH24 (DI48626/4-03449)                                                 </t>
  </si>
  <si>
    <t xml:space="preserve">568045000000    </t>
  </si>
  <si>
    <t xml:space="preserve">TUBO DE VIDRIO P/NELATON-RECTAL CH20 48626.48634                                                    </t>
  </si>
  <si>
    <t xml:space="preserve">568047012000    </t>
  </si>
  <si>
    <t xml:space="preserve">TUBO DE VIDRIO P/NELATON-RECTAL CH12 48626.48630                                                    </t>
  </si>
  <si>
    <t xml:space="preserve">568047014000    </t>
  </si>
  <si>
    <t xml:space="preserve">TUBO DE VIDRIO P/NELATON-RECTAL CH14 48626.48631                                                    </t>
  </si>
  <si>
    <t xml:space="preserve">568047015000    </t>
  </si>
  <si>
    <t xml:space="preserve">TUBO DE VIDRIO P/NELATON-RECTAL CH15 48626.03626                                                    </t>
  </si>
  <si>
    <t xml:space="preserve">568047016000    </t>
  </si>
  <si>
    <t xml:space="preserve">TUBO DE VIDRIO P/NELATON-RECTAL CH16 48626.48632                                                    </t>
  </si>
  <si>
    <t xml:space="preserve">568047022000    </t>
  </si>
  <si>
    <t xml:space="preserve">TUBO DE VIDRIO P/NELATON-RECTAL CH22 48626.48635                                                    </t>
  </si>
  <si>
    <t xml:space="preserve">568047026000    </t>
  </si>
  <si>
    <t xml:space="preserve">TUBO DE VIDRIO P/NELATON-RECTAL CH26 48626.03898                                                    </t>
  </si>
  <si>
    <t xml:space="preserve">568047027000    </t>
  </si>
  <si>
    <t xml:space="preserve">TUBO DE VIDRIO P/NELATON-RECTAL CH27 48626.03456                                                    </t>
  </si>
  <si>
    <t xml:space="preserve">568047028000    </t>
  </si>
  <si>
    <t xml:space="preserve">TUBO DE VIDRIO P/NELATON-RECTAL CH28 48626.03899                                                    </t>
  </si>
  <si>
    <t xml:space="preserve">568048000000    </t>
  </si>
  <si>
    <t xml:space="preserve">TUB. VIDRIO P/ D. J. (ORIF) 0,7 CH 4,8 48287.48288                                                  </t>
  </si>
  <si>
    <t xml:space="preserve">568048287006    </t>
  </si>
  <si>
    <t xml:space="preserve">TUB.VIDRIO P/D.J(ORIF)1.0/CH6 48287-72215                                                           </t>
  </si>
  <si>
    <t xml:space="preserve">568048290100    </t>
  </si>
  <si>
    <t xml:space="preserve">TUBO VIDRIO P/D.J(ORIF)1,1/CH7 48287-72216                                                          </t>
  </si>
  <si>
    <t xml:space="preserve">568048290110    </t>
  </si>
  <si>
    <t xml:space="preserve">TUBO VIDRIO P/D.J(ORIF)1,1/CH8 48287-48291                                                          </t>
  </si>
  <si>
    <t xml:space="preserve">568048290120    </t>
  </si>
  <si>
    <t xml:space="preserve">TUBO VIDRIO P/D.J(ORIF)1,1/CH9 48287-80956                                                          </t>
  </si>
  <si>
    <t xml:space="preserve">568070015000    </t>
  </si>
  <si>
    <t xml:space="preserve">TUBO DE VIDRIO P/ALIMENTACION 1,5 48626.51534                                                       </t>
  </si>
  <si>
    <t xml:space="preserve">568070021000    </t>
  </si>
  <si>
    <t xml:space="preserve">TUBO DE VIDRIO P/ALIMENTACION 2,1 48626.51535                                                       </t>
  </si>
  <si>
    <t xml:space="preserve">568070025000    </t>
  </si>
  <si>
    <t xml:space="preserve">TUBO DE VIDRIO P/ALIMENTACION 2,5 48626.51536                                                       </t>
  </si>
  <si>
    <t xml:space="preserve">568080000000    </t>
  </si>
  <si>
    <t xml:space="preserve">TUBO VIDRIO P/SELD. M.1 N°2-965 000  (c/alas)                                                       </t>
  </si>
  <si>
    <t xml:space="preserve">568081000000    </t>
  </si>
  <si>
    <t xml:space="preserve">TUBO VIDRIO P/SELD. M.2  (D)                                                                        </t>
  </si>
  <si>
    <t xml:space="preserve">568090010000    </t>
  </si>
  <si>
    <t xml:space="preserve">T. VIDRIO P/ D. LUM. REFORZADO CH 35 52965.35S R                                                    </t>
  </si>
  <si>
    <t xml:space="preserve">568090020000    </t>
  </si>
  <si>
    <t xml:space="preserve">T. VIDRIO P/ D. LUM. REFORZADO CH 37 52965.37S R                                                    </t>
  </si>
  <si>
    <t xml:space="preserve">568090030000    </t>
  </si>
  <si>
    <t xml:space="preserve">T. VIDRIO P/ D. LUM. REFORZADO CH 39 52965.39S R                                                    </t>
  </si>
  <si>
    <t xml:space="preserve">568090040000    </t>
  </si>
  <si>
    <t xml:space="preserve">T. VIDRIO P/ D. LUM. REFORZADO CH 35 52470.35S L                                                    </t>
  </si>
  <si>
    <t xml:space="preserve">568090050000    </t>
  </si>
  <si>
    <t xml:space="preserve">T. VIDRIO P/ D. LUM. REFORZADO CH 37 52470.37S L                                                    </t>
  </si>
  <si>
    <t xml:space="preserve">568090060000    </t>
  </si>
  <si>
    <t xml:space="preserve">T. VIDRIO P/ D. LUM. REFORZADO CH 39 52470.39S L                                                    </t>
  </si>
  <si>
    <t xml:space="preserve">568090100000    </t>
  </si>
  <si>
    <t xml:space="preserve">T.VIDRIO P/D.LUM.CH35 52470-52473 L                                                                 </t>
  </si>
  <si>
    <t xml:space="preserve">568170000000    </t>
  </si>
  <si>
    <t xml:space="preserve">T. VIDRIO PTA. CILINDRICA EMBOLECT. CH3     33059.33882                                             </t>
  </si>
  <si>
    <t xml:space="preserve">568170100000    </t>
  </si>
  <si>
    <t xml:space="preserve">T. VIDRIO PTA. CILINDRICA EMBOLECT. CH4     33059.33883                                             </t>
  </si>
  <si>
    <t xml:space="preserve">568170200000    </t>
  </si>
  <si>
    <t xml:space="preserve">T. VIDRIO PTA. CILINDRICA EMBOLECT. CH 5    33059.33060                                             </t>
  </si>
  <si>
    <t xml:space="preserve">568170300000    </t>
  </si>
  <si>
    <t xml:space="preserve">T. VIDRIO PTA. CILINDRICA EMBOLECT. CH8     33059.33885                                             </t>
  </si>
  <si>
    <t xml:space="preserve">568170400000    </t>
  </si>
  <si>
    <t xml:space="preserve">T. VIDRIO PTA. CILINDRICA EMBOLECT. CH 6 33059.33061                                                </t>
  </si>
  <si>
    <t xml:space="preserve">568180000000    </t>
  </si>
  <si>
    <t xml:space="preserve">T. VIDRIO PTA. CON. CERR. CH6   35573-46318                                                         </t>
  </si>
  <si>
    <t xml:space="preserve">568180100000    </t>
  </si>
  <si>
    <t xml:space="preserve">T. VIDRIO PTA. CON. CERR. CH7   35573-35751                                                         </t>
  </si>
  <si>
    <t xml:space="preserve">568180110000    </t>
  </si>
  <si>
    <t xml:space="preserve">T.VIDRIO PTA.CON.CERR. CH5 35573-35750                                                              </t>
  </si>
  <si>
    <t xml:space="preserve">568180120000    </t>
  </si>
  <si>
    <t xml:space="preserve">T.VIDRIO PTA.CON.CERR. CH8 35573-35574                                                              </t>
  </si>
  <si>
    <t xml:space="preserve">568180130000    </t>
  </si>
  <si>
    <t xml:space="preserve">T.VIDRIO PTA.CON.CERR. CH9 35573-35752                                                              </t>
  </si>
  <si>
    <t xml:space="preserve">568190000000    </t>
  </si>
  <si>
    <t xml:space="preserve">T. VIDRIO AFINAR EMBOLECTOMIA CH3   33062-33877                                                     </t>
  </si>
  <si>
    <t xml:space="preserve">568190100000    </t>
  </si>
  <si>
    <t xml:space="preserve">T. VIDRIO AFINAR EMBOLECTOMIA CH4   33062-33878                                                     </t>
  </si>
  <si>
    <t xml:space="preserve">568190200000    </t>
  </si>
  <si>
    <t xml:space="preserve">T. VIDRIO AFINAR EMBOLECTOMIA CH5   33062-33063                                                     </t>
  </si>
  <si>
    <t xml:space="preserve">568190300000    </t>
  </si>
  <si>
    <t xml:space="preserve">T. VIDRIO AFINAR EMBOLECTOMIA CH6   33062-33879                                                     </t>
  </si>
  <si>
    <t xml:space="preserve">568190400000    </t>
  </si>
  <si>
    <t xml:space="preserve">TUBO DE VIDRIO P/AFINAR EMBOLECTOMIA.CH7 33062-33880                                                </t>
  </si>
  <si>
    <t xml:space="preserve">568190500000    </t>
  </si>
  <si>
    <t xml:space="preserve">TUBO DE VIDRIO P/AFINAR EMBOLECTOMIA.CH8 33062-33881                                                </t>
  </si>
  <si>
    <t xml:space="preserve">568191000000    </t>
  </si>
  <si>
    <t xml:space="preserve">TUBO DE VIDRIO P/CILINDRICA EMBOLECTOMIA CH7 33059-33884                                            </t>
  </si>
  <si>
    <t xml:space="preserve">568200000000    </t>
  </si>
  <si>
    <t xml:space="preserve">T. VIDRIO CURVO MERCIER CH12   48636-48637                                                          </t>
  </si>
  <si>
    <t xml:space="preserve">568200100000    </t>
  </si>
  <si>
    <t xml:space="preserve">T.VIDRIO CURVO CH18 48636-48640                                                                     </t>
  </si>
  <si>
    <t xml:space="preserve">568200110000    </t>
  </si>
  <si>
    <t xml:space="preserve">T.VIDRIO CURVO CH24 48636-48643                                                                     </t>
  </si>
  <si>
    <t xml:space="preserve">568300001000    </t>
  </si>
  <si>
    <t xml:space="preserve">TUBO VIDRIO MALECOT 1,1/CH10 48287-75682                                                            </t>
  </si>
  <si>
    <t xml:space="preserve">568300001100    </t>
  </si>
  <si>
    <t xml:space="preserve">TUBO VIDRIO MALECOT 1,1/CH12 48287-80958                                                            </t>
  </si>
  <si>
    <t xml:space="preserve">568300001200    </t>
  </si>
  <si>
    <t xml:space="preserve">TUBO VIDRIO MALECOT 1,1/CH14 48287-80959                                                            </t>
  </si>
  <si>
    <t xml:space="preserve">568400150000    </t>
  </si>
  <si>
    <t xml:space="preserve">T.VIDRIO MANDRIL INTUBACION 1,5 61170-14936                                                         </t>
  </si>
  <si>
    <t xml:space="preserve">568400200000    </t>
  </si>
  <si>
    <t xml:space="preserve">T.VIDRIO MANDRIL INTUBACION 2,0 61170-70710                                                         </t>
  </si>
  <si>
    <t xml:space="preserve">568400260000    </t>
  </si>
  <si>
    <t xml:space="preserve">T.VIDRIO MANDRIL INTUBACION 2,6 61170-70711                                                         </t>
  </si>
  <si>
    <t xml:space="preserve">568400330000    </t>
  </si>
  <si>
    <t xml:space="preserve">T.VIDRIO MANDRIL INTUBACION 3,3 61170-61166                                                         </t>
  </si>
  <si>
    <t xml:space="preserve">568400430000    </t>
  </si>
  <si>
    <t xml:space="preserve">T.VIDRIO MANDRIL INTUBACION 4,3 61170-61167                                                         </t>
  </si>
  <si>
    <t xml:space="preserve">568400560000    </t>
  </si>
  <si>
    <t xml:space="preserve">T.VIDRIO MANDRIL INTUBACION 5,6 61170-70712                                                         </t>
  </si>
  <si>
    <t>CAPUCHON P/PULIR SKWR0511 NK150</t>
  </si>
  <si>
    <t xml:space="preserve">CAPUCHON P/VALVULA DE SUCCION SUBGLOTICA I287C </t>
  </si>
  <si>
    <t xml:space="preserve">CANULA PUNCION 3P 17.5G IPA18200 </t>
  </si>
  <si>
    <t xml:space="preserve">CANULA DE PUNCION 22G CN22220 </t>
  </si>
  <si>
    <r>
      <t xml:space="preserve">SOBRE PE </t>
    </r>
    <r>
      <rPr>
        <b/>
        <sz val="10"/>
        <rFont val="Arial"/>
        <family val="2"/>
      </rPr>
      <t>40</t>
    </r>
    <r>
      <rPr>
        <sz val="10"/>
        <rFont val="Arial"/>
        <family val="2"/>
      </rPr>
      <t xml:space="preserve">X110X50 µm TROQUELADO TRANSVERSAL (TIP CORP)                                             </t>
    </r>
  </si>
  <si>
    <t xml:space="preserve">SOBRE PE 40X500(+5)X40 µm TROQUELADO TRANSVERSAL (TIP CORP)                                         </t>
  </si>
  <si>
    <t xml:space="preserve">ZHENGZHOU YI BANG INDUSTRY </t>
  </si>
  <si>
    <t xml:space="preserve">INTER- HARZ GMBH </t>
  </si>
  <si>
    <t>Mark CZ 11 (EN DESUSO )</t>
  </si>
  <si>
    <t>Marklube 280 (EN DESUSO )</t>
  </si>
  <si>
    <t xml:space="preserve">TAMPONCOLOR </t>
  </si>
  <si>
    <t xml:space="preserve">COLORSERVICE </t>
  </si>
  <si>
    <t xml:space="preserve">DEIFEL </t>
  </si>
  <si>
    <t xml:space="preserve">KRÜGER (VER VICTOR) </t>
  </si>
  <si>
    <t xml:space="preserve">JOKE TECHNOLOGY GMBH </t>
  </si>
  <si>
    <t xml:space="preserve">BLOBALMED INC </t>
  </si>
  <si>
    <t>Portador micro PF 0422 (va a quedar en desuso -se sustituye por proveedor chino )</t>
  </si>
  <si>
    <t xml:space="preserve">Temporary pacing cath ref AC2026 </t>
  </si>
  <si>
    <t>Succidares -LatexFree RR (en desuso , se sustituira por los chinos)</t>
  </si>
  <si>
    <t>ALBIS PLASTIC (Mercurius)</t>
  </si>
  <si>
    <t>INT AIR (Mercurius)</t>
  </si>
  <si>
    <t>VELCRO (Mercurius)</t>
  </si>
  <si>
    <t>AMACO (Mercurius)</t>
  </si>
  <si>
    <t>ver los de mango negro (solo se pide si hay pedido , no nos basamos en el historico)</t>
  </si>
  <si>
    <t xml:space="preserve">Tubuladores impresas hidrofilizadas (solo se piden cuando hay pedido ) </t>
  </si>
  <si>
    <t xml:space="preserve">pendiente , ver los insumos para el PVC que fabrica Ro para sustituir al 158090910000.El que fabrica Ro es el 1580306750100 PVC E6/75 (TOTM) (VER FORMULA Y SUS COMPONENTES) </t>
  </si>
  <si>
    <t xml:space="preserve">WEKER  (Mercurius) </t>
  </si>
  <si>
    <t>vogelsang (Mercurius)</t>
  </si>
  <si>
    <t xml:space="preserve">ALAMBRE 1.0X370  92770010  (Quedara en desuso, se le pasa a comprar a Day Engineering )                                                                         </t>
  </si>
  <si>
    <t xml:space="preserve">ALAMBRE 1.5X470  92770030   (Quedara en desuso, se le pasa a comprar a Day Engineering )    </t>
  </si>
  <si>
    <t xml:space="preserve">ALAMBRE ALUM.2.6MM(+0.05)X525MM(±3) (Quedara en desuso, se le pasa a comprar a Day Engineering )                                                                     </t>
  </si>
  <si>
    <t>MANGO P/EXTRACTOR DE CALCULOS</t>
  </si>
  <si>
    <t xml:space="preserve">CANASTILLA S/MANGO P/EXT.CALC. 4H CH1,8 (90CM) </t>
  </si>
  <si>
    <t xml:space="preserve">CANASTILLA S/MANGO P/EXT.CALC. 4H CH2,2 (90CM) </t>
  </si>
  <si>
    <t xml:space="preserve">CANASTILLA S/MANGO P/EXT.CALC. 4H CH2,5 (90CM) </t>
  </si>
  <si>
    <t>ALAMBRE 1.0X370  92770010</t>
  </si>
  <si>
    <t xml:space="preserve">ALAMBRE  0,3 x 709 ACERO 4310                 </t>
  </si>
  <si>
    <t xml:space="preserve">ALAMBRE  0,2 x 850 ACERO 4310                                                 </t>
  </si>
  <si>
    <t>PE INY ELTEX HD6070 EA-B (PEAD HC7260/2080 ELTEX) (Biestefeld)</t>
  </si>
  <si>
    <t xml:space="preserve">Tecoflex EG 85A B60 </t>
  </si>
  <si>
    <t>WELOC (Mercurius)</t>
  </si>
  <si>
    <t xml:space="preserve">BELL MARK </t>
  </si>
  <si>
    <t xml:space="preserve">ESTAÑO </t>
  </si>
  <si>
    <t>OVER LACK  (MERCURIUS)</t>
  </si>
  <si>
    <t>KRAHN (MERCURIUS)</t>
  </si>
  <si>
    <t>POLIZEN
(Pedir certificado de conformidad por lote)</t>
  </si>
  <si>
    <t>PAJUNK
(Pedir certificado de conformidad por lote)</t>
  </si>
  <si>
    <t>EPFLEX (Mercurius)
(Pedir certificado de conformidad por lote)</t>
  </si>
  <si>
    <t>BESPAK
(Pedir certificado de conformidad por lote)</t>
  </si>
  <si>
    <t>OMYA GMBH (Mercurius)
(Pedir certificado de conformidad por lote)</t>
  </si>
  <si>
    <t>HELMUT- BERK (Mercurius)
(Pedir certificado de conformidad por lote)</t>
  </si>
  <si>
    <t>Alambres (ver comentario)</t>
  </si>
  <si>
    <t xml:space="preserve">Unidad </t>
  </si>
  <si>
    <t xml:space="preserve">Metros </t>
  </si>
  <si>
    <t xml:space="preserve">Unitario </t>
  </si>
  <si>
    <t>Unitario</t>
  </si>
  <si>
    <t xml:space="preserve">Kg </t>
  </si>
  <si>
    <t xml:space="preserve">Stock zona </t>
  </si>
  <si>
    <t xml:space="preserve">En Camino </t>
  </si>
  <si>
    <t>Kg</t>
  </si>
  <si>
    <t>Metros</t>
  </si>
  <si>
    <t>Rollo</t>
  </si>
  <si>
    <t>Gramos</t>
  </si>
  <si>
    <t>m L</t>
  </si>
  <si>
    <t>Litro</t>
  </si>
  <si>
    <t xml:space="preserve">Gramos </t>
  </si>
  <si>
    <t xml:space="preserve">Rollos </t>
  </si>
  <si>
    <t>Unidades</t>
  </si>
  <si>
    <t xml:space="preserve">Comentarios cobertura </t>
  </si>
  <si>
    <t xml:space="preserve">Conservador </t>
  </si>
  <si>
    <t>NO COMPRAR MAS</t>
  </si>
  <si>
    <t>VER CONSUMOS</t>
  </si>
  <si>
    <t xml:space="preserve">locura mal </t>
  </si>
  <si>
    <t xml:space="preserve">ZINSTAG 
Solo se pide cuando Rossana nos pasa las necesidades </t>
  </si>
  <si>
    <t xml:space="preserve">Consumo utilizado para el calculo de cobertura </t>
  </si>
  <si>
    <t xml:space="preserve">se vende muy poco </t>
  </si>
  <si>
    <t xml:space="preserve">se uso consumo promedio entre anual mensual y  semestral mensual </t>
  </si>
  <si>
    <t xml:space="preserve">Por pedido </t>
  </si>
  <si>
    <t xml:space="preserve">MULTIVAC (VER) revisar minimos con german </t>
  </si>
  <si>
    <t>Clamp PP30 azul (se usa para doble J)</t>
  </si>
  <si>
    <t>MODENPLAST (Mercurius)
(Pedir certificado de conformidad por lote)
Tener ademas presente minimos de compra que admiten (Archivo excel aparte)</t>
  </si>
  <si>
    <t xml:space="preserve">MPI (Mercurius) se piden juntas y en cantidades parejas </t>
  </si>
  <si>
    <t>No comprar mas</t>
  </si>
  <si>
    <t xml:space="preserve">Lead time </t>
  </si>
  <si>
    <t>HAEMOTRONIC 
/ COMED TRAVERSO (Italia)</t>
  </si>
  <si>
    <t>Borla (Italia)</t>
  </si>
  <si>
    <t>SHANDONG WEIGAO 
Ver con Lourdes de GSSA</t>
  </si>
  <si>
    <t xml:space="preserve">Can. punción 2P 17,5G (se envasa solo para GSSA) </t>
  </si>
  <si>
    <t>por pedido</t>
  </si>
  <si>
    <t xml:space="preserve">R.S HUGHES COMPANY  
Aereo de USA </t>
  </si>
  <si>
    <t xml:space="preserve">REICHELT (Mercurius)
Consultar a German </t>
  </si>
  <si>
    <t>Vinnolit S 4170 (Consultar a Rossana cuando baje stock)</t>
  </si>
  <si>
    <t>TOTM (Plastificante) (Consultar con Rossana cuando baje stock)</t>
  </si>
  <si>
    <t>Al bajar a 100 se pide</t>
  </si>
  <si>
    <t>S.FOLEY 2VIAS SILICONA 5ML CH10 (BULK)</t>
  </si>
  <si>
    <t>SONDA DUODENAL LEVIN SILICONA FR08</t>
  </si>
  <si>
    <t>SONDA DUODENAL LEVIN SILICONA FR10</t>
  </si>
  <si>
    <t>SONDA DUODENAL LEVIN SILICONA FR12</t>
  </si>
  <si>
    <t>SONDA DUODENAL LEVIN SILICONA FR14</t>
  </si>
  <si>
    <t>SONDA DUODENAL LEVIN SILICONA FR16</t>
  </si>
  <si>
    <t>SONDA DUODENAL LEVIN SILICONA FR18</t>
  </si>
  <si>
    <t>S.FOLEY 2VIAS STD C/B 3C.C. CH8</t>
  </si>
  <si>
    <t>S.FOLEY 2VIAS STD C/B 10 C.C. CH 12</t>
  </si>
  <si>
    <t>S.FOLEY 2VIAS STD C/B 10 C.C. CH 14</t>
  </si>
  <si>
    <t>S.FOLEY 2VIAS STD C/B 10 C.C. CH 16</t>
  </si>
  <si>
    <t>S.FOLEY 2VIAS STD C/B 10 C.C. CH 18</t>
  </si>
  <si>
    <t>S.FOLEY 2VIAS STD C/B 10 C.C. CH 20</t>
  </si>
  <si>
    <t>S.FOLEY 2VIAS STD C/B 10 C.C. CH 22</t>
  </si>
  <si>
    <t>S.FOLEY 2VIAS STD C/B 10 C.C. CH 24</t>
  </si>
  <si>
    <t>S.FOLEY 2VIAS STD C/B 10 C.C. CH 26</t>
  </si>
  <si>
    <t>S.FOLEY 2VIAS STD C/B 30C.C. CH 12</t>
  </si>
  <si>
    <t>S.FOLEY 2VIAS STD C/B 30 C.C. CH 14</t>
  </si>
  <si>
    <t>S.FOLEY 2VIAS STD C/B 30 C.C. CH 16</t>
  </si>
  <si>
    <t>S.FOLEY 2VIAS STD C/B 30 C.C. CH 18</t>
  </si>
  <si>
    <t>S.FOLEY 2VIAS STD C/B 30 C.C. CH 20</t>
  </si>
  <si>
    <t>S.FOLEY 2VIAS STD C/B 30 C.C. CH 22</t>
  </si>
  <si>
    <t>S.FOLEY 2VIAS STD C/B 30 C.C. CH 24</t>
  </si>
  <si>
    <t>S.FOLEY 2VIAS PEAD C/B 5 C.C. CH 8</t>
  </si>
  <si>
    <t>S.FOLEY 2VIAS PEAD C/B 5 C.C. CH 10</t>
  </si>
  <si>
    <t>S.FOLEY 3VIAS STD C/B 30 C.C. CH 18</t>
  </si>
  <si>
    <t>S.FOLEY 3VIAS STD C/B 30 C.C. CH 20</t>
  </si>
  <si>
    <t>S.FOLEY 3VIAS STD C/B 30 C.C. CH 22</t>
  </si>
  <si>
    <t>S.FOLEY 3VIAS STD C/B 30 C.C. CH 24</t>
  </si>
  <si>
    <t>S.FOLEY 2VIAS SILKO C/B (BULK) CH12</t>
  </si>
  <si>
    <t>S.FOLEY 2VIAS SILKO C/B (BULK) CH14</t>
  </si>
  <si>
    <t>S.FOLEY 2VIAS SILKO C/B (BULK) CH16</t>
  </si>
  <si>
    <t>S.FOLEY 2VIAS SILKO C/B (BULK) CH18</t>
  </si>
  <si>
    <t>S.FOLEY 2VIAS SILKO C/B (BULK) CH20</t>
  </si>
  <si>
    <t>S.FOLEY 2VIAS SILKO C/B (BULK) CH22</t>
  </si>
  <si>
    <t>S.FOLEY 2VIAS SILKO C/B (BULK) CH24</t>
  </si>
  <si>
    <t>S.FOLEY 3VIAS SILKO C/B (BULK) CH18</t>
  </si>
  <si>
    <t>S.FOLEY 3VIAS SILKO C/B (BULK) CH20</t>
  </si>
  <si>
    <t>S.FOLEY 3VIAS SILKO C/B (BULK) CH22</t>
  </si>
  <si>
    <t>S.FOLEY 3V.HEMAT. C/B 30-50ML CH16</t>
  </si>
  <si>
    <t>S.FOLEY 3V.HEMAT. C/B 30-50ML CH18</t>
  </si>
  <si>
    <t>S.FOLEY 3V.HEMAT. C/B 30-50ML CH20</t>
  </si>
  <si>
    <t>S.FOLEY 3VIAS STD C/B 30 C.C. CH 16</t>
  </si>
  <si>
    <t>S.FOLEY 3V.STD.P/HEM.C/B 30ML CH18</t>
  </si>
  <si>
    <t>S.FOLEY 3V.STD.P/HEM.C/B 30ML CH20</t>
  </si>
  <si>
    <t>S.FOLEY 3V.STD.P/HEM.C/B 30ML CH22</t>
  </si>
  <si>
    <t>S.FOLEY 3V.STD.P/HEM.C/B 30ML CH24</t>
  </si>
  <si>
    <t>S.FOL.3V.P/HEMAT.COU.C/B 30ML CH18</t>
  </si>
  <si>
    <t>S.FOL.3V.P/HEMAT.COU.C/B 30ML CH20</t>
  </si>
  <si>
    <t>S.FOL.3V.P/HEMAT.COU.C/B 30ML CH22</t>
  </si>
  <si>
    <t>S.FOL.3V.P/HEMAT.COU.C/B 30ML CH24</t>
  </si>
  <si>
    <t>S.FOLEY 2VIAS SILICONA 3ML CH6 (BULK)</t>
  </si>
  <si>
    <t>S. FOLEY 2VIAS SILICONA 3ML CH8 (BULK)</t>
  </si>
  <si>
    <t>S.FOLEY 2VIAS SILICONA 5-15ML CH22 (BULK)</t>
  </si>
  <si>
    <t>S.FOLEY 2 VIAS SILICONA 5-15ML CH24 (BULK)</t>
  </si>
  <si>
    <t>S.FOLEY 3VIAS SILICONA 30ML CH16 (BULK)</t>
  </si>
  <si>
    <t>S.FOLEY 3VIAS SILICONA 30ML CH18 (BULK)</t>
  </si>
  <si>
    <t>S.FOLEY 3VIAS SILICONA 30ML CH20 (BULK)</t>
  </si>
  <si>
    <t>S.FOLEY 3VIAS SILICONA 30ML CH22 (BULK)</t>
  </si>
  <si>
    <t>S.FOLEY 3VIAS SILICONA 30ML CH24 (BULK)</t>
  </si>
  <si>
    <t>S.FOLEY 2VIAS SILICONA 5-15ML CH12 (BULK)</t>
  </si>
  <si>
    <t>S.FOLEY 2VIAS SILICONA 5-15ML CH14 (BULK)</t>
  </si>
  <si>
    <t>S.FOLEY 2VIAS SILICONA 5-15ML CH16 (BULK)</t>
  </si>
  <si>
    <t>S.FOLEY 2VIAS SILICONA 5-15ML CH18 (BULK)</t>
  </si>
  <si>
    <t>S.FOLEY 2VIAS SILICONA 5-15ML CH20 (BULK)</t>
  </si>
  <si>
    <t xml:space="preserve">HAIYAN (Directo) solo se pide cuando hay pedido .Siempre pasarle pedido a Yisel primero , luego lo continua Federico </t>
  </si>
  <si>
    <t xml:space="preserve">FALTAN AGREGAR COSAS A HAIYAN </t>
  </si>
  <si>
    <t xml:space="preserve">A pedir </t>
  </si>
  <si>
    <t xml:space="preserve">Cobertura </t>
  </si>
  <si>
    <t xml:space="preserve">cobertura a la llegada </t>
  </si>
  <si>
    <t xml:space="preserve">Comentarios </t>
  </si>
  <si>
    <t>Consumo promedio
 mensual ( anual ) (oct 2019 a oct 2020)</t>
  </si>
  <si>
    <t>FIADOR ESPIRAL TEF.(.028") X100CM ; se usa para el FIADOR 100cm  028 (codigo 22810100000000)</t>
  </si>
  <si>
    <t>BÖRNER KG (Mercurius)</t>
  </si>
  <si>
    <t xml:space="preserve">no comprar mas , se elimino la OC que habia porque vamos a usar el de arriba </t>
  </si>
  <si>
    <t xml:space="preserve">el stock corresponde a la de vogelsang </t>
  </si>
  <si>
    <t>siempre preguntar a rosana</t>
  </si>
  <si>
    <t xml:space="preserve">no se pide </t>
  </si>
  <si>
    <t xml:space="preserve">no se pide mas este </t>
  </si>
  <si>
    <t>KIT SOLVENTES PARA LIMPIEZA IK2030</t>
  </si>
  <si>
    <t xml:space="preserve">FECHA STOCK </t>
  </si>
  <si>
    <t xml:space="preserve">ALAMBRE  0,4 x 709 ACERO 4310      
Se usa para el mandril cat ureteral Nº 2 :    12940200000000                                      </t>
  </si>
  <si>
    <t>ADHESIVO INST. LOCTITE 406 (viene de a  454 gramos )</t>
  </si>
  <si>
    <t xml:space="preserve">ADHESIVO PRIMER 770 (viene de a 473 ml ) </t>
  </si>
  <si>
    <t xml:space="preserve">Consumo mensual 2019 </t>
  </si>
  <si>
    <t>consumo mensual 2020</t>
  </si>
  <si>
    <t>Consumo mensual 2018</t>
  </si>
  <si>
    <t xml:space="preserve">Descripcion </t>
  </si>
  <si>
    <t xml:space="preserve">Mercurius </t>
  </si>
  <si>
    <t xml:space="preserve">PLANCHA DE ESPUMA AMARILLA 500X500X10 mm </t>
  </si>
  <si>
    <t xml:space="preserve">consumo mensual </t>
  </si>
  <si>
    <t>Pur pellet 2363-80AE-BA40</t>
  </si>
  <si>
    <t xml:space="preserve">se decide continuar pidiendo aquí y no a hapool </t>
  </si>
  <si>
    <t xml:space="preserve">ALAMBRE  0,3 x 709 ACERO 4310       
se usa para mandril cat ureteral N 1  : 
12940100000000          </t>
  </si>
  <si>
    <t xml:space="preserve">ALAMBRE 1.5X470  92770030   </t>
  </si>
  <si>
    <t xml:space="preserve">Consumo promedio del espiral p/armflex 9.5 mm (codigo 2280095….) mensual de 2018 , en 2019 y 2020 no hubo consumo </t>
  </si>
  <si>
    <t xml:space="preserve">consumo de 22821000000000 - ESPIRAL P/TRAQ.ARMF.(PULIDO)10.0MM 
2018 : 5 por mes 
2019 : 6 por mes 
2020: 3 por mes </t>
  </si>
  <si>
    <t>No hubo consumo tampoco de 22821100000000 en los ultimos 4 años (2017,2018,2019,2020)</t>
  </si>
  <si>
    <t xml:space="preserve">ver si el stock baja </t>
  </si>
  <si>
    <t xml:space="preserve">no esta en ninguna formula productiva . No habria q sacarlo???? </t>
  </si>
  <si>
    <t xml:space="preserve">consumo 1er trimestre 2021 </t>
  </si>
  <si>
    <t>Consumo marzo - mayo 2021</t>
  </si>
  <si>
    <t xml:space="preserve">cilindros de acero </t>
  </si>
  <si>
    <t xml:space="preserve">branula ensobrada </t>
  </si>
  <si>
    <t>Unidad</t>
  </si>
  <si>
    <t>Presentacion y minimos de compra</t>
  </si>
  <si>
    <t xml:space="preserve">stock mes pasado </t>
  </si>
  <si>
    <t xml:space="preserve">fecha stock anterior </t>
  </si>
  <si>
    <t xml:space="preserve">diferencia </t>
  </si>
  <si>
    <t xml:space="preserve">alerta </t>
  </si>
  <si>
    <t xml:space="preserve">CODIGO </t>
  </si>
  <si>
    <t xml:space="preserve">DESCRIPCION </t>
  </si>
  <si>
    <t xml:space="preserve">STOCK </t>
  </si>
  <si>
    <t>MANDRIL DOB.LUMEN REVESTIDO X600MM</t>
  </si>
  <si>
    <t xml:space="preserve">SEMI </t>
  </si>
  <si>
    <t xml:space="preserve">MANDRIL DOB.LUMEN REVESTIDO X525MM </t>
  </si>
  <si>
    <t xml:space="preserve"> 1580306750100 PVC E6/75 (TOTM)</t>
  </si>
  <si>
    <t>El PVC que se fabrica aca para sustituir al  PVC EXT. RB 5 M natur NO DOP (SH 52)</t>
  </si>
  <si>
    <t xml:space="preserve">Para fabricar 175 kg se precisa </t>
  </si>
  <si>
    <t xml:space="preserve">kg </t>
  </si>
  <si>
    <t>STOCK  11/08</t>
  </si>
  <si>
    <t xml:space="preserve">VECES PARA USAR FORMULA </t>
  </si>
  <si>
    <t xml:space="preserve">MESES </t>
  </si>
  <si>
    <t xml:space="preserve">accion </t>
  </si>
  <si>
    <t>Pur pellet 2363-90AE-BA20</t>
  </si>
  <si>
    <t>Pur pellet 2363-90AE-BA40</t>
  </si>
  <si>
    <t>no comprar (aunquen figure consumo)</t>
  </si>
  <si>
    <t>STOCK 129 al 10/09</t>
  </si>
  <si>
    <t>ESPIRAL P/ARMFLEX 3,0MM</t>
  </si>
  <si>
    <t>ESPIRAL P/ARMFLEX 3.5MM</t>
  </si>
  <si>
    <t>ESPIRAL P/ARMFLEX 4.0MM</t>
  </si>
  <si>
    <t>ESPIRAL P/ARMFLEX 4.5MM</t>
  </si>
  <si>
    <t>ESPIRAL P/ARMFLEX 5.0MM</t>
  </si>
  <si>
    <t>ESPIRAL P/ARMFLEX 5.5MM</t>
  </si>
  <si>
    <t>ESPIRAL P/ARMFLEX 6.0MM</t>
  </si>
  <si>
    <t>ESPIRAL P/ARMFLEX 6.5MM</t>
  </si>
  <si>
    <t>ESPIRAL P/ARMFLEX 7.0MM</t>
  </si>
  <si>
    <t>ESPIRAL P/ARMFLEX 7.5MM</t>
  </si>
  <si>
    <t>ESPIRAL P/ARMFLEX 8.0MM</t>
  </si>
  <si>
    <t>ESPIRAL P/ARMFLEX 8.5MM</t>
  </si>
  <si>
    <t>ESPIRAL P/ARMFLEX 9.0MM</t>
  </si>
  <si>
    <t>ESPIRAL P/ARMFLEX 9.5MM</t>
  </si>
  <si>
    <t>ESPIRAL P/ARMFLEX 10.0MM</t>
  </si>
  <si>
    <t>ESPIRAL P/TRAQ.ARMFLEX(PULIDO)7.0MM</t>
  </si>
  <si>
    <t>ESPIRAL P/TRAQ.ARMFLEX(PULIDO)8.0MM</t>
  </si>
  <si>
    <t>ESPIRAL P/TRAQ.ARMFLEX(PULIDO)9.0MM</t>
  </si>
  <si>
    <t xml:space="preserve"> ESPIRAL P/TRAQ.ARMF.(PULIDO)10.0MM</t>
  </si>
  <si>
    <t>ESPIRAL P/TRAQ.ARMF.(PULIDO)11.0MM</t>
  </si>
  <si>
    <t>STOCK ACONDICIONADO</t>
  </si>
  <si>
    <t xml:space="preserve">Espiral 9,5mm (L1=300 ID=10,0 S=1,4)
</t>
  </si>
  <si>
    <t xml:space="preserve">Espiral 10,0mm (L1=300 ID=10,5 S=1,4)
</t>
  </si>
  <si>
    <t xml:space="preserve">TOTAL </t>
  </si>
  <si>
    <t xml:space="preserve">banda 45 cm velour </t>
  </si>
  <si>
    <t xml:space="preserve">POLIZEN </t>
  </si>
  <si>
    <t>EPFLEX</t>
  </si>
  <si>
    <t xml:space="preserve">DAY ENGEENERING </t>
  </si>
  <si>
    <t xml:space="preserve">Uso </t>
  </si>
  <si>
    <t>MANDRIL CAT. URET. N_1</t>
  </si>
  <si>
    <t>MANDRIL CAT. URET. N_2</t>
  </si>
  <si>
    <t xml:space="preserve">Ir viendo con laboratorio stock </t>
  </si>
  <si>
    <t xml:space="preserve">TUB. TERMOCONT. FF201-32W (BL) </t>
  </si>
  <si>
    <t xml:space="preserve">TUB. TERMOCONT. FF201-48W (BL)                                                                      </t>
  </si>
  <si>
    <t>Llave  1 via (nosotros le llamamos 2 vias )</t>
  </si>
  <si>
    <t xml:space="preserve">llave 3 vias sakira lipidoresistentes </t>
  </si>
  <si>
    <t>CANULA MARTECH C/ALAS (ENSOBRADA)</t>
  </si>
  <si>
    <t xml:space="preserve">SAKIRA </t>
  </si>
  <si>
    <t xml:space="preserve">usar de consumo 67 por mes (es lo que se consumio del espiral acondicionado codigo 22800900000000) </t>
  </si>
  <si>
    <t xml:space="preserve">consumo del espiral p/armflex 10 mm  ,se tomo consumo de 2018 , en 2019 se consumio 5 por mes y en 2020 no hubo consumo </t>
  </si>
  <si>
    <t xml:space="preserve">ver comentarios de solicitud 21785 </t>
  </si>
  <si>
    <t>ver comentarios de solicitud 21785</t>
  </si>
  <si>
    <t xml:space="preserve">no pedir mas , se usa solo para bajalenguas x 20 unidades y no se va a fabricar mas hasta nuevo aviso </t>
  </si>
  <si>
    <t>Consumo mensual 2019</t>
  </si>
  <si>
    <t>Consumo mensual 2020</t>
  </si>
  <si>
    <t>Consumo mensual 2021</t>
  </si>
  <si>
    <t>TUERCA TRAQ.ANILLADA 6.0 Y 7.0 MM</t>
  </si>
  <si>
    <t>TUERCA TRAQ.ANILLADA 3.0MM</t>
  </si>
  <si>
    <t>TUERCA TRAQ.ANILLADA 4.0 Y 5.0 MM</t>
  </si>
  <si>
    <t>TUERCA TRAQ.ANILLADA 8.0 Y 9.0 MM</t>
  </si>
  <si>
    <t>TUERCA TRAQ.ANILLADA 10.0 Y 11.0MM</t>
  </si>
  <si>
    <t>LLAVE EXTRACTORA DE CONECTORES</t>
  </si>
  <si>
    <t>PROT 7.35 BLANCO 86315 N1</t>
  </si>
  <si>
    <t>PIST OMNI 10 ML 84484</t>
  </si>
  <si>
    <t>TAPON P/PROTECTOR EMBOLECT. CH2</t>
  </si>
  <si>
    <t>MEZCLA PE PB608 (2/3)+PE 2080 (1/3)</t>
  </si>
  <si>
    <t>REGULADOR DE SUCCION C/TAPA</t>
  </si>
  <si>
    <t>TAPA P/PROTEC. EMBOLECTOMIA</t>
  </si>
  <si>
    <t>PLAQ.P/TRAQ.ANILLADA TRANSP. 6,0MM (50% 608 + 50% ELTEX)</t>
  </si>
  <si>
    <t>PLAQ.P/TRAQ.ANILLADA TRANSP. 7,0MM (50% 608 + 50% ELTEX)</t>
  </si>
  <si>
    <t>PLAQ.P/TRAQ.ANILLADA TRANSP. 8,0MM (50% 608 + 50% ELTEX)</t>
  </si>
  <si>
    <t>PLAQ.P/TRAQ.ANILLADA TRANSP. 9,0MM (50% 608 + 50% ELTEX)</t>
  </si>
  <si>
    <t>PLAQ.P/TRAQ.ANILLADA TRANSP. 10,0MM (50% 608 + 50% ELTEX)</t>
  </si>
  <si>
    <t>PLAQ.P/TRAQ.ANILLADA TRANSP. 11,0MM (50% 608 + 50% ELTEX)</t>
  </si>
  <si>
    <t>PLAQ.TRANSP.P/TRAQ. HIGHFLEX 6,0MM – 9,4MM</t>
  </si>
  <si>
    <t>Regulador de succion c/conexión plana</t>
  </si>
  <si>
    <t>la caja viene de a 20000</t>
  </si>
  <si>
    <t>MANDRIL DOBLE LUMEN REVESTIDO X 600 mm</t>
  </si>
  <si>
    <t>MANDRIL DOBLE LUMEN REVESTIDO X525 mm</t>
  </si>
  <si>
    <t>MANDRIL DE EMBOLECT. N_1</t>
  </si>
  <si>
    <t>MANDRIL DE EMBOLECT. N_3</t>
  </si>
  <si>
    <t>MANDRIL SELDINGER AZUL</t>
  </si>
  <si>
    <t xml:space="preserve">se usa para los mandriles de intubacion no esteriles </t>
  </si>
  <si>
    <t>EMC DIRECT (Mercurius)</t>
  </si>
  <si>
    <t xml:space="preserve"> BIESTERFIELD     (INEOS (Mercurius))</t>
  </si>
  <si>
    <t>FIADOR 100 CM 038</t>
  </si>
  <si>
    <t xml:space="preserve">Roller carrito clamb (ABS) </t>
  </si>
  <si>
    <t>no pedir mas , antes se usaba para collarines pero se cambio por sobres   (correo Rafa 07/07/2021), se sustituye por el codigo 509104001002</t>
  </si>
  <si>
    <t>FAJA PE125X500</t>
  </si>
  <si>
    <t>05/07 Se decide no comprar porque solo se usa para el set de nefro que va en bandeja, casi no se usa</t>
  </si>
  <si>
    <t xml:space="preserve">Pellethane 2363 -90 AE 60 % </t>
  </si>
  <si>
    <t>PASTA SILICONA (pomo 90 ml)</t>
  </si>
  <si>
    <t>consumo mensual 2021</t>
  </si>
  <si>
    <t>consumo mensual 2022 (enero a agosto )</t>
  </si>
  <si>
    <t>Stock 15/09</t>
  </si>
  <si>
    <t>En camino</t>
  </si>
  <si>
    <t>Consumo utilizado para calculo</t>
  </si>
  <si>
    <t>Dexin (plaza , pero se les pasa el pedido para que ellos pidan a exterior )</t>
  </si>
  <si>
    <t xml:space="preserve">Butyl Lactate </t>
  </si>
  <si>
    <t xml:space="preserve">AL PEDIR PASARLE EL DESFASAJE QUE TENEMOS DE LAS PIEZAS </t>
  </si>
  <si>
    <t xml:space="preserve">NO PEDIR MAS </t>
  </si>
  <si>
    <t>no comprar mas</t>
  </si>
  <si>
    <t xml:space="preserve">Se usa para 
50901650580000 SOBRE PE S/M 165X580 PERF 
50901500240300 SOBRES PE S/M 150X240 </t>
  </si>
  <si>
    <t xml:space="preserve"> SOBRE PE S/M 165X580 PERF </t>
  </si>
  <si>
    <t xml:space="preserve">SOBRES PE S/M 150X240 </t>
  </si>
  <si>
    <t>NO COMPRAR MAS , comenzar a comprar  a day engeenering</t>
  </si>
  <si>
    <t xml:space="preserve"> no pedir, pq hay 2 codigos abiertos y hay stock en ambos</t>
  </si>
  <si>
    <t xml:space="preserve">Consumo mensual 2022 </t>
  </si>
  <si>
    <t xml:space="preserve">Ag. G 18x1½  </t>
  </si>
  <si>
    <t xml:space="preserve">comentarios </t>
  </si>
  <si>
    <t xml:space="preserve">IMCD (Mercurius)  -velox </t>
  </si>
  <si>
    <t xml:space="preserve">FIADOR 150 CM 038 </t>
  </si>
  <si>
    <t xml:space="preserve">FIADOR 150 CM 035 </t>
  </si>
  <si>
    <t>FIADOR 150 CM 028</t>
  </si>
  <si>
    <t>FIADOR 100 CM 035</t>
  </si>
  <si>
    <t>FIADOR 100 CM 028</t>
  </si>
  <si>
    <t>MANDRIL CAT. URET. N_3</t>
  </si>
  <si>
    <t>MANDRIL DE EMBOLECT. N 0</t>
  </si>
  <si>
    <t>Tecnica del plata ( es plaza pero llevarlo como exterior porque ellos lo piden al exterior )</t>
  </si>
  <si>
    <t>Caseina</t>
  </si>
  <si>
    <t>se usa para set de mezclas parenterale (Parte  3 )</t>
  </si>
  <si>
    <t>se usa para cat p /cistometria y para sonda rectal para cistometria  y para la seldinger duo cath</t>
  </si>
  <si>
    <t xml:space="preserve">para pieza en angula bronquial/traqueal </t>
  </si>
  <si>
    <t>MANDRIL CAT. URET.X570MM CH6</t>
  </si>
  <si>
    <t>MANDRIL SELDINGER VERDE</t>
  </si>
  <si>
    <t>MANDRIL DE EMBOLECT. N_2</t>
  </si>
  <si>
    <t xml:space="preserve">BQ PLUS MEDICAL CO </t>
  </si>
  <si>
    <t>CONECT.MACHO ALIMENTAC.ENTERAL P/TUBOS øEXT. 3MM</t>
  </si>
  <si>
    <t>CONECT.HEMBRA ALIMENTAC.ENTERAL P/TUBOS øEXT.3MM</t>
  </si>
  <si>
    <t xml:space="preserve">ADAPTADOR LUER LOCK ALIMENTACION ENTERAL </t>
  </si>
  <si>
    <t xml:space="preserve">SHANGHAI HEALTH MEDICAL CO </t>
  </si>
  <si>
    <t>Se usa para el Alargue enteral enfit 1.5 m   codigo: 012600701</t>
  </si>
  <si>
    <t xml:space="preserve">Se vende ensobrado y esteril. Codigo articulo : 012600801  Adapatador p/alargue enfit </t>
  </si>
  <si>
    <t xml:space="preserve">Se usa en doble J CH 3 </t>
  </si>
  <si>
    <t xml:space="preserve">18/08/2023 : se tiene para 7 meses de mandril pronto </t>
  </si>
  <si>
    <t>Pur pellet 2363-55D-BA40</t>
  </si>
  <si>
    <t xml:space="preserve">Para umbilicales </t>
  </si>
  <si>
    <t xml:space="preserve">conector hembra alimentacion enteral sin tapon </t>
  </si>
  <si>
    <t>TAPON P/CONECTOR HEMBRA ALIMENTACION ENTERAL</t>
  </si>
  <si>
    <t>15/112023</t>
  </si>
  <si>
    <t>7.5 gal</t>
  </si>
  <si>
    <t xml:space="preserve">un disparate </t>
  </si>
  <si>
    <t>TAPON P/SONDA 84425   ( el que inyectamos nosotros)</t>
  </si>
  <si>
    <t xml:space="preserve">no hubo consumo en 2019 ni 2020 ,ni 2021 ,  5 en 2022 , ni 2023   -    no lo pido </t>
  </si>
  <si>
    <t>no comprar, usar las de 150 y corarlas</t>
  </si>
  <si>
    <t xml:space="preserve">KDL - NEEDLE FREE CONNECTOR (FEMALE-MALE) </t>
  </si>
  <si>
    <t xml:space="preserve">28/02/24 proveedor informa que no fabrica mas este item y ofrece nueva alternativa </t>
  </si>
  <si>
    <t>PVC EXT RB/SMR Ca/Zn DEHT</t>
  </si>
  <si>
    <t xml:space="preserve">Alternativa que ofrece el proveedor ante el SH98 </t>
  </si>
  <si>
    <t xml:space="preserve">aviso </t>
  </si>
  <si>
    <t xml:space="preserve">Se usaba en pieza B + micro </t>
  </si>
  <si>
    <t xml:space="preserve">IV filter 5110 ( transparente ) </t>
  </si>
  <si>
    <t xml:space="preserve">el proveedor no tenia del otro y nos ofrecio este otro
ES IGUAL AL CODIGO 258012000000 IV FILTER 5083 PERO TRANSPARENTE. EL 5083 ES CELESTE </t>
  </si>
  <si>
    <t xml:space="preserve">Lead time ( meses) </t>
  </si>
  <si>
    <t>Consumo mensual 
2023</t>
  </si>
  <si>
    <t xml:space="preserve">ver branulas y branulas ensobradas con aletas </t>
  </si>
  <si>
    <t xml:space="preserve">Male luer </t>
  </si>
  <si>
    <t>Se le pide a Sakira directamente (A veces por medio de GSSA)</t>
  </si>
  <si>
    <t>Tapon para sonda ( el que haciamos nosotros por inyeccion) 
05/02/2024 el proveedor avisa que se va a discontinuar, por lo que se decide volver a inyectar hasta conseguir otro proveedor 
 03/2024 Se hace pedido a Haiyan kangyuan medical para probar unos tapones que tiene como opcion , se piden con el mismo codigo para no seguir creando mas codigos  , como igual el proveedor original ya no los va a fabricar mas</t>
  </si>
  <si>
    <t xml:space="preserve">se usa para el articulo 010104401 Set infusor macrogotero con filtro y ruedita </t>
  </si>
  <si>
    <t xml:space="preserve">Gotero p/sangre TSL 1 </t>
  </si>
  <si>
    <t xml:space="preserve">Gotero aire AB12 
</t>
  </si>
  <si>
    <t xml:space="preserve"> ( se usa para : SET MEZCLAS PARENTERALES - PARTE 1 ) INFUSOR PARA CONTRASTE 240CM )</t>
  </si>
  <si>
    <t xml:space="preserve">Jer.Luer-lock 3ml bulk  </t>
  </si>
  <si>
    <t xml:space="preserve">Ag. G 18x1½ </t>
  </si>
  <si>
    <t xml:space="preserve">hablarlo con Leo y Gaston </t>
  </si>
  <si>
    <t>es libre de estalato</t>
  </si>
  <si>
    <t>(para embolectomia)</t>
  </si>
  <si>
    <t xml:space="preserve">tambien se le puede pedir a sakira </t>
  </si>
  <si>
    <t xml:space="preserve">Se manda a leo para verificar si lo seguimos comprando o no </t>
  </si>
  <si>
    <t xml:space="preserve">Se usa para los balones de PVC por extrusion. </t>
  </si>
  <si>
    <t>0.25</t>
  </si>
  <si>
    <t xml:space="preserve">TINT. TAMP MD 1001 NR 16 BLACK  </t>
  </si>
  <si>
    <t>(Tinta para tubuladuras )</t>
  </si>
  <si>
    <t xml:space="preserve">TINTA PMS 2945 MARK. INK </t>
  </si>
  <si>
    <t>TOTM (Plastificante)</t>
  </si>
  <si>
    <t xml:space="preserve"> (Consultar con Rossana cuando baje stock)</t>
  </si>
  <si>
    <t xml:space="preserve">Mark CZ 11 </t>
  </si>
  <si>
    <t>(EN DESUSO )</t>
  </si>
  <si>
    <t xml:space="preserve">Marklube 280 </t>
  </si>
  <si>
    <t xml:space="preserve">ALAMBRE 1.0X370  92770010                                                                     </t>
  </si>
  <si>
    <t xml:space="preserve">(Quedara en desuso, se le pasa a comprar a Day Engineering )      </t>
  </si>
  <si>
    <t xml:space="preserve">ALAMBRE 1.5X470  92770030    </t>
  </si>
  <si>
    <t xml:space="preserve">Quedara en desuso, se le pasa a comprar a Day Engineering  
Se usa para los mandriles de intubacion no esteriles </t>
  </si>
  <si>
    <t xml:space="preserve">ALAMBRE ALUM.2.6MM(+0.05)X525MM(±3)                                                                      </t>
  </si>
  <si>
    <t>(Quedara en desuso, se le pasa a comprar a Day Engineering )</t>
  </si>
  <si>
    <t xml:space="preserve">Se le suma los consumos del codigo 267062000000 que quedara en desuso. se usa para el mandril doble lumen revestido x525 mm codigo 12981010000000). ojo , ver comentario sobre mandriles </t>
  </si>
  <si>
    <t>ojo , ver comentario sobre mandriles. se usa para mandril doble lumen revestido x 600 mm (codigo 1298102…..)</t>
  </si>
  <si>
    <t xml:space="preserve">Se le suman los consumos del mismo alambre de EPFLX. Se usa para el mandril seldinger verde (codigo 12900200000000) </t>
  </si>
  <si>
    <t xml:space="preserve">PARA 1 MANDRIL USO 1 ALAMBRE </t>
  </si>
  <si>
    <t>USO LA MITAD DE ALAMBRES PARA 1 MANDRIL (PARA 1000 MANDRILES USO 500 ALAMBRES)</t>
  </si>
  <si>
    <t xml:space="preserve">Se le suma el consumo del mismo alambre de Vogelsang </t>
  </si>
  <si>
    <t xml:space="preserve">SE USA PARA LOS MANDRILES DE INTUBACION 09710   </t>
  </si>
  <si>
    <t>Se usa para espiral para armflex 9.5 mm (codigo 2280095…..)</t>
  </si>
  <si>
    <t>se usa para espiral p/armflex pulido 10 mm 
codigo 22801…..</t>
  </si>
  <si>
    <t xml:space="preserve">Espiral 10,0mm (L1=130 ID=10,5 S=1,4) 
</t>
  </si>
  <si>
    <t>Se usa para 22821000000000 - ESPIRAL P/TRAQ.ARMF.(PULIDO)10.0MM</t>
  </si>
  <si>
    <t>se usa para : 22821100000000 - ESPIRAL P/TRAQ.ARMF.(PULIDO)11.0MM</t>
  </si>
  <si>
    <t xml:space="preserve"> se  usa para sustituir el codigo 250311000000 </t>
  </si>
  <si>
    <t>SON SEMIS</t>
  </si>
  <si>
    <t>antes se usaba el codigo 509004005001</t>
  </si>
  <si>
    <t xml:space="preserve">se usa para branula de martech </t>
  </si>
  <si>
    <t>para el pe tubular de gssa 078095901</t>
  </si>
  <si>
    <t xml:space="preserve">se usa para 51501250500300  faja 125x500 </t>
  </si>
  <si>
    <t>gramos</t>
  </si>
  <si>
    <t>KDL</t>
  </si>
  <si>
    <t>WIPAK</t>
  </si>
  <si>
    <t>Solo se piden cuando nos avisan , los cilindros se devuelven al proveedor</t>
  </si>
  <si>
    <t>las cajas vienen de a 12 unidades</t>
  </si>
  <si>
    <t xml:space="preserve">SE LE SUMA EL CONSUMO DEL MISMO ALAMBRE DE EPFLEX ( RECIEN EN 2023 HUBIERON CONSUMOS DE ESTE ALAMBRE Y SE FINALIZO LO DE EPFLEX </t>
  </si>
  <si>
    <t xml:space="preserve">ALAMBRE  0,4 x 709 ACERO 4310      </t>
  </si>
  <si>
    <t xml:space="preserve">no se pide porque  hay 11 meses de fiadores prontos </t>
  </si>
  <si>
    <t>se sumen los consumos del mismo alambre de epflex</t>
  </si>
  <si>
    <t xml:space="preserve">Se le suman los consumos del mismo alambre de EPFLEX. </t>
  </si>
  <si>
    <t xml:space="preserve">Ya se tenia stock cuando se inicio con nodum y solo vino una vez 200 kg de zona franca que ya se tenian alli. Hace años se dejo de usar este insumo </t>
  </si>
  <si>
    <t xml:space="preserve">ya se tenia en stock en zona franca cuando se inicio con nodum entronces vino todo para aca. Ya no se usa </t>
  </si>
  <si>
    <t xml:space="preserve">Se le consuma el consumo del mismo alambre de vogelsang </t>
  </si>
  <si>
    <t xml:space="preserve">Se suman los consumos del mismo alambre de vogelsan y el codigo anterior de day engeeneering </t>
  </si>
  <si>
    <t xml:space="preserve">se le sumaron los consumos del pigmento anterior ( 140090002263) </t>
  </si>
  <si>
    <t xml:space="preserve">OJO VENCIMIENTO </t>
  </si>
  <si>
    <t xml:space="preserve">BOSTIK PA5050E  </t>
  </si>
  <si>
    <t xml:space="preserve">Van haciendo entregas parciales </t>
  </si>
  <si>
    <t xml:space="preserve">se le paso a Leo consulta por correo el  dia 13/05/2024 </t>
  </si>
  <si>
    <t xml:space="preserve">
solo se usa para velvet 099521501 
sustituye al 22200300600000 : REGULADOR DE SUCC.EN PVC (BLANCO)    (de inyeccion) </t>
  </si>
  <si>
    <t xml:space="preserve">se desprende de quitarle el tapon al conector hembra alimientacion enteral p / tubos </t>
  </si>
  <si>
    <t>no comprar porque se estan trayendo tapones  sueltos y luego se va a ver q se hace</t>
  </si>
  <si>
    <t xml:space="preserve">NO SE CONSUME, PUSIMOS 1 DE CONSUMO MENSUAL PARA QUE NOS DE ALGO </t>
  </si>
  <si>
    <t xml:space="preserve">Se usa para la tubuladura 101801300400 y el consumo de la misma </t>
  </si>
  <si>
    <t>tub PU VE 1.8 X 2.7X400</t>
  </si>
  <si>
    <t>30/05/2024 HAY STOCK PERO NO HAY CONSUMOS PORQUE ES LA PRIMERA VEZ Q SE PIDE</t>
  </si>
  <si>
    <t>PEDIMOS SEGÚN HISTORICOS DE CONSUMO ( PREVIO VERLO CON YISEL)</t>
  </si>
  <si>
    <t>PEDIMOS CONTRA PEDIDO</t>
  </si>
  <si>
    <t>tapon p /sonda</t>
  </si>
  <si>
    <t xml:space="preserve">juntas multivac: se compran según stock minimo. No según historico de consumos </t>
  </si>
  <si>
    <t xml:space="preserve">stock minimo </t>
  </si>
  <si>
    <t xml:space="preserve">NO TIENE STOCK MINIMO </t>
  </si>
  <si>
    <t>Se usa para los balones de PVC por extrusion.  SIEMPRE CONSULAR A ROSSANA</t>
  </si>
  <si>
    <t>NO ESTA EN NINGUNA FORMULA PRODUCTIVA</t>
  </si>
  <si>
    <t>se usa para 51501250500300  faja 125x500 . 05/07 Se decide no comprar porque solo se usa para el set de nefro que va en bandeja, casi no se usa</t>
  </si>
  <si>
    <t xml:space="preserve">Se usa para la tubuladura 101801300400 </t>
  </si>
  <si>
    <t>NO PEDIR  ( CONTRA PEDIDO)</t>
  </si>
  <si>
    <t>NO PEDIR PORQUE HAY MUCHO DEL 150 CM 0.38 Q SE PUEDE CORTAR</t>
  </si>
  <si>
    <t>no se van a comprar mas porque se discontinuo el articulo (set de cricotomia)</t>
  </si>
  <si>
    <t>no se van a comprar mas porque se discontinuo el articulo (ser de cricostomia)</t>
  </si>
  <si>
    <t xml:space="preserve">se usa para la pasta dura </t>
  </si>
  <si>
    <t xml:space="preserve">se usa para los mandriles de intubacion no esteriles  . Se le suma el consumo del mismo alambre de vogelsang </t>
  </si>
  <si>
    <t>se usan para los mandriles de intubacion no esteriles</t>
  </si>
  <si>
    <t>14/06/24 no se pide hasta q uromed confirme compra</t>
  </si>
  <si>
    <t xml:space="preserve">14/06/2024 no se va a pedir </t>
  </si>
  <si>
    <t>Pur pellet 2363-55D-BA20  (polizen item 581040)</t>
  </si>
  <si>
    <t>Pur pellet 2363-65D-BA20  (polizen item 581019)</t>
  </si>
  <si>
    <t>Pur pellet 2363-75D-BA20  (polizen item 581027)</t>
  </si>
  <si>
    <t>Pur pellet 2363-90AE virg.  (polizen item 100068)</t>
  </si>
  <si>
    <t>Pur pellet 2363-80AE virg. (polizen item 100066)</t>
  </si>
  <si>
    <t>Female Luer Lock 02 BQ Plus Medical</t>
  </si>
  <si>
    <t xml:space="preserve">Male Luer lock 04 BQ Plus Medical </t>
  </si>
  <si>
    <t>Gotero ambar c/filtro uv</t>
  </si>
  <si>
    <t>Conector luer macho c/filtro uv</t>
  </si>
  <si>
    <t xml:space="preserve">Conexión en Y c/filtro uv </t>
  </si>
  <si>
    <t xml:space="preserve">Jeringa enteral enfit 60 ml </t>
  </si>
  <si>
    <r>
      <t xml:space="preserve">PVC INY RB SMR NO DOP (SH A98)
</t>
    </r>
    <r>
      <rPr>
        <b/>
        <sz val="10"/>
        <rFont val="Arial"/>
        <family val="2"/>
      </rPr>
      <t>Comentario 18.12.2024</t>
    </r>
    <r>
      <rPr>
        <sz val="10"/>
        <rFont val="Arial"/>
        <family val="2"/>
      </rPr>
      <t xml:space="preserve"> , el proveedor no lo fabrica mas y ofrece el codigo de abajo como alternativa </t>
    </r>
  </si>
  <si>
    <r>
      <t xml:space="preserve">PVC INY RB 1 S 2 natur NO DOP (SH 86)     </t>
    </r>
    <r>
      <rPr>
        <b/>
        <sz val="10"/>
        <rFont val="Arial"/>
        <family val="2"/>
      </rPr>
      <t xml:space="preserve">Actualizacion :18.12.2024     </t>
    </r>
    <r>
      <rPr>
        <sz val="10"/>
        <rFont val="Arial"/>
        <family val="2"/>
      </rPr>
      <t xml:space="preserve">      Minimo de compra 2750 kg                                                </t>
    </r>
  </si>
  <si>
    <r>
      <t xml:space="preserve">PVC INY RB 1 S1 natur NO DOP (SH 81)  </t>
    </r>
    <r>
      <rPr>
        <b/>
        <sz val="10"/>
        <rFont val="Arial"/>
        <family val="2"/>
      </rPr>
      <t xml:space="preserve">  Actualizacion 18.12.2024</t>
    </r>
    <r>
      <rPr>
        <sz val="10"/>
        <rFont val="Arial"/>
        <family val="2"/>
      </rPr>
      <t xml:space="preserve">  minimo de compra 2750 kg                                                            </t>
    </r>
  </si>
  <si>
    <r>
      <t xml:space="preserve">PVC EXT RB/SMR Ca/Zn DEHT  </t>
    </r>
    <r>
      <rPr>
        <b/>
        <sz val="10"/>
        <rFont val="Arial"/>
        <family val="2"/>
      </rPr>
      <t>Actualizacion 18.12.2024</t>
    </r>
    <r>
      <rPr>
        <sz val="10"/>
        <rFont val="Arial"/>
        <family val="2"/>
      </rPr>
      <t xml:space="preserve"> : minimo de compra 2200 kg </t>
    </r>
  </si>
  <si>
    <t xml:space="preserve">ADHESIVO INST. LOCTITE 406 (viene de a  454 gramos ) Actualizacion 19.12.2024 cambia la presentacion a frascos de 20 g </t>
  </si>
  <si>
    <t>GOTERO TRANSFUSOR ( DRIP CH )</t>
  </si>
  <si>
    <t>Jer.Luer-lock 3ml bulk  ( 27.12.2024 se van a pedir a sakira )</t>
  </si>
  <si>
    <t xml:space="preserve">SHANDONG WEIGAO 
Ver con Lourdes de GSSA( se le compra a sakira, no se compra mas a Shandong </t>
  </si>
  <si>
    <t xml:space="preserve">stock ETAFPA </t>
  </si>
  <si>
    <t>consumo mensual 2022</t>
  </si>
  <si>
    <t>consumo mensual 2019</t>
  </si>
  <si>
    <t>lead time</t>
  </si>
  <si>
    <t>MANDRIL SELDINGER AZUL  ( SE HACE CON ESTE ALAMBRE CUANDO NO ESTA EL OTRO )</t>
  </si>
  <si>
    <t>Ribbon TR-46-110-600-0-SW (TR46012)</t>
  </si>
  <si>
    <t xml:space="preserve">HAIYAN </t>
  </si>
  <si>
    <t>BALON DE CONTROL AZUL HAIYAN</t>
  </si>
  <si>
    <t>BALON DE CONTROL CRISTAL HAIYAN</t>
  </si>
  <si>
    <t>Indi biol 3M 1264 P  ( CAJA X 100 )</t>
  </si>
  <si>
    <t xml:space="preserve">SE COMPRA DE ALEMANIA, DESCONOZCO PROVEEDOR </t>
  </si>
  <si>
    <t>alternativa de goterp para los transfusores 011101701</t>
  </si>
  <si>
    <t>Gotero infusor N310</t>
  </si>
  <si>
    <t>consumo mensual 2024</t>
  </si>
  <si>
    <t>Regulador de succion azul CH 8</t>
  </si>
  <si>
    <t xml:space="preserve">Regulador de succion negra CH 10 </t>
  </si>
  <si>
    <t xml:space="preserve">07/07/25 Se definio que no se va a comprar mas porque el proveedor ya no lo fabricada y nos ofrecia otra empresa uno de otro color. Decision tomada por calidad  . Se dio de baja la orden de compra que ya existia </t>
  </si>
  <si>
    <t xml:space="preserve">Female Needle free conector SHANGAI </t>
  </si>
  <si>
    <t>Sustituye el NEEDLE FREE CONNECTOR NF 1006</t>
  </si>
  <si>
    <t>23.07.25 SE TOMARON LOS CONSUMOS DE LOS BALONES HECHOS POR NOSOTROS PORQUE NO TENIAMOS HISTORICO</t>
  </si>
  <si>
    <t xml:space="preserve">Tapon para sonda ( el que haciamos nosotros por inyeccion) 
05/02/2024 el proveedor avisa que se va a discontinuar, por lo que se decide volver a inyectar hasta conseguir otro proveedor 
 03/2024 Se hace pedido a Haiyan kangyuan medical para probar unos tapones que tiene como opcion , se piden con el mismo codigo para no seguir creando mas codigos  , como igual el proveedor original ya no los va a fabricar mas
07/2025  calidad define que no se van a comprar mas   </t>
  </si>
  <si>
    <t xml:space="preserve">07/2025 NO SE COMPRA MAS </t>
  </si>
  <si>
    <t xml:space="preserve">SYNEO </t>
  </si>
  <si>
    <t xml:space="preserve">SACABOCADO 0.82MM CR0420305N19R4                                                                    </t>
  </si>
  <si>
    <t xml:space="preserve">SACABOCADO 1.02MM CR0500375N18R4                                                                    </t>
  </si>
  <si>
    <t xml:space="preserve">SACABOCADO 1.21MM CR0580445N17R4                                                                    </t>
  </si>
  <si>
    <t xml:space="preserve">SACABOCADO 0.90MM CR0500365N18R4                                                                    </t>
  </si>
  <si>
    <t>se usa para 012507401 - ALARGUE DE ALTA PRESION 150CM</t>
  </si>
  <si>
    <t>MAST 6359   / 30 % VERDE</t>
  </si>
  <si>
    <t>JER.OMNI 5ML (CHINA)</t>
  </si>
  <si>
    <t>CODO ASPIRATOR</t>
  </si>
  <si>
    <t>TAPA BLANCA ASPIRATOR</t>
  </si>
  <si>
    <t>BOLSA ASPIRATOR NEUTRA (ROLLO)</t>
  </si>
  <si>
    <t>BOLSA ASPIRATOR 2L</t>
  </si>
  <si>
    <t>FOLLETO ASPIRATOR</t>
  </si>
  <si>
    <t>TUBO TIGON ASPIRATOR</t>
  </si>
  <si>
    <t>MOTEC S.A.</t>
  </si>
  <si>
    <t>TAPA AZUL ASPORATOR</t>
  </si>
  <si>
    <t xml:space="preserve">PLASTICOS SORIANO </t>
  </si>
  <si>
    <t>PLASTICOS DUREX S.A.</t>
  </si>
  <si>
    <t xml:space="preserve">BOLSA ASPIRATOR 1 L </t>
  </si>
  <si>
    <t xml:space="preserve">BAEXMO </t>
  </si>
  <si>
    <t xml:space="preserve">BOLSA ASPIRATOR NEUTRA (ROLLO) PLAZA </t>
  </si>
  <si>
    <t>A. MADRONA INYECCION TERMOPLASTICOS SL</t>
  </si>
  <si>
    <t>Junta Canister</t>
  </si>
  <si>
    <t>(nuevo)</t>
  </si>
  <si>
    <t>Es el minimo de venta del proveedor</t>
  </si>
  <si>
    <t>FORT WAYNE MATALS</t>
  </si>
  <si>
    <t>Alambre de seguridad 9998-115992</t>
  </si>
  <si>
    <t>SHANGHAI HEALTH MEDICAL CO</t>
  </si>
  <si>
    <t>CHANGZHOU LONGYIN PLASTIC CO LTD</t>
  </si>
  <si>
    <t>NO SE FABRICA MAS CERRO EL LABORATORIO QUE LAS PEDIA</t>
  </si>
  <si>
    <t xml:space="preserve">PVC EXT RB 1T 3M natur NO DOP (SH 84)                                                     </t>
  </si>
  <si>
    <t>PEDIR</t>
  </si>
  <si>
    <t>hay 22820800000000 p/22 meses</t>
  </si>
  <si>
    <t>hay 22820900000000 p/111 meses</t>
  </si>
  <si>
    <t>ESPIRAL 11.0MM(L1-130 ID-11.5 S-1.4</t>
  </si>
  <si>
    <t>Pedir a igorplast</t>
  </si>
  <si>
    <t>stok minimo</t>
  </si>
  <si>
    <t>IGORPLAST</t>
  </si>
  <si>
    <t>?</t>
  </si>
  <si>
    <t>Ver de hacer en plaza</t>
  </si>
  <si>
    <t>RIBBON SMARTDATE X40 55mm x 1100m IN</t>
  </si>
  <si>
    <t>SIN FAMILIA</t>
  </si>
  <si>
    <t>SIN SUBFAMILIA</t>
  </si>
  <si>
    <t>SANDAKY S.A. - ENCRETEC</t>
  </si>
  <si>
    <t>nacional</t>
  </si>
  <si>
    <t>H</t>
  </si>
  <si>
    <t>consumo</t>
  </si>
  <si>
    <t>stock epsa</t>
  </si>
  <si>
    <t>Supramar</t>
  </si>
  <si>
    <t>Pedido</t>
  </si>
  <si>
    <t>Actualizacion</t>
  </si>
  <si>
    <t>Cobertura</t>
  </si>
  <si>
    <t>pedir</t>
  </si>
  <si>
    <t>Esto se comra en plaza</t>
  </si>
  <si>
    <t>Se usa 247555000000 para sacarle el tapon</t>
  </si>
  <si>
    <t>TIP CORP</t>
  </si>
  <si>
    <t>Descripcion</t>
  </si>
  <si>
    <t xml:space="preserve">Consumo </t>
  </si>
  <si>
    <t>Stock</t>
  </si>
  <si>
    <t>Actualizado</t>
  </si>
  <si>
    <t>PLAZA</t>
  </si>
  <si>
    <t>USAR 0,038X1500</t>
  </si>
  <si>
    <t>Pedir si hay demanda/ en 2025 salieron 10 unidades</t>
  </si>
  <si>
    <t>CODIGO PROVEEDOR</t>
  </si>
  <si>
    <t>NOMBRE PROVEEDOR</t>
  </si>
  <si>
    <t>P0015</t>
  </si>
  <si>
    <t>APF-LUPA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</si>
  <si>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</si>
  <si>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</si>
  <si>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</si>
  <si>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</si>
  <si>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</si>
  <si>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</si>
  <si>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</si>
  <si>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</si>
  <si>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</si>
  <si>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</si>
  <si>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</si>
  <si>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</si>
  <si>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</si>
  <si>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</si>
  <si>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 xml:space="preserve">Se usa para el mandril cat ureteral Nº 2 :    12940200000000         </t>
  </si>
  <si>
    <t xml:space="preserve">ALAMBRE  0,4 x 709 ACERO 4310     </t>
  </si>
  <si>
    <t>se usa para mandril cat ureteral N 1  : 12940100000000</t>
  </si>
  <si>
    <t>P1418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</si>
</sst>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8"/>
      <color rgb="FF000000"/>
      <name val="Microsoft Sans Serif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8"/>
      <name val="Arial"/>
      <family val="2"/>
    </font>
    <font>
      <sz val="8"/>
      <name val="Arial"/>
      <family val="2"/>
    </font>
    <font>
      <sz val="12"/>
      <color rgb="FF000000"/>
      <name val="Tahoma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indexed="81"/>
      <name val="Tahoma"/>
      <family val="2"/>
    </font>
    <font>
      <sz val="9"/>
      <name val="Arial"/>
      <family val="2"/>
    </font>
    <font>
      <b/>
      <sz val="18"/>
      <name val="AngsanaUPC"/>
      <family val="1"/>
      <charset val="222"/>
    </font>
    <font>
      <sz val="8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2"/>
      </right>
      <top style="medium">
        <color indexed="64"/>
      </top>
      <bottom/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medium">
        <color indexed="22"/>
      </bottom>
      <diagonal/>
    </border>
    <border>
      <left style="medium">
        <color indexed="64"/>
      </left>
      <right style="medium">
        <color indexed="22"/>
      </right>
      <top/>
      <bottom/>
      <diagonal/>
    </border>
    <border>
      <left style="medium">
        <color indexed="64"/>
      </left>
      <right style="medium">
        <color indexed="22"/>
      </right>
      <top/>
      <bottom style="medium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medium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wrapText="1"/>
    </xf>
  </cellStyleXfs>
  <cellXfs count="848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9" xfId="0" applyFont="1" applyBorder="1"/>
    <xf numFmtId="1" fontId="1" fillId="0" borderId="0" xfId="0" applyNumberFormat="1" applyFont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5" xfId="1" applyBorder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0" fontId="1" fillId="0" borderId="7" xfId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1" fontId="1" fillId="0" borderId="0" xfId="0" applyNumberFormat="1" applyFont="1"/>
    <xf numFmtId="0" fontId="1" fillId="0" borderId="0" xfId="2" applyAlignment="1">
      <alignment horizontal="center" vertical="top" wrapText="1"/>
    </xf>
    <xf numFmtId="0" fontId="3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1" fillId="0" borderId="0" xfId="0" applyNumberFormat="1" applyFont="1"/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4" borderId="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4" borderId="9" xfId="0" applyFont="1" applyFill="1" applyBorder="1" applyAlignment="1">
      <alignment horizontal="center" wrapText="1"/>
    </xf>
    <xf numFmtId="1" fontId="2" fillId="0" borderId="9" xfId="0" applyNumberFormat="1" applyFont="1" applyBorder="1" applyAlignment="1">
      <alignment horizontal="center"/>
    </xf>
    <xf numFmtId="1" fontId="1" fillId="8" borderId="0" xfId="0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/>
    </xf>
    <xf numFmtId="0" fontId="1" fillId="7" borderId="0" xfId="0" applyFont="1" applyFill="1"/>
    <xf numFmtId="1" fontId="1" fillId="4" borderId="9" xfId="0" applyNumberFormat="1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9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/>
    <xf numFmtId="0" fontId="8" fillId="2" borderId="2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 wrapText="1"/>
    </xf>
    <xf numFmtId="1" fontId="8" fillId="2" borderId="3" xfId="0" applyNumberFormat="1" applyFont="1" applyFill="1" applyBorder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3" fillId="2" borderId="17" xfId="0" applyFont="1" applyFill="1" applyBorder="1" applyAlignment="1">
      <alignment horizontal="center"/>
    </xf>
    <xf numFmtId="0" fontId="10" fillId="2" borderId="3" xfId="0" applyFont="1" applyFill="1" applyBorder="1" applyAlignment="1">
      <alignment wrapText="1"/>
    </xf>
    <xf numFmtId="16" fontId="1" fillId="0" borderId="7" xfId="0" applyNumberFormat="1" applyFont="1" applyBorder="1"/>
    <xf numFmtId="16" fontId="1" fillId="0" borderId="5" xfId="0" applyNumberFormat="1" applyFont="1" applyBorder="1"/>
    <xf numFmtId="16" fontId="1" fillId="4" borderId="0" xfId="0" applyNumberFormat="1" applyFont="1" applyFill="1" applyAlignment="1">
      <alignment horizontal="center"/>
    </xf>
    <xf numFmtId="16" fontId="1" fillId="0" borderId="0" xfId="0" applyNumberFormat="1" applyFont="1" applyAlignment="1">
      <alignment horizontal="center"/>
    </xf>
    <xf numFmtId="16" fontId="1" fillId="0" borderId="7" xfId="0" applyNumberFormat="1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4" borderId="9" xfId="0" applyNumberFormat="1" applyFont="1" applyFill="1" applyBorder="1" applyAlignment="1">
      <alignment horizontal="center"/>
    </xf>
    <xf numFmtId="16" fontId="1" fillId="4" borderId="5" xfId="0" applyNumberFormat="1" applyFont="1" applyFill="1" applyBorder="1" applyAlignment="1">
      <alignment horizontal="center"/>
    </xf>
    <xf numFmtId="16" fontId="1" fillId="0" borderId="9" xfId="0" applyNumberFormat="1" applyFont="1" applyBorder="1" applyAlignment="1">
      <alignment horizontal="center"/>
    </xf>
    <xf numFmtId="2" fontId="1" fillId="9" borderId="9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" fontId="1" fillId="4" borderId="1" xfId="0" applyNumberFormat="1" applyFont="1" applyFill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/>
    </xf>
    <xf numFmtId="2" fontId="1" fillId="9" borderId="0" xfId="0" applyNumberFormat="1" applyFont="1" applyFill="1" applyAlignment="1">
      <alignment horizontal="center"/>
    </xf>
    <xf numFmtId="0" fontId="0" fillId="0" borderId="1" xfId="0" applyBorder="1"/>
    <xf numFmtId="1" fontId="1" fillId="4" borderId="5" xfId="0" applyNumberFormat="1" applyFont="1" applyFill="1" applyBorder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2" fontId="1" fillId="4" borderId="0" xfId="0" applyNumberFormat="1" applyFont="1" applyFill="1"/>
    <xf numFmtId="16" fontId="1" fillId="0" borderId="9" xfId="0" applyNumberFormat="1" applyFont="1" applyBorder="1"/>
    <xf numFmtId="16" fontId="1" fillId="0" borderId="0" xfId="0" applyNumberFormat="1" applyFont="1"/>
    <xf numFmtId="0" fontId="3" fillId="2" borderId="2" xfId="0" applyFont="1" applyFill="1" applyBorder="1" applyAlignment="1">
      <alignment horizontal="center" wrapText="1"/>
    </xf>
    <xf numFmtId="16" fontId="1" fillId="0" borderId="27" xfId="0" applyNumberFormat="1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2" applyBorder="1" applyAlignment="1">
      <alignment horizontal="center" vertical="top" wrapText="1"/>
    </xf>
    <xf numFmtId="1" fontId="1" fillId="0" borderId="1" xfId="2" applyNumberForma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2" borderId="0" xfId="0" applyFill="1"/>
    <xf numFmtId="16" fontId="0" fillId="0" borderId="0" xfId="0" applyNumberFormat="1"/>
    <xf numFmtId="2" fontId="1" fillId="4" borderId="1" xfId="0" applyNumberFormat="1" applyFont="1" applyFill="1" applyBorder="1"/>
    <xf numFmtId="16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16" fontId="0" fillId="0" borderId="0" xfId="0" applyNumberFormat="1" applyAlignment="1">
      <alignment horizontal="center"/>
    </xf>
    <xf numFmtId="2" fontId="1" fillId="4" borderId="7" xfId="0" applyNumberFormat="1" applyFont="1" applyFill="1" applyBorder="1"/>
    <xf numFmtId="0" fontId="1" fillId="0" borderId="27" xfId="0" applyFont="1" applyBorder="1" applyAlignment="1">
      <alignment horizontal="center" wrapText="1"/>
    </xf>
    <xf numFmtId="0" fontId="1" fillId="0" borderId="27" xfId="0" applyFont="1" applyBorder="1" applyAlignment="1">
      <alignment horizontal="center"/>
    </xf>
    <xf numFmtId="0" fontId="1" fillId="0" borderId="27" xfId="0" applyFont="1" applyBorder="1"/>
    <xf numFmtId="0" fontId="5" fillId="6" borderId="0" xfId="0" applyFont="1" applyFill="1"/>
    <xf numFmtId="0" fontId="9" fillId="0" borderId="0" xfId="0" applyFont="1"/>
    <xf numFmtId="0" fontId="1" fillId="10" borderId="9" xfId="0" applyFont="1" applyFill="1" applyBorder="1"/>
    <xf numFmtId="0" fontId="0" fillId="0" borderId="0" xfId="0" applyAlignment="1">
      <alignment wrapText="1"/>
    </xf>
    <xf numFmtId="0" fontId="1" fillId="6" borderId="0" xfId="0" applyFont="1" applyFill="1"/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27" xfId="0" applyNumberFormat="1" applyFont="1" applyBorder="1" applyAlignment="1">
      <alignment horizontal="center"/>
    </xf>
    <xf numFmtId="2" fontId="1" fillId="5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 vertical="top" wrapText="1"/>
    </xf>
    <xf numFmtId="2" fontId="1" fillId="0" borderId="5" xfId="0" applyNumberFormat="1" applyFont="1" applyBorder="1" applyAlignment="1">
      <alignment horizontal="center" vertical="top" wrapText="1"/>
    </xf>
    <xf numFmtId="2" fontId="1" fillId="0" borderId="5" xfId="1" applyNumberFormat="1" applyBorder="1" applyAlignment="1">
      <alignment horizontal="center" vertical="top" wrapText="1"/>
    </xf>
    <xf numFmtId="2" fontId="1" fillId="0" borderId="0" xfId="1" applyNumberFormat="1" applyAlignment="1">
      <alignment horizontal="center" vertical="top" wrapText="1"/>
    </xf>
    <xf numFmtId="2" fontId="1" fillId="0" borderId="7" xfId="1" applyNumberForma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/>
    </xf>
    <xf numFmtId="1" fontId="1" fillId="0" borderId="5" xfId="0" applyNumberFormat="1" applyFont="1" applyBorder="1"/>
    <xf numFmtId="14" fontId="1" fillId="0" borderId="9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4" borderId="0" xfId="0" applyNumberFormat="1" applyFont="1" applyFill="1" applyAlignment="1">
      <alignment horizontal="center"/>
    </xf>
    <xf numFmtId="1" fontId="1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16" fontId="1" fillId="0" borderId="16" xfId="0" applyNumberFormat="1" applyFont="1" applyBorder="1"/>
    <xf numFmtId="2" fontId="1" fillId="4" borderId="16" xfId="0" applyNumberFormat="1" applyFont="1" applyFill="1" applyBorder="1"/>
    <xf numFmtId="1" fontId="1" fillId="0" borderId="30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16" fontId="1" fillId="0" borderId="14" xfId="0" applyNumberFormat="1" applyFont="1" applyBorder="1"/>
    <xf numFmtId="2" fontId="1" fillId="4" borderId="14" xfId="0" applyNumberFormat="1" applyFont="1" applyFill="1" applyBorder="1"/>
    <xf numFmtId="1" fontId="1" fillId="0" borderId="32" xfId="0" applyNumberFormat="1" applyFont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1" fillId="4" borderId="27" xfId="0" applyFont="1" applyFill="1" applyBorder="1" applyAlignment="1">
      <alignment horizontal="center" wrapText="1"/>
    </xf>
    <xf numFmtId="0" fontId="9" fillId="0" borderId="0" xfId="0" applyFont="1" applyAlignment="1">
      <alignment vertical="top" wrapText="1" readingOrder="1"/>
    </xf>
    <xf numFmtId="0" fontId="1" fillId="4" borderId="16" xfId="0" applyFont="1" applyFill="1" applyBorder="1"/>
    <xf numFmtId="1" fontId="12" fillId="12" borderId="0" xfId="0" applyNumberFormat="1" applyFont="1" applyFill="1"/>
    <xf numFmtId="1" fontId="1" fillId="12" borderId="0" xfId="0" applyNumberFormat="1" applyFont="1" applyFill="1" applyAlignment="1">
      <alignment horizontal="center"/>
    </xf>
    <xf numFmtId="0" fontId="12" fillId="12" borderId="0" xfId="0" applyFont="1" applyFill="1"/>
    <xf numFmtId="0" fontId="1" fillId="12" borderId="0" xfId="0" applyFon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0" fontId="1" fillId="12" borderId="0" xfId="0" applyFont="1" applyFill="1"/>
    <xf numFmtId="16" fontId="1" fillId="12" borderId="0" xfId="0" applyNumberFormat="1" applyFont="1" applyFill="1" applyAlignment="1">
      <alignment horizontal="center"/>
    </xf>
    <xf numFmtId="2" fontId="1" fillId="12" borderId="0" xfId="0" applyNumberFormat="1" applyFont="1" applyFill="1"/>
    <xf numFmtId="0" fontId="1" fillId="12" borderId="5" xfId="0" applyFont="1" applyFill="1" applyBorder="1"/>
    <xf numFmtId="0" fontId="1" fillId="12" borderId="0" xfId="0" applyFont="1" applyFill="1" applyAlignment="1">
      <alignment horizontal="center" wrapText="1"/>
    </xf>
    <xf numFmtId="0" fontId="1" fillId="12" borderId="0" xfId="0" applyFont="1" applyFill="1" applyAlignment="1">
      <alignment horizontal="center" vertical="top" wrapText="1"/>
    </xf>
    <xf numFmtId="2" fontId="1" fillId="12" borderId="0" xfId="0" applyNumberFormat="1" applyFont="1" applyFill="1" applyAlignment="1">
      <alignment horizontal="center" vertical="top" wrapText="1"/>
    </xf>
    <xf numFmtId="14" fontId="1" fillId="12" borderId="0" xfId="0" applyNumberFormat="1" applyFont="1" applyFill="1" applyAlignment="1">
      <alignment horizontal="center"/>
    </xf>
    <xf numFmtId="1" fontId="1" fillId="12" borderId="5" xfId="0" applyNumberFormat="1" applyFont="1" applyFill="1" applyBorder="1" applyAlignment="1">
      <alignment horizontal="center"/>
    </xf>
    <xf numFmtId="0" fontId="1" fillId="10" borderId="7" xfId="0" applyFont="1" applyFill="1" applyBorder="1"/>
    <xf numFmtId="0" fontId="1" fillId="6" borderId="5" xfId="0" applyFont="1" applyFill="1" applyBorder="1"/>
    <xf numFmtId="0" fontId="1" fillId="10" borderId="0" xfId="0" applyFont="1" applyFill="1" applyAlignment="1">
      <alignment horizontal="center"/>
    </xf>
    <xf numFmtId="2" fontId="1" fillId="0" borderId="33" xfId="0" applyNumberFormat="1" applyFont="1" applyBorder="1" applyAlignment="1">
      <alignment horizontal="center"/>
    </xf>
    <xf numFmtId="2" fontId="1" fillId="0" borderId="34" xfId="0" applyNumberFormat="1" applyFont="1" applyBorder="1" applyAlignment="1">
      <alignment horizontal="center"/>
    </xf>
    <xf numFmtId="2" fontId="1" fillId="0" borderId="34" xfId="0" applyNumberFormat="1" applyFont="1" applyBorder="1" applyAlignment="1">
      <alignment horizontal="center" vertical="top" wrapText="1"/>
    </xf>
    <xf numFmtId="2" fontId="1" fillId="0" borderId="34" xfId="1" applyNumberFormat="1" applyBorder="1" applyAlignment="1">
      <alignment horizontal="center" vertical="top" wrapText="1"/>
    </xf>
    <xf numFmtId="2" fontId="1" fillId="4" borderId="34" xfId="0" applyNumberFormat="1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1" fontId="1" fillId="0" borderId="34" xfId="0" applyNumberFormat="1" applyFont="1" applyBorder="1" applyAlignment="1">
      <alignment horizontal="center"/>
    </xf>
    <xf numFmtId="0" fontId="1" fillId="12" borderId="0" xfId="2" applyFill="1" applyAlignment="1">
      <alignment horizontal="center" vertical="top" wrapText="1"/>
    </xf>
    <xf numFmtId="0" fontId="2" fillId="6" borderId="9" xfId="0" applyFont="1" applyFill="1" applyBorder="1"/>
    <xf numFmtId="1" fontId="1" fillId="0" borderId="34" xfId="0" applyNumberFormat="1" applyFont="1" applyBorder="1"/>
    <xf numFmtId="0" fontId="1" fillId="0" borderId="28" xfId="0" applyFont="1" applyBorder="1" applyAlignment="1">
      <alignment horizontal="center"/>
    </xf>
    <xf numFmtId="0" fontId="1" fillId="4" borderId="14" xfId="0" applyFont="1" applyFill="1" applyBorder="1"/>
    <xf numFmtId="0" fontId="8" fillId="2" borderId="11" xfId="0" applyFont="1" applyFill="1" applyBorder="1" applyAlignment="1">
      <alignment horizontal="center" wrapText="1"/>
    </xf>
    <xf numFmtId="1" fontId="1" fillId="0" borderId="7" xfId="0" applyNumberFormat="1" applyFont="1" applyBorder="1"/>
    <xf numFmtId="1" fontId="1" fillId="5" borderId="0" xfId="0" applyNumberFormat="1" applyFont="1" applyFill="1" applyAlignment="1">
      <alignment horizontal="center"/>
    </xf>
    <xf numFmtId="0" fontId="1" fillId="5" borderId="0" xfId="0" applyFont="1" applyFill="1"/>
    <xf numFmtId="16" fontId="1" fillId="5" borderId="0" xfId="0" applyNumberFormat="1" applyFont="1" applyFill="1"/>
    <xf numFmtId="2" fontId="1" fillId="5" borderId="0" xfId="0" applyNumberFormat="1" applyFont="1" applyFill="1"/>
    <xf numFmtId="1" fontId="1" fillId="5" borderId="5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0" fontId="1" fillId="5" borderId="5" xfId="0" applyFont="1" applyFill="1" applyBorder="1"/>
    <xf numFmtId="16" fontId="1" fillId="5" borderId="5" xfId="0" applyNumberFormat="1" applyFont="1" applyFill="1" applyBorder="1"/>
    <xf numFmtId="1" fontId="1" fillId="5" borderId="5" xfId="0" applyNumberFormat="1" applyFont="1" applyFill="1" applyBorder="1"/>
    <xf numFmtId="1" fontId="1" fillId="5" borderId="7" xfId="0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/>
    </xf>
    <xf numFmtId="2" fontId="1" fillId="5" borderId="7" xfId="0" applyNumberFormat="1" applyFont="1" applyFill="1" applyBorder="1" applyAlignment="1">
      <alignment horizontal="center"/>
    </xf>
    <xf numFmtId="0" fontId="1" fillId="5" borderId="7" xfId="0" applyFont="1" applyFill="1" applyBorder="1"/>
    <xf numFmtId="0" fontId="3" fillId="12" borderId="4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 wrapText="1"/>
    </xf>
    <xf numFmtId="0" fontId="1" fillId="12" borderId="5" xfId="0" applyFont="1" applyFill="1" applyBorder="1" applyAlignment="1">
      <alignment horizontal="center"/>
    </xf>
    <xf numFmtId="2" fontId="1" fillId="12" borderId="5" xfId="0" applyNumberFormat="1" applyFont="1" applyFill="1" applyBorder="1" applyAlignment="1">
      <alignment horizontal="center"/>
    </xf>
    <xf numFmtId="2" fontId="1" fillId="12" borderId="34" xfId="0" applyNumberFormat="1" applyFont="1" applyFill="1" applyBorder="1" applyAlignment="1">
      <alignment horizontal="center"/>
    </xf>
    <xf numFmtId="16" fontId="1" fillId="12" borderId="5" xfId="0" applyNumberFormat="1" applyFont="1" applyFill="1" applyBorder="1"/>
    <xf numFmtId="1" fontId="1" fillId="12" borderId="5" xfId="0" applyNumberFormat="1" applyFont="1" applyFill="1" applyBorder="1"/>
    <xf numFmtId="1" fontId="1" fillId="13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 wrapText="1"/>
    </xf>
    <xf numFmtId="0" fontId="1" fillId="13" borderId="7" xfId="0" applyFont="1" applyFill="1" applyBorder="1" applyAlignment="1">
      <alignment horizontal="center"/>
    </xf>
    <xf numFmtId="0" fontId="1" fillId="13" borderId="7" xfId="0" applyFont="1" applyFill="1" applyBorder="1"/>
    <xf numFmtId="2" fontId="1" fillId="13" borderId="0" xfId="0" applyNumberFormat="1" applyFont="1" applyFill="1"/>
    <xf numFmtId="0" fontId="1" fillId="13" borderId="5" xfId="0" applyFont="1" applyFill="1" applyBorder="1"/>
    <xf numFmtId="1" fontId="1" fillId="13" borderId="5" xfId="0" applyNumberFormat="1" applyFont="1" applyFill="1" applyBorder="1"/>
    <xf numFmtId="0" fontId="1" fillId="13" borderId="0" xfId="0" applyFont="1" applyFill="1" applyAlignment="1">
      <alignment horizontal="center" wrapText="1"/>
    </xf>
    <xf numFmtId="0" fontId="1" fillId="13" borderId="0" xfId="0" applyFont="1" applyFill="1" applyAlignment="1">
      <alignment horizontal="center"/>
    </xf>
    <xf numFmtId="1" fontId="1" fillId="13" borderId="0" xfId="0" applyNumberFormat="1" applyFont="1" applyFill="1" applyAlignment="1">
      <alignment horizontal="center"/>
    </xf>
    <xf numFmtId="0" fontId="1" fillId="13" borderId="0" xfId="0" applyFont="1" applyFill="1"/>
    <xf numFmtId="16" fontId="1" fillId="13" borderId="0" xfId="0" applyNumberFormat="1" applyFont="1" applyFill="1" applyAlignment="1">
      <alignment horizontal="center"/>
    </xf>
    <xf numFmtId="4" fontId="4" fillId="0" borderId="0" xfId="0" applyNumberFormat="1" applyFont="1"/>
    <xf numFmtId="0" fontId="1" fillId="8" borderId="5" xfId="0" applyFont="1" applyFill="1" applyBorder="1"/>
    <xf numFmtId="1" fontId="1" fillId="8" borderId="5" xfId="0" applyNumberFormat="1" applyFont="1" applyFill="1" applyBorder="1"/>
    <xf numFmtId="0" fontId="1" fillId="8" borderId="0" xfId="0" applyFont="1" applyFill="1"/>
    <xf numFmtId="0" fontId="1" fillId="8" borderId="0" xfId="0" applyFont="1" applyFill="1" applyAlignment="1">
      <alignment horizontal="center"/>
    </xf>
    <xf numFmtId="2" fontId="1" fillId="8" borderId="0" xfId="0" applyNumberFormat="1" applyFont="1" applyFill="1" applyAlignment="1">
      <alignment horizontal="center"/>
    </xf>
    <xf numFmtId="2" fontId="1" fillId="8" borderId="0" xfId="0" applyNumberFormat="1" applyFont="1" applyFill="1"/>
    <xf numFmtId="1" fontId="1" fillId="8" borderId="5" xfId="0" applyNumberFormat="1" applyFont="1" applyFill="1" applyBorder="1" applyAlignment="1">
      <alignment horizontal="center"/>
    </xf>
    <xf numFmtId="1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/>
    <xf numFmtId="16" fontId="1" fillId="12" borderId="1" xfId="0" applyNumberFormat="1" applyFont="1" applyFill="1" applyBorder="1"/>
    <xf numFmtId="2" fontId="1" fillId="12" borderId="1" xfId="0" applyNumberFormat="1" applyFont="1" applyFill="1" applyBorder="1"/>
    <xf numFmtId="1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16" fontId="1" fillId="4" borderId="1" xfId="0" applyNumberFormat="1" applyFont="1" applyFill="1" applyBorder="1"/>
    <xf numFmtId="1" fontId="1" fillId="4" borderId="5" xfId="0" applyNumberFormat="1" applyFont="1" applyFill="1" applyBorder="1"/>
    <xf numFmtId="0" fontId="1" fillId="4" borderId="0" xfId="0" applyFont="1" applyFill="1" applyAlignment="1">
      <alignment horizontal="center" wrapText="1"/>
    </xf>
    <xf numFmtId="0" fontId="3" fillId="5" borderId="8" xfId="0" applyFont="1" applyFill="1" applyBorder="1" applyAlignment="1">
      <alignment horizontal="center"/>
    </xf>
    <xf numFmtId="1" fontId="1" fillId="5" borderId="9" xfId="0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2" fontId="1" fillId="5" borderId="27" xfId="0" applyNumberFormat="1" applyFont="1" applyFill="1" applyBorder="1" applyAlignment="1">
      <alignment horizontal="center"/>
    </xf>
    <xf numFmtId="2" fontId="1" fillId="5" borderId="33" xfId="0" applyNumberFormat="1" applyFont="1" applyFill="1" applyBorder="1" applyAlignment="1">
      <alignment horizontal="center"/>
    </xf>
    <xf numFmtId="16" fontId="1" fillId="5" borderId="9" xfId="0" applyNumberFormat="1" applyFont="1" applyFill="1" applyBorder="1" applyAlignment="1">
      <alignment horizontal="center"/>
    </xf>
    <xf numFmtId="1" fontId="1" fillId="5" borderId="0" xfId="0" applyNumberFormat="1" applyFont="1" applyFill="1"/>
    <xf numFmtId="0" fontId="1" fillId="0" borderId="7" xfId="0" applyFont="1" applyBorder="1" applyAlignment="1">
      <alignment wrapText="1"/>
    </xf>
    <xf numFmtId="16" fontId="1" fillId="8" borderId="0" xfId="0" applyNumberFormat="1" applyFont="1" applyFill="1" applyAlignment="1">
      <alignment horizontal="center"/>
    </xf>
    <xf numFmtId="1" fontId="1" fillId="0" borderId="9" xfId="0" applyNumberFormat="1" applyFont="1" applyBorder="1"/>
    <xf numFmtId="1" fontId="1" fillId="13" borderId="0" xfId="0" applyNumberFormat="1" applyFont="1" applyFill="1"/>
    <xf numFmtId="1" fontId="1" fillId="14" borderId="0" xfId="0" applyNumberFormat="1" applyFont="1" applyFill="1" applyAlignment="1">
      <alignment horizontal="center"/>
    </xf>
    <xf numFmtId="0" fontId="4" fillId="14" borderId="0" xfId="0" applyFont="1" applyFill="1" applyAlignment="1">
      <alignment wrapText="1"/>
    </xf>
    <xf numFmtId="0" fontId="4" fillId="14" borderId="0" xfId="0" applyFont="1" applyFill="1"/>
    <xf numFmtId="2" fontId="4" fillId="14" borderId="0" xfId="0" applyNumberFormat="1" applyFont="1" applyFill="1"/>
    <xf numFmtId="2" fontId="1" fillId="14" borderId="0" xfId="0" applyNumberFormat="1" applyFont="1" applyFill="1" applyAlignment="1">
      <alignment horizontal="center"/>
    </xf>
    <xf numFmtId="0" fontId="1" fillId="14" borderId="0" xfId="0" applyFont="1" applyFill="1"/>
    <xf numFmtId="0" fontId="1" fillId="14" borderId="0" xfId="0" applyFont="1" applyFill="1" applyAlignment="1">
      <alignment horizontal="center"/>
    </xf>
    <xf numFmtId="16" fontId="1" fillId="14" borderId="0" xfId="0" applyNumberFormat="1" applyFont="1" applyFill="1" applyAlignment="1">
      <alignment horizontal="center"/>
    </xf>
    <xf numFmtId="2" fontId="1" fillId="14" borderId="0" xfId="0" applyNumberFormat="1" applyFont="1" applyFill="1"/>
    <xf numFmtId="0" fontId="1" fillId="14" borderId="5" xfId="0" applyFont="1" applyFill="1" applyBorder="1"/>
    <xf numFmtId="1" fontId="1" fillId="14" borderId="5" xfId="0" applyNumberFormat="1" applyFont="1" applyFill="1" applyBorder="1"/>
    <xf numFmtId="0" fontId="1" fillId="14" borderId="0" xfId="0" applyFont="1" applyFill="1" applyAlignment="1">
      <alignment horizontal="center" wrapText="1"/>
    </xf>
    <xf numFmtId="0" fontId="1" fillId="12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top" wrapText="1"/>
    </xf>
    <xf numFmtId="0" fontId="1" fillId="8" borderId="7" xfId="0" applyFont="1" applyFill="1" applyBorder="1"/>
    <xf numFmtId="0" fontId="1" fillId="8" borderId="7" xfId="0" applyFont="1" applyFill="1" applyBorder="1" applyAlignment="1">
      <alignment horizontal="center"/>
    </xf>
    <xf numFmtId="1" fontId="1" fillId="8" borderId="7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 vertical="top" wrapText="1"/>
    </xf>
    <xf numFmtId="2" fontId="1" fillId="5" borderId="0" xfId="0" applyNumberFormat="1" applyFont="1" applyFill="1" applyAlignment="1">
      <alignment horizontal="center" vertical="top" wrapText="1"/>
    </xf>
    <xf numFmtId="16" fontId="1" fillId="5" borderId="0" xfId="0" applyNumberFormat="1" applyFont="1" applyFill="1" applyAlignment="1">
      <alignment horizontal="center"/>
    </xf>
    <xf numFmtId="0" fontId="1" fillId="5" borderId="7" xfId="2" applyFill="1" applyBorder="1" applyAlignment="1">
      <alignment horizontal="center" vertical="top" wrapText="1"/>
    </xf>
    <xf numFmtId="2" fontId="1" fillId="5" borderId="7" xfId="2" applyNumberFormat="1" applyFill="1" applyBorder="1" applyAlignment="1">
      <alignment horizontal="center" vertical="top" wrapText="1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1" fontId="1" fillId="15" borderId="7" xfId="0" applyNumberFormat="1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 wrapText="1"/>
    </xf>
    <xf numFmtId="0" fontId="1" fillId="15" borderId="0" xfId="0" applyFont="1" applyFill="1" applyAlignment="1">
      <alignment horizontal="center" wrapText="1"/>
    </xf>
    <xf numFmtId="0" fontId="1" fillId="15" borderId="0" xfId="0" applyFont="1" applyFill="1" applyAlignment="1">
      <alignment horizontal="center"/>
    </xf>
    <xf numFmtId="2" fontId="1" fillId="15" borderId="0" xfId="0" applyNumberFormat="1" applyFont="1" applyFill="1" applyAlignment="1">
      <alignment horizontal="center"/>
    </xf>
    <xf numFmtId="0" fontId="1" fillId="15" borderId="7" xfId="0" applyFont="1" applyFill="1" applyBorder="1"/>
    <xf numFmtId="16" fontId="1" fillId="15" borderId="7" xfId="0" applyNumberFormat="1" applyFont="1" applyFill="1" applyBorder="1" applyAlignment="1">
      <alignment horizontal="center"/>
    </xf>
    <xf numFmtId="2" fontId="1" fillId="15" borderId="0" xfId="0" applyNumberFormat="1" applyFont="1" applyFill="1"/>
    <xf numFmtId="0" fontId="1" fillId="15" borderId="5" xfId="0" applyFont="1" applyFill="1" applyBorder="1"/>
    <xf numFmtId="1" fontId="1" fillId="15" borderId="5" xfId="0" applyNumberFormat="1" applyFont="1" applyFill="1" applyBorder="1"/>
    <xf numFmtId="0" fontId="1" fillId="15" borderId="0" xfId="0" applyFont="1" applyFill="1"/>
    <xf numFmtId="1" fontId="1" fillId="15" borderId="0" xfId="0" applyNumberFormat="1" applyFont="1" applyFill="1" applyAlignment="1">
      <alignment horizontal="center"/>
    </xf>
    <xf numFmtId="0" fontId="2" fillId="15" borderId="0" xfId="0" applyFont="1" applyFill="1" applyAlignment="1">
      <alignment horizontal="center" wrapText="1"/>
    </xf>
    <xf numFmtId="0" fontId="2" fillId="15" borderId="0" xfId="0" applyFont="1" applyFill="1" applyAlignment="1">
      <alignment horizontal="center"/>
    </xf>
    <xf numFmtId="2" fontId="2" fillId="15" borderId="0" xfId="0" applyNumberFormat="1" applyFont="1" applyFill="1" applyAlignment="1">
      <alignment horizontal="center"/>
    </xf>
    <xf numFmtId="0" fontId="1" fillId="15" borderId="9" xfId="0" applyFont="1" applyFill="1" applyBorder="1"/>
    <xf numFmtId="0" fontId="0" fillId="5" borderId="0" xfId="0" applyFill="1" applyAlignment="1">
      <alignment vertical="center" wrapText="1"/>
    </xf>
    <xf numFmtId="1" fontId="1" fillId="5" borderId="27" xfId="0" applyNumberFormat="1" applyFont="1" applyFill="1" applyBorder="1" applyAlignment="1">
      <alignment horizontal="center"/>
    </xf>
    <xf numFmtId="0" fontId="1" fillId="5" borderId="27" xfId="0" applyFont="1" applyFill="1" applyBorder="1"/>
    <xf numFmtId="16" fontId="1" fillId="5" borderId="27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0" xfId="0" applyFill="1" applyAlignment="1">
      <alignment horizontal="center"/>
    </xf>
    <xf numFmtId="2" fontId="14" fillId="5" borderId="1" xfId="0" applyNumberFormat="1" applyFont="1" applyFill="1" applyBorder="1" applyAlignment="1">
      <alignment horizontal="center"/>
    </xf>
    <xf numFmtId="2" fontId="14" fillId="5" borderId="28" xfId="0" applyNumberFormat="1" applyFont="1" applyFill="1" applyBorder="1" applyAlignment="1">
      <alignment horizontal="center"/>
    </xf>
    <xf numFmtId="2" fontId="14" fillId="5" borderId="0" xfId="0" applyNumberFormat="1" applyFont="1" applyFill="1" applyAlignment="1">
      <alignment horizontal="center"/>
    </xf>
    <xf numFmtId="2" fontId="14" fillId="5" borderId="25" xfId="0" applyNumberFormat="1" applyFont="1" applyFill="1" applyBorder="1" applyAlignment="1">
      <alignment horizontal="center"/>
    </xf>
    <xf numFmtId="0" fontId="1" fillId="8" borderId="27" xfId="0" applyFont="1" applyFill="1" applyBorder="1" applyAlignment="1">
      <alignment horizontal="center" wrapText="1"/>
    </xf>
    <xf numFmtId="0" fontId="1" fillId="8" borderId="7" xfId="0" applyFont="1" applyFill="1" applyBorder="1" applyAlignment="1">
      <alignment horizontal="center" vertical="top" wrapText="1"/>
    </xf>
    <xf numFmtId="0" fontId="1" fillId="8" borderId="5" xfId="0" applyFont="1" applyFill="1" applyBorder="1" applyAlignment="1">
      <alignment horizontal="center"/>
    </xf>
    <xf numFmtId="0" fontId="1" fillId="13" borderId="0" xfId="0" applyFont="1" applyFill="1" applyAlignment="1">
      <alignment horizontal="center" vertical="top" wrapText="1"/>
    </xf>
    <xf numFmtId="2" fontId="1" fillId="13" borderId="0" xfId="0" applyNumberFormat="1" applyFont="1" applyFill="1" applyAlignment="1">
      <alignment horizontal="center" vertical="top" wrapText="1"/>
    </xf>
    <xf numFmtId="14" fontId="1" fillId="13" borderId="0" xfId="0" applyNumberFormat="1" applyFont="1" applyFill="1" applyAlignment="1">
      <alignment horizontal="center"/>
    </xf>
    <xf numFmtId="2" fontId="1" fillId="8" borderId="0" xfId="0" applyNumberFormat="1" applyFont="1" applyFill="1" applyAlignment="1">
      <alignment horizontal="center" vertical="top" wrapText="1"/>
    </xf>
    <xf numFmtId="0" fontId="3" fillId="3" borderId="4" xfId="0" applyFont="1" applyFill="1" applyBorder="1" applyAlignment="1">
      <alignment horizontal="center" wrapText="1"/>
    </xf>
    <xf numFmtId="2" fontId="1" fillId="8" borderId="7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0" xfId="0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2" fontId="1" fillId="8" borderId="0" xfId="0" applyNumberFormat="1" applyFont="1" applyFill="1" applyAlignment="1">
      <alignment horizontal="center" vertical="center" wrapText="1"/>
    </xf>
    <xf numFmtId="2" fontId="1" fillId="12" borderId="0" xfId="0" applyNumberFormat="1" applyFont="1" applyFill="1" applyAlignment="1">
      <alignment horizontal="center" vertical="center" wrapText="1"/>
    </xf>
    <xf numFmtId="16" fontId="1" fillId="12" borderId="0" xfId="0" applyNumberFormat="1" applyFont="1" applyFill="1"/>
    <xf numFmtId="0" fontId="1" fillId="12" borderId="27" xfId="0" applyFont="1" applyFill="1" applyBorder="1"/>
    <xf numFmtId="1" fontId="1" fillId="0" borderId="9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left"/>
    </xf>
    <xf numFmtId="1" fontId="1" fillId="5" borderId="0" xfId="0" applyNumberFormat="1" applyFont="1" applyFill="1" applyAlignment="1">
      <alignment horizontal="left"/>
    </xf>
    <xf numFmtId="1" fontId="1" fillId="0" borderId="7" xfId="0" applyNumberFormat="1" applyFont="1" applyBorder="1" applyAlignment="1">
      <alignment horizontal="left"/>
    </xf>
    <xf numFmtId="1" fontId="1" fillId="5" borderId="5" xfId="0" applyNumberFormat="1" applyFont="1" applyFill="1" applyBorder="1" applyAlignment="1">
      <alignment horizontal="left"/>
    </xf>
    <xf numFmtId="1" fontId="1" fillId="5" borderId="7" xfId="0" applyNumberFormat="1" applyFont="1" applyFill="1" applyBorder="1" applyAlignment="1">
      <alignment horizontal="left"/>
    </xf>
    <xf numFmtId="1" fontId="1" fillId="12" borderId="5" xfId="0" applyNumberFormat="1" applyFont="1" applyFill="1" applyBorder="1" applyAlignment="1">
      <alignment horizontal="left"/>
    </xf>
    <xf numFmtId="1" fontId="1" fillId="13" borderId="7" xfId="0" applyNumberFormat="1" applyFont="1" applyFill="1" applyBorder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1" fillId="4" borderId="1" xfId="0" applyNumberFormat="1" applyFont="1" applyFill="1" applyBorder="1" applyAlignment="1">
      <alignment horizontal="left"/>
    </xf>
    <xf numFmtId="1" fontId="1" fillId="12" borderId="1" xfId="0" applyNumberFormat="1" applyFont="1" applyFill="1" applyBorder="1" applyAlignment="1">
      <alignment horizontal="left"/>
    </xf>
    <xf numFmtId="1" fontId="1" fillId="4" borderId="5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1" fontId="1" fillId="14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1" fillId="12" borderId="0" xfId="0" applyNumberFormat="1" applyFont="1" applyFill="1" applyAlignment="1">
      <alignment horizontal="left"/>
    </xf>
    <xf numFmtId="1" fontId="1" fillId="5" borderId="0" xfId="0" applyNumberFormat="1" applyFont="1" applyFill="1" applyAlignment="1">
      <alignment horizontal="left" vertical="top" wrapText="1"/>
    </xf>
    <xf numFmtId="1" fontId="1" fillId="15" borderId="7" xfId="0" applyNumberFormat="1" applyFont="1" applyFill="1" applyBorder="1" applyAlignment="1">
      <alignment horizontal="left"/>
    </xf>
    <xf numFmtId="1" fontId="1" fillId="15" borderId="0" xfId="0" applyNumberFormat="1" applyFont="1" applyFill="1" applyAlignment="1">
      <alignment horizontal="left"/>
    </xf>
    <xf numFmtId="1" fontId="1" fillId="0" borderId="5" xfId="0" applyNumberFormat="1" applyFont="1" applyBorder="1" applyAlignment="1">
      <alignment horizontal="left" vertical="top" wrapText="1"/>
    </xf>
    <xf numFmtId="1" fontId="1" fillId="12" borderId="0" xfId="0" applyNumberFormat="1" applyFont="1" applyFill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1" fillId="0" borderId="7" xfId="0" applyNumberFormat="1" applyFont="1" applyBorder="1" applyAlignment="1">
      <alignment horizontal="left" vertical="top" wrapText="1"/>
    </xf>
    <xf numFmtId="1" fontId="1" fillId="5" borderId="5" xfId="0" applyNumberFormat="1" applyFont="1" applyFill="1" applyBorder="1" applyAlignment="1">
      <alignment horizontal="left" vertical="center" wrapText="1"/>
    </xf>
    <xf numFmtId="1" fontId="1" fillId="5" borderId="0" xfId="0" applyNumberFormat="1" applyFont="1" applyFill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1" fontId="1" fillId="12" borderId="0" xfId="0" applyNumberFormat="1" applyFont="1" applyFill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1" fontId="1" fillId="5" borderId="7" xfId="2" applyNumberFormat="1" applyFill="1" applyBorder="1" applyAlignment="1">
      <alignment horizontal="left" vertical="top" wrapText="1"/>
    </xf>
    <xf numFmtId="1" fontId="1" fillId="0" borderId="0" xfId="2" applyNumberFormat="1" applyAlignment="1">
      <alignment horizontal="left" vertical="top" wrapText="1"/>
    </xf>
    <xf numFmtId="1" fontId="1" fillId="0" borderId="5" xfId="1" applyNumberFormat="1" applyBorder="1" applyAlignment="1">
      <alignment horizontal="left" vertical="top" wrapText="1"/>
    </xf>
    <xf numFmtId="1" fontId="1" fillId="0" borderId="0" xfId="1" applyNumberFormat="1" applyAlignment="1">
      <alignment horizontal="left" vertical="top" wrapText="1"/>
    </xf>
    <xf numFmtId="1" fontId="1" fillId="0" borderId="7" xfId="1" applyNumberFormat="1" applyBorder="1" applyAlignment="1">
      <alignment horizontal="left" vertical="top" wrapText="1"/>
    </xf>
    <xf numFmtId="0" fontId="3" fillId="12" borderId="6" xfId="0" applyFont="1" applyFill="1" applyBorder="1" applyAlignment="1">
      <alignment horizontal="center"/>
    </xf>
    <xf numFmtId="1" fontId="1" fillId="12" borderId="7" xfId="0" applyNumberFormat="1" applyFont="1" applyFill="1" applyBorder="1" applyAlignment="1">
      <alignment horizontal="left" vertical="center" wrapText="1"/>
    </xf>
    <xf numFmtId="0" fontId="1" fillId="12" borderId="7" xfId="0" applyFont="1" applyFill="1" applyBorder="1" applyAlignment="1">
      <alignment horizontal="center" vertical="center" wrapText="1"/>
    </xf>
    <xf numFmtId="2" fontId="1" fillId="12" borderId="7" xfId="0" applyNumberFormat="1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/>
    </xf>
    <xf numFmtId="0" fontId="1" fillId="12" borderId="7" xfId="0" applyFont="1" applyFill="1" applyBorder="1"/>
    <xf numFmtId="1" fontId="1" fillId="12" borderId="7" xfId="0" applyNumberFormat="1" applyFont="1" applyFill="1" applyBorder="1" applyAlignment="1">
      <alignment horizontal="center"/>
    </xf>
    <xf numFmtId="1" fontId="1" fillId="12" borderId="27" xfId="0" applyNumberFormat="1" applyFont="1" applyFill="1" applyBorder="1" applyAlignment="1">
      <alignment horizontal="left"/>
    </xf>
    <xf numFmtId="0" fontId="3" fillId="12" borderId="8" xfId="0" applyFont="1" applyFill="1" applyBorder="1" applyAlignment="1">
      <alignment horizontal="center"/>
    </xf>
    <xf numFmtId="0" fontId="1" fillId="12" borderId="27" xfId="0" applyFont="1" applyFill="1" applyBorder="1" applyAlignment="1">
      <alignment horizontal="center" wrapText="1"/>
    </xf>
    <xf numFmtId="0" fontId="1" fillId="12" borderId="27" xfId="0" applyFont="1" applyFill="1" applyBorder="1" applyAlignment="1">
      <alignment horizontal="center"/>
    </xf>
    <xf numFmtId="2" fontId="1" fillId="12" borderId="27" xfId="0" applyNumberFormat="1" applyFont="1" applyFill="1" applyBorder="1" applyAlignment="1">
      <alignment horizontal="center"/>
    </xf>
    <xf numFmtId="2" fontId="1" fillId="12" borderId="33" xfId="0" applyNumberFormat="1" applyFont="1" applyFill="1" applyBorder="1" applyAlignment="1">
      <alignment horizontal="center"/>
    </xf>
    <xf numFmtId="16" fontId="1" fillId="12" borderId="27" xfId="0" applyNumberFormat="1" applyFont="1" applyFill="1" applyBorder="1" applyAlignment="1">
      <alignment horizontal="center"/>
    </xf>
    <xf numFmtId="1" fontId="1" fillId="12" borderId="27" xfId="0" applyNumberFormat="1" applyFont="1" applyFill="1" applyBorder="1" applyAlignment="1">
      <alignment horizontal="center"/>
    </xf>
    <xf numFmtId="1" fontId="1" fillId="5" borderId="23" xfId="0" applyNumberFormat="1" applyFont="1" applyFill="1" applyBorder="1" applyAlignment="1">
      <alignment horizontal="left" vertical="top" wrapText="1" readingOrder="1"/>
    </xf>
    <xf numFmtId="0" fontId="1" fillId="5" borderId="23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 readingOrder="1"/>
    </xf>
    <xf numFmtId="2" fontId="1" fillId="5" borderId="5" xfId="0" applyNumberFormat="1" applyFont="1" applyFill="1" applyBorder="1" applyAlignment="1">
      <alignment horizontal="center" vertical="top" wrapText="1" readingOrder="1"/>
    </xf>
    <xf numFmtId="2" fontId="1" fillId="5" borderId="34" xfId="0" applyNumberFormat="1" applyFont="1" applyFill="1" applyBorder="1" applyAlignment="1">
      <alignment horizontal="center" vertical="top" wrapText="1" readingOrder="1"/>
    </xf>
    <xf numFmtId="1" fontId="1" fillId="5" borderId="13" xfId="0" applyNumberFormat="1" applyFont="1" applyFill="1" applyBorder="1" applyAlignment="1">
      <alignment horizontal="left" vertical="top" wrapText="1" readingOrder="1"/>
    </xf>
    <xf numFmtId="0" fontId="1" fillId="5" borderId="13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 readingOrder="1"/>
    </xf>
    <xf numFmtId="2" fontId="1" fillId="5" borderId="0" xfId="0" applyNumberFormat="1" applyFont="1" applyFill="1" applyAlignment="1">
      <alignment horizontal="center" vertical="top" wrapText="1" readingOrder="1"/>
    </xf>
    <xf numFmtId="0" fontId="1" fillId="5" borderId="9" xfId="0" applyFont="1" applyFill="1" applyBorder="1"/>
    <xf numFmtId="1" fontId="1" fillId="5" borderId="24" xfId="0" applyNumberFormat="1" applyFont="1" applyFill="1" applyBorder="1" applyAlignment="1">
      <alignment horizontal="left" vertical="top" wrapText="1" readingOrder="1"/>
    </xf>
    <xf numFmtId="0" fontId="1" fillId="5" borderId="24" xfId="0" applyFont="1" applyFill="1" applyBorder="1" applyAlignment="1">
      <alignment horizontal="center" vertical="top" wrapText="1"/>
    </xf>
    <xf numFmtId="0" fontId="1" fillId="5" borderId="7" xfId="0" applyFont="1" applyFill="1" applyBorder="1" applyAlignment="1">
      <alignment horizontal="center" vertical="top" wrapText="1"/>
    </xf>
    <xf numFmtId="0" fontId="1" fillId="5" borderId="7" xfId="0" applyFont="1" applyFill="1" applyBorder="1" applyAlignment="1">
      <alignment horizontal="center" vertical="top" wrapText="1" readingOrder="1"/>
    </xf>
    <xf numFmtId="2" fontId="1" fillId="5" borderId="7" xfId="0" applyNumberFormat="1" applyFont="1" applyFill="1" applyBorder="1" applyAlignment="1">
      <alignment horizontal="center" vertical="top" wrapText="1" readingOrder="1"/>
    </xf>
    <xf numFmtId="1" fontId="1" fillId="8" borderId="19" xfId="0" applyNumberFormat="1" applyFont="1" applyFill="1" applyBorder="1" applyAlignment="1">
      <alignment horizontal="left" vertical="top" wrapText="1"/>
    </xf>
    <xf numFmtId="0" fontId="1" fillId="8" borderId="19" xfId="0" applyFont="1" applyFill="1" applyBorder="1" applyAlignment="1">
      <alignment horizontal="center" vertical="top" wrapText="1"/>
    </xf>
    <xf numFmtId="0" fontId="1" fillId="8" borderId="5" xfId="0" applyFont="1" applyFill="1" applyBorder="1" applyAlignment="1">
      <alignment horizontal="center" vertical="top" wrapText="1"/>
    </xf>
    <xf numFmtId="2" fontId="1" fillId="8" borderId="5" xfId="0" applyNumberFormat="1" applyFont="1" applyFill="1" applyBorder="1" applyAlignment="1">
      <alignment horizontal="center" vertical="top" wrapText="1"/>
    </xf>
    <xf numFmtId="2" fontId="1" fillId="8" borderId="34" xfId="0" applyNumberFormat="1" applyFont="1" applyFill="1" applyBorder="1" applyAlignment="1">
      <alignment horizontal="center" vertical="top" wrapText="1"/>
    </xf>
    <xf numFmtId="1" fontId="1" fillId="8" borderId="12" xfId="0" applyNumberFormat="1" applyFont="1" applyFill="1" applyBorder="1" applyAlignment="1">
      <alignment horizontal="left" vertical="top" wrapText="1"/>
    </xf>
    <xf numFmtId="0" fontId="1" fillId="8" borderId="12" xfId="0" applyFont="1" applyFill="1" applyBorder="1" applyAlignment="1">
      <alignment horizontal="center" vertical="top" wrapText="1"/>
    </xf>
    <xf numFmtId="1" fontId="1" fillId="8" borderId="22" xfId="0" applyNumberFormat="1" applyFont="1" applyFill="1" applyBorder="1" applyAlignment="1">
      <alignment horizontal="left" vertical="top" wrapText="1"/>
    </xf>
    <xf numFmtId="0" fontId="1" fillId="8" borderId="22" xfId="0" applyFont="1" applyFill="1" applyBorder="1" applyAlignment="1">
      <alignment horizontal="center" vertical="top" wrapText="1"/>
    </xf>
    <xf numFmtId="2" fontId="1" fillId="8" borderId="7" xfId="0" applyNumberFormat="1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vertical="center" wrapText="1"/>
    </xf>
    <xf numFmtId="2" fontId="1" fillId="5" borderId="5" xfId="0" applyNumberFormat="1" applyFont="1" applyFill="1" applyBorder="1" applyAlignment="1">
      <alignment vertical="center" wrapText="1"/>
    </xf>
    <xf numFmtId="2" fontId="1" fillId="5" borderId="34" xfId="0" applyNumberFormat="1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2" fontId="1" fillId="5" borderId="0" xfId="0" applyNumberFormat="1" applyFont="1" applyFill="1" applyAlignment="1">
      <alignment vertical="center" wrapText="1"/>
    </xf>
    <xf numFmtId="2" fontId="0" fillId="5" borderId="0" xfId="0" applyNumberFormat="1" applyFill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2" fontId="1" fillId="5" borderId="7" xfId="0" applyNumberFormat="1" applyFont="1" applyFill="1" applyBorder="1" applyAlignment="1">
      <alignment vertical="center" wrapText="1"/>
    </xf>
    <xf numFmtId="0" fontId="1" fillId="16" borderId="0" xfId="0" applyFont="1" applyFill="1" applyAlignment="1">
      <alignment horizontal="center"/>
    </xf>
    <xf numFmtId="0" fontId="1" fillId="16" borderId="0" xfId="0" applyFont="1" applyFill="1" applyAlignment="1">
      <alignment horizontal="left"/>
    </xf>
    <xf numFmtId="0" fontId="1" fillId="16" borderId="0" xfId="0" applyFont="1" applyFill="1" applyAlignment="1">
      <alignment wrapText="1"/>
    </xf>
    <xf numFmtId="0" fontId="1" fillId="16" borderId="0" xfId="0" applyFont="1" applyFill="1"/>
    <xf numFmtId="2" fontId="1" fillId="16" borderId="0" xfId="0" applyNumberFormat="1" applyFont="1" applyFill="1"/>
    <xf numFmtId="1" fontId="1" fillId="16" borderId="0" xfId="0" applyNumberFormat="1" applyFont="1" applyFill="1" applyAlignment="1">
      <alignment horizontal="center"/>
    </xf>
    <xf numFmtId="0" fontId="1" fillId="16" borderId="5" xfId="0" applyFont="1" applyFill="1" applyBorder="1"/>
    <xf numFmtId="1" fontId="1" fillId="16" borderId="5" xfId="0" applyNumberFormat="1" applyFont="1" applyFill="1" applyBorder="1"/>
    <xf numFmtId="0" fontId="1" fillId="17" borderId="0" xfId="0" applyFont="1" applyFill="1" applyAlignment="1">
      <alignment horizontal="center"/>
    </xf>
    <xf numFmtId="1" fontId="15" fillId="17" borderId="0" xfId="0" applyNumberFormat="1" applyFont="1" applyFill="1" applyAlignment="1">
      <alignment horizontal="left" vertical="center" wrapText="1"/>
    </xf>
    <xf numFmtId="0" fontId="4" fillId="17" borderId="0" xfId="0" applyFont="1" applyFill="1" applyAlignment="1">
      <alignment horizontal="left" vertical="center" wrapText="1"/>
    </xf>
    <xf numFmtId="0" fontId="1" fillId="17" borderId="0" xfId="0" applyFont="1" applyFill="1"/>
    <xf numFmtId="2" fontId="1" fillId="17" borderId="0" xfId="0" applyNumberFormat="1" applyFont="1" applyFill="1"/>
    <xf numFmtId="1" fontId="1" fillId="17" borderId="0" xfId="0" applyNumberFormat="1" applyFont="1" applyFill="1" applyAlignment="1">
      <alignment horizontal="center"/>
    </xf>
    <xf numFmtId="0" fontId="1" fillId="17" borderId="5" xfId="0" applyFont="1" applyFill="1" applyBorder="1"/>
    <xf numFmtId="1" fontId="1" fillId="17" borderId="5" xfId="0" applyNumberFormat="1" applyFont="1" applyFill="1" applyBorder="1"/>
    <xf numFmtId="0" fontId="4" fillId="17" borderId="0" xfId="0" applyFont="1" applyFill="1"/>
    <xf numFmtId="14" fontId="1" fillId="5" borderId="0" xfId="0" applyNumberFormat="1" applyFont="1" applyFill="1" applyAlignment="1">
      <alignment horizontal="center"/>
    </xf>
    <xf numFmtId="16" fontId="1" fillId="4" borderId="5" xfId="0" applyNumberFormat="1" applyFont="1" applyFill="1" applyBorder="1"/>
    <xf numFmtId="1" fontId="1" fillId="4" borderId="0" xfId="0" applyNumberFormat="1" applyFont="1" applyFill="1" applyAlignment="1">
      <alignment horizontal="left"/>
    </xf>
    <xf numFmtId="1" fontId="1" fillId="4" borderId="7" xfId="0" applyNumberFormat="1" applyFont="1" applyFill="1" applyBorder="1" applyAlignment="1">
      <alignment horizontal="left"/>
    </xf>
    <xf numFmtId="2" fontId="1" fillId="4" borderId="7" xfId="0" applyNumberFormat="1" applyFont="1" applyFill="1" applyBorder="1" applyAlignment="1">
      <alignment horizontal="center"/>
    </xf>
    <xf numFmtId="1" fontId="1" fillId="4" borderId="0" xfId="0" applyNumberFormat="1" applyFont="1" applyFill="1"/>
    <xf numFmtId="1" fontId="1" fillId="4" borderId="9" xfId="0" applyNumberFormat="1" applyFont="1" applyFill="1" applyBorder="1" applyAlignment="1">
      <alignment horizontal="left"/>
    </xf>
    <xf numFmtId="1" fontId="1" fillId="4" borderId="0" xfId="0" applyNumberFormat="1" applyFont="1" applyFill="1" applyAlignment="1">
      <alignment horizontal="left" vertical="top" wrapText="1"/>
    </xf>
    <xf numFmtId="0" fontId="1" fillId="4" borderId="0" xfId="0" applyFont="1" applyFill="1" applyAlignment="1">
      <alignment horizontal="center" vertical="top" wrapText="1"/>
    </xf>
    <xf numFmtId="2" fontId="1" fillId="4" borderId="0" xfId="0" applyNumberFormat="1" applyFont="1" applyFill="1" applyAlignment="1">
      <alignment horizontal="center" vertical="top" wrapText="1"/>
    </xf>
    <xf numFmtId="0" fontId="1" fillId="15" borderId="7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wrapText="1"/>
    </xf>
    <xf numFmtId="16" fontId="1" fillId="12" borderId="5" xfId="0" applyNumberFormat="1" applyFont="1" applyFill="1" applyBorder="1" applyAlignment="1">
      <alignment horizontal="center"/>
    </xf>
    <xf numFmtId="16" fontId="1" fillId="0" borderId="14" xfId="0" applyNumberFormat="1" applyFont="1" applyBorder="1" applyAlignment="1">
      <alignment horizontal="center"/>
    </xf>
    <xf numFmtId="16" fontId="1" fillId="0" borderId="16" xfId="0" applyNumberFormat="1" applyFont="1" applyBorder="1" applyAlignment="1">
      <alignment horizontal="center"/>
    </xf>
    <xf numFmtId="16" fontId="1" fillId="12" borderId="1" xfId="0" applyNumberFormat="1" applyFont="1" applyFill="1" applyBorder="1" applyAlignment="1">
      <alignment horizontal="center"/>
    </xf>
    <xf numFmtId="14" fontId="1" fillId="5" borderId="5" xfId="0" applyNumberFormat="1" applyFont="1" applyFill="1" applyBorder="1" applyAlignment="1">
      <alignment horizontal="center"/>
    </xf>
    <xf numFmtId="2" fontId="1" fillId="9" borderId="5" xfId="0" applyNumberFormat="1" applyFont="1" applyFill="1" applyBorder="1" applyAlignment="1">
      <alignment horizontal="center"/>
    </xf>
    <xf numFmtId="2" fontId="1" fillId="9" borderId="7" xfId="0" applyNumberFormat="1" applyFont="1" applyFill="1" applyBorder="1" applyAlignment="1">
      <alignment horizontal="center"/>
    </xf>
    <xf numFmtId="2" fontId="1" fillId="9" borderId="16" xfId="0" applyNumberFormat="1" applyFont="1" applyFill="1" applyBorder="1" applyAlignment="1">
      <alignment horizontal="center"/>
    </xf>
    <xf numFmtId="2" fontId="1" fillId="15" borderId="7" xfId="0" applyNumberFormat="1" applyFont="1" applyFill="1" applyBorder="1" applyAlignment="1">
      <alignment horizontal="center"/>
    </xf>
    <xf numFmtId="2" fontId="1" fillId="5" borderId="9" xfId="0" applyNumberFormat="1" applyFont="1" applyFill="1" applyBorder="1" applyAlignment="1">
      <alignment horizontal="center"/>
    </xf>
    <xf numFmtId="2" fontId="1" fillId="8" borderId="5" xfId="0" applyNumberFormat="1" applyFont="1" applyFill="1" applyBorder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2" fontId="1" fillId="16" borderId="0" xfId="0" applyNumberFormat="1" applyFont="1" applyFill="1" applyAlignment="1">
      <alignment horizontal="center"/>
    </xf>
    <xf numFmtId="2" fontId="1" fillId="12" borderId="7" xfId="0" applyNumberFormat="1" applyFont="1" applyFill="1" applyBorder="1" applyAlignment="1">
      <alignment horizontal="center"/>
    </xf>
    <xf numFmtId="2" fontId="1" fillId="17" borderId="0" xfId="0" applyNumberFormat="1" applyFont="1" applyFill="1" applyAlignment="1">
      <alignment horizontal="center"/>
    </xf>
    <xf numFmtId="16" fontId="1" fillId="5" borderId="5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left" vertical="top" wrapText="1"/>
    </xf>
    <xf numFmtId="2" fontId="1" fillId="5" borderId="7" xfId="0" applyNumberFormat="1" applyFont="1" applyFill="1" applyBorder="1" applyAlignment="1">
      <alignment horizontal="center" vertical="top" wrapText="1"/>
    </xf>
    <xf numFmtId="14" fontId="1" fillId="5" borderId="7" xfId="0" applyNumberFormat="1" applyFont="1" applyFill="1" applyBorder="1" applyAlignment="1">
      <alignment horizontal="center"/>
    </xf>
    <xf numFmtId="1" fontId="1" fillId="5" borderId="9" xfId="0" applyNumberFormat="1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27" xfId="0" applyFont="1" applyFill="1" applyBorder="1" applyAlignment="1">
      <alignment horizontal="center" vertical="top" wrapText="1"/>
    </xf>
    <xf numFmtId="2" fontId="1" fillId="5" borderId="27" xfId="0" applyNumberFormat="1" applyFont="1" applyFill="1" applyBorder="1" applyAlignment="1">
      <alignment horizontal="center" vertical="top" wrapText="1"/>
    </xf>
    <xf numFmtId="2" fontId="1" fillId="5" borderId="33" xfId="0" applyNumberFormat="1" applyFont="1" applyFill="1" applyBorder="1" applyAlignment="1">
      <alignment horizontal="center" vertical="top" wrapText="1"/>
    </xf>
    <xf numFmtId="14" fontId="1" fillId="5" borderId="9" xfId="0" applyNumberFormat="1" applyFont="1" applyFill="1" applyBorder="1" applyAlignment="1">
      <alignment horizontal="center"/>
    </xf>
    <xf numFmtId="0" fontId="1" fillId="12" borderId="34" xfId="0" applyFont="1" applyFill="1" applyBorder="1"/>
    <xf numFmtId="1" fontId="1" fillId="12" borderId="34" xfId="0" applyNumberFormat="1" applyFont="1" applyFill="1" applyBorder="1"/>
    <xf numFmtId="0" fontId="1" fillId="0" borderId="34" xfId="0" applyFont="1" applyBorder="1" applyAlignment="1">
      <alignment horizontal="center" wrapText="1"/>
    </xf>
    <xf numFmtId="0" fontId="1" fillId="0" borderId="34" xfId="0" applyFont="1" applyBorder="1"/>
    <xf numFmtId="16" fontId="1" fillId="0" borderId="34" xfId="0" applyNumberFormat="1" applyFont="1" applyBorder="1"/>
    <xf numFmtId="1" fontId="1" fillId="12" borderId="7" xfId="0" applyNumberFormat="1" applyFont="1" applyFill="1" applyBorder="1" applyAlignment="1">
      <alignment horizontal="left"/>
    </xf>
    <xf numFmtId="16" fontId="1" fillId="12" borderId="7" xfId="0" applyNumberFormat="1" applyFont="1" applyFill="1" applyBorder="1"/>
    <xf numFmtId="0" fontId="12" fillId="12" borderId="0" xfId="0" applyFont="1" applyFill="1" applyAlignment="1">
      <alignment horizontal="left" vertical="center" wrapText="1"/>
    </xf>
    <xf numFmtId="0" fontId="1" fillId="12" borderId="9" xfId="0" applyFont="1" applyFill="1" applyBorder="1"/>
    <xf numFmtId="0" fontId="1" fillId="5" borderId="0" xfId="0" applyFont="1" applyFill="1" applyAlignment="1">
      <alignment wrapText="1"/>
    </xf>
    <xf numFmtId="2" fontId="1" fillId="4" borderId="0" xfId="0" applyNumberFormat="1" applyFont="1" applyFill="1" applyAlignment="1">
      <alignment horizontal="center" vertical="center" wrapText="1"/>
    </xf>
    <xf numFmtId="0" fontId="3" fillId="18" borderId="8" xfId="0" applyFont="1" applyFill="1" applyBorder="1" applyAlignment="1">
      <alignment horizontal="center"/>
    </xf>
    <xf numFmtId="1" fontId="1" fillId="18" borderId="9" xfId="0" applyNumberFormat="1" applyFont="1" applyFill="1" applyBorder="1" applyAlignment="1">
      <alignment horizontal="left"/>
    </xf>
    <xf numFmtId="0" fontId="1" fillId="18" borderId="9" xfId="0" applyFont="1" applyFill="1" applyBorder="1" applyAlignment="1">
      <alignment horizontal="center" wrapText="1"/>
    </xf>
    <xf numFmtId="0" fontId="1" fillId="18" borderId="27" xfId="0" applyFont="1" applyFill="1" applyBorder="1" applyAlignment="1">
      <alignment horizontal="center" wrapText="1"/>
    </xf>
    <xf numFmtId="0" fontId="1" fillId="18" borderId="9" xfId="0" applyFont="1" applyFill="1" applyBorder="1" applyAlignment="1">
      <alignment horizontal="center"/>
    </xf>
    <xf numFmtId="0" fontId="1" fillId="18" borderId="27" xfId="0" applyFont="1" applyFill="1" applyBorder="1" applyAlignment="1">
      <alignment horizontal="center"/>
    </xf>
    <xf numFmtId="2" fontId="1" fillId="18" borderId="27" xfId="0" applyNumberFormat="1" applyFont="1" applyFill="1" applyBorder="1" applyAlignment="1">
      <alignment horizontal="center"/>
    </xf>
    <xf numFmtId="2" fontId="1" fillId="18" borderId="33" xfId="0" applyNumberFormat="1" applyFont="1" applyFill="1" applyBorder="1" applyAlignment="1">
      <alignment horizontal="center"/>
    </xf>
    <xf numFmtId="2" fontId="1" fillId="18" borderId="9" xfId="0" applyNumberFormat="1" applyFont="1" applyFill="1" applyBorder="1" applyAlignment="1">
      <alignment horizontal="center"/>
    </xf>
    <xf numFmtId="0" fontId="1" fillId="18" borderId="9" xfId="0" applyFont="1" applyFill="1" applyBorder="1"/>
    <xf numFmtId="16" fontId="1" fillId="18" borderId="9" xfId="0" applyNumberFormat="1" applyFont="1" applyFill="1" applyBorder="1" applyAlignment="1">
      <alignment horizontal="center"/>
    </xf>
    <xf numFmtId="16" fontId="1" fillId="18" borderId="9" xfId="0" applyNumberFormat="1" applyFont="1" applyFill="1" applyBorder="1"/>
    <xf numFmtId="2" fontId="1" fillId="18" borderId="0" xfId="0" applyNumberFormat="1" applyFont="1" applyFill="1"/>
    <xf numFmtId="1" fontId="1" fillId="18" borderId="5" xfId="0" applyNumberFormat="1" applyFont="1" applyFill="1" applyBorder="1" applyAlignment="1">
      <alignment horizontal="center"/>
    </xf>
    <xf numFmtId="0" fontId="1" fillId="18" borderId="5" xfId="0" applyFont="1" applyFill="1" applyBorder="1"/>
    <xf numFmtId="1" fontId="1" fillId="5" borderId="14" xfId="0" applyNumberFormat="1" applyFont="1" applyFill="1" applyBorder="1" applyAlignment="1">
      <alignment horizontal="left"/>
    </xf>
    <xf numFmtId="0" fontId="9" fillId="5" borderId="14" xfId="0" applyFont="1" applyFill="1" applyBorder="1"/>
    <xf numFmtId="0" fontId="1" fillId="5" borderId="1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/>
    </xf>
    <xf numFmtId="2" fontId="1" fillId="5" borderId="14" xfId="0" applyNumberFormat="1" applyFont="1" applyFill="1" applyBorder="1" applyAlignment="1">
      <alignment horizontal="center"/>
    </xf>
    <xf numFmtId="0" fontId="1" fillId="5" borderId="14" xfId="0" applyFont="1" applyFill="1" applyBorder="1"/>
    <xf numFmtId="16" fontId="1" fillId="5" borderId="14" xfId="0" applyNumberFormat="1" applyFont="1" applyFill="1" applyBorder="1" applyAlignment="1">
      <alignment horizontal="center"/>
    </xf>
    <xf numFmtId="16" fontId="1" fillId="5" borderId="14" xfId="0" applyNumberFormat="1" applyFont="1" applyFill="1" applyBorder="1"/>
    <xf numFmtId="2" fontId="1" fillId="5" borderId="14" xfId="0" applyNumberFormat="1" applyFont="1" applyFill="1" applyBorder="1"/>
    <xf numFmtId="1" fontId="1" fillId="5" borderId="14" xfId="0" applyNumberFormat="1" applyFont="1" applyFill="1" applyBorder="1" applyAlignment="1">
      <alignment horizontal="center"/>
    </xf>
    <xf numFmtId="1" fontId="1" fillId="5" borderId="14" xfId="0" applyNumberFormat="1" applyFont="1" applyFill="1" applyBorder="1"/>
    <xf numFmtId="0" fontId="9" fillId="12" borderId="0" xfId="0" applyFont="1" applyFill="1"/>
    <xf numFmtId="0" fontId="1" fillId="12" borderId="16" xfId="0" applyFont="1" applyFill="1" applyBorder="1" applyAlignment="1">
      <alignment horizontal="center"/>
    </xf>
    <xf numFmtId="2" fontId="1" fillId="12" borderId="16" xfId="0" applyNumberFormat="1" applyFont="1" applyFill="1" applyBorder="1" applyAlignment="1">
      <alignment horizontal="center"/>
    </xf>
    <xf numFmtId="0" fontId="1" fillId="12" borderId="16" xfId="0" applyFont="1" applyFill="1" applyBorder="1"/>
    <xf numFmtId="16" fontId="1" fillId="12" borderId="16" xfId="0" applyNumberFormat="1" applyFont="1" applyFill="1" applyBorder="1" applyAlignment="1">
      <alignment horizontal="center"/>
    </xf>
    <xf numFmtId="16" fontId="1" fillId="12" borderId="16" xfId="0" applyNumberFormat="1" applyFont="1" applyFill="1" applyBorder="1"/>
    <xf numFmtId="2" fontId="1" fillId="12" borderId="16" xfId="0" applyNumberFormat="1" applyFont="1" applyFill="1" applyBorder="1"/>
    <xf numFmtId="1" fontId="1" fillId="12" borderId="16" xfId="0" applyNumberFormat="1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1" fontId="1" fillId="15" borderId="0" xfId="0" applyNumberFormat="1" applyFont="1" applyFill="1"/>
    <xf numFmtId="16" fontId="1" fillId="0" borderId="34" xfId="0" applyNumberFormat="1" applyFont="1" applyBorder="1" applyAlignment="1">
      <alignment horizontal="center"/>
    </xf>
    <xf numFmtId="1" fontId="1" fillId="12" borderId="0" xfId="0" applyNumberFormat="1" applyFont="1" applyFill="1"/>
    <xf numFmtId="2" fontId="1" fillId="0" borderId="0" xfId="0" applyNumberFormat="1" applyFont="1" applyAlignment="1">
      <alignment horizontal="center" wrapText="1"/>
    </xf>
    <xf numFmtId="1" fontId="1" fillId="4" borderId="0" xfId="1" applyNumberFormat="1" applyFill="1" applyAlignment="1">
      <alignment horizontal="left" vertical="top" wrapText="1"/>
    </xf>
    <xf numFmtId="0" fontId="1" fillId="4" borderId="0" xfId="1" applyFill="1" applyAlignment="1">
      <alignment horizontal="center" vertical="top" wrapText="1"/>
    </xf>
    <xf numFmtId="2" fontId="1" fillId="4" borderId="0" xfId="1" applyNumberFormat="1" applyFill="1" applyAlignment="1">
      <alignment horizontal="center" vertical="top" wrapText="1"/>
    </xf>
    <xf numFmtId="1" fontId="1" fillId="13" borderId="0" xfId="1" applyNumberFormat="1" applyFill="1" applyAlignment="1">
      <alignment horizontal="left" vertical="top" wrapText="1"/>
    </xf>
    <xf numFmtId="0" fontId="1" fillId="13" borderId="0" xfId="1" applyFill="1" applyAlignment="1">
      <alignment horizontal="center" vertical="top" wrapText="1"/>
    </xf>
    <xf numFmtId="2" fontId="1" fillId="13" borderId="0" xfId="1" applyNumberFormat="1" applyFill="1" applyAlignment="1">
      <alignment horizontal="center" vertical="top" wrapText="1"/>
    </xf>
    <xf numFmtId="1" fontId="1" fillId="8" borderId="0" xfId="0" applyNumberFormat="1" applyFont="1" applyFill="1"/>
    <xf numFmtId="16" fontId="1" fillId="4" borderId="0" xfId="0" applyNumberFormat="1" applyFont="1" applyFill="1"/>
    <xf numFmtId="16" fontId="1" fillId="12" borderId="34" xfId="0" applyNumberFormat="1" applyFont="1" applyFill="1" applyBorder="1" applyAlignment="1">
      <alignment horizontal="center"/>
    </xf>
    <xf numFmtId="1" fontId="1" fillId="12" borderId="34" xfId="0" applyNumberFormat="1" applyFont="1" applyFill="1" applyBorder="1" applyAlignment="1">
      <alignment horizontal="center"/>
    </xf>
    <xf numFmtId="0" fontId="1" fillId="0" borderId="35" xfId="0" applyFont="1" applyBorder="1"/>
    <xf numFmtId="1" fontId="1" fillId="0" borderId="35" xfId="0" applyNumberFormat="1" applyFont="1" applyBorder="1"/>
    <xf numFmtId="0" fontId="1" fillId="2" borderId="7" xfId="0" applyFont="1" applyFill="1" applyBorder="1" applyAlignment="1">
      <alignment horizontal="center" vertical="top" wrapText="1"/>
    </xf>
    <xf numFmtId="0" fontId="1" fillId="2" borderId="0" xfId="0" applyFont="1" applyFill="1"/>
    <xf numFmtId="1" fontId="1" fillId="14" borderId="0" xfId="0" applyNumberFormat="1" applyFont="1" applyFill="1"/>
    <xf numFmtId="0" fontId="1" fillId="19" borderId="0" xfId="0" applyFont="1" applyFill="1"/>
    <xf numFmtId="1" fontId="1" fillId="19" borderId="0" xfId="0" applyNumberFormat="1" applyFont="1" applyFill="1"/>
    <xf numFmtId="0" fontId="1" fillId="19" borderId="7" xfId="0" applyFont="1" applyFill="1" applyBorder="1"/>
    <xf numFmtId="0" fontId="8" fillId="2" borderId="2" xfId="0" applyFont="1" applyFill="1" applyBorder="1" applyAlignment="1">
      <alignment wrapText="1"/>
    </xf>
    <xf numFmtId="1" fontId="1" fillId="0" borderId="36" xfId="0" applyNumberFormat="1" applyFont="1" applyBorder="1"/>
    <xf numFmtId="0" fontId="1" fillId="0" borderId="37" xfId="0" applyFont="1" applyBorder="1"/>
    <xf numFmtId="1" fontId="1" fillId="0" borderId="37" xfId="0" applyNumberFormat="1" applyFont="1" applyBorder="1"/>
    <xf numFmtId="0" fontId="1" fillId="6" borderId="1" xfId="0" applyFont="1" applyFill="1" applyBorder="1" applyAlignment="1">
      <alignment horizontal="center" wrapText="1"/>
    </xf>
    <xf numFmtId="0" fontId="1" fillId="0" borderId="38" xfId="0" applyFont="1" applyBorder="1"/>
    <xf numFmtId="1" fontId="1" fillId="0" borderId="38" xfId="0" applyNumberFormat="1" applyFont="1" applyBorder="1"/>
    <xf numFmtId="0" fontId="1" fillId="18" borderId="7" xfId="0" applyFont="1" applyFill="1" applyBorder="1" applyAlignment="1">
      <alignment horizontal="center"/>
    </xf>
    <xf numFmtId="0" fontId="3" fillId="4" borderId="0" xfId="0" applyFont="1" applyFill="1"/>
    <xf numFmtId="0" fontId="3" fillId="3" borderId="1" xfId="0" applyFont="1" applyFill="1" applyBorder="1" applyAlignment="1">
      <alignment horizontal="center"/>
    </xf>
    <xf numFmtId="0" fontId="1" fillId="4" borderId="37" xfId="0" applyFont="1" applyFill="1" applyBorder="1"/>
    <xf numFmtId="1" fontId="1" fillId="4" borderId="37" xfId="0" applyNumberFormat="1" applyFont="1" applyFill="1" applyBorder="1"/>
    <xf numFmtId="0" fontId="1" fillId="4" borderId="27" xfId="0" applyFont="1" applyFill="1" applyBorder="1"/>
    <xf numFmtId="0" fontId="3" fillId="3" borderId="42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12" borderId="43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wrapText="1"/>
    </xf>
    <xf numFmtId="0" fontId="1" fillId="15" borderId="28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 wrapText="1"/>
    </xf>
    <xf numFmtId="0" fontId="3" fillId="12" borderId="11" xfId="0" applyFont="1" applyFill="1" applyBorder="1" applyAlignment="1">
      <alignment horizontal="center"/>
    </xf>
    <xf numFmtId="0" fontId="3" fillId="12" borderId="42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wrapText="1"/>
    </xf>
    <xf numFmtId="0" fontId="1" fillId="16" borderId="28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left"/>
    </xf>
    <xf numFmtId="0" fontId="3" fillId="3" borderId="11" xfId="0" applyFont="1" applyFill="1" applyBorder="1"/>
    <xf numFmtId="0" fontId="3" fillId="3" borderId="2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1" fontId="1" fillId="14" borderId="28" xfId="0" applyNumberFormat="1" applyFont="1" applyFill="1" applyBorder="1" applyAlignment="1">
      <alignment horizontal="left"/>
    </xf>
    <xf numFmtId="1" fontId="1" fillId="0" borderId="1" xfId="0" applyNumberFormat="1" applyFont="1" applyBorder="1" applyAlignment="1">
      <alignment horizontal="left" vertical="center" wrapText="1"/>
    </xf>
    <xf numFmtId="0" fontId="1" fillId="0" borderId="1" xfId="1" applyBorder="1" applyAlignment="1">
      <alignment horizontal="center" vertical="top" wrapText="1"/>
    </xf>
    <xf numFmtId="0" fontId="1" fillId="12" borderId="1" xfId="0" applyFont="1" applyFill="1" applyBorder="1" applyAlignment="1">
      <alignment horizontal="center" vertical="top" wrapText="1"/>
    </xf>
    <xf numFmtId="0" fontId="4" fillId="14" borderId="28" xfId="0" applyFont="1" applyFill="1" applyBorder="1" applyAlignment="1">
      <alignment wrapText="1"/>
    </xf>
    <xf numFmtId="0" fontId="1" fillId="2" borderId="28" xfId="0" applyFont="1" applyFill="1" applyBorder="1" applyAlignment="1">
      <alignment horizontal="center" wrapText="1"/>
    </xf>
    <xf numFmtId="0" fontId="1" fillId="14" borderId="28" xfId="0" applyFont="1" applyFill="1" applyBorder="1" applyAlignment="1">
      <alignment horizontal="center" wrapText="1"/>
    </xf>
    <xf numFmtId="1" fontId="3" fillId="4" borderId="5" xfId="0" applyNumberFormat="1" applyFont="1" applyFill="1" applyBorder="1"/>
    <xf numFmtId="0" fontId="3" fillId="4" borderId="7" xfId="0" applyFont="1" applyFill="1" applyBorder="1"/>
    <xf numFmtId="1" fontId="8" fillId="2" borderId="28" xfId="0" applyNumberFormat="1" applyFont="1" applyFill="1" applyBorder="1" applyAlignment="1">
      <alignment horizontal="center" wrapText="1"/>
    </xf>
    <xf numFmtId="0" fontId="1" fillId="18" borderId="1" xfId="0" applyFont="1" applyFill="1" applyBorder="1" applyAlignment="1">
      <alignment horizontal="center"/>
    </xf>
    <xf numFmtId="4" fontId="4" fillId="0" borderId="1" xfId="0" applyNumberFormat="1" applyFont="1" applyBorder="1"/>
    <xf numFmtId="0" fontId="9" fillId="12" borderId="1" xfId="0" applyFont="1" applyFill="1" applyBorder="1"/>
    <xf numFmtId="1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6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" fontId="1" fillId="18" borderId="1" xfId="0" applyNumberFormat="1" applyFont="1" applyFill="1" applyBorder="1" applyAlignment="1">
      <alignment horizontal="center"/>
    </xf>
    <xf numFmtId="1" fontId="1" fillId="1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0" fontId="1" fillId="18" borderId="41" xfId="0" applyFont="1" applyFill="1" applyBorder="1" applyAlignment="1">
      <alignment horizontal="center"/>
    </xf>
    <xf numFmtId="16" fontId="1" fillId="0" borderId="41" xfId="0" applyNumberFormat="1" applyFont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1" fontId="1" fillId="15" borderId="1" xfId="0" applyNumberFormat="1" applyFont="1" applyFill="1" applyBorder="1" applyAlignment="1">
      <alignment horizontal="left"/>
    </xf>
    <xf numFmtId="0" fontId="1" fillId="15" borderId="1" xfId="0" applyFont="1" applyFill="1" applyBorder="1" applyAlignment="1">
      <alignment horizontal="center" wrapText="1"/>
    </xf>
    <xf numFmtId="0" fontId="1" fillId="15" borderId="1" xfId="0" applyFont="1" applyFill="1" applyBorder="1" applyAlignment="1">
      <alignment horizontal="center"/>
    </xf>
    <xf numFmtId="2" fontId="1" fillId="15" borderId="1" xfId="0" applyNumberFormat="1" applyFont="1" applyFill="1" applyBorder="1" applyAlignment="1">
      <alignment horizontal="center"/>
    </xf>
    <xf numFmtId="0" fontId="1" fillId="15" borderId="1" xfId="0" applyFont="1" applyFill="1" applyBorder="1"/>
    <xf numFmtId="1" fontId="1" fillId="15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2" fontId="2" fillId="15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8" borderId="1" xfId="0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center" vertical="top" wrapText="1"/>
    </xf>
    <xf numFmtId="1" fontId="1" fillId="12" borderId="1" xfId="0" applyNumberFormat="1" applyFont="1" applyFill="1" applyBorder="1" applyAlignment="1">
      <alignment horizontal="left" vertical="top" wrapText="1"/>
    </xf>
    <xf numFmtId="2" fontId="1" fillId="12" borderId="1" xfId="0" applyNumberFormat="1" applyFont="1" applyFill="1" applyBorder="1" applyAlignment="1">
      <alignment horizontal="center" vertical="top" wrapText="1"/>
    </xf>
    <xf numFmtId="2" fontId="1" fillId="4" borderId="1" xfId="0" applyNumberFormat="1" applyFont="1" applyFill="1" applyBorder="1" applyAlignment="1">
      <alignment horizontal="center" vertical="top" wrapText="1"/>
    </xf>
    <xf numFmtId="1" fontId="1" fillId="0" borderId="1" xfId="2" applyNumberFormat="1" applyBorder="1" applyAlignment="1">
      <alignment horizontal="left" vertical="top" wrapText="1"/>
    </xf>
    <xf numFmtId="1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14" borderId="1" xfId="0" applyFont="1" applyFill="1" applyBorder="1" applyAlignment="1">
      <alignment horizontal="center" vertical="top" wrapText="1"/>
    </xf>
    <xf numFmtId="2" fontId="1" fillId="14" borderId="1" xfId="0" applyNumberFormat="1" applyFont="1" applyFill="1" applyBorder="1" applyAlignment="1">
      <alignment horizontal="center" vertical="top" wrapText="1"/>
    </xf>
    <xf numFmtId="0" fontId="1" fillId="14" borderId="1" xfId="0" applyFont="1" applyFill="1" applyBorder="1"/>
    <xf numFmtId="2" fontId="1" fillId="19" borderId="1" xfId="0" applyNumberFormat="1" applyFont="1" applyFill="1" applyBorder="1" applyAlignment="1">
      <alignment horizontal="center"/>
    </xf>
    <xf numFmtId="0" fontId="1" fillId="19" borderId="1" xfId="0" applyFont="1" applyFill="1" applyBorder="1"/>
    <xf numFmtId="2" fontId="1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left" vertical="center" wrapText="1"/>
    </xf>
    <xf numFmtId="1" fontId="1" fillId="0" borderId="1" xfId="1" applyNumberFormat="1" applyBorder="1" applyAlignment="1">
      <alignment horizontal="left" vertical="top" wrapText="1"/>
    </xf>
    <xf numFmtId="2" fontId="1" fillId="0" borderId="1" xfId="1" applyNumberFormat="1" applyBorder="1" applyAlignment="1">
      <alignment horizontal="center" vertical="top" wrapText="1"/>
    </xf>
    <xf numFmtId="1" fontId="1" fillId="4" borderId="1" xfId="1" applyNumberFormat="1" applyFill="1" applyBorder="1" applyAlignment="1">
      <alignment horizontal="left" vertical="top" wrapText="1"/>
    </xf>
    <xf numFmtId="0" fontId="1" fillId="4" borderId="1" xfId="1" applyFill="1" applyBorder="1" applyAlignment="1">
      <alignment horizontal="center" vertical="top" wrapText="1"/>
    </xf>
    <xf numFmtId="2" fontId="1" fillId="4" borderId="1" xfId="1" applyNumberForma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1" fillId="12" borderId="1" xfId="0" applyNumberFormat="1" applyFont="1" applyFill="1" applyBorder="1" applyAlignment="1">
      <alignment horizontal="left" vertical="center" wrapText="1"/>
    </xf>
    <xf numFmtId="2" fontId="1" fillId="1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9" fillId="0" borderId="1" xfId="0" applyFont="1" applyBorder="1"/>
    <xf numFmtId="0" fontId="9" fillId="0" borderId="1" xfId="0" applyFont="1" applyBorder="1" applyAlignment="1">
      <alignment vertical="top" wrapText="1" readingOrder="1"/>
    </xf>
    <xf numFmtId="0" fontId="9" fillId="0" borderId="1" xfId="0" applyFont="1" applyBorder="1" applyAlignment="1">
      <alignment horizontal="center" vertical="top" wrapText="1" readingOrder="1"/>
    </xf>
    <xf numFmtId="0" fontId="1" fillId="16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wrapText="1"/>
    </xf>
    <xf numFmtId="0" fontId="1" fillId="16" borderId="1" xfId="0" applyFont="1" applyFill="1" applyBorder="1"/>
    <xf numFmtId="2" fontId="1" fillId="16" borderId="1" xfId="0" applyNumberFormat="1" applyFont="1" applyFill="1" applyBorder="1"/>
    <xf numFmtId="2" fontId="1" fillId="0" borderId="1" xfId="0" applyNumberFormat="1" applyFont="1" applyBorder="1"/>
    <xf numFmtId="0" fontId="1" fillId="4" borderId="1" xfId="0" applyFont="1" applyFill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1" fontId="15" fillId="17" borderId="1" xfId="0" applyNumberFormat="1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/>
    <xf numFmtId="2" fontId="1" fillId="17" borderId="1" xfId="0" applyNumberFormat="1" applyFont="1" applyFill="1" applyBorder="1"/>
    <xf numFmtId="0" fontId="1" fillId="17" borderId="1" xfId="0" applyFont="1" applyFill="1" applyBorder="1" applyAlignment="1">
      <alignment horizontal="center"/>
    </xf>
    <xf numFmtId="1" fontId="1" fillId="17" borderId="1" xfId="0" applyNumberFormat="1" applyFont="1" applyFill="1" applyBorder="1" applyAlignment="1">
      <alignment horizontal="center"/>
    </xf>
    <xf numFmtId="0" fontId="4" fillId="17" borderId="1" xfId="0" applyFont="1" applyFill="1" applyBorder="1"/>
    <xf numFmtId="0" fontId="1" fillId="4" borderId="39" xfId="0" applyFont="1" applyFill="1" applyBorder="1"/>
    <xf numFmtId="0" fontId="1" fillId="0" borderId="39" xfId="0" applyFont="1" applyBorder="1"/>
    <xf numFmtId="0" fontId="1" fillId="12" borderId="39" xfId="0" applyFont="1" applyFill="1" applyBorder="1"/>
    <xf numFmtId="0" fontId="1" fillId="0" borderId="39" xfId="0" applyFont="1" applyBorder="1" applyAlignment="1">
      <alignment wrapText="1"/>
    </xf>
    <xf numFmtId="0" fontId="1" fillId="0" borderId="39" xfId="0" applyFont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3" fillId="4" borderId="39" xfId="0" applyFont="1" applyFill="1" applyBorder="1"/>
    <xf numFmtId="1" fontId="3" fillId="4" borderId="39" xfId="0" applyNumberFormat="1" applyFont="1" applyFill="1" applyBorder="1"/>
    <xf numFmtId="0" fontId="3" fillId="0" borderId="39" xfId="0" applyFont="1" applyBorder="1"/>
    <xf numFmtId="0" fontId="1" fillId="0" borderId="39" xfId="0" applyFont="1" applyBorder="1" applyAlignment="1">
      <alignment horizontal="center" wrapText="1"/>
    </xf>
    <xf numFmtId="0" fontId="1" fillId="15" borderId="39" xfId="0" applyFont="1" applyFill="1" applyBorder="1"/>
    <xf numFmtId="0" fontId="1" fillId="14" borderId="39" xfId="0" applyFont="1" applyFill="1" applyBorder="1"/>
    <xf numFmtId="2" fontId="1" fillId="4" borderId="39" xfId="0" applyNumberFormat="1" applyFont="1" applyFill="1" applyBorder="1" applyAlignment="1">
      <alignment horizontal="center"/>
    </xf>
    <xf numFmtId="0" fontId="1" fillId="16" borderId="39" xfId="0" applyFont="1" applyFill="1" applyBorder="1"/>
    <xf numFmtId="0" fontId="1" fillId="17" borderId="39" xfId="0" applyFont="1" applyFill="1" applyBorder="1"/>
    <xf numFmtId="1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/>
    <xf numFmtId="2" fontId="1" fillId="6" borderId="1" xfId="0" applyNumberFormat="1" applyFont="1" applyFill="1" applyBorder="1" applyAlignment="1">
      <alignment horizontal="center"/>
    </xf>
    <xf numFmtId="16" fontId="1" fillId="6" borderId="1" xfId="0" applyNumberFormat="1" applyFont="1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center"/>
    </xf>
    <xf numFmtId="0" fontId="1" fillId="6" borderId="39" xfId="0" applyFont="1" applyFill="1" applyBorder="1"/>
    <xf numFmtId="0" fontId="1" fillId="6" borderId="1" xfId="0" applyFont="1" applyFill="1" applyBorder="1" applyAlignment="1">
      <alignment horizontal="center" vertical="top" wrapText="1"/>
    </xf>
    <xf numFmtId="1" fontId="12" fillId="6" borderId="1" xfId="0" applyNumberFormat="1" applyFont="1" applyFill="1" applyBorder="1"/>
    <xf numFmtId="0" fontId="1" fillId="6" borderId="39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left" vertical="top" wrapText="1"/>
    </xf>
    <xf numFmtId="2" fontId="1" fillId="6" borderId="1" xfId="0" applyNumberFormat="1" applyFont="1" applyFill="1" applyBorder="1" applyAlignment="1">
      <alignment horizontal="center" vertical="top" wrapText="1"/>
    </xf>
    <xf numFmtId="0" fontId="1" fillId="6" borderId="1" xfId="2" applyFill="1" applyBorder="1" applyAlignment="1">
      <alignment horizontal="center" vertical="top" wrapText="1"/>
    </xf>
    <xf numFmtId="1" fontId="1" fillId="6" borderId="0" xfId="0" applyNumberFormat="1" applyFont="1" applyFill="1"/>
    <xf numFmtId="0" fontId="12" fillId="6" borderId="1" xfId="0" applyFont="1" applyFill="1" applyBorder="1" applyAlignment="1">
      <alignment horizontal="left" vertical="center" wrapText="1"/>
    </xf>
    <xf numFmtId="0" fontId="1" fillId="6" borderId="39" xfId="0" applyFont="1" applyFill="1" applyBorder="1" applyAlignment="1">
      <alignment horizontal="center"/>
    </xf>
    <xf numFmtId="1" fontId="1" fillId="4" borderId="34" xfId="0" applyNumberFormat="1" applyFont="1" applyFill="1" applyBorder="1"/>
    <xf numFmtId="0" fontId="3" fillId="18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9" fontId="3" fillId="0" borderId="0" xfId="0" applyNumberFormat="1" applyFont="1" applyAlignment="1">
      <alignment horizontal="center"/>
    </xf>
    <xf numFmtId="0" fontId="17" fillId="4" borderId="1" xfId="0" applyFont="1" applyFill="1" applyBorder="1" applyAlignment="1">
      <alignment vertical="center" wrapText="1"/>
    </xf>
    <xf numFmtId="0" fontId="3" fillId="3" borderId="42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1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2" fontId="1" fillId="4" borderId="3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18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46" xfId="0" applyFont="1" applyBorder="1"/>
    <xf numFmtId="0" fontId="3" fillId="3" borderId="47" xfId="0" applyFont="1" applyFill="1" applyBorder="1" applyAlignment="1">
      <alignment horizontal="center"/>
    </xf>
    <xf numFmtId="1" fontId="1" fillId="0" borderId="48" xfId="0" applyNumberFormat="1" applyFont="1" applyBorder="1" applyAlignment="1">
      <alignment horizontal="left"/>
    </xf>
    <xf numFmtId="0" fontId="1" fillId="0" borderId="48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2" fontId="1" fillId="0" borderId="48" xfId="0" applyNumberFormat="1" applyFont="1" applyBorder="1" applyAlignment="1">
      <alignment horizontal="center"/>
    </xf>
    <xf numFmtId="2" fontId="1" fillId="4" borderId="48" xfId="0" applyNumberFormat="1" applyFont="1" applyFill="1" applyBorder="1" applyAlignment="1">
      <alignment horizontal="center"/>
    </xf>
    <xf numFmtId="0" fontId="1" fillId="0" borderId="48" xfId="0" applyFont="1" applyBorder="1"/>
    <xf numFmtId="0" fontId="1" fillId="18" borderId="48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6" fontId="1" fillId="0" borderId="48" xfId="0" applyNumberFormat="1" applyFont="1" applyBorder="1" applyAlignment="1">
      <alignment horizontal="center"/>
    </xf>
    <xf numFmtId="1" fontId="1" fillId="0" borderId="48" xfId="0" applyNumberFormat="1" applyFont="1" applyBorder="1" applyAlignment="1">
      <alignment horizontal="center"/>
    </xf>
    <xf numFmtId="1" fontId="1" fillId="0" borderId="3" xfId="1" applyNumberFormat="1" applyBorder="1" applyAlignment="1">
      <alignment horizontal="left" vertical="top" wrapText="1"/>
    </xf>
    <xf numFmtId="0" fontId="1" fillId="0" borderId="3" xfId="1" applyBorder="1" applyAlignment="1">
      <alignment horizontal="center" vertical="top" wrapText="1"/>
    </xf>
    <xf numFmtId="2" fontId="1" fillId="0" borderId="3" xfId="1" applyNumberFormat="1" applyBorder="1" applyAlignment="1">
      <alignment horizontal="center" vertical="top" wrapText="1"/>
    </xf>
    <xf numFmtId="1" fontId="1" fillId="0" borderId="49" xfId="0" applyNumberFormat="1" applyFont="1" applyBorder="1" applyAlignment="1">
      <alignment horizontal="left"/>
    </xf>
    <xf numFmtId="0" fontId="1" fillId="0" borderId="49" xfId="0" applyFont="1" applyBorder="1" applyAlignment="1">
      <alignment horizontal="center" wrapText="1"/>
    </xf>
    <xf numFmtId="0" fontId="1" fillId="0" borderId="49" xfId="0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2" fontId="1" fillId="4" borderId="49" xfId="0" applyNumberFormat="1" applyFont="1" applyFill="1" applyBorder="1" applyAlignment="1">
      <alignment horizontal="center"/>
    </xf>
    <xf numFmtId="0" fontId="1" fillId="0" borderId="49" xfId="0" applyFont="1" applyBorder="1"/>
    <xf numFmtId="0" fontId="1" fillId="18" borderId="49" xfId="0" applyFont="1" applyFill="1" applyBorder="1" applyAlignment="1">
      <alignment horizontal="center"/>
    </xf>
    <xf numFmtId="0" fontId="1" fillId="4" borderId="49" xfId="0" applyFont="1" applyFill="1" applyBorder="1" applyAlignment="1">
      <alignment horizontal="center"/>
    </xf>
    <xf numFmtId="16" fontId="1" fillId="0" borderId="49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1" fontId="1" fillId="4" borderId="48" xfId="0" applyNumberFormat="1" applyFont="1" applyFill="1" applyBorder="1" applyAlignment="1">
      <alignment horizontal="left"/>
    </xf>
    <xf numFmtId="0" fontId="1" fillId="4" borderId="48" xfId="0" applyFont="1" applyFill="1" applyBorder="1" applyAlignment="1">
      <alignment horizontal="center" wrapText="1"/>
    </xf>
    <xf numFmtId="0" fontId="1" fillId="4" borderId="48" xfId="0" applyFont="1" applyFill="1" applyBorder="1"/>
    <xf numFmtId="1" fontId="1" fillId="4" borderId="48" xfId="0" applyNumberFormat="1" applyFont="1" applyFill="1" applyBorder="1" applyAlignment="1">
      <alignment horizontal="center"/>
    </xf>
    <xf numFmtId="1" fontId="1" fillId="0" borderId="49" xfId="1" applyNumberFormat="1" applyBorder="1" applyAlignment="1">
      <alignment horizontal="left" vertical="top" wrapText="1"/>
    </xf>
    <xf numFmtId="0" fontId="1" fillId="0" borderId="49" xfId="1" applyBorder="1" applyAlignment="1">
      <alignment horizontal="center" vertical="top" wrapText="1"/>
    </xf>
    <xf numFmtId="2" fontId="1" fillId="0" borderId="49" xfId="1" applyNumberFormat="1" applyBorder="1" applyAlignment="1">
      <alignment horizontal="center" vertical="top" wrapText="1"/>
    </xf>
    <xf numFmtId="1" fontId="1" fillId="0" borderId="48" xfId="1" applyNumberFormat="1" applyBorder="1" applyAlignment="1">
      <alignment horizontal="left" vertical="top" wrapText="1"/>
    </xf>
    <xf numFmtId="0" fontId="1" fillId="0" borderId="48" xfId="1" applyBorder="1" applyAlignment="1">
      <alignment horizontal="center" vertical="top" wrapText="1"/>
    </xf>
    <xf numFmtId="2" fontId="1" fillId="0" borderId="48" xfId="1" applyNumberFormat="1" applyBorder="1" applyAlignment="1">
      <alignment horizontal="center" vertical="top" wrapText="1"/>
    </xf>
    <xf numFmtId="0" fontId="1" fillId="0" borderId="50" xfId="0" applyFont="1" applyBorder="1" applyAlignment="1">
      <alignment horizontal="center"/>
    </xf>
    <xf numFmtId="0" fontId="18" fillId="2" borderId="2" xfId="0" applyFont="1" applyFill="1" applyBorder="1" applyAlignment="1">
      <alignment horizontal="center" wrapText="1"/>
    </xf>
    <xf numFmtId="0" fontId="18" fillId="2" borderId="40" xfId="0" applyFont="1" applyFill="1" applyBorder="1" applyAlignment="1">
      <alignment horizontal="center" wrapText="1"/>
    </xf>
    <xf numFmtId="0" fontId="18" fillId="2" borderId="28" xfId="0" applyFont="1" applyFill="1" applyBorder="1" applyAlignment="1">
      <alignment horizontal="center"/>
    </xf>
    <xf numFmtId="0" fontId="18" fillId="2" borderId="28" xfId="0" applyFont="1" applyFill="1" applyBorder="1" applyAlignment="1">
      <alignment horizontal="center" wrapText="1"/>
    </xf>
    <xf numFmtId="0" fontId="18" fillId="2" borderId="28" xfId="0" applyFont="1" applyFill="1" applyBorder="1" applyAlignment="1">
      <alignment vertical="center"/>
    </xf>
    <xf numFmtId="1" fontId="18" fillId="2" borderId="2" xfId="0" applyNumberFormat="1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2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 readingOrder="1"/>
    </xf>
    <xf numFmtId="0" fontId="1" fillId="4" borderId="1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1" fontId="1" fillId="14" borderId="1" xfId="0" applyNumberFormat="1" applyFont="1" applyFill="1" applyBorder="1" applyAlignment="1">
      <alignment horizontal="center" vertical="top" wrapText="1"/>
    </xf>
    <xf numFmtId="0" fontId="3" fillId="3" borderId="43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wrapText="1"/>
    </xf>
    <xf numFmtId="0" fontId="3" fillId="3" borderId="4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vertical="center" wrapText="1"/>
    </xf>
    <xf numFmtId="0" fontId="1" fillId="17" borderId="28" xfId="0" applyFont="1" applyFill="1" applyBorder="1" applyAlignment="1">
      <alignment horizontal="center"/>
    </xf>
    <xf numFmtId="0" fontId="3" fillId="3" borderId="43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45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1" fillId="17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 wrapText="1"/>
    </xf>
    <xf numFmtId="0" fontId="3" fillId="8" borderId="20" xfId="0" applyFont="1" applyFill="1" applyBorder="1" applyAlignment="1">
      <alignment horizontal="center" wrapText="1"/>
    </xf>
    <xf numFmtId="0" fontId="3" fillId="8" borderId="21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wrapText="1"/>
    </xf>
    <xf numFmtId="0" fontId="3" fillId="3" borderId="20" xfId="0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1" fillId="0" borderId="0" xfId="0" applyFont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 wrapText="1"/>
    </xf>
    <xf numFmtId="1" fontId="8" fillId="2" borderId="3" xfId="0" applyNumberFormat="1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wrapText="1"/>
    </xf>
    <xf numFmtId="0" fontId="3" fillId="3" borderId="3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2" fontId="3" fillId="9" borderId="2" xfId="0" applyNumberFormat="1" applyFont="1" applyFill="1" applyBorder="1" applyAlignment="1">
      <alignment horizontal="center" wrapText="1"/>
    </xf>
    <xf numFmtId="2" fontId="3" fillId="9" borderId="1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0" fillId="11" borderId="2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Planificacion%20Produccion\COMPRAS\COMPRAS%20MENSUALES%20PLAZA%20Y%20EXTERIOR\Importaciones\2025\control%20de%20stock%20para%20completado%20de%20planilla\EPSA%20-%20Control%20Stock%20Minimo%20-%202025-10-15.xlsx" TargetMode="External"/><Relationship Id="rId1" Type="http://schemas.openxmlformats.org/officeDocument/2006/relationships/externalLinkPath" Target="file:///L:\Planificacion%20Produccion\COMPRAS\COMPRAS%20MENSUALES%20PLAZA%20Y%20EXTERIOR\Importaciones\2025\control%20de%20stock%20para%20completado%20de%20planilla\EPSA%20-%20Control%20Stock%20Minimo%20-%202025-10-1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Planificacion%20Produccion\COMPRAS\COMPRAS%20MENSUALES%20PLAZA%20Y%20EXTERIOR\Importaciones\2025\control%20de%20stock%20para%20completado%20de%20planilla\EPSA%20-%20Control%20Stock%20Minimo%20-%202025-09-23.xlsx" TargetMode="External"/><Relationship Id="rId1" Type="http://schemas.openxmlformats.org/officeDocument/2006/relationships/externalLinkPath" Target="file:///L:\Planificacion%20Produccion\COMPRAS\COMPRAS%20MENSUALES%20PLAZA%20Y%20EXTERIOR\Importaciones\2025\control%20de%20stock%20para%20completado%20de%20planilla\EPSA%20-%20Control%20Stock%20Minimo%20-%202025-09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SA - Control Stock Minimo"/>
      <sheetName val="Hoja1"/>
    </sheetNames>
    <sheetDataSet>
      <sheetData sheetId="0">
        <row r="1">
          <cell r="A1" t="str">
            <v>Artículo</v>
          </cell>
          <cell r="B1" t="str">
            <v>Descripción</v>
          </cell>
          <cell r="C1" t="str">
            <v>Existencia EPSA</v>
          </cell>
          <cell r="D1" t="str">
            <v>Existencia ETAFPA</v>
          </cell>
          <cell r="E1" t="str">
            <v>Compras Proyectadas</v>
          </cell>
          <cell r="F1" t="str">
            <v xml:space="preserve">Compras 2 </v>
          </cell>
          <cell r="G1" t="str">
            <v xml:space="preserve">ver si hay error </v>
          </cell>
          <cell r="H1" t="str">
            <v>valor valido para los casos de eror</v>
          </cell>
          <cell r="I1" t="str">
            <v xml:space="preserve">VALOR A TOMAR COMPRAS PROYECTADAS </v>
          </cell>
        </row>
        <row r="2">
          <cell r="A2">
            <v>5050801</v>
          </cell>
          <cell r="B2" t="str">
            <v xml:space="preserve">Semi - SONDA MERCIER CH 8                                                                           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I2">
            <v>0</v>
          </cell>
        </row>
        <row r="3">
          <cell r="A3">
            <v>5051001</v>
          </cell>
          <cell r="B3" t="str">
            <v xml:space="preserve">Semi - SONDA MERCIER CH 10                                                                          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I3">
            <v>0</v>
          </cell>
        </row>
        <row r="4">
          <cell r="A4">
            <v>5051201</v>
          </cell>
          <cell r="B4" t="str">
            <v xml:space="preserve">Semi - SONDA MERCIER CH 12                                                                          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I4">
            <v>0</v>
          </cell>
        </row>
        <row r="5">
          <cell r="A5">
            <v>5051401</v>
          </cell>
          <cell r="B5" t="str">
            <v xml:space="preserve">Semi - SONDA MERCIER CH 14                                                                          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I5">
            <v>0</v>
          </cell>
        </row>
        <row r="6">
          <cell r="A6">
            <v>5051601</v>
          </cell>
          <cell r="B6" t="str">
            <v xml:space="preserve">Semi - SONDA MERCIER CH 16                                                                          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I6">
            <v>0</v>
          </cell>
        </row>
        <row r="7">
          <cell r="A7">
            <v>5051801</v>
          </cell>
          <cell r="B7" t="str">
            <v xml:space="preserve">Semi - SONDA MERCIER CH 18                                                                          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>
            <v>0</v>
          </cell>
        </row>
        <row r="8">
          <cell r="A8">
            <v>5052001</v>
          </cell>
          <cell r="B8" t="str">
            <v xml:space="preserve">Semi - SONDA MERCIER CH 20                                                                          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I8">
            <v>0</v>
          </cell>
        </row>
        <row r="9">
          <cell r="A9">
            <v>5052201</v>
          </cell>
          <cell r="B9" t="str">
            <v xml:space="preserve">SEMI - SONDA MERCIER CH 22                                                                         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0</v>
          </cell>
        </row>
        <row r="10">
          <cell r="A10">
            <v>5052401</v>
          </cell>
          <cell r="B10" t="str">
            <v xml:space="preserve">Semi - SONDA MERCIER CH 24                                  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0</v>
          </cell>
        </row>
        <row r="11">
          <cell r="A11">
            <v>6210601</v>
          </cell>
          <cell r="B11" t="str">
            <v xml:space="preserve">Semi - CATETER UMBILICAL RADIOPACO GRADUADO 40CM 6CH                                                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A12">
            <v>6210701</v>
          </cell>
          <cell r="B12" t="str">
            <v xml:space="preserve">Semi - CATETER UMBILICAL RADIOPACO GRADUADO 40CM 7CH                                               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I12">
            <v>0</v>
          </cell>
        </row>
        <row r="13">
          <cell r="A13">
            <v>6300501</v>
          </cell>
          <cell r="B13" t="str">
            <v xml:space="preserve">SEMI - C.UMBILICAL PUR CH5                                                                          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</row>
        <row r="14">
          <cell r="A14">
            <v>6303501</v>
          </cell>
          <cell r="B14" t="str">
            <v xml:space="preserve">SEMI - C.UMBILICAL PUR CH3.5                                                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I14">
            <v>0</v>
          </cell>
        </row>
        <row r="15">
          <cell r="A15">
            <v>6413201</v>
          </cell>
          <cell r="B15" t="str">
            <v xml:space="preserve">SEMI-SELDIN.DUO CATH.PUR(M2)CH9                                                                    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A16">
            <v>11101601</v>
          </cell>
          <cell r="B16" t="str">
            <v xml:space="preserve">Semi - EQUIPO TRANSFUSOR C/AGUJA G18                                                               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I16">
            <v>0</v>
          </cell>
        </row>
        <row r="17">
          <cell r="A17">
            <v>59241801</v>
          </cell>
          <cell r="B17" t="str">
            <v xml:space="preserve">SEMI-S.FOLEY 3VIAS STD C/B 30 C.C. CH18                           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>
            <v>59430401</v>
          </cell>
          <cell r="B18" t="str">
            <v xml:space="preserve">Semi - EXT.DE CALCULOS (4H) CH4 (90CM)                         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>
            <v>59503600</v>
          </cell>
          <cell r="B19" t="str">
            <v xml:space="preserve">FRASCO PEDIATRICO AVANCE RAPIDO                                   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>
            <v>92060601</v>
          </cell>
          <cell r="B20" t="str">
            <v xml:space="preserve">Semi - T. ANGULADO C/B ORAL 3.0 MM                                 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I20">
            <v>0</v>
          </cell>
        </row>
        <row r="21">
          <cell r="A21">
            <v>92060701</v>
          </cell>
          <cell r="B21" t="str">
            <v xml:space="preserve">Semi - T.ANGULADO C/B ORAL 3.5MM                                          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>
            <v>92061501</v>
          </cell>
          <cell r="B22" t="str">
            <v xml:space="preserve">SEMI-T.ANGULADO C/B ORAL 7,5MM                                                      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>
            <v>92081201</v>
          </cell>
          <cell r="B23" t="str">
            <v xml:space="preserve">SEMI - T.ANGULADO C/B NASAL 6,0MM                                              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>
            <v>92180501</v>
          </cell>
          <cell r="B24" t="str">
            <v xml:space="preserve">Semi - T.ENDOT.S/B Y VIA INSTIL.2,5MM                                         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>
            <v>92180601</v>
          </cell>
          <cell r="B25" t="str">
            <v xml:space="preserve">Semi - T.ENDOT.S/B Y VIA INSTIL.3,0MM                                   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</row>
        <row r="26">
          <cell r="A26">
            <v>92381401</v>
          </cell>
          <cell r="B26" t="str">
            <v xml:space="preserve">Semi - TRAQUEOSTOMIA C/B C/C INT.FENESTRADA 7,0MM           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>
            <v>92451201</v>
          </cell>
          <cell r="B27" t="str">
            <v xml:space="preserve">Semi - TRAQ.C/B SUBGLOTICA 6.0MM                                 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</row>
        <row r="28">
          <cell r="A28">
            <v>92451601</v>
          </cell>
          <cell r="B28" t="str">
            <v xml:space="preserve">SEMI - TRAQ.C/B SUBGLOTICA 8.0MM                     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</row>
        <row r="29">
          <cell r="A29">
            <v>92451801</v>
          </cell>
          <cell r="B29" t="str">
            <v xml:space="preserve">SEMI - TRAQ.C/B SUBGLOTICA 9.0MM                                   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</row>
        <row r="30">
          <cell r="A30">
            <v>92501201</v>
          </cell>
          <cell r="B30" t="str">
            <v xml:space="preserve">Semi - C.TRAQ.C.C. 6.0MM (SOFT) BULK                      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</row>
        <row r="31">
          <cell r="A31">
            <v>92501401</v>
          </cell>
          <cell r="B31" t="str">
            <v xml:space="preserve">Semi - C.TRAQ.C.C. 7.0MM (SOFT) BULK                                        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</row>
        <row r="32">
          <cell r="A32">
            <v>92501601</v>
          </cell>
          <cell r="B32" t="str">
            <v xml:space="preserve">Semi - C.TRAQ.C.C. 8.0MM (SOFT) BULK                                     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I32">
            <v>0</v>
          </cell>
        </row>
        <row r="33">
          <cell r="A33">
            <v>92501801</v>
          </cell>
          <cell r="B33" t="str">
            <v xml:space="preserve">Semi - C.TRAQ.C.C. 9.0MM (SOFT) BULK                                  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I33">
            <v>0</v>
          </cell>
        </row>
        <row r="34">
          <cell r="A34">
            <v>92502001</v>
          </cell>
          <cell r="B34" t="str">
            <v xml:space="preserve">Semi - C.TRAQ.C.C. 10.0MM (SOFT) BULK                                     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I34">
            <v>0</v>
          </cell>
        </row>
        <row r="35">
          <cell r="A35">
            <v>92502201</v>
          </cell>
          <cell r="B35" t="str">
            <v xml:space="preserve">Semi - C.TRAQ.C.C. 11.0MM (SOFT) BULK                                         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I35">
            <v>0</v>
          </cell>
        </row>
        <row r="36">
          <cell r="A36">
            <v>92502401</v>
          </cell>
          <cell r="B36" t="str">
            <v xml:space="preserve">Semi - C.TRAQ.C.C. 12.0MM (SOFT) BULK                                      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I36">
            <v>0</v>
          </cell>
        </row>
        <row r="37">
          <cell r="A37">
            <v>92510801</v>
          </cell>
          <cell r="B37" t="str">
            <v xml:space="preserve">SEMI-C.TRAQ.C.C.FENES.4,0MM                                                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I37">
            <v>0</v>
          </cell>
        </row>
        <row r="38">
          <cell r="A38">
            <v>92511001</v>
          </cell>
          <cell r="B38" t="str">
            <v xml:space="preserve">SEMI-C.TRAQ.C.C.FENES.5,0MM                                 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I38">
            <v>0</v>
          </cell>
        </row>
        <row r="39">
          <cell r="A39">
            <v>92511201</v>
          </cell>
          <cell r="B39" t="str">
            <v xml:space="preserve">Semi - C.TRAQ. C.C. FENES. 6,0MM                                                                    </v>
          </cell>
          <cell r="C39">
            <v>7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0</v>
          </cell>
        </row>
        <row r="40">
          <cell r="A40">
            <v>92512401</v>
          </cell>
          <cell r="B40" t="str">
            <v xml:space="preserve">SEMI-C.TRAQ.C.C.FENES.12,0MM                                              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</row>
        <row r="41">
          <cell r="A41">
            <v>92581401</v>
          </cell>
          <cell r="B41" t="str">
            <v xml:space="preserve">Semi.C.TRAQ.AJUST.C/BAL.Y ASP.SUB.7,0MM                                    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I41">
            <v>0</v>
          </cell>
        </row>
        <row r="42">
          <cell r="A42">
            <v>92581601</v>
          </cell>
          <cell r="B42" t="str">
            <v xml:space="preserve">Semi - CAN. TRAQ. AJUSTABLE C/BALON Y ASP.SUBGLOT.8,0MM               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I42">
            <v>0</v>
          </cell>
        </row>
        <row r="43">
          <cell r="A43">
            <v>92581801</v>
          </cell>
          <cell r="B43" t="str">
            <v xml:space="preserve">SEMI.TRAQ. AJUST.C/B Y ASP.SUBG.9,0MM                                          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>
            <v>0</v>
          </cell>
        </row>
        <row r="44">
          <cell r="A44">
            <v>92591401</v>
          </cell>
          <cell r="B44" t="str">
            <v xml:space="preserve">Semi.C.TRAQ.C/B SUBGL.CC 7,0MM                                                 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I44">
            <v>0</v>
          </cell>
        </row>
        <row r="45">
          <cell r="A45">
            <v>92591501</v>
          </cell>
          <cell r="B45" t="str">
            <v xml:space="preserve">Semi-TRAQ.C/B.SUBG.C/B.SUBGL.CC 7,5MM                                       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>
            <v>0</v>
          </cell>
        </row>
        <row r="46">
          <cell r="A46">
            <v>92591601</v>
          </cell>
          <cell r="B46" t="str">
            <v xml:space="preserve">Semi-C.TRAQ.C/B SUBGL.CC.8,0MM                                                 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I46">
            <v>0</v>
          </cell>
        </row>
        <row r="47">
          <cell r="A47">
            <v>94210701</v>
          </cell>
          <cell r="B47" t="str">
            <v xml:space="preserve">SEMI-CAT.DOBLE J P/CERR.26CM CH7                                  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I47">
            <v>0</v>
          </cell>
        </row>
        <row r="48">
          <cell r="A48">
            <v>94210801</v>
          </cell>
          <cell r="B48" t="str">
            <v xml:space="preserve">SEMI-CAT.DOBLE J P/CERR.26CM CH8                                       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>
            <v>94240601</v>
          </cell>
          <cell r="B49" t="str">
            <v xml:space="preserve">SEMI - CAT.DOBLE J P/CERR. 28CM CH 6                                  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0</v>
          </cell>
        </row>
        <row r="50">
          <cell r="A50">
            <v>94240701</v>
          </cell>
          <cell r="B50" t="str">
            <v xml:space="preserve">SEMI - CAT.DOBLE J P/CERR. 28CM CH 7                                   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>
            <v>94240803</v>
          </cell>
          <cell r="B51" t="str">
            <v xml:space="preserve">SEMI - CAT.DOBLE J P/CERR. 28CM CH8                                               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I51">
            <v>0</v>
          </cell>
        </row>
        <row r="52">
          <cell r="A52">
            <v>94244801</v>
          </cell>
          <cell r="B52" t="str">
            <v xml:space="preserve">SEMI-EQ.DOBLE J P/CERR.28CM CH4,8                                    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A53">
            <v>94260501</v>
          </cell>
          <cell r="B53" t="str">
            <v xml:space="preserve">SEMI - CAT.DOBLE J P/AB.24CM CH5 (S/ACC.)                                 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I53">
            <v>0</v>
          </cell>
        </row>
        <row r="54">
          <cell r="A54">
            <v>94260601</v>
          </cell>
          <cell r="B54" t="str">
            <v xml:space="preserve">SEMI - CAT.DOBLE J P/AB.24CM CH6 (S/ACC.)                     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I54">
            <v>0</v>
          </cell>
        </row>
        <row r="55">
          <cell r="A55">
            <v>94300601</v>
          </cell>
          <cell r="B55" t="str">
            <v xml:space="preserve">SEMI-CAT.DOBLE J P/AB. 12CM CH6                                       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>
            <v>94330701</v>
          </cell>
          <cell r="B56" t="str">
            <v xml:space="preserve">SEMI - CAT.DOBLE J P/AB. 14CM CH7 (S/ACC.)                          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>
            <v>94360601</v>
          </cell>
          <cell r="B57" t="str">
            <v xml:space="preserve">SEMI - CAT.DOBLE J P/AB.16CM CH6                                              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>
            <v>94500501</v>
          </cell>
          <cell r="B58" t="str">
            <v xml:space="preserve">SEMI - CAT.DOBLE J P/AB.26CM CH5 (S/ACC.)                                                           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>
            <v>94500701</v>
          </cell>
          <cell r="B59" t="str">
            <v xml:space="preserve">SEMI - CAT.DOBLE J P/AB.26CM CH7 (S/ACC.)                                                           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A60">
            <v>94544801</v>
          </cell>
          <cell r="B60" t="str">
            <v xml:space="preserve">SEMI-EQ.DOBLE J P/AB.28CM CH4.8                                                                     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I60">
            <v>0</v>
          </cell>
        </row>
        <row r="61">
          <cell r="A61">
            <v>94560801</v>
          </cell>
          <cell r="B61" t="str">
            <v xml:space="preserve">Semi - CAT.SIMPLE J P/ABIERTA CH8                                                                   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I61">
            <v>0</v>
          </cell>
        </row>
        <row r="62">
          <cell r="A62">
            <v>94570601</v>
          </cell>
          <cell r="B62" t="str">
            <v xml:space="preserve">Semi - EQ. SIMPLE J CH 6                                                                            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I62">
            <v>0</v>
          </cell>
        </row>
        <row r="63">
          <cell r="A63">
            <v>94600401</v>
          </cell>
          <cell r="B63" t="str">
            <v xml:space="preserve">SEMI-C.U.CHEVASSU CH4                                                                               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>
            <v>94610401</v>
          </cell>
          <cell r="B64" t="str">
            <v xml:space="preserve">SEMI-C.U.P/CEN.AB.CURVA S/OJO CH4                                                                   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>
            <v>94620501</v>
          </cell>
          <cell r="B65" t="str">
            <v xml:space="preserve">SEMI-C.U.P/CERR.RECTA 1OJO CH5                                                                      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I65">
            <v>0</v>
          </cell>
        </row>
        <row r="66">
          <cell r="A66">
            <v>94620701</v>
          </cell>
          <cell r="B66" t="str">
            <v xml:space="preserve">SEMI-C.U.P/CIL.1 OJO CH7                                                                            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I66">
            <v>0</v>
          </cell>
        </row>
        <row r="67">
          <cell r="A67">
            <v>94640701</v>
          </cell>
          <cell r="B67" t="str">
            <v xml:space="preserve">SEMI - C.U. P/BIS. 1OJO CH7                                                                         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>
            <v>94650501</v>
          </cell>
          <cell r="B68" t="str">
            <v xml:space="preserve">SEMI-C.U.P/CEN.AB.RECTA 1OJO CH5                                                            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>
            <v>94650601</v>
          </cell>
          <cell r="B69" t="str">
            <v xml:space="preserve">SEMI-C.U.P/CEN.AB.RECTA 1OJO CH6                                                                   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I69">
            <v>0</v>
          </cell>
        </row>
        <row r="70">
          <cell r="A70">
            <v>94660501</v>
          </cell>
          <cell r="B70" t="str">
            <v xml:space="preserve">SEMI.C.U.P/CEN.AB.2OJOS CH5                                                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>
            <v>94670701</v>
          </cell>
          <cell r="B71" t="str">
            <v xml:space="preserve">SEMI - C.U. P/CEN. AB. CURVA 1 OJO CH 7                               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>
            <v>94680301</v>
          </cell>
          <cell r="B72" t="str">
            <v xml:space="preserve">SEMI - C.U. P/BIS. 2 OJOS CH3                             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>
            <v>94680401</v>
          </cell>
          <cell r="B73" t="str">
            <v xml:space="preserve">SEMI - C.U. P/BIS. 2 OJOS CH4                             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>
            <v>94680501</v>
          </cell>
          <cell r="B74" t="str">
            <v xml:space="preserve">SEMI-C.U.P/BIS.2OJOS CH5                                                                           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>
            <v>94680601</v>
          </cell>
          <cell r="B75" t="str">
            <v xml:space="preserve">Semi - C.U. P/BIS. 2OJOS CH6                                         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>
            <v>94700301</v>
          </cell>
          <cell r="B76" t="str">
            <v xml:space="preserve">Semi - C.U. P/CIL. 2OJOS CH3                                              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>
            <v>94700501</v>
          </cell>
          <cell r="B77" t="str">
            <v xml:space="preserve">SEMI-C.U.P/CERR.RECTA 2OJOS CH5                                                 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A78">
            <v>94700601</v>
          </cell>
          <cell r="B78" t="str">
            <v xml:space="preserve">SEMI - C.U. P/CIL. 2 OJOS CH6                                    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I78">
            <v>0</v>
          </cell>
        </row>
        <row r="79">
          <cell r="A79">
            <v>94700801</v>
          </cell>
          <cell r="B79" t="str">
            <v xml:space="preserve">SEMI - C.U. P/CIL. 2 OJOS CH8                                                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I79">
            <v>0</v>
          </cell>
        </row>
        <row r="80">
          <cell r="A80">
            <v>94710451</v>
          </cell>
          <cell r="B80" t="str">
            <v xml:space="preserve">SEMI - C.U. P/CERR. CURVA 2 OJOS CH4                                         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I80">
            <v>0</v>
          </cell>
        </row>
        <row r="81">
          <cell r="A81">
            <v>94710551</v>
          </cell>
          <cell r="B81" t="str">
            <v xml:space="preserve">SEMI - C.U. P/CERR. CURVA 2 OJOS CH5                           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I81">
            <v>0</v>
          </cell>
        </row>
        <row r="82">
          <cell r="A82">
            <v>94710701</v>
          </cell>
          <cell r="B82" t="str">
            <v xml:space="preserve">Semi - C.U. P/CIL. CURVA 2 OJOS CH7                                        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I82">
            <v>0</v>
          </cell>
        </row>
        <row r="83">
          <cell r="A83">
            <v>94730401</v>
          </cell>
          <cell r="B83" t="str">
            <v xml:space="preserve">SEMI - C.U. P/OLIVA 2 OJOS CH4                                  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I83">
            <v>0</v>
          </cell>
        </row>
        <row r="84">
          <cell r="A84">
            <v>94730501</v>
          </cell>
          <cell r="B84" t="str">
            <v xml:space="preserve">SEMI - C.U. P/OLIVA 2 OJOS CH5                                                     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I84">
            <v>0</v>
          </cell>
        </row>
        <row r="85">
          <cell r="A85">
            <v>94740501</v>
          </cell>
          <cell r="B85" t="str">
            <v xml:space="preserve">SEMI - C.U. P/AB. CURVA 2 OJOS CH5                                        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I85">
            <v>0</v>
          </cell>
        </row>
        <row r="86">
          <cell r="A86">
            <v>94740701</v>
          </cell>
          <cell r="B86" t="str">
            <v xml:space="preserve">SEMI - C.U. P/AB. CURVA 2 OJOS CH7                                        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I86">
            <v>0</v>
          </cell>
        </row>
        <row r="87">
          <cell r="A87">
            <v>94851201</v>
          </cell>
          <cell r="B87" t="str">
            <v xml:space="preserve">SEMI-SONDA MALECOT CH12                                       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I87">
            <v>0</v>
          </cell>
        </row>
        <row r="88">
          <cell r="A88">
            <v>94880501</v>
          </cell>
          <cell r="B88" t="str">
            <v xml:space="preserve">SEMI-FIADOR TEFLONIZADO 0.038X1000M (RECTO)                   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I88">
            <v>0</v>
          </cell>
        </row>
        <row r="89">
          <cell r="A89">
            <v>94910801</v>
          </cell>
          <cell r="B89" t="str">
            <v xml:space="preserve">SEMI-S.PIGT.374MM R.2663LL CH8                                   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I89">
            <v>0</v>
          </cell>
        </row>
        <row r="90">
          <cell r="A90">
            <v>94950805</v>
          </cell>
          <cell r="B90" t="str">
            <v xml:space="preserve">SEMI-S.PIGTAIL 350MM R2660 CH8                                   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I90">
            <v>0</v>
          </cell>
        </row>
        <row r="91">
          <cell r="A91">
            <v>94960605</v>
          </cell>
          <cell r="B91" t="str">
            <v xml:space="preserve">SEMI-S.PIGTAIL C/ADP.R.2661 CH6                                                  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I91">
            <v>0</v>
          </cell>
        </row>
        <row r="92">
          <cell r="A92">
            <v>94960805</v>
          </cell>
          <cell r="B92" t="str">
            <v xml:space="preserve">SEMI-S.PIGTAIL C/ADP.R.2661 CH8                                                                     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I92">
            <v>0</v>
          </cell>
        </row>
        <row r="93">
          <cell r="A93">
            <v>94970801</v>
          </cell>
          <cell r="B93" t="str">
            <v xml:space="preserve">SEMI-S.PIGT.393MM R.2663 CH8                                                    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I93">
            <v>0</v>
          </cell>
        </row>
        <row r="94">
          <cell r="A94">
            <v>95010701</v>
          </cell>
          <cell r="B94" t="str">
            <v xml:space="preserve">CAT.P/CISTOMET.PEDIAT.C/CLAMP CH7                                                                   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I94">
            <v>0</v>
          </cell>
        </row>
        <row r="95">
          <cell r="A95">
            <v>95020601</v>
          </cell>
          <cell r="B95" t="str">
            <v xml:space="preserve">Semi - CAT.P/CISTOM.ADULTO C/CLAMP CH6                                                              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I95">
            <v>0</v>
          </cell>
        </row>
        <row r="96">
          <cell r="A96">
            <v>95030701</v>
          </cell>
          <cell r="B96" t="str">
            <v xml:space="preserve">Semi - CAT.P/CISTOMETRIA DOB. VIA PEDIATRICO CH7                       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I96">
            <v>0</v>
          </cell>
        </row>
        <row r="97">
          <cell r="A97">
            <v>95040901</v>
          </cell>
          <cell r="B97" t="str">
            <v xml:space="preserve">SEMI-CAT.P/CISTOMETRIA DOBLE VIA CH9                              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I97">
            <v>0</v>
          </cell>
        </row>
        <row r="98">
          <cell r="A98">
            <v>95212001</v>
          </cell>
          <cell r="B98" t="str">
            <v xml:space="preserve">Semi - SOFT FOLEY. COUV.OJO CHICO 75ML CH20             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I98">
            <v>0</v>
          </cell>
        </row>
        <row r="99">
          <cell r="A99">
            <v>95311801</v>
          </cell>
          <cell r="B99" t="str">
            <v xml:space="preserve">SEMI-SOFT FOL.COUV.75ML L/R.OJO GR.CH18                                  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I99">
            <v>0</v>
          </cell>
        </row>
        <row r="100">
          <cell r="A100">
            <v>95322401</v>
          </cell>
          <cell r="B100" t="str">
            <v xml:space="preserve">Semi - SOFT FOL.COUV.30ML L.R.OJO GR.CH24                                            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I100">
            <v>0</v>
          </cell>
        </row>
        <row r="101">
          <cell r="A101">
            <v>95362401</v>
          </cell>
          <cell r="B101" t="str">
            <v xml:space="preserve">Semi - FOLEY DUF.75ML L.V. CH24                                                         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I101">
            <v>0</v>
          </cell>
        </row>
        <row r="102">
          <cell r="A102">
            <v>95392201</v>
          </cell>
          <cell r="B102" t="str">
            <v xml:space="preserve">Semi - SOFT FOLEY MERC.2/O 75ML L.R.CH22                   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I102">
            <v>0</v>
          </cell>
        </row>
        <row r="103">
          <cell r="A103">
            <v>95441601</v>
          </cell>
          <cell r="B103" t="str">
            <v xml:space="preserve">SEMI - SOFT FOL.COU.75ML CH16 L.R.                                  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I103">
            <v>0</v>
          </cell>
        </row>
        <row r="104">
          <cell r="A104">
            <v>95461601</v>
          </cell>
          <cell r="B104" t="str">
            <v xml:space="preserve">SEMI - FOLYEP.COUV.75ML CH16 L.V.                      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I104">
            <v>0</v>
          </cell>
        </row>
        <row r="105">
          <cell r="A105">
            <v>95461801</v>
          </cell>
          <cell r="B105" t="str">
            <v xml:space="preserve">SEMI - FOLEYP.COUV.75ML CH18 L.V.                      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I105">
            <v>0</v>
          </cell>
        </row>
        <row r="106">
          <cell r="A106">
            <v>95462401</v>
          </cell>
          <cell r="B106" t="str">
            <v xml:space="preserve">SEMI - FOLEYP.COUV.75ML CH24 L.V.                                   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I106">
            <v>0</v>
          </cell>
        </row>
        <row r="107">
          <cell r="A107">
            <v>95471601</v>
          </cell>
          <cell r="B107" t="str">
            <v xml:space="preserve">SEMI - FOEYP.DUFOUR 75ML CH16 L.V.                                  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I107">
            <v>0</v>
          </cell>
        </row>
        <row r="108">
          <cell r="A108">
            <v>95472201</v>
          </cell>
          <cell r="B108" t="str">
            <v xml:space="preserve">SEMI - FOLEYP.DUFOUR 75ML CH22 L.V.                                         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I108">
            <v>0</v>
          </cell>
        </row>
        <row r="109">
          <cell r="A109">
            <v>95472401</v>
          </cell>
          <cell r="B109" t="str">
            <v xml:space="preserve">SEMI - FOLEYP.DUFOUR 75ML CH24 L.V.                                                                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I109">
            <v>0</v>
          </cell>
        </row>
        <row r="110">
          <cell r="A110">
            <v>95510801</v>
          </cell>
          <cell r="B110" t="str">
            <v xml:space="preserve">SEMI- BUJIA PUNTA OLIVA CH8                                                                         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I110">
            <v>0</v>
          </cell>
        </row>
        <row r="111">
          <cell r="A111">
            <v>95541801</v>
          </cell>
          <cell r="B111" t="str">
            <v xml:space="preserve">SEMI-FOLEY.COUV.75ML CH18                                                                           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I111">
            <v>0</v>
          </cell>
        </row>
        <row r="112">
          <cell r="A112">
            <v>95542001</v>
          </cell>
          <cell r="B112" t="str">
            <v xml:space="preserve">SEMI-FOLEY.COUV.75ML CH20                                                                           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I112">
            <v>0</v>
          </cell>
        </row>
        <row r="113">
          <cell r="A113">
            <v>95542201</v>
          </cell>
          <cell r="B113" t="str">
            <v xml:space="preserve">SEMI-FOLEY.COUV. 75ML CH22                                                                          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I113">
            <v>0</v>
          </cell>
        </row>
        <row r="114">
          <cell r="A114">
            <v>95551801</v>
          </cell>
          <cell r="B114" t="str">
            <v xml:space="preserve">SEMI - FOLEYP.COUV.30ML CH18                                                                        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I114">
            <v>0</v>
          </cell>
        </row>
        <row r="115">
          <cell r="A115">
            <v>95552201</v>
          </cell>
          <cell r="B115" t="str">
            <v xml:space="preserve">SEMI - FOLEYP.COUV.30ML CH22 L.V.                                                                   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</row>
        <row r="116">
          <cell r="A116">
            <v>95562401</v>
          </cell>
          <cell r="B116" t="str">
            <v xml:space="preserve">SEMI - SOFT FOL.DUF.30ML CH24 L.R.                                                                  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I116">
            <v>0</v>
          </cell>
        </row>
        <row r="117">
          <cell r="A117">
            <v>95572401</v>
          </cell>
          <cell r="B117" t="str">
            <v xml:space="preserve">SEMI - SOFT FOL.DUF.30ML CH24 L.R.                                                                  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I117">
            <v>0</v>
          </cell>
        </row>
        <row r="118">
          <cell r="A118">
            <v>95582401</v>
          </cell>
          <cell r="B118" t="str">
            <v xml:space="preserve">Semi - FOLEY. DUFOUR 30ML CH24                                                                      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I118">
            <v>0</v>
          </cell>
        </row>
        <row r="119">
          <cell r="A119">
            <v>95742401</v>
          </cell>
          <cell r="B119" t="str">
            <v xml:space="preserve">SEMI - SOFT MERC.2/O 75ML CH24 L.V.                                                                 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I119">
            <v>0</v>
          </cell>
        </row>
        <row r="120">
          <cell r="A120">
            <v>95752001</v>
          </cell>
          <cell r="B120" t="str">
            <v xml:space="preserve">Semi - FOLEY MERC.2/O 75ML L.V.CH20                                                                 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I120">
            <v>0</v>
          </cell>
        </row>
        <row r="121">
          <cell r="A121">
            <v>95761806</v>
          </cell>
          <cell r="B121" t="str">
            <v xml:space="preserve">SEMI-SOFT FOLEY COU.2V.30ML CH18                                                                    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I121">
            <v>0</v>
          </cell>
        </row>
        <row r="122">
          <cell r="A122">
            <v>95762006</v>
          </cell>
          <cell r="B122" t="str">
            <v xml:space="preserve">SEMI-SOFT FOLEY COU.2V.30ML CH20                                                                    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I122">
            <v>0</v>
          </cell>
        </row>
        <row r="123">
          <cell r="A123">
            <v>95762206</v>
          </cell>
          <cell r="B123" t="str">
            <v xml:space="preserve">SEMI-SOFT FOLEY COU.2V.30ML CH22                                                                    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I123">
            <v>0</v>
          </cell>
        </row>
        <row r="124">
          <cell r="A124">
            <v>95801801</v>
          </cell>
          <cell r="B124" t="str">
            <v xml:space="preserve">Semi - FOLEY MERC.2/O 30ML L.V.CH18                                                                 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I124">
            <v>0</v>
          </cell>
        </row>
        <row r="125">
          <cell r="A125">
            <v>95812401</v>
          </cell>
          <cell r="B125" t="str">
            <v xml:space="preserve">Semi - SOFT FOLEY MERC.2/O 30ML L.R.CH24                                                            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I125">
            <v>0</v>
          </cell>
        </row>
        <row r="126">
          <cell r="A126">
            <v>95821601</v>
          </cell>
          <cell r="B126" t="str">
            <v xml:space="preserve">Semi - SOFT FOLEY COU.2V.30ML CH16                                                                  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I126">
            <v>0</v>
          </cell>
        </row>
        <row r="127">
          <cell r="A127">
            <v>95821801</v>
          </cell>
          <cell r="B127" t="str">
            <v xml:space="preserve">Semi - SOFT FOLEY COU.2V.30ML CH18                                                                  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I127">
            <v>0</v>
          </cell>
        </row>
        <row r="128">
          <cell r="A128">
            <v>95822001</v>
          </cell>
          <cell r="B128" t="str">
            <v xml:space="preserve">Semi - SOFT FOLEY COU.2V.30ML CH20                                                                  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I128">
            <v>0</v>
          </cell>
        </row>
        <row r="129">
          <cell r="A129">
            <v>95822201</v>
          </cell>
          <cell r="B129" t="str">
            <v xml:space="preserve">Semi - SOFT FOLEY COU.2V.30ML CH22                                                                  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I129">
            <v>0</v>
          </cell>
        </row>
        <row r="130">
          <cell r="A130">
            <v>95822401</v>
          </cell>
          <cell r="B130" t="str">
            <v xml:space="preserve">Semi - SOFT FOLEY COU.2V.30ML CH24                                                                  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I130">
            <v>0</v>
          </cell>
        </row>
        <row r="131">
          <cell r="A131">
            <v>95912401</v>
          </cell>
          <cell r="B131" t="str">
            <v xml:space="preserve">SEMI-SONDA COUVELAIRE CRISTAL CH24                                                                  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</row>
        <row r="132">
          <cell r="A132">
            <v>96510801</v>
          </cell>
          <cell r="B132" t="str">
            <v xml:space="preserve">SEMI-SIMPLE J P/CERR.CH8 65CM C/ADAP.                                                               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I132">
            <v>0</v>
          </cell>
        </row>
        <row r="133">
          <cell r="A133">
            <v>96850601</v>
          </cell>
          <cell r="B133" t="str">
            <v xml:space="preserve">SEMI - C.PIGTAIL 30CM 2CAN.ADAPT.PEG.CH6                                                            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I133">
            <v>0</v>
          </cell>
        </row>
        <row r="134">
          <cell r="A134">
            <v>97000951</v>
          </cell>
          <cell r="B134" t="str">
            <v xml:space="preserve">SEMI - ENDO.ARMF.S/B.CUR.MURP. 4.5MM                                                                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I134">
            <v>0</v>
          </cell>
        </row>
        <row r="135">
          <cell r="A135">
            <v>97001401</v>
          </cell>
          <cell r="B135" t="str">
            <v xml:space="preserve">SEMI - ENDO.ARMFLEX S/B CUR. MURPHY 7,0MM                                                           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I135">
            <v>0</v>
          </cell>
        </row>
        <row r="136">
          <cell r="A136">
            <v>97030601</v>
          </cell>
          <cell r="B136" t="str">
            <v xml:space="preserve">SEMI - ENDO.ARMF.C/B.CUR.MURP. 3,0MM                                                                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I136">
            <v>0</v>
          </cell>
        </row>
        <row r="137">
          <cell r="A137">
            <v>97031001</v>
          </cell>
          <cell r="B137" t="str">
            <v xml:space="preserve">SEMI - ENDO.ARMF.C/B.CUR.MURP. 5,0MM                                                                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I137">
            <v>0</v>
          </cell>
        </row>
        <row r="138">
          <cell r="A138">
            <v>97031101</v>
          </cell>
          <cell r="B138" t="str">
            <v xml:space="preserve">SEMI - ENDO.ARMF.C/B.CUR.MURP. 5,5MM                                                                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I138">
            <v>0</v>
          </cell>
        </row>
        <row r="139">
          <cell r="A139">
            <v>97031301</v>
          </cell>
          <cell r="B139" t="str">
            <v xml:space="preserve">SEMI - ENDO.ARMF.C/B.CUR.MURP. 6,5MM                                                                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I139">
            <v>0</v>
          </cell>
        </row>
        <row r="140">
          <cell r="A140">
            <v>97031401</v>
          </cell>
          <cell r="B140" t="str">
            <v xml:space="preserve">SEMI - ENDO.ARMF.C/B.CUR.MURP. 7,0MM                                                                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I140">
            <v>0</v>
          </cell>
        </row>
        <row r="141">
          <cell r="A141">
            <v>97121006</v>
          </cell>
          <cell r="B141" t="str">
            <v xml:space="preserve">SEMI - ENDO.ARMF.S/B.CUR.MURP.5,0MM                                                                 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I141">
            <v>0</v>
          </cell>
        </row>
        <row r="142">
          <cell r="A142">
            <v>97162001</v>
          </cell>
          <cell r="B142" t="str">
            <v xml:space="preserve">Semi - T.ENDOT.MURPHY C/BAL. 10.0MM                                                                 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I142">
            <v>0</v>
          </cell>
        </row>
        <row r="143">
          <cell r="A143">
            <v>97171901</v>
          </cell>
          <cell r="B143" t="str">
            <v xml:space="preserve">SEMI - T.ENDOT.MURPHY C/BAL. S.AZ.9,5MM                                                             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I143">
            <v>0</v>
          </cell>
        </row>
        <row r="144">
          <cell r="A144">
            <v>97172001</v>
          </cell>
          <cell r="B144" t="str">
            <v xml:space="preserve">SEMI - T.ENDOT.MURPHY C/BAL. S.AZ.10.0MM                                                            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I144">
            <v>0</v>
          </cell>
        </row>
        <row r="145">
          <cell r="A145">
            <v>97181651</v>
          </cell>
          <cell r="B145" t="str">
            <v xml:space="preserve">SEMI - T.END.MURP. C/B RECTO 450MM 8.0MM                                                            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I145">
            <v>0</v>
          </cell>
        </row>
        <row r="146">
          <cell r="A146">
            <v>97221401</v>
          </cell>
          <cell r="B146" t="str">
            <v xml:space="preserve">SEMI-C.TR.C/B ALAS BL.C.AZ.P/OL.7,0MM                                                              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I146">
            <v>0</v>
          </cell>
        </row>
        <row r="147">
          <cell r="A147">
            <v>97281201</v>
          </cell>
          <cell r="B147" t="str">
            <v xml:space="preserve">Semi - C.TRAQ.ARMF.AJUST.S/BALON 6,0MM                                                              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I147">
            <v>0</v>
          </cell>
        </row>
        <row r="148">
          <cell r="A148">
            <v>97291401</v>
          </cell>
          <cell r="B148" t="str">
            <v xml:space="preserve">SEM I- C.TRAQ.ARMFLEX AJUST.C/B 7,0MM                                                               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I148">
            <v>0</v>
          </cell>
        </row>
        <row r="149">
          <cell r="A149">
            <v>97292001</v>
          </cell>
          <cell r="B149" t="str">
            <v xml:space="preserve">SEMI.C.TRAQ.ARMFLEX AJUST.C/B 10.0MM                                                                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I149">
            <v>0</v>
          </cell>
        </row>
        <row r="150">
          <cell r="A150">
            <v>97311001</v>
          </cell>
          <cell r="B150" t="str">
            <v xml:space="preserve">Semi - C.TRAQUEOSTOMIA C.C 5.0MM                                                                    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I150">
            <v>0</v>
          </cell>
        </row>
        <row r="151">
          <cell r="A151">
            <v>97311201</v>
          </cell>
          <cell r="B151" t="str">
            <v xml:space="preserve">SEMI-C.TRAQUESTOMIA C.C 6.0MM                                                                       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I151">
            <v>0</v>
          </cell>
        </row>
        <row r="152">
          <cell r="A152">
            <v>97311401</v>
          </cell>
          <cell r="B152" t="str">
            <v xml:space="preserve">SEMI - C.TRAQUEOSTOMIA C.C 7.0MM                                                                    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I152">
            <v>0</v>
          </cell>
        </row>
        <row r="153">
          <cell r="A153">
            <v>97311601</v>
          </cell>
          <cell r="B153" t="str">
            <v xml:space="preserve">C.TRAQUEOSTOMIA C.C 8,0MM                                                                           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I153">
            <v>0</v>
          </cell>
        </row>
        <row r="154">
          <cell r="A154">
            <v>97311801</v>
          </cell>
          <cell r="B154" t="str">
            <v xml:space="preserve">SEMI - C.TRAQUEOSTOMIA C.C 9.0MM                                                                    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I154">
            <v>0</v>
          </cell>
        </row>
        <row r="155">
          <cell r="A155">
            <v>97312001</v>
          </cell>
          <cell r="B155" t="str">
            <v xml:space="preserve">SEMI - C.TRAQUEOSTOMIA C.C 10.0MM                                                                   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I155">
            <v>0</v>
          </cell>
        </row>
        <row r="156">
          <cell r="A156">
            <v>97351401</v>
          </cell>
          <cell r="B156" t="str">
            <v xml:space="preserve">SEMI - C.TRAQ. C.C 7.0MM C/INTROD.                                                                  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I156">
            <v>0</v>
          </cell>
        </row>
        <row r="157">
          <cell r="A157">
            <v>97351601</v>
          </cell>
          <cell r="B157" t="str">
            <v xml:space="preserve">Semi-C.TRAQ.CC 8,0MM C/INTROD.                                                                      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I157">
            <v>0</v>
          </cell>
        </row>
        <row r="158">
          <cell r="A158">
            <v>97361401</v>
          </cell>
          <cell r="B158" t="str">
            <v xml:space="preserve">SEMI-CAN.TRAQ.AJUSTABLE C/B 7.0MM                                                                   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I158">
            <v>0</v>
          </cell>
        </row>
        <row r="159">
          <cell r="A159">
            <v>97361601</v>
          </cell>
          <cell r="B159" t="str">
            <v xml:space="preserve">SEMI - CAN.TRAQ.AJUSTABLE C/B 8,0MM                                                                 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I159">
            <v>0</v>
          </cell>
        </row>
        <row r="160">
          <cell r="A160">
            <v>97361604</v>
          </cell>
          <cell r="B160" t="str">
            <v xml:space="preserve">SEMI - CAN.TRAQ.AJUSTABLE C/B 8,0MM                                                                 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I160">
            <v>0</v>
          </cell>
        </row>
        <row r="161">
          <cell r="A161">
            <v>97361801</v>
          </cell>
          <cell r="B161" t="str">
            <v xml:space="preserve">SEMI - CAN.TRAQ.AJUSTABLE C/B 9,0MM                                                                 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I161">
            <v>0</v>
          </cell>
        </row>
        <row r="162">
          <cell r="A162">
            <v>97371201</v>
          </cell>
          <cell r="B162" t="str">
            <v xml:space="preserve">SEMI- C.TRAQ.HIGHFLEX C/B 6.0MM                                                                     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I162">
            <v>0</v>
          </cell>
        </row>
        <row r="163">
          <cell r="A163">
            <v>97511001</v>
          </cell>
          <cell r="B163" t="str">
            <v xml:space="preserve">Semi - C.TRAQ. S/B C.AZ ALA BL 5.0MM                                                                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I163">
            <v>0</v>
          </cell>
        </row>
        <row r="164">
          <cell r="A164">
            <v>97511301</v>
          </cell>
          <cell r="B164" t="str">
            <v xml:space="preserve">SEMI-C.TRAQ.S/B C.AZ ALA BL P/OL. 6.5MM                                                             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I164">
            <v>0</v>
          </cell>
        </row>
        <row r="165">
          <cell r="A165">
            <v>97511901</v>
          </cell>
          <cell r="B165" t="str">
            <v xml:space="preserve">SEMI - C.TRAQ.S/B C.AZ.ALA BL.P/OL.9,5MM                                                            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I165">
            <v>0</v>
          </cell>
        </row>
        <row r="166">
          <cell r="A166">
            <v>97552001</v>
          </cell>
          <cell r="B166" t="str">
            <v xml:space="preserve">SEMI-C.TR.C/B C/CAN.INT.E INTRO.10.0MM                                                              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I166">
            <v>0</v>
          </cell>
        </row>
        <row r="167">
          <cell r="A167">
            <v>97580901</v>
          </cell>
          <cell r="B167" t="str">
            <v xml:space="preserve">SEMI - C.TRAQ.S/B NEONATOLOGIA 4.5 MM                                                               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I167">
            <v>0</v>
          </cell>
        </row>
        <row r="168">
          <cell r="A168">
            <v>97641001</v>
          </cell>
          <cell r="B168" t="str">
            <v xml:space="preserve">SEMI-C.TRAQ.S/B PEDIATRICA 5,0 MM                                                                   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I168">
            <v>0</v>
          </cell>
        </row>
        <row r="169">
          <cell r="A169">
            <v>97641101</v>
          </cell>
          <cell r="B169" t="str">
            <v xml:space="preserve">SEMI-C.TRAQ.S/B PEDIATRICA 5,5 MM                                                                   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I169">
            <v>0</v>
          </cell>
        </row>
        <row r="170">
          <cell r="A170">
            <v>97700701</v>
          </cell>
          <cell r="B170" t="str">
            <v xml:space="preserve">Semi - T. TRAQUEAL S/BALON C/CONEC.5.0MM                                                            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I170">
            <v>0</v>
          </cell>
        </row>
        <row r="171">
          <cell r="A171">
            <v>97700801</v>
          </cell>
          <cell r="B171" t="str">
            <v xml:space="preserve">SEMI - T. TRAQUEAL S/BALON C/CONEC. 5,5MM                                                           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I171">
            <v>0</v>
          </cell>
        </row>
        <row r="172">
          <cell r="A172">
            <v>97700901</v>
          </cell>
          <cell r="B172" t="str">
            <v xml:space="preserve">SEMI - T. TRAQUEAL S/BALON C/CONEC. 6.0MM                                                           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I172">
            <v>0</v>
          </cell>
        </row>
        <row r="173">
          <cell r="A173">
            <v>97701001</v>
          </cell>
          <cell r="B173" t="str">
            <v xml:space="preserve">Semi - T. TRAQUEAL S/BALON C/CONEC.6.5MM                                                            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I173">
            <v>0</v>
          </cell>
        </row>
        <row r="174">
          <cell r="A174">
            <v>97701101</v>
          </cell>
          <cell r="B174" t="str">
            <v xml:space="preserve">SEMI - T. TRAQUEAL S/BALON C/CONEC. 7,0MM                                                           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I174">
            <v>0</v>
          </cell>
        </row>
        <row r="175">
          <cell r="A175">
            <v>97701201</v>
          </cell>
          <cell r="B175" t="str">
            <v xml:space="preserve">SEMI - T. TRAQUEAL S/BALON C/CONEC. 7,5MM                                                           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I175">
            <v>0</v>
          </cell>
        </row>
        <row r="176">
          <cell r="A176">
            <v>97701301</v>
          </cell>
          <cell r="B176" t="str">
            <v xml:space="preserve">SEMI - T. TRAQUEAL S/BALON C/CONEC. 8.0MM                                                           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I176">
            <v>0</v>
          </cell>
        </row>
        <row r="177">
          <cell r="A177">
            <v>97701501</v>
          </cell>
          <cell r="B177" t="str">
            <v xml:space="preserve">SEMI - T. TRAQUEAL S/BALON C/CONEC. 9.0MM                                                           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I177">
            <v>0</v>
          </cell>
        </row>
        <row r="178">
          <cell r="A178">
            <v>97701601</v>
          </cell>
          <cell r="B178" t="str">
            <v xml:space="preserve">SEMI - T. TRAQUEAL S/BALON C/CONEC. 9.5MM                                                           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I178">
            <v>0</v>
          </cell>
        </row>
        <row r="179">
          <cell r="A179">
            <v>97701701</v>
          </cell>
          <cell r="B179" t="str">
            <v xml:space="preserve">SEMI - T. TRAQUEAL S/BALON C/CONEC.10.0MM                                                           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I179">
            <v>0</v>
          </cell>
        </row>
        <row r="180">
          <cell r="A180">
            <v>97723501</v>
          </cell>
          <cell r="B180" t="str">
            <v xml:space="preserve">SEMI - T.BRON.D.LUM.DER.G/CAR.(FLEX) CH35                                                           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I180">
            <v>0</v>
          </cell>
        </row>
        <row r="181">
          <cell r="A181">
            <v>97723701</v>
          </cell>
          <cell r="B181" t="str">
            <v xml:space="preserve">SEMI - T.BRON.D.LUM.DER.G/CAR.(FLEX) CH37                                                           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I181">
            <v>0</v>
          </cell>
        </row>
        <row r="182">
          <cell r="A182">
            <v>97723901</v>
          </cell>
          <cell r="B182" t="str">
            <v xml:space="preserve">SEMI - T.BRON.D.LUM.DER.G/CAR.(FLEX) CH39                                                           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I182">
            <v>0</v>
          </cell>
        </row>
        <row r="183">
          <cell r="A183">
            <v>97733501</v>
          </cell>
          <cell r="B183" t="str">
            <v xml:space="preserve">SEMI - T.BRON.D.LUM. IZQ. G/CAR.(FLEX) CH35                                                         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I183">
            <v>0</v>
          </cell>
        </row>
        <row r="184">
          <cell r="A184">
            <v>97733701</v>
          </cell>
          <cell r="B184" t="str">
            <v xml:space="preserve">SEMI - T.BRON.D.LUM. IZQ. G/CAR.(FLEX) CH37                                                        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I184">
            <v>0</v>
          </cell>
        </row>
        <row r="185">
          <cell r="A185">
            <v>97733901</v>
          </cell>
          <cell r="B185" t="str">
            <v xml:space="preserve">SEMI - T.BRON.D.LUM. IZQ. G/CAR.(FLEX) CH39                                                         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I185">
            <v>0</v>
          </cell>
        </row>
        <row r="186">
          <cell r="A186">
            <v>97842601</v>
          </cell>
          <cell r="B186" t="str">
            <v xml:space="preserve">Semi - T.BRONQ. DOBLE LUMEN IZQ. CH26                                                               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I186">
            <v>0</v>
          </cell>
        </row>
        <row r="187">
          <cell r="A187">
            <v>97913301</v>
          </cell>
          <cell r="B187" t="str">
            <v xml:space="preserve">T.BRON.DOB.LUMEN DER.(FLEX) CH33                                                                    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I187">
            <v>0</v>
          </cell>
        </row>
        <row r="188">
          <cell r="A188">
            <v>97924151</v>
          </cell>
          <cell r="B188" t="str">
            <v xml:space="preserve">SEMI - T.BRON.D.LUM. IZQ.(FLEX)CH41                                                                 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I188">
            <v>0</v>
          </cell>
        </row>
        <row r="189">
          <cell r="A189">
            <v>98110701</v>
          </cell>
          <cell r="B189" t="str">
            <v xml:space="preserve">SEMI-CATETER EMBOLECTOMIA CH7                                                                       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I189">
            <v>0</v>
          </cell>
        </row>
        <row r="190">
          <cell r="A190">
            <v>98120301</v>
          </cell>
          <cell r="B190" t="str">
            <v xml:space="preserve">SEMI - C.EMBOLECTOMIA CH3                                                                           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I190">
            <v>0</v>
          </cell>
        </row>
        <row r="191">
          <cell r="A191">
            <v>98120551</v>
          </cell>
          <cell r="B191" t="str">
            <v xml:space="preserve">SEMI - C.EMBOLECTOMIA C/JERINGA LL CH5                                                              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I191">
            <v>0</v>
          </cell>
        </row>
        <row r="192">
          <cell r="A192">
            <v>99480801</v>
          </cell>
          <cell r="B192" t="str">
            <v xml:space="preserve">SEMI - S.ASPIRACION CRIS.S/O C/CON. 60CM CH8                                                        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I192">
            <v>0</v>
          </cell>
        </row>
        <row r="193">
          <cell r="A193">
            <v>99620801</v>
          </cell>
          <cell r="B193" t="str">
            <v xml:space="preserve">Semi - S.RECTAL C/BALON LATEX NAR. 8.0MM                                                            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I193">
            <v>0</v>
          </cell>
        </row>
        <row r="194">
          <cell r="A194">
            <v>99842001</v>
          </cell>
          <cell r="B194" t="str">
            <v xml:space="preserve">SEMI - S. NELATON SILIC. CH20                                                                       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I194">
            <v>0</v>
          </cell>
        </row>
        <row r="195">
          <cell r="A195">
            <v>103000200550</v>
          </cell>
          <cell r="B195" t="str">
            <v xml:space="preserve">Semi - TUB. PVC E6/70 3.0X5.0X550                                                                   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I195">
            <v>0</v>
          </cell>
        </row>
        <row r="196">
          <cell r="A196">
            <v>238004003000</v>
          </cell>
          <cell r="B196" t="str">
            <v xml:space="preserve">Semi - TUB. PU 75D BA20 0.4X1.3 R CH4                                                               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I196">
            <v>0</v>
          </cell>
        </row>
        <row r="197">
          <cell r="A197">
            <v>9999300001</v>
          </cell>
          <cell r="B197" t="str">
            <v xml:space="preserve">Arena de Cuarzo                                                                                     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I197">
            <v>0</v>
          </cell>
        </row>
        <row r="198">
          <cell r="A198">
            <v>309999</v>
          </cell>
          <cell r="B198" t="str">
            <v xml:space="preserve">SERVICIO TECNICO Y TRASLADO                                                                         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I198">
            <v>0</v>
          </cell>
        </row>
        <row r="199">
          <cell r="A199">
            <v>400080</v>
          </cell>
          <cell r="B199" t="str">
            <v xml:space="preserve">PIEZA DE RESPALDO HILAN                      GB757                                                  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I199">
            <v>0</v>
          </cell>
        </row>
        <row r="200">
          <cell r="A200">
            <v>409951</v>
          </cell>
          <cell r="B200" t="str">
            <v xml:space="preserve">HI-LINE                                     GB757R                                                  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I200">
            <v>0</v>
          </cell>
        </row>
        <row r="201">
          <cell r="A201">
            <v>409999</v>
          </cell>
          <cell r="B201" t="str">
            <v xml:space="preserve">SERVICIO TECNICO Y TRASLADO                                                                         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I201">
            <v>0</v>
          </cell>
        </row>
        <row r="202">
          <cell r="A202">
            <v>449999</v>
          </cell>
          <cell r="B202" t="str">
            <v xml:space="preserve">SERVICIO TECNICO Y TRASLADO                                                                         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I202">
            <v>0</v>
          </cell>
        </row>
        <row r="203">
          <cell r="A203">
            <v>679803</v>
          </cell>
          <cell r="B203" t="str">
            <v xml:space="preserve">REPARACION BOMBAS                                                                                   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I203">
            <v>0</v>
          </cell>
        </row>
        <row r="204">
          <cell r="A204">
            <v>79000100</v>
          </cell>
          <cell r="B204" t="str">
            <v xml:space="preserve">MATERIAL DE ASOCIACION ESPAÑOLA                                                                     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I204">
            <v>0</v>
          </cell>
        </row>
        <row r="205">
          <cell r="A205">
            <v>79000200</v>
          </cell>
          <cell r="B205" t="str">
            <v xml:space="preserve">MATERIAL DE CAMCEL                                                                                  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I205">
            <v>0</v>
          </cell>
        </row>
        <row r="206">
          <cell r="A206">
            <v>79000300</v>
          </cell>
          <cell r="B206" t="str">
            <v xml:space="preserve">MATERIAL DE URUFARMA                                                                                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I206">
            <v>0</v>
          </cell>
        </row>
        <row r="207">
          <cell r="A207">
            <v>79000400</v>
          </cell>
          <cell r="B207" t="str">
            <v xml:space="preserve">MATERIAL DE ROEMMERS                                                                                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I207">
            <v>0</v>
          </cell>
        </row>
        <row r="208">
          <cell r="A208">
            <v>79000500</v>
          </cell>
          <cell r="B208" t="str">
            <v xml:space="preserve">MAT. HOSP. EVANGELICO                                                                               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I208">
            <v>0</v>
          </cell>
        </row>
        <row r="209">
          <cell r="A209">
            <v>79000700</v>
          </cell>
          <cell r="B209" t="str">
            <v xml:space="preserve">MAT. TERCEROS RECIB. GSSA                                                                           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I209">
            <v>0</v>
          </cell>
        </row>
        <row r="210">
          <cell r="A210">
            <v>79000800</v>
          </cell>
          <cell r="B210" t="str">
            <v xml:space="preserve">SERVICIO ESTERILIZ. RÜSCH                                                                           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I210">
            <v>0</v>
          </cell>
        </row>
        <row r="211">
          <cell r="A211">
            <v>79000900</v>
          </cell>
          <cell r="B211" t="str">
            <v xml:space="preserve">SERVICIO ESTERIL.GSSA                                                                               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I211">
            <v>0</v>
          </cell>
        </row>
        <row r="212">
          <cell r="A212">
            <v>79001000</v>
          </cell>
          <cell r="B212" t="str">
            <v xml:space="preserve">MAT. TERCEROS RECIB. EPSA                                                                           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I212">
            <v>0</v>
          </cell>
        </row>
        <row r="213">
          <cell r="A213">
            <v>79001100</v>
          </cell>
          <cell r="B213" t="str">
            <v xml:space="preserve">MATERIAL DE MONTE CUDINE                                                                            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I213">
            <v>0</v>
          </cell>
        </row>
        <row r="214">
          <cell r="A214">
            <v>79001200</v>
          </cell>
          <cell r="B214" t="str">
            <v xml:space="preserve">MATERIAL DE CROSA                                                                                   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I214">
            <v>0</v>
          </cell>
        </row>
        <row r="215">
          <cell r="A215">
            <v>79001300</v>
          </cell>
          <cell r="B215" t="str">
            <v xml:space="preserve">MATERIAL DE ALIMBER S.A.                                                                            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I215">
            <v>0</v>
          </cell>
        </row>
        <row r="216">
          <cell r="A216">
            <v>79001400</v>
          </cell>
          <cell r="B216" t="str">
            <v xml:space="preserve">MATERIAL DE ICU VITA                                                                                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I216">
            <v>0</v>
          </cell>
        </row>
        <row r="217">
          <cell r="A217">
            <v>790080</v>
          </cell>
          <cell r="B217" t="str">
            <v xml:space="preserve">.                                                                                                   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I217">
            <v>0</v>
          </cell>
        </row>
        <row r="218">
          <cell r="A218">
            <v>79008000</v>
          </cell>
          <cell r="B218" t="str">
            <v xml:space="preserve">ESTERILIZACION a TERCEROS                                                                           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I218">
            <v>0</v>
          </cell>
        </row>
        <row r="219">
          <cell r="A219">
            <v>80610001</v>
          </cell>
          <cell r="B219" t="str">
            <v xml:space="preserve">LIMPIEZA GENERAL EXTERNA                                                                            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I219">
            <v>0</v>
          </cell>
        </row>
        <row r="220">
          <cell r="A220">
            <v>80610101</v>
          </cell>
          <cell r="B220" t="str">
            <v xml:space="preserve">INSPECCIÓN VISUAL DE MEMBRANA Y PLACA COVERTORA                                                     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I220">
            <v>0</v>
          </cell>
        </row>
        <row r="221">
          <cell r="A221">
            <v>80610111</v>
          </cell>
          <cell r="B221" t="str">
            <v xml:space="preserve">INSPECCION VISUAL                                                                                   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I221">
            <v>0</v>
          </cell>
        </row>
        <row r="222">
          <cell r="A222">
            <v>80610201</v>
          </cell>
          <cell r="B222" t="str">
            <v xml:space="preserve">INSPECCIÓN DEL TECLADO                                                                              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I222">
            <v>0</v>
          </cell>
        </row>
        <row r="223">
          <cell r="A223">
            <v>80610301</v>
          </cell>
          <cell r="B223" t="str">
            <v xml:space="preserve">INSPECCION DEL DISPLAY                                                                              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I223">
            <v>0</v>
          </cell>
        </row>
        <row r="224">
          <cell r="A224">
            <v>80610501</v>
          </cell>
          <cell r="B224" t="str">
            <v xml:space="preserve">CONTROL DEL SENSOR ULTRASONICO DE AIRE                                                              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I224">
            <v>0</v>
          </cell>
        </row>
        <row r="225">
          <cell r="A225">
            <v>80610601</v>
          </cell>
          <cell r="B225" t="str">
            <v xml:space="preserve">CONTROL DEL SENSOR OPTICO DE GOTEO                                                                  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I225">
            <v>0</v>
          </cell>
        </row>
        <row r="226">
          <cell r="A226">
            <v>80610701</v>
          </cell>
          <cell r="B226" t="str">
            <v xml:space="preserve">CONTROL DE FUNCIONAMIENTO DEL BEEPER DE ALARMA                                                      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I226">
            <v>0</v>
          </cell>
        </row>
        <row r="227">
          <cell r="A227">
            <v>80610801</v>
          </cell>
          <cell r="B227" t="str">
            <v xml:space="preserve">MEDICION DEL PODER DE ALMACENAMIENTO DE LA BATERIA                                                  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I227">
            <v>0</v>
          </cell>
        </row>
        <row r="228">
          <cell r="A228">
            <v>80610901</v>
          </cell>
          <cell r="B228" t="str">
            <v xml:space="preserve">CONTROL Y MEDICIÓN DE LA PRESIÓN DE OCLUSIÓN                                                        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I228">
            <v>0</v>
          </cell>
        </row>
        <row r="229">
          <cell r="A229">
            <v>80611001</v>
          </cell>
          <cell r="B229" t="str">
            <v xml:space="preserve">Mant. INFUSORA B/BRAUN INFUSOMAT FMS 8715459                                                        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I229">
            <v>0</v>
          </cell>
        </row>
        <row r="230">
          <cell r="A230">
            <v>80611101</v>
          </cell>
          <cell r="B230" t="str">
            <v xml:space="preserve">Mant. BOMBA PERFUSOR FT SECURA 8718563                                                              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I230">
            <v>0</v>
          </cell>
        </row>
        <row r="231">
          <cell r="A231">
            <v>80611201</v>
          </cell>
          <cell r="B231" t="str">
            <v xml:space="preserve">Mant. BOMBA INFUSOMAT VERDE                 871902                                                  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I231">
            <v>0</v>
          </cell>
        </row>
        <row r="232">
          <cell r="A232">
            <v>80611301</v>
          </cell>
          <cell r="B232" t="str">
            <v xml:space="preserve">Mant. BOMBA PERFUSOR SPACE                 8713030                                                  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I232">
            <v>0</v>
          </cell>
        </row>
        <row r="233">
          <cell r="A233">
            <v>80611401</v>
          </cell>
          <cell r="B233" t="str">
            <v xml:space="preserve">Mant. BOMBA VOLUMETRICA INFUSOMAT SPACE    8713050                                                  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I233">
            <v>0</v>
          </cell>
        </row>
        <row r="234">
          <cell r="A234">
            <v>80611501</v>
          </cell>
          <cell r="B234" t="str">
            <v xml:space="preserve">Mant. PERFUSORA B/BRAUN COMPACT 8714827                                                             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I234">
            <v>0</v>
          </cell>
        </row>
        <row r="235">
          <cell r="A235">
            <v>80611601</v>
          </cell>
          <cell r="B235" t="str">
            <v xml:space="preserve">Mant. INFUSORA B/BRAUN INFUSOMAT FM 8719457                                                        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I235">
            <v>0</v>
          </cell>
        </row>
        <row r="236">
          <cell r="A236">
            <v>80611701</v>
          </cell>
          <cell r="B236" t="str">
            <v xml:space="preserve">Mant. INFUSORA B/BRAUN ENTEROMAT COMPACT 2150988                                                    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I236">
            <v>0</v>
          </cell>
        </row>
        <row r="237">
          <cell r="A237">
            <v>80611801</v>
          </cell>
          <cell r="B237" t="str">
            <v xml:space="preserve">Mant. INFUSORA B/BRAUN INFUSOMAT COMPACT 2150960                                                    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I237">
            <v>0</v>
          </cell>
        </row>
        <row r="238">
          <cell r="A238">
            <v>80611901</v>
          </cell>
          <cell r="B238" t="str">
            <v xml:space="preserve">Mant. BOMBA ENTEROMAT COMPACT 741650                                                                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I238">
            <v>0</v>
          </cell>
        </row>
        <row r="239">
          <cell r="A239">
            <v>80670000</v>
          </cell>
          <cell r="B239" t="str">
            <v xml:space="preserve">MANTENIMIENTO PERFUSOR COMPACT PLUS 8717030                                                         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I239">
            <v>0</v>
          </cell>
        </row>
        <row r="240">
          <cell r="A240">
            <v>80670101</v>
          </cell>
          <cell r="B240" t="str">
            <v xml:space="preserve">Mant. BOMBA INFUSOMAT COMPACT PLUS 8717050                                                          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I240">
            <v>0</v>
          </cell>
        </row>
        <row r="241">
          <cell r="A241">
            <v>808001</v>
          </cell>
          <cell r="B241" t="str">
            <v xml:space="preserve">Mantenimiento máquina de Diálisis                                                                  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I241">
            <v>0</v>
          </cell>
        </row>
        <row r="242">
          <cell r="A242">
            <v>808002</v>
          </cell>
          <cell r="B242" t="str">
            <v xml:space="preserve">Viáticos                                                                                            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I242">
            <v>0</v>
          </cell>
        </row>
        <row r="243">
          <cell r="A243">
            <v>808003</v>
          </cell>
          <cell r="B243" t="str">
            <v xml:space="preserve">ARRENDAMIENTO DE BOMBAS                                                                             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I243">
            <v>0</v>
          </cell>
        </row>
        <row r="244">
          <cell r="A244">
            <v>80990201</v>
          </cell>
          <cell r="B244" t="str">
            <v xml:space="preserve">VARIOS RECICLABLES CHATARRA SCRAP DES[ERDICIOS                                                      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I244">
            <v>0</v>
          </cell>
        </row>
        <row r="245">
          <cell r="A245">
            <v>80990300</v>
          </cell>
          <cell r="B245" t="str">
            <v xml:space="preserve">SERVICIO KOMATZU                                                                                    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I245">
            <v>0</v>
          </cell>
        </row>
        <row r="246">
          <cell r="A246">
            <v>809904</v>
          </cell>
          <cell r="B246" t="str">
            <v xml:space="preserve">SERVICIO DE REPARACIONES VARIAS                                                                     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I246">
            <v>0</v>
          </cell>
        </row>
        <row r="247">
          <cell r="A247">
            <v>80990400</v>
          </cell>
          <cell r="B247" t="str">
            <v xml:space="preserve">SERVICIO CAMION y TRASLADO MERCADERíA                                                               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I247">
            <v>0</v>
          </cell>
        </row>
        <row r="248">
          <cell r="A248">
            <v>80990500</v>
          </cell>
          <cell r="B248" t="str">
            <v xml:space="preserve">ARRENDAMIENTO DEPOSITO                                                                              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I248">
            <v>0</v>
          </cell>
        </row>
        <row r="249">
          <cell r="A249">
            <v>80990600</v>
          </cell>
          <cell r="B249" t="str">
            <v xml:space="preserve">SERVICIO DE MANTENIMIENTO                                                                           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I249">
            <v>0</v>
          </cell>
        </row>
        <row r="250">
          <cell r="A250">
            <v>80990700</v>
          </cell>
          <cell r="B250" t="str">
            <v xml:space="preserve">JORNADAS PROMOCION VISITA PLANTA                                                                    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I250">
            <v>0</v>
          </cell>
        </row>
        <row r="251">
          <cell r="A251">
            <v>80990800</v>
          </cell>
          <cell r="B251" t="str">
            <v xml:space="preserve">INTERESES P/ADEUDOS                                                                                 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I251">
            <v>0</v>
          </cell>
        </row>
        <row r="252">
          <cell r="A252">
            <v>80990900</v>
          </cell>
          <cell r="B252" t="str">
            <v xml:space="preserve">DONACIONES                                                                                          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I252">
            <v>0</v>
          </cell>
        </row>
        <row r="253">
          <cell r="A253">
            <v>80991100</v>
          </cell>
          <cell r="B253" t="str">
            <v xml:space="preserve">GASTOS DE EXPORTACION                                                                               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I253">
            <v>0</v>
          </cell>
        </row>
        <row r="254">
          <cell r="A254">
            <v>80991200</v>
          </cell>
          <cell r="B254" t="str">
            <v xml:space="preserve">SERVICIOS INFORMATICOS                                                                              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I254">
            <v>0</v>
          </cell>
        </row>
        <row r="255">
          <cell r="A255">
            <v>80991800</v>
          </cell>
          <cell r="B255" t="str">
            <v xml:space="preserve">REPUESTOS BOMBAS INFUS/PERFUS.                                                                      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I255">
            <v>0</v>
          </cell>
        </row>
        <row r="256">
          <cell r="A256">
            <v>809919</v>
          </cell>
          <cell r="B256" t="str">
            <v xml:space="preserve">.                                                                                                   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I256">
            <v>0</v>
          </cell>
        </row>
        <row r="257">
          <cell r="A257">
            <v>80991900</v>
          </cell>
          <cell r="B257" t="str">
            <v xml:space="preserve">REPARACION de BOMBAS                                                                                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I257">
            <v>0</v>
          </cell>
        </row>
        <row r="258">
          <cell r="A258">
            <v>80992000</v>
          </cell>
          <cell r="B258" t="str">
            <v xml:space="preserve">REPARACION BOMBAS C/ REPUESTOS                                                                      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I258">
            <v>0</v>
          </cell>
        </row>
        <row r="259">
          <cell r="A259">
            <v>80992500</v>
          </cell>
          <cell r="B259" t="str">
            <v xml:space="preserve">CILINDROS VACIOS P/GAS                                                                              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I259">
            <v>0</v>
          </cell>
        </row>
        <row r="260">
          <cell r="A260">
            <v>80993000</v>
          </cell>
          <cell r="B260" t="str">
            <v xml:space="preserve">ACTIVO FIJO - VEHICULOS                                                                             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I260">
            <v>0</v>
          </cell>
        </row>
        <row r="261">
          <cell r="A261">
            <v>80993100</v>
          </cell>
          <cell r="B261" t="str">
            <v xml:space="preserve">ACTIVO FIJO - INMUEBLES NO AFECTABLES AL GIRO                                                       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I261">
            <v>0</v>
          </cell>
        </row>
        <row r="262">
          <cell r="A262">
            <v>80993200</v>
          </cell>
          <cell r="B262" t="str">
            <v xml:space="preserve">ACTIVO FIJO - MUEBLES Y UTILES                                                                      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I262">
            <v>0</v>
          </cell>
        </row>
        <row r="263">
          <cell r="A263">
            <v>80993300</v>
          </cell>
          <cell r="B263" t="str">
            <v xml:space="preserve">ACTIVO FIJO - MAQUINARIA PRODUCTIVA                                                                 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I263">
            <v>0</v>
          </cell>
        </row>
        <row r="264">
          <cell r="A264">
            <v>80993350</v>
          </cell>
          <cell r="B264" t="str">
            <v xml:space="preserve">ACTIVO FIJO - EQUIPO INDUSTRIAL VARIO (004)                                                         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I264">
            <v>0</v>
          </cell>
        </row>
        <row r="265">
          <cell r="A265">
            <v>80993400</v>
          </cell>
          <cell r="B265" t="str">
            <v xml:space="preserve">ACTIVO FIJO - MOLDES                                                                                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I265">
            <v>0</v>
          </cell>
        </row>
        <row r="266">
          <cell r="A266">
            <v>80993500</v>
          </cell>
          <cell r="B266" t="str">
            <v xml:space="preserve">ACTIVO FIJO - INSTALACIONES                                                                         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I266">
            <v>0</v>
          </cell>
        </row>
        <row r="267">
          <cell r="A267">
            <v>80993600</v>
          </cell>
          <cell r="B267" t="str">
            <v xml:space="preserve">ACTIVO FIJO - MARCAS Y PATENTES                                                                     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I267">
            <v>0</v>
          </cell>
        </row>
        <row r="268">
          <cell r="A268">
            <v>80993700</v>
          </cell>
          <cell r="B268" t="str">
            <v xml:space="preserve">ACTIVO FIJO - INMUEBLES AFECTADOS AL GIRO                                                           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I268">
            <v>0</v>
          </cell>
        </row>
        <row r="269">
          <cell r="A269">
            <v>80993701</v>
          </cell>
          <cell r="B269" t="str">
            <v xml:space="preserve">ACTIVO FIJO - TERRENOS NO AFECTADOS AL GIRO                                                         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I269">
            <v>0</v>
          </cell>
        </row>
        <row r="270">
          <cell r="A270">
            <v>80993702</v>
          </cell>
          <cell r="B270" t="str">
            <v xml:space="preserve">ACTIVO FIJO - SOFTWARE                                                                              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I270">
            <v>0</v>
          </cell>
        </row>
        <row r="271">
          <cell r="A271">
            <v>80993703</v>
          </cell>
          <cell r="B271" t="str">
            <v xml:space="preserve">ACTIVO FIJO - HERRAMIENTAS                                                                          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I271">
            <v>0</v>
          </cell>
        </row>
        <row r="272">
          <cell r="A272">
            <v>80995459</v>
          </cell>
          <cell r="B272" t="str">
            <v xml:space="preserve">REPARACION de BOMBA INFUSOMAT FM y FMS                                                              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I272">
            <v>0</v>
          </cell>
        </row>
        <row r="273">
          <cell r="A273">
            <v>80997914</v>
          </cell>
          <cell r="B273" t="str">
            <v xml:space="preserve">REPARACION de BOMBA INFUSOMAT VERDE                                                                 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I273">
            <v>0</v>
          </cell>
        </row>
        <row r="274">
          <cell r="A274">
            <v>80998047</v>
          </cell>
          <cell r="B274" t="str">
            <v xml:space="preserve">REPARACION de BOMBA PERFUSOR FT SECURA                                                              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I274">
            <v>0</v>
          </cell>
        </row>
        <row r="275">
          <cell r="A275">
            <v>80998055</v>
          </cell>
          <cell r="B275" t="str">
            <v xml:space="preserve">REPARACION de BOMBA PERFUSOR COMPACT                                                                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I275">
            <v>0</v>
          </cell>
        </row>
        <row r="276">
          <cell r="A276">
            <v>80998800</v>
          </cell>
          <cell r="B276" t="str">
            <v xml:space="preserve">DIFERENCIA PRECIO (14%)                                                                             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I276">
            <v>0</v>
          </cell>
        </row>
        <row r="277">
          <cell r="A277">
            <v>80999000</v>
          </cell>
          <cell r="B277" t="str">
            <v xml:space="preserve">DIFERENCIA PRECIO (EXENTA)                                                                          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I277">
            <v>0</v>
          </cell>
        </row>
        <row r="278">
          <cell r="A278">
            <v>80999001</v>
          </cell>
          <cell r="B278" t="str">
            <v xml:space="preserve">REPARACION de BOMBA INFUSOMAT COMPACT                                                               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I278">
            <v>0</v>
          </cell>
        </row>
        <row r="279">
          <cell r="A279">
            <v>80999003</v>
          </cell>
          <cell r="B279" t="str">
            <v xml:space="preserve">REPARACION de BOMBA ENTEROMAT COMPACT                                                               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I279">
            <v>0</v>
          </cell>
        </row>
        <row r="280">
          <cell r="A280">
            <v>80999500</v>
          </cell>
          <cell r="B280" t="str">
            <v xml:space="preserve">ARRENDAMIENTO de AUTOELEVADOR                                                                       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I280">
            <v>0</v>
          </cell>
        </row>
        <row r="281">
          <cell r="A281">
            <v>80999600</v>
          </cell>
          <cell r="B281" t="str">
            <v xml:space="preserve">DIFERENCIA PRECIO (22%)                                                                             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I281">
            <v>0</v>
          </cell>
        </row>
        <row r="282">
          <cell r="A282">
            <v>80999700</v>
          </cell>
          <cell r="B282" t="str">
            <v xml:space="preserve">DIF.PRECIO XSERV.(S/COFIS+IVA22%)                                                                   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I282">
            <v>0</v>
          </cell>
        </row>
        <row r="283">
          <cell r="A283">
            <v>80999900</v>
          </cell>
          <cell r="B283" t="str">
            <v xml:space="preserve">SERVICIO REPARACION BOMBA TERCERIZADO                                                               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I283">
            <v>0</v>
          </cell>
        </row>
        <row r="284">
          <cell r="A284">
            <v>10000000000000</v>
          </cell>
          <cell r="B284" t="str">
            <v xml:space="preserve">MUESTRA DE ARTICULO SEMITERMINADO                                                                   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I284">
            <v>0</v>
          </cell>
        </row>
        <row r="285">
          <cell r="A285">
            <v>100000055000</v>
          </cell>
          <cell r="B285" t="str">
            <v xml:space="preserve">MONOFILAMENTO 0.055 BLANCO (BOBINA)                                                                 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I285">
            <v>0</v>
          </cell>
        </row>
        <row r="286">
          <cell r="A286">
            <v>100000490102</v>
          </cell>
          <cell r="B286" t="str">
            <v xml:space="preserve">MULTIFILAMENTO POL. 49/1X2                                                                          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I286">
            <v>0</v>
          </cell>
        </row>
        <row r="287">
          <cell r="A287">
            <v>100000493250</v>
          </cell>
          <cell r="B287" t="str">
            <v xml:space="preserve">HILO KOSA TIPO 712 F325                                                                             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I287">
            <v>0</v>
          </cell>
        </row>
        <row r="288">
          <cell r="A288">
            <v>100000600500</v>
          </cell>
          <cell r="B288" t="str">
            <v xml:space="preserve">MONOFILAMENTO 0.6X500                                                                               </v>
          </cell>
          <cell r="C288">
            <v>207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I288">
            <v>0</v>
          </cell>
        </row>
        <row r="289">
          <cell r="A289">
            <v>100000900400</v>
          </cell>
          <cell r="B289" t="str">
            <v xml:space="preserve">MONOFILAMENTO PU 0.4X1.0X400 (OVAL)                                                                 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I289">
            <v>0</v>
          </cell>
        </row>
        <row r="290">
          <cell r="A290">
            <v>100001000021</v>
          </cell>
          <cell r="B290" t="str">
            <v xml:space="preserve">MONOFIL. 0.7X350 8238+VEMB9                                                                         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I290">
            <v>0</v>
          </cell>
        </row>
        <row r="291">
          <cell r="A291">
            <v>100001100500</v>
          </cell>
          <cell r="B291" t="str">
            <v xml:space="preserve">MONOFILAMENTO 1.1 X 500                                                                             </v>
          </cell>
          <cell r="C291">
            <v>1422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I291">
            <v>0</v>
          </cell>
        </row>
        <row r="292">
          <cell r="A292">
            <v>100001200500</v>
          </cell>
          <cell r="B292" t="str">
            <v xml:space="preserve">MONOFILAMENTO 1.6 X 500                                                                             </v>
          </cell>
          <cell r="C292">
            <v>297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I292">
            <v>0</v>
          </cell>
        </row>
        <row r="293">
          <cell r="A293">
            <v>100001490102</v>
          </cell>
          <cell r="B293" t="str">
            <v xml:space="preserve">HILO DTEX 49/1X2 30522                                                                              </v>
          </cell>
          <cell r="C293">
            <v>61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I293">
            <v>0</v>
          </cell>
        </row>
        <row r="294">
          <cell r="A294">
            <v>100001490103</v>
          </cell>
          <cell r="B294" t="str">
            <v xml:space="preserve">HILO DTEX 78/1X2 BLANCO                                                                             </v>
          </cell>
          <cell r="C294">
            <v>57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I294">
            <v>0</v>
          </cell>
        </row>
        <row r="295">
          <cell r="A295">
            <v>100001490104</v>
          </cell>
          <cell r="B295" t="str">
            <v xml:space="preserve">HILO DTEX 74/1X3                                                                                    </v>
          </cell>
          <cell r="C295">
            <v>8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I295">
            <v>0</v>
          </cell>
        </row>
        <row r="296">
          <cell r="A296">
            <v>100001490105</v>
          </cell>
          <cell r="B296" t="str">
            <v xml:space="preserve">HILO DTEX 76/1X2  NEGRO                                                                             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I296">
            <v>0</v>
          </cell>
        </row>
        <row r="297">
          <cell r="A297">
            <v>100001600500</v>
          </cell>
          <cell r="B297" t="str">
            <v xml:space="preserve">MONOFILAMENTO 1X500 CRIST                                                                           </v>
          </cell>
          <cell r="C297">
            <v>630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I297">
            <v>0</v>
          </cell>
        </row>
        <row r="298">
          <cell r="A298">
            <v>100001700500</v>
          </cell>
          <cell r="B298" t="str">
            <v xml:space="preserve">MONOFILAMENTO 1X500 BLANC                                                                           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I298">
            <v>0</v>
          </cell>
        </row>
        <row r="299">
          <cell r="A299">
            <v>100001800500</v>
          </cell>
          <cell r="B299" t="str">
            <v xml:space="preserve">MONOFILAMENTO 2X500 CRIST                                                                           </v>
          </cell>
          <cell r="C299">
            <v>508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I299">
            <v>0</v>
          </cell>
        </row>
        <row r="300">
          <cell r="A300">
            <v>100001900350</v>
          </cell>
          <cell r="B300" t="str">
            <v xml:space="preserve">MONOFILAMENTO 1.1 X 350                                                                             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I300">
            <v>0</v>
          </cell>
        </row>
        <row r="301">
          <cell r="A301">
            <v>100002000350</v>
          </cell>
          <cell r="B301" t="str">
            <v xml:space="preserve">MONOFILAMENTO 1.5 X 350                                                                            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I301">
            <v>0</v>
          </cell>
        </row>
        <row r="302">
          <cell r="A302">
            <v>100002100350</v>
          </cell>
          <cell r="B302" t="str">
            <v xml:space="preserve">MONOFILAMENTO 0.7 X 350                                                                             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I302">
            <v>0</v>
          </cell>
        </row>
        <row r="303">
          <cell r="A303">
            <v>100002200330</v>
          </cell>
          <cell r="B303" t="str">
            <v xml:space="preserve">MONOFILAMENTO 1.0 X 330 NAR.                                                                        </v>
          </cell>
          <cell r="C303">
            <v>636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I303">
            <v>0</v>
          </cell>
        </row>
        <row r="304">
          <cell r="A304">
            <v>100002201000</v>
          </cell>
          <cell r="B304" t="str">
            <v xml:space="preserve">MONOFILAM.OVAL. PVC 0.4X0.8X500                                                                     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I304">
            <v>0</v>
          </cell>
        </row>
        <row r="305">
          <cell r="A305">
            <v>100002300330</v>
          </cell>
          <cell r="B305" t="str">
            <v xml:space="preserve">MONOFILAMENTO 1.3 X 330 NAR.                                                                        </v>
          </cell>
          <cell r="C305">
            <v>574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I305">
            <v>0</v>
          </cell>
        </row>
        <row r="306">
          <cell r="A306">
            <v>100002400330</v>
          </cell>
          <cell r="B306" t="str">
            <v xml:space="preserve">MONOFILAMENTO 1.6 X 330 NAR.                                                                        </v>
          </cell>
          <cell r="C306">
            <v>327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I306">
            <v>0</v>
          </cell>
        </row>
        <row r="307">
          <cell r="A307">
            <v>100002500330</v>
          </cell>
          <cell r="B307" t="str">
            <v xml:space="preserve">MONOFILAMENTO 2.0 X 330 NAR.                                                                        </v>
          </cell>
          <cell r="C307">
            <v>250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I307">
            <v>0</v>
          </cell>
        </row>
        <row r="308">
          <cell r="A308">
            <v>100002600370</v>
          </cell>
          <cell r="B308" t="str">
            <v xml:space="preserve">MONOFILAMENTO 2.7 X 370 NAR.                                                                        </v>
          </cell>
          <cell r="C308">
            <v>716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I308">
            <v>0</v>
          </cell>
        </row>
        <row r="309">
          <cell r="A309">
            <v>100002700370</v>
          </cell>
          <cell r="B309" t="str">
            <v xml:space="preserve">MONOFILAMENTO 3.3 X 370 NAR.                                                                        </v>
          </cell>
          <cell r="C309">
            <v>198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I309">
            <v>0</v>
          </cell>
        </row>
        <row r="310">
          <cell r="A310">
            <v>100002800370</v>
          </cell>
          <cell r="B310" t="str">
            <v xml:space="preserve">MONOFILAMENTO 4.0 X 370 NAR.                                                                        </v>
          </cell>
          <cell r="C310">
            <v>96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I310">
            <v>0</v>
          </cell>
        </row>
        <row r="311">
          <cell r="A311">
            <v>100002900370</v>
          </cell>
          <cell r="B311" t="str">
            <v xml:space="preserve">MONOFILAMENTO 4.7 X 370 NAR.                                                                        </v>
          </cell>
          <cell r="C311">
            <v>745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I311">
            <v>0</v>
          </cell>
        </row>
        <row r="312">
          <cell r="A312">
            <v>100003000370</v>
          </cell>
          <cell r="B312" t="str">
            <v xml:space="preserve">MONOFILAMENTO 5.3 X 370 NAR.                                                                        </v>
          </cell>
          <cell r="C312">
            <v>648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I312">
            <v>0</v>
          </cell>
        </row>
        <row r="313">
          <cell r="A313">
            <v>100003100370</v>
          </cell>
          <cell r="B313" t="str">
            <v xml:space="preserve">MONOFILAMENTO 6.0 X 370 NAR.                                                                        </v>
          </cell>
          <cell r="C313">
            <v>221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I313">
            <v>0</v>
          </cell>
        </row>
        <row r="314">
          <cell r="A314">
            <v>100003200370</v>
          </cell>
          <cell r="B314" t="str">
            <v xml:space="preserve">MONOFILAMENTO 6.7 X 370 NAR.                                                                        </v>
          </cell>
          <cell r="C314">
            <v>1020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I314">
            <v>0</v>
          </cell>
        </row>
        <row r="315">
          <cell r="A315">
            <v>100003300370</v>
          </cell>
          <cell r="B315" t="str">
            <v xml:space="preserve">MONOFILAMENTO 7.3 X 370 NAR.                                                                       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I315">
            <v>0</v>
          </cell>
        </row>
        <row r="316">
          <cell r="A316">
            <v>100003400370</v>
          </cell>
          <cell r="B316" t="str">
            <v xml:space="preserve">MONOFILAMENTO 8.0 X 370 NAR.                                                                       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I316">
            <v>0</v>
          </cell>
        </row>
        <row r="317">
          <cell r="A317">
            <v>100003500000</v>
          </cell>
          <cell r="B317" t="str">
            <v xml:space="preserve">TUB. PVC E6/75 P/BALON Ø5.5 CH18                                                                    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I317">
            <v>0</v>
          </cell>
        </row>
        <row r="318">
          <cell r="A318">
            <v>100003500360</v>
          </cell>
          <cell r="B318" t="str">
            <v xml:space="preserve">MONOFILAMENTO 3.7 X 360 NAR.                                                                        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</row>
        <row r="319">
          <cell r="A319">
            <v>100003600300</v>
          </cell>
          <cell r="B319" t="str">
            <v xml:space="preserve">MONOFILAMENTO E4/35 1.1X300                                                                         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I319">
            <v>0</v>
          </cell>
        </row>
        <row r="320">
          <cell r="A320">
            <v>100003700300</v>
          </cell>
          <cell r="B320" t="str">
            <v xml:space="preserve">MONOFILAMENTO  1.2X300                                                                              </v>
          </cell>
          <cell r="C320">
            <v>2395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I320">
            <v>0</v>
          </cell>
        </row>
        <row r="321">
          <cell r="A321">
            <v>100003800300</v>
          </cell>
          <cell r="B321" t="str">
            <v xml:space="preserve">MONOFILAMENTO E4/35 1.3X300                                                                         </v>
          </cell>
          <cell r="C321">
            <v>2000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I321">
            <v>0</v>
          </cell>
        </row>
        <row r="322">
          <cell r="A322">
            <v>100003900300</v>
          </cell>
          <cell r="B322" t="str">
            <v xml:space="preserve">MONOFILAMENTO E4/35 1.4X300                                                                         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I322">
            <v>0</v>
          </cell>
        </row>
        <row r="323">
          <cell r="A323">
            <v>100004000300</v>
          </cell>
          <cell r="B323" t="str">
            <v xml:space="preserve">MONOFILAMENTO PVC 2.2X300                                                                           </v>
          </cell>
          <cell r="C323">
            <v>44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I323">
            <v>0</v>
          </cell>
        </row>
        <row r="324">
          <cell r="A324">
            <v>100004100500</v>
          </cell>
          <cell r="B324" t="str">
            <v xml:space="preserve">MONOFILAMENTO E4/35 1.5X500                                                                         </v>
          </cell>
          <cell r="C324">
            <v>1179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I324">
            <v>0</v>
          </cell>
        </row>
        <row r="325">
          <cell r="A325">
            <v>100004200300</v>
          </cell>
          <cell r="B325" t="str">
            <v xml:space="preserve">MONOFILAMENTO E8/47 3.5X300                                                                         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I325">
            <v>0</v>
          </cell>
        </row>
        <row r="326">
          <cell r="A326">
            <v>100004300300</v>
          </cell>
          <cell r="B326" t="str">
            <v xml:space="preserve">MONOFILAMENTO E8/47 4.5X300                                                                         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I326">
            <v>0</v>
          </cell>
        </row>
        <row r="327">
          <cell r="A327">
            <v>100004400300</v>
          </cell>
          <cell r="B327" t="str">
            <v xml:space="preserve">MONOFILAMENTO E8/47 5.5X300                                                                         </v>
          </cell>
          <cell r="C327">
            <v>498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I327">
            <v>0</v>
          </cell>
        </row>
        <row r="328">
          <cell r="A328">
            <v>100004500300</v>
          </cell>
          <cell r="B328" t="str">
            <v xml:space="preserve">MONOFILAMENTO E8/47 6.5X300                                                                         </v>
          </cell>
          <cell r="C328">
            <v>50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I328">
            <v>0</v>
          </cell>
        </row>
        <row r="329">
          <cell r="A329">
            <v>100004600300</v>
          </cell>
          <cell r="B329" t="str">
            <v xml:space="preserve">MONOFILAMENTO E8/47 7.5X300                                                                         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I329">
            <v>0</v>
          </cell>
        </row>
        <row r="330">
          <cell r="A330">
            <v>100004700300</v>
          </cell>
          <cell r="B330" t="str">
            <v xml:space="preserve">MONOFILAMENTO E8/47 8.5X300                                                                         </v>
          </cell>
          <cell r="C330">
            <v>300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I330">
            <v>0</v>
          </cell>
        </row>
        <row r="331">
          <cell r="A331">
            <v>100004800300</v>
          </cell>
          <cell r="B331" t="str">
            <v xml:space="preserve">MONOFILAMENTO E8/47 9.5X300                                                                         </v>
          </cell>
          <cell r="C331">
            <v>1048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I331">
            <v>0</v>
          </cell>
        </row>
        <row r="332">
          <cell r="A332">
            <v>100004900300</v>
          </cell>
          <cell r="B332" t="str">
            <v xml:space="preserve">MONOFILAMENTO E8/47 11.5X300                                                                        </v>
          </cell>
          <cell r="C332">
            <v>350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I332">
            <v>0</v>
          </cell>
        </row>
        <row r="333">
          <cell r="A333">
            <v>100005000300</v>
          </cell>
          <cell r="B333" t="str">
            <v xml:space="preserve">MONOFILAMENTO 2,4X300 NAR.                                                                          </v>
          </cell>
          <cell r="C333">
            <v>983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I333">
            <v>0</v>
          </cell>
        </row>
        <row r="334">
          <cell r="A334">
            <v>100005100300</v>
          </cell>
          <cell r="B334" t="str">
            <v xml:space="preserve">MONOFILAMENTO 2,9X300 NAR.                                                                          </v>
          </cell>
          <cell r="C334">
            <v>501.6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I334">
            <v>0</v>
          </cell>
        </row>
        <row r="335">
          <cell r="A335">
            <v>100005100500</v>
          </cell>
          <cell r="B335" t="str">
            <v xml:space="preserve">MONOFILAMENTO PVC E4/35 0,8X500                                                                     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I335">
            <v>0</v>
          </cell>
        </row>
        <row r="336">
          <cell r="A336">
            <v>100005200300</v>
          </cell>
          <cell r="B336" t="str">
            <v xml:space="preserve">MONOFILAMENTO 1,2X300 NAR. PVC-TOTM                                                                 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I336">
            <v>0</v>
          </cell>
        </row>
        <row r="337">
          <cell r="A337">
            <v>100005200500</v>
          </cell>
          <cell r="B337" t="str">
            <v xml:space="preserve">MONOFILAMENTO PVC E4/35 0,9X500                                                                     </v>
          </cell>
          <cell r="C337">
            <v>1050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I337">
            <v>0</v>
          </cell>
        </row>
        <row r="338">
          <cell r="A338">
            <v>100005300300</v>
          </cell>
          <cell r="B338" t="str">
            <v xml:space="preserve">MONOFILAMENTO 1,6X300 NAR.PVC-TOTM                                                                  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I338">
            <v>0</v>
          </cell>
        </row>
        <row r="339">
          <cell r="A339">
            <v>100005300500</v>
          </cell>
          <cell r="B339" t="str">
            <v xml:space="preserve">MONOFILAMENTO PVC E4/35 1,0X500                                                                     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I339">
            <v>0</v>
          </cell>
        </row>
        <row r="340">
          <cell r="A340">
            <v>100005400300</v>
          </cell>
          <cell r="B340" t="str">
            <v xml:space="preserve">MONOFILAMENTO 3,4X300 NAR.PVC-TOTM                                                                  </v>
          </cell>
          <cell r="C340">
            <v>139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I340">
            <v>0</v>
          </cell>
        </row>
        <row r="341">
          <cell r="A341">
            <v>100005410500</v>
          </cell>
          <cell r="B341" t="str">
            <v xml:space="preserve">MONOFILAMENTO OVAL PVC E4/60 2,0X3,0X500                                                            </v>
          </cell>
          <cell r="C341">
            <v>485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I341">
            <v>0</v>
          </cell>
        </row>
        <row r="342">
          <cell r="A342">
            <v>100005420500</v>
          </cell>
          <cell r="B342" t="str">
            <v xml:space="preserve">MONOFILAMENTO OVAL PVC E4/60 AZ 2,0X3,0X500                                                         </v>
          </cell>
          <cell r="C342">
            <v>222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I342">
            <v>0</v>
          </cell>
        </row>
        <row r="343">
          <cell r="A343">
            <v>100005500300</v>
          </cell>
          <cell r="B343" t="str">
            <v xml:space="preserve">MONOFILAMENTO 3,7X300 NAR.PVC-TOTM                                                                  </v>
          </cell>
          <cell r="C343">
            <v>318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I343">
            <v>0</v>
          </cell>
        </row>
        <row r="344">
          <cell r="A344">
            <v>100005600300</v>
          </cell>
          <cell r="B344" t="str">
            <v xml:space="preserve">MONOFILAMENTO 4,4X300 NAR.PVC-TOTM                                                                  </v>
          </cell>
          <cell r="C344">
            <v>436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I344">
            <v>0</v>
          </cell>
        </row>
        <row r="345">
          <cell r="A345">
            <v>100005700300</v>
          </cell>
          <cell r="B345" t="str">
            <v xml:space="preserve">MONOFILAMENTO 4,9X300 NAR.PVC-TOTM                                                                  </v>
          </cell>
          <cell r="C345">
            <v>432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I345">
            <v>0</v>
          </cell>
        </row>
        <row r="346">
          <cell r="A346">
            <v>100005800300</v>
          </cell>
          <cell r="B346" t="str">
            <v xml:space="preserve">MONOFILAMENTO 5,4X300 NAR.PVC-TOTM                                                                  </v>
          </cell>
          <cell r="C346">
            <v>457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I346">
            <v>0</v>
          </cell>
        </row>
        <row r="347">
          <cell r="A347">
            <v>100005900300</v>
          </cell>
          <cell r="B347" t="str">
            <v xml:space="preserve">MONOFILAMENTO E4/45 1,8X300                                                                         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I347">
            <v>0</v>
          </cell>
        </row>
        <row r="348">
          <cell r="A348">
            <v>100006035070</v>
          </cell>
          <cell r="B348" t="str">
            <v xml:space="preserve">MONOFILAMENTO 3,5(-0,1) x 70(+5)                                                                    </v>
          </cell>
          <cell r="C348">
            <v>575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I348">
            <v>0</v>
          </cell>
        </row>
        <row r="349">
          <cell r="A349">
            <v>100006045070</v>
          </cell>
          <cell r="B349" t="str">
            <v xml:space="preserve">MONOFILAMENTO 4,5(-0,1) x 70(+5)                                                                    </v>
          </cell>
          <cell r="C349">
            <v>115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I349">
            <v>0</v>
          </cell>
        </row>
        <row r="350">
          <cell r="A350">
            <v>100006055070</v>
          </cell>
          <cell r="B350" t="str">
            <v xml:space="preserve">MONOFILAMENTO 5,5(-0,1) x 70(+5)                                                                    </v>
          </cell>
          <cell r="C350">
            <v>123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I350">
            <v>0</v>
          </cell>
        </row>
        <row r="351">
          <cell r="A351">
            <v>100026007000</v>
          </cell>
          <cell r="B351" t="str">
            <v xml:space="preserve">MONOFILAMENTO 2,6X700 AZUL                                                                          </v>
          </cell>
          <cell r="C351">
            <v>1165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I351">
            <v>0</v>
          </cell>
        </row>
        <row r="352">
          <cell r="A352">
            <v>100200100850</v>
          </cell>
          <cell r="B352" t="str">
            <v xml:space="preserve">TUB. PU 75D BA20+GR2 0.2X0.75X850                                                                   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I352">
            <v>0</v>
          </cell>
        </row>
        <row r="353">
          <cell r="A353">
            <v>100300100410</v>
          </cell>
          <cell r="B353" t="str">
            <v xml:space="preserve">TUB. PUR 0.3X0.9X410 C/L                                                                            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I353">
            <v>0</v>
          </cell>
        </row>
        <row r="354">
          <cell r="A354">
            <v>100300200410</v>
          </cell>
          <cell r="B354" t="str">
            <v xml:space="preserve">T.PUR 90V 0.3X0.9X410 C/L 85A B-60                                                                  </v>
          </cell>
          <cell r="C354">
            <v>4189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I354">
            <v>0</v>
          </cell>
        </row>
        <row r="355">
          <cell r="A355">
            <v>100400100130</v>
          </cell>
          <cell r="B355" t="str">
            <v xml:space="preserve">TUB.PUR 0,40x1,0x130                                                                                </v>
          </cell>
          <cell r="C355">
            <v>280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I355">
            <v>0</v>
          </cell>
        </row>
        <row r="356">
          <cell r="A356">
            <v>100400100800</v>
          </cell>
          <cell r="B356" t="str">
            <v xml:space="preserve">TUB PVC 0.4 X  1.0 X 800                                                                            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I356">
            <v>0</v>
          </cell>
        </row>
        <row r="357">
          <cell r="A357">
            <v>100400400400</v>
          </cell>
          <cell r="B357" t="str">
            <v xml:space="preserve">T.PVC E8/45 BL 0.40X1.0X400                                                                         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I357">
            <v>0</v>
          </cell>
        </row>
        <row r="358">
          <cell r="A358">
            <v>100400500300</v>
          </cell>
          <cell r="B358" t="str">
            <v xml:space="preserve">T.PVC E8/47-E6/70(80-20)0.4X1.0X300                                                                 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I358">
            <v>0</v>
          </cell>
        </row>
        <row r="359">
          <cell r="A359">
            <v>100400600800</v>
          </cell>
          <cell r="B359" t="str">
            <v xml:space="preserve">TUB. PU75D GR2 0.4X1.0X800                                                                          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I359">
            <v>0</v>
          </cell>
        </row>
        <row r="360">
          <cell r="A360">
            <v>100450100310</v>
          </cell>
          <cell r="B360" t="str">
            <v xml:space="preserve">TUB. PVC 0.45X0.80X310                                                                              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I360">
            <v>0</v>
          </cell>
        </row>
        <row r="361">
          <cell r="A361">
            <v>100450200400</v>
          </cell>
          <cell r="B361" t="str">
            <v xml:space="preserve">TUB. PU C/L. RAD. 0.4X1.2X400                                                                       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I361">
            <v>0</v>
          </cell>
        </row>
        <row r="362">
          <cell r="A362">
            <v>100450300400</v>
          </cell>
          <cell r="B362" t="str">
            <v xml:space="preserve">TUB. PUR C/L 0.4 X 1.2 X 400                                                                        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I362">
            <v>0</v>
          </cell>
        </row>
        <row r="363">
          <cell r="A363">
            <v>100450400400</v>
          </cell>
          <cell r="B363" t="str">
            <v xml:space="preserve">TUB. PUR C/L 0.4 X 1.2 X 400                                                                        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I363">
            <v>0</v>
          </cell>
        </row>
        <row r="364">
          <cell r="A364">
            <v>100450410400</v>
          </cell>
          <cell r="B364" t="str">
            <v xml:space="preserve">T.PUR 90V 0.4X1.2X400 C/L 85A B-60                                                                  </v>
          </cell>
          <cell r="C364">
            <v>455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I364">
            <v>0</v>
          </cell>
        </row>
        <row r="365">
          <cell r="A365">
            <v>100450500410</v>
          </cell>
          <cell r="B365" t="str">
            <v xml:space="preserve">TUB. PU55D BA20 0.45X0.80X410                                                                       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I365">
            <v>0</v>
          </cell>
        </row>
        <row r="366">
          <cell r="A366">
            <v>100450600800</v>
          </cell>
          <cell r="B366" t="str">
            <v xml:space="preserve">TUB.PUR 65D BA20+GR2 0.4X1.0X800                                                                    </v>
          </cell>
          <cell r="C366">
            <v>711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I366">
            <v>0</v>
          </cell>
        </row>
        <row r="367">
          <cell r="A367">
            <v>100450700400</v>
          </cell>
          <cell r="B367" t="str">
            <v xml:space="preserve">TUB.PUR 90VIR C/L80BA60 0.4X1.0X400                                                                 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I367">
            <v>0</v>
          </cell>
        </row>
        <row r="368">
          <cell r="A368">
            <v>100450800470</v>
          </cell>
          <cell r="B368" t="str">
            <v xml:space="preserve">TUB. PVC + VE  0.4x1.0x470(©)                                                                       </v>
          </cell>
          <cell r="C368">
            <v>18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I368">
            <v>0</v>
          </cell>
        </row>
        <row r="369">
          <cell r="A369">
            <v>100500300750</v>
          </cell>
          <cell r="B369" t="str">
            <v xml:space="preserve">TUB PVC 0.5 X 1.0 X 750                                                                             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I369">
            <v>0</v>
          </cell>
        </row>
        <row r="370">
          <cell r="A370">
            <v>100500301000</v>
          </cell>
          <cell r="B370" t="str">
            <v xml:space="preserve">TUB PVC 0.5 X 1.0 X 1000                                                                            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I370">
            <v>0</v>
          </cell>
        </row>
        <row r="371">
          <cell r="A371">
            <v>100500700192</v>
          </cell>
          <cell r="B371" t="str">
            <v xml:space="preserve">TUB. PVC E4/35 0.5X1.2X192                                                                          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I371">
            <v>0</v>
          </cell>
        </row>
        <row r="372">
          <cell r="A372">
            <v>100500700445</v>
          </cell>
          <cell r="B372" t="str">
            <v xml:space="preserve">TUB PVC 0.55 X 1.2 X445AZ (©)                                                                       </v>
          </cell>
          <cell r="C372">
            <v>10944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I372">
            <v>0</v>
          </cell>
        </row>
        <row r="373">
          <cell r="A373">
            <v>100500700470</v>
          </cell>
          <cell r="B373" t="str">
            <v xml:space="preserve">TUB. PVC E4/35+VE6 0.5X1.0X470                                                                      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I373">
            <v>0</v>
          </cell>
        </row>
        <row r="374">
          <cell r="A374">
            <v>100500800500</v>
          </cell>
          <cell r="B374" t="str">
            <v xml:space="preserve">TUB PVC 0.5 X 1.0 X 500                                                                             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I374">
            <v>0</v>
          </cell>
        </row>
        <row r="375">
          <cell r="A375">
            <v>100501200192</v>
          </cell>
          <cell r="B375" t="str">
            <v xml:space="preserve">TUB. PVC 0,5X1,2X192 ©                                                                              </v>
          </cell>
          <cell r="C375">
            <v>56646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I375">
            <v>0</v>
          </cell>
        </row>
        <row r="376">
          <cell r="A376">
            <v>100501200236</v>
          </cell>
          <cell r="B376" t="str">
            <v xml:space="preserve">TUB.PVC 0.5X1.2X236 MF16045                                                                         </v>
          </cell>
          <cell r="C376">
            <v>50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I376">
            <v>0</v>
          </cell>
        </row>
        <row r="377">
          <cell r="A377">
            <v>100501200500</v>
          </cell>
          <cell r="B377" t="str">
            <v xml:space="preserve">TUB PVC 0.5 X 1.1 X 500                                                                             </v>
          </cell>
          <cell r="C377">
            <v>78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I377">
            <v>0</v>
          </cell>
        </row>
        <row r="378">
          <cell r="A378">
            <v>100501300192</v>
          </cell>
          <cell r="B378" t="str">
            <v xml:space="preserve">TUB. PVC E8/45 0,5X1,3X192                                                                          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I378">
            <v>0</v>
          </cell>
        </row>
        <row r="379">
          <cell r="A379">
            <v>100600100500</v>
          </cell>
          <cell r="B379" t="str">
            <v xml:space="preserve">TUB PVC 0.6 X 1.6 X 500                                                                             </v>
          </cell>
          <cell r="C379">
            <v>283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I379">
            <v>0</v>
          </cell>
        </row>
        <row r="380">
          <cell r="A380">
            <v>100600300800</v>
          </cell>
          <cell r="B380" t="str">
            <v xml:space="preserve">TUB PVC 0.6 X 1.35 X 800                                                                            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I380">
            <v>0</v>
          </cell>
        </row>
        <row r="381">
          <cell r="A381">
            <v>100600400450</v>
          </cell>
          <cell r="B381" t="str">
            <v xml:space="preserve">T. PVC (AZ8) 0.6X1.0X450 ©                                                                          </v>
          </cell>
          <cell r="C381">
            <v>903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I381">
            <v>0</v>
          </cell>
        </row>
        <row r="382">
          <cell r="A382">
            <v>100600500400</v>
          </cell>
          <cell r="B382" t="str">
            <v xml:space="preserve">TUB. PU 55D BA20 0.65X1.2X400                                                                       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I382">
            <v>0</v>
          </cell>
        </row>
        <row r="383">
          <cell r="A383">
            <v>100600500450</v>
          </cell>
          <cell r="B383" t="str">
            <v xml:space="preserve">T. PU AZ11 0.6X1.0X450                                                                              </v>
          </cell>
          <cell r="C383">
            <v>162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I383">
            <v>0</v>
          </cell>
        </row>
        <row r="384">
          <cell r="A384">
            <v>100600600400</v>
          </cell>
          <cell r="B384" t="str">
            <v xml:space="preserve">T.PVC E8/45BL 0.60X1.35X400                                                                         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I384">
            <v>0</v>
          </cell>
        </row>
        <row r="385">
          <cell r="A385">
            <v>100600700800</v>
          </cell>
          <cell r="B385" t="str">
            <v xml:space="preserve">TUB. PU 75D GR2 0.6X1.35X800                                                                        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I385">
            <v>0</v>
          </cell>
        </row>
        <row r="386">
          <cell r="A386">
            <v>100600800100</v>
          </cell>
          <cell r="B386" t="str">
            <v xml:space="preserve">TUB. PVC 0.6X2.2X100                                                                                </v>
          </cell>
          <cell r="C386">
            <v>4258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I386">
            <v>0</v>
          </cell>
        </row>
        <row r="387">
          <cell r="A387">
            <v>100600900800</v>
          </cell>
          <cell r="B387" t="str">
            <v xml:space="preserve">TUB.PUR 65D BA20+GR2 0.6X1.35X800                                                                   </v>
          </cell>
          <cell r="C387">
            <v>635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I387">
            <v>0</v>
          </cell>
        </row>
        <row r="388">
          <cell r="A388">
            <v>100601000770</v>
          </cell>
          <cell r="B388" t="str">
            <v xml:space="preserve">TUB. PUR 65D 0.6 X 1.0 X 770                                                                        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I388">
            <v>0</v>
          </cell>
        </row>
        <row r="389">
          <cell r="A389">
            <v>100601100750</v>
          </cell>
          <cell r="B389" t="str">
            <v xml:space="preserve">TUB.PUR 65D 0.6X1.0X750                                                                             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I389">
            <v>0</v>
          </cell>
        </row>
        <row r="390">
          <cell r="A390">
            <v>100601200100</v>
          </cell>
          <cell r="B390" t="str">
            <v xml:space="preserve">TUB.0.6X2.2X100                                                                                     </v>
          </cell>
          <cell r="C390">
            <v>510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I390">
            <v>0</v>
          </cell>
        </row>
        <row r="391">
          <cell r="A391">
            <v>100601300400</v>
          </cell>
          <cell r="B391" t="str">
            <v xml:space="preserve">TUB. PVC E8/45 BL. 0.6X1.17X400                                                                     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I391">
            <v>0</v>
          </cell>
        </row>
        <row r="392">
          <cell r="A392">
            <v>100700101000</v>
          </cell>
          <cell r="B392" t="str">
            <v xml:space="preserve">TUB.PUR 75D BA20+GR2 0.75X1.2X1000                                                                  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I392">
            <v>0</v>
          </cell>
        </row>
        <row r="393">
          <cell r="A393">
            <v>100700201000</v>
          </cell>
          <cell r="B393" t="str">
            <v xml:space="preserve">TUB. PUR 75D BA20+GR2 0.75X1.3X1000                                                                 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I393">
            <v>0</v>
          </cell>
        </row>
        <row r="394">
          <cell r="A394">
            <v>100800100800</v>
          </cell>
          <cell r="B394" t="str">
            <v xml:space="preserve">TUB PVC 0.8 X 1.65 X 800                                                                            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I394">
            <v>0</v>
          </cell>
        </row>
        <row r="395">
          <cell r="A395">
            <v>100800300500</v>
          </cell>
          <cell r="B395" t="str">
            <v xml:space="preserve">TUB. PU 55D AZ11 0.8X1.3                                                                            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I395">
            <v>0</v>
          </cell>
        </row>
        <row r="396">
          <cell r="A396">
            <v>100800400117</v>
          </cell>
          <cell r="B396" t="str">
            <v xml:space="preserve">TUB. PVC 0.80X1.35X117 ©  BL                                                                        </v>
          </cell>
          <cell r="C396">
            <v>5095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I396">
            <v>0</v>
          </cell>
        </row>
        <row r="397">
          <cell r="A397">
            <v>100800400400</v>
          </cell>
          <cell r="B397" t="str">
            <v xml:space="preserve">TUB. PVC BL 0.8X1.35X225                                                                            </v>
          </cell>
          <cell r="C397">
            <v>500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I397">
            <v>0</v>
          </cell>
        </row>
        <row r="398">
          <cell r="A398">
            <v>100800500800</v>
          </cell>
          <cell r="B398" t="str">
            <v xml:space="preserve">TUB. PU 65D GR2 0.8X1.65X800                                                                        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I398">
            <v>0</v>
          </cell>
        </row>
        <row r="399">
          <cell r="A399">
            <v>100805100150</v>
          </cell>
          <cell r="B399" t="str">
            <v xml:space="preserve">TUB.PUR 75D BA20+GR2 0.85X1.35X180                                                                  </v>
          </cell>
          <cell r="C399">
            <v>1602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I399">
            <v>0</v>
          </cell>
        </row>
        <row r="400">
          <cell r="A400">
            <v>100805100800</v>
          </cell>
          <cell r="B400" t="str">
            <v xml:space="preserve">TUB. PUR 75D BA20+GR2 0.85X1.35X800                                                                 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I400">
            <v>0</v>
          </cell>
        </row>
        <row r="401">
          <cell r="A401">
            <v>100805200400</v>
          </cell>
          <cell r="B401" t="str">
            <v xml:space="preserve">T.PUR 90AE VIR.C/L RAD.0.8X1.35X400                                                                 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I401">
            <v>0</v>
          </cell>
        </row>
        <row r="402">
          <cell r="A402">
            <v>100805210400</v>
          </cell>
          <cell r="B402" t="str">
            <v xml:space="preserve">T.PUR 90V 0.8X1.35X400 C/L 85A B-60                                                                 </v>
          </cell>
          <cell r="C402">
            <v>1553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I402">
            <v>0</v>
          </cell>
        </row>
        <row r="403">
          <cell r="A403">
            <v>100805300192</v>
          </cell>
          <cell r="B403" t="str">
            <v xml:space="preserve">TUB.PVC E4/50 0.8X1.4X192                                                                           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I403">
            <v>0</v>
          </cell>
        </row>
        <row r="404">
          <cell r="A404">
            <v>100850130130</v>
          </cell>
          <cell r="B404" t="str">
            <v xml:space="preserve">TUB.PUR 0,85x1,30x130                                                                               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I404">
            <v>0</v>
          </cell>
        </row>
        <row r="405">
          <cell r="A405">
            <v>100850130500</v>
          </cell>
          <cell r="B405" t="str">
            <v xml:space="preserve">TUB.PUR 0,85x1,30x500                                                                               </v>
          </cell>
          <cell r="C405">
            <v>309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I405">
            <v>0</v>
          </cell>
        </row>
        <row r="406">
          <cell r="A406">
            <v>100850150500</v>
          </cell>
          <cell r="B406" t="str">
            <v xml:space="preserve">.                                                                                                   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I406">
            <v>0</v>
          </cell>
        </row>
        <row r="407">
          <cell r="A407">
            <v>100900400000</v>
          </cell>
          <cell r="B407" t="str">
            <v xml:space="preserve">TUB.PUR 90BA20 AZ11 C/L NE. 0.9X1.6                                                                 </v>
          </cell>
          <cell r="C407">
            <v>225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I407">
            <v>0</v>
          </cell>
        </row>
        <row r="408">
          <cell r="A408">
            <v>100900400450</v>
          </cell>
          <cell r="B408" t="str">
            <v xml:space="preserve">T.90A BA20 AZ11 L/N 0.9 X 1.6X450                                                                   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I408">
            <v>0</v>
          </cell>
        </row>
        <row r="409">
          <cell r="A409">
            <v>100900500450</v>
          </cell>
          <cell r="B409" t="str">
            <v xml:space="preserve">T. PVC AZ8 CH4.8 ©                                                                                  </v>
          </cell>
          <cell r="C409">
            <v>567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I409">
            <v>0</v>
          </cell>
        </row>
        <row r="410">
          <cell r="A410">
            <v>100900600450</v>
          </cell>
          <cell r="B410" t="str">
            <v xml:space="preserve">T.PVCES3/20+ES3/30+VE6 0.9X1.65X450                                                                 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I410">
            <v>0</v>
          </cell>
        </row>
        <row r="411">
          <cell r="A411">
            <v>100900700400</v>
          </cell>
          <cell r="B411" t="str">
            <v xml:space="preserve">TUB. PVC 0.9X1.65X400                                                                               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I411">
            <v>0</v>
          </cell>
        </row>
        <row r="412">
          <cell r="A412">
            <v>100900800100</v>
          </cell>
          <cell r="B412" t="str">
            <v xml:space="preserve">TUB.0.9X1.6X1000 PU80 BA40BL C/L AZ                                                                 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I412">
            <v>0</v>
          </cell>
        </row>
        <row r="413">
          <cell r="A413">
            <v>100900800400</v>
          </cell>
          <cell r="B413" t="str">
            <v xml:space="preserve">TUB. PUR C/L RAD. 0.9X1.65X400                                                                      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I413">
            <v>0</v>
          </cell>
        </row>
        <row r="414">
          <cell r="A414">
            <v>100900900400</v>
          </cell>
          <cell r="B414" t="str">
            <v xml:space="preserve">TUB. PUR C/L 0.9 X 1.65 X 400                                                                       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I414">
            <v>0</v>
          </cell>
        </row>
        <row r="415">
          <cell r="A415">
            <v>100900910400</v>
          </cell>
          <cell r="B415" t="str">
            <v xml:space="preserve">T.PUR 90V 0.9X1.65X400 C/L 85A B-60                                                                 </v>
          </cell>
          <cell r="C415">
            <v>3667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I415">
            <v>0</v>
          </cell>
        </row>
        <row r="416">
          <cell r="A416">
            <v>100901000800</v>
          </cell>
          <cell r="B416" t="str">
            <v xml:space="preserve">TUB.PUR 65D BA20+GR2 0.90X1.65X800                                                                  </v>
          </cell>
          <cell r="C416">
            <v>1209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I416">
            <v>0</v>
          </cell>
        </row>
        <row r="417">
          <cell r="A417">
            <v>100901100450</v>
          </cell>
          <cell r="B417" t="str">
            <v xml:space="preserve">TUB.90AE BA20 L/AZ14 0.9X1.6X450                                                                    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I417">
            <v>0</v>
          </cell>
        </row>
        <row r="418">
          <cell r="A418">
            <v>100901200600</v>
          </cell>
          <cell r="B418" t="str">
            <v xml:space="preserve">TUB. PUR 65BA40 0.9X1.65X600                                                                        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I418">
            <v>0</v>
          </cell>
        </row>
        <row r="419">
          <cell r="A419">
            <v>100901300600</v>
          </cell>
          <cell r="B419" t="str">
            <v xml:space="preserve">T.PUR 90AEBA40 C/L VIR.0.9X1.65X600                                                                 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I419">
            <v>0</v>
          </cell>
        </row>
        <row r="420">
          <cell r="A420">
            <v>100901400700</v>
          </cell>
          <cell r="B420" t="str">
            <v xml:space="preserve">TUB. PVC  + AZ4 2,1(±0,1)x5,2(±0,1)x700(+10)                                                        </v>
          </cell>
          <cell r="C420">
            <v>1562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I420">
            <v>0</v>
          </cell>
        </row>
        <row r="421">
          <cell r="A421">
            <v>100901400800</v>
          </cell>
          <cell r="B421" t="str">
            <v xml:space="preserve">TUB.PVC E8/45 RAD.+AM7 0,9X1,65X800                                                                 </v>
          </cell>
          <cell r="C421">
            <v>941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I421">
            <v>0</v>
          </cell>
        </row>
        <row r="422">
          <cell r="A422">
            <v>101000100470</v>
          </cell>
          <cell r="B422" t="str">
            <v xml:space="preserve">TUB. PVC 1.0X1.5X460                                                                                </v>
          </cell>
          <cell r="C422">
            <v>4000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I422">
            <v>0</v>
          </cell>
        </row>
        <row r="423">
          <cell r="A423">
            <v>101000100990</v>
          </cell>
          <cell r="B423" t="str">
            <v xml:space="preserve">TUB. PVC 1.0X1.5X990                                                                                </v>
          </cell>
          <cell r="C423">
            <v>500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I423">
            <v>0</v>
          </cell>
        </row>
        <row r="424">
          <cell r="A424">
            <v>101000200750</v>
          </cell>
          <cell r="B424" t="str">
            <v xml:space="preserve">TUB PVC 1.0 X 1.6 X 750                                                                             </v>
          </cell>
          <cell r="C424">
            <v>680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I424">
            <v>0</v>
          </cell>
        </row>
        <row r="425">
          <cell r="A425">
            <v>101000600400</v>
          </cell>
          <cell r="B425" t="str">
            <v xml:space="preserve">TUB. PVC 1.0X2.0X400                                                                                </v>
          </cell>
          <cell r="C425">
            <v>1020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I425">
            <v>0</v>
          </cell>
        </row>
        <row r="426">
          <cell r="A426">
            <v>101000600500</v>
          </cell>
          <cell r="B426" t="str">
            <v xml:space="preserve">TUB PVC 1.0 X 1.5 X 500                                                                             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I426">
            <v>0</v>
          </cell>
        </row>
        <row r="427">
          <cell r="A427">
            <v>101000701400</v>
          </cell>
          <cell r="B427" t="str">
            <v xml:space="preserve">TUB PVC 1.0 X2.6 X 1400                                                                             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I427">
            <v>0</v>
          </cell>
        </row>
        <row r="428">
          <cell r="A428">
            <v>101000800372</v>
          </cell>
          <cell r="B428" t="str">
            <v xml:space="preserve">TUB. PVC 1.0X2.2X372                                                                                </v>
          </cell>
          <cell r="C428">
            <v>2200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I428">
            <v>0</v>
          </cell>
        </row>
        <row r="429">
          <cell r="A429">
            <v>101000800440</v>
          </cell>
          <cell r="B429" t="str">
            <v xml:space="preserve">T.PVC E6/70 1.0X2.20X440                                                                            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I429">
            <v>0</v>
          </cell>
        </row>
        <row r="430">
          <cell r="A430">
            <v>101000800470</v>
          </cell>
          <cell r="B430" t="str">
            <v xml:space="preserve">TUB. PVC E6/70 1.0X2.2X470                                                                          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I430">
            <v>0</v>
          </cell>
        </row>
        <row r="431">
          <cell r="A431">
            <v>101000900372</v>
          </cell>
          <cell r="B431" t="str">
            <v xml:space="preserve">TUB. PVC E6/70 1.0X1.5X372                                                                          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I431">
            <v>0</v>
          </cell>
        </row>
        <row r="432">
          <cell r="A432">
            <v>101001000800</v>
          </cell>
          <cell r="B432" t="str">
            <v xml:space="preserve">TUB PVC 1.0 X 2.0 X 800                                                                             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I432">
            <v>0</v>
          </cell>
        </row>
        <row r="433">
          <cell r="A433">
            <v>101001100440</v>
          </cell>
          <cell r="B433" t="str">
            <v xml:space="preserve">TUB. PVC E6/70 1.0X2.0X440                                                                          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I433">
            <v>0</v>
          </cell>
        </row>
        <row r="434">
          <cell r="A434">
            <v>101001200372</v>
          </cell>
          <cell r="B434" t="str">
            <v xml:space="preserve">TUB. PVC E6/70 1.0X2.0X372                                                                          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I434">
            <v>0</v>
          </cell>
        </row>
        <row r="435">
          <cell r="A435">
            <v>101001300300</v>
          </cell>
          <cell r="B435" t="str">
            <v xml:space="preserve">T. PVC 1.0X1.5X300                                                                                  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I435">
            <v>0</v>
          </cell>
        </row>
        <row r="436">
          <cell r="A436">
            <v>101001400400</v>
          </cell>
          <cell r="B436" t="str">
            <v xml:space="preserve">T.E8/47 E6/70 L. E8/45C 1.0X1.5X400                                                                 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I436">
            <v>0</v>
          </cell>
        </row>
        <row r="437">
          <cell r="A437">
            <v>101001500140</v>
          </cell>
          <cell r="B437" t="str">
            <v xml:space="preserve">TUB. PVC E4/35(OPACO) 1.0X2.0X140                                                                   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I437">
            <v>0</v>
          </cell>
        </row>
        <row r="438">
          <cell r="A438">
            <v>101001600140</v>
          </cell>
          <cell r="B438" t="str">
            <v xml:space="preserve">TUB. PVC (OPACO) 1.0X2.0X140                                                                        </v>
          </cell>
          <cell r="C438">
            <v>92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I438">
            <v>0</v>
          </cell>
        </row>
        <row r="439">
          <cell r="A439">
            <v>101001700372</v>
          </cell>
          <cell r="B439" t="str">
            <v xml:space="preserve">TUB. PVC E4/35 1.0X2.0X372                                                                          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I439">
            <v>0</v>
          </cell>
        </row>
        <row r="440">
          <cell r="A440">
            <v>101001800100</v>
          </cell>
          <cell r="B440" t="str">
            <v xml:space="preserve">T.PVC E6/70 1.0X3.8X100                                                                             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I440">
            <v>0</v>
          </cell>
        </row>
        <row r="441">
          <cell r="A441">
            <v>101001900800</v>
          </cell>
          <cell r="B441" t="str">
            <v xml:space="preserve">TUB. PU 65D GR2 1.0X2.0X800                                                                         </v>
          </cell>
          <cell r="C441">
            <v>853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I441">
            <v>0</v>
          </cell>
        </row>
        <row r="442">
          <cell r="A442">
            <v>101001901500</v>
          </cell>
          <cell r="B442" t="str">
            <v xml:space="preserve">TUB. PU 1.0X2.0X1500                                                                                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I442">
            <v>0</v>
          </cell>
        </row>
        <row r="443">
          <cell r="A443">
            <v>101002000100</v>
          </cell>
          <cell r="B443" t="str">
            <v xml:space="preserve">TUB. PUR 90VIR 1.0X1.65X100                                                                         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I443">
            <v>0</v>
          </cell>
        </row>
        <row r="444">
          <cell r="A444">
            <v>101002100400</v>
          </cell>
          <cell r="B444" t="str">
            <v xml:space="preserve">T.PUR 90AE VIR.C/L RAD.1.0X2.0X400                                                                  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I444">
            <v>0</v>
          </cell>
        </row>
        <row r="445">
          <cell r="A445">
            <v>101002110400</v>
          </cell>
          <cell r="B445" t="str">
            <v xml:space="preserve">T.PUR 90V 1.0X2.0X400 C/L 85A B-60                                                                  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I445">
            <v>0</v>
          </cell>
        </row>
        <row r="446">
          <cell r="A446">
            <v>101002200500</v>
          </cell>
          <cell r="B446" t="str">
            <v xml:space="preserve">TUB.PUR 1,0x2,0x500                                                                                 </v>
          </cell>
          <cell r="C446">
            <v>332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I446">
            <v>0</v>
          </cell>
        </row>
        <row r="447">
          <cell r="A447">
            <v>101002200600</v>
          </cell>
          <cell r="B447" t="str">
            <v xml:space="preserve">TUB. PUR 65BA40 1.0X2.0X600                                                                         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I447">
            <v>0</v>
          </cell>
        </row>
        <row r="448">
          <cell r="A448">
            <v>101002300450</v>
          </cell>
          <cell r="B448" t="str">
            <v xml:space="preserve">TUB. PU90A Ba20 AZ11 L/N 1,0x1,7x450                                                                </v>
          </cell>
          <cell r="C448">
            <v>755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I448">
            <v>0</v>
          </cell>
        </row>
        <row r="449">
          <cell r="A449">
            <v>101100100350</v>
          </cell>
          <cell r="B449" t="str">
            <v xml:space="preserve">TUB PVC 1.1 X 1.5 X  350 ©                                                                          </v>
          </cell>
          <cell r="C449">
            <v>695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I449">
            <v>0</v>
          </cell>
        </row>
        <row r="450">
          <cell r="A450">
            <v>101100200400</v>
          </cell>
          <cell r="B450" t="str">
            <v xml:space="preserve">TUB PVC 1.1 X 2.0 X 400                                                                             </v>
          </cell>
          <cell r="C450">
            <v>961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I450">
            <v>0</v>
          </cell>
        </row>
        <row r="451">
          <cell r="A451">
            <v>101100300400</v>
          </cell>
          <cell r="B451" t="str">
            <v xml:space="preserve">TUB PVC 1.1 X 2.6 X 400 (# ©)                                                                       </v>
          </cell>
          <cell r="C451">
            <v>168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I451">
            <v>0</v>
          </cell>
        </row>
        <row r="452">
          <cell r="A452">
            <v>101100400500</v>
          </cell>
          <cell r="B452" t="str">
            <v xml:space="preserve">TUB POLIES. 1.15X2.8X 500                                                                           </v>
          </cell>
          <cell r="C452">
            <v>619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I452">
            <v>0</v>
          </cell>
        </row>
        <row r="453">
          <cell r="A453">
            <v>101100500460</v>
          </cell>
          <cell r="B453" t="str">
            <v xml:space="preserve">TUB PU 1.15 X 2.0 X 460                                                                             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I453">
            <v>0</v>
          </cell>
        </row>
        <row r="454">
          <cell r="A454">
            <v>101100500850</v>
          </cell>
          <cell r="B454" t="str">
            <v xml:space="preserve">TUB. PU 65D AM6 1.1X2.3X850 CH7                                                                     </v>
          </cell>
          <cell r="C454">
            <v>84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I454">
            <v>0</v>
          </cell>
        </row>
        <row r="455">
          <cell r="A455">
            <v>101101000500</v>
          </cell>
          <cell r="B455" t="str">
            <v xml:space="preserve">TUB. PU 1.1 X 2.0 X 500                                                                             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I455">
            <v>0</v>
          </cell>
        </row>
        <row r="456">
          <cell r="A456">
            <v>101101100065</v>
          </cell>
          <cell r="B456" t="str">
            <v xml:space="preserve">TUB. PVC BL. 1.1X1.6X65                                                                             </v>
          </cell>
          <cell r="C456">
            <v>7304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I456">
            <v>0</v>
          </cell>
        </row>
        <row r="457">
          <cell r="A457">
            <v>101101100500</v>
          </cell>
          <cell r="B457" t="str">
            <v xml:space="preserve">TUB. HYTREL 1.1 X 1.8 X 500                                                                         </v>
          </cell>
          <cell r="C457">
            <v>1277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I457">
            <v>0</v>
          </cell>
        </row>
        <row r="458">
          <cell r="A458">
            <v>101101200450</v>
          </cell>
          <cell r="B458" t="str">
            <v xml:space="preserve">TUB PU90 1.1 X 2.0 X 450 L.N.                                                                       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I458">
            <v>0</v>
          </cell>
        </row>
        <row r="459">
          <cell r="A459">
            <v>101101300470</v>
          </cell>
          <cell r="B459" t="str">
            <v xml:space="preserve">TUB. PVC 1.0 X 1.5 X 470                                                                            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I459">
            <v>0</v>
          </cell>
        </row>
        <row r="460">
          <cell r="A460">
            <v>101101400500</v>
          </cell>
          <cell r="B460" t="str">
            <v xml:space="preserve">TUB. PVC 1900 1.1X2.5X500                                                                           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I460">
            <v>0</v>
          </cell>
        </row>
        <row r="461">
          <cell r="A461">
            <v>101101500500</v>
          </cell>
          <cell r="B461" t="str">
            <v xml:space="preserve">TUB. PVC 1900 ES 1.1X1.9X500                                                                        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I461">
            <v>0</v>
          </cell>
        </row>
        <row r="462">
          <cell r="A462">
            <v>101101600500</v>
          </cell>
          <cell r="B462" t="str">
            <v xml:space="preserve">TUB. PVC 1900 ES 1.1X2.8X500                                                                        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I462">
            <v>0</v>
          </cell>
        </row>
        <row r="463">
          <cell r="A463">
            <v>101101700450</v>
          </cell>
          <cell r="B463" t="str">
            <v xml:space="preserve">TUB. PU80A+BA20 C/L NE3 1.1X2.0X450                                                                 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I463">
            <v>0</v>
          </cell>
        </row>
        <row r="464">
          <cell r="A464">
            <v>101101800000</v>
          </cell>
          <cell r="B464" t="str">
            <v xml:space="preserve">TUB.PUR 90BA20 AZ11 C/L NE. 1.1X2.0x800                                                             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I464">
            <v>0</v>
          </cell>
        </row>
        <row r="465">
          <cell r="A465">
            <v>101101800450</v>
          </cell>
          <cell r="B465" t="str">
            <v xml:space="preserve">T.90A BA20 AZ11 L/N 1.1 X 2.0 X 450                                                                 </v>
          </cell>
          <cell r="C465">
            <v>690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I465">
            <v>0</v>
          </cell>
        </row>
        <row r="466">
          <cell r="A466">
            <v>101101810450</v>
          </cell>
          <cell r="B466" t="str">
            <v xml:space="preserve">T.PUR 90AE BL.C/L.NEGRA 1.1X2.0X450                                                                 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I466">
            <v>0</v>
          </cell>
        </row>
        <row r="467">
          <cell r="A467">
            <v>101101900450</v>
          </cell>
          <cell r="B467" t="str">
            <v xml:space="preserve">T. PVC AZ8 CH6 ©                                                                                    </v>
          </cell>
          <cell r="C467">
            <v>111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I467">
            <v>0</v>
          </cell>
        </row>
        <row r="468">
          <cell r="A468">
            <v>101101900550</v>
          </cell>
          <cell r="B468" t="str">
            <v xml:space="preserve">TUB. PVC AZ. 1.1X1.65X550                                                                           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I468">
            <v>0</v>
          </cell>
        </row>
        <row r="469">
          <cell r="A469">
            <v>101102000000</v>
          </cell>
          <cell r="B469" t="str">
            <v xml:space="preserve">T.80A BA40+90A BA20 AZ11 1.1X2.0                                                                    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I469">
            <v>0</v>
          </cell>
        </row>
        <row r="470">
          <cell r="A470">
            <v>101102000100</v>
          </cell>
          <cell r="B470" t="str">
            <v xml:space="preserve">TUB.1.1X2.0X1000 PU80 BA40BL C/L AZ                                                                 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I470">
            <v>0</v>
          </cell>
        </row>
        <row r="471">
          <cell r="A471">
            <v>101102000300</v>
          </cell>
          <cell r="B471" t="str">
            <v xml:space="preserve">Tub. 1.1X1.7X300                                                                                    </v>
          </cell>
          <cell r="C471">
            <v>18500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I471">
            <v>0</v>
          </cell>
        </row>
        <row r="472">
          <cell r="A472">
            <v>101102000500</v>
          </cell>
          <cell r="B472" t="str">
            <v xml:space="preserve">T. HYTREL 8238 1.1X2.5X500                                                                          </v>
          </cell>
          <cell r="C472">
            <v>97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I472">
            <v>0</v>
          </cell>
        </row>
        <row r="473">
          <cell r="A473">
            <v>101102100400</v>
          </cell>
          <cell r="B473" t="str">
            <v xml:space="preserve">T.E8/47 E6/70 L. E8/45C 1.1X1.7X40                                                                  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I473">
            <v>0</v>
          </cell>
        </row>
        <row r="474">
          <cell r="A474">
            <v>101102200500</v>
          </cell>
          <cell r="B474" t="str">
            <v xml:space="preserve">TUB. PU55D 1.1X2.0X500                                                                              </v>
          </cell>
          <cell r="C474">
            <v>148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I474">
            <v>0</v>
          </cell>
        </row>
        <row r="475">
          <cell r="A475">
            <v>101102300450</v>
          </cell>
          <cell r="B475" t="str">
            <v xml:space="preserve">T.PVC ES3/20+ES3/30+VE6 1.1X2.0X450                                                                 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I475">
            <v>0</v>
          </cell>
        </row>
        <row r="476">
          <cell r="A476">
            <v>101102400450</v>
          </cell>
          <cell r="B476" t="str">
            <v xml:space="preserve">TUB. PU 1.1X2.0X450 C/L AZ14                                                                        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I476">
            <v>0</v>
          </cell>
        </row>
        <row r="477">
          <cell r="A477">
            <v>101102500800</v>
          </cell>
          <cell r="B477" t="str">
            <v xml:space="preserve">TUB. PU 1.1X2.0X800 C/L AZ14                                                                        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I477">
            <v>0</v>
          </cell>
        </row>
        <row r="478">
          <cell r="A478">
            <v>101102600550</v>
          </cell>
          <cell r="B478" t="str">
            <v xml:space="preserve">TUB. PUR 75D BA20 1.1X1.65X550 AZ6                                                                  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I478">
            <v>0</v>
          </cell>
        </row>
        <row r="479">
          <cell r="A479">
            <v>101102700400</v>
          </cell>
          <cell r="B479" t="str">
            <v xml:space="preserve">TUB.PUR VERDE(11) 1.1X2.0X400                                                                       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I479">
            <v>0</v>
          </cell>
        </row>
        <row r="480">
          <cell r="A480">
            <v>101102801500</v>
          </cell>
          <cell r="B480" t="str">
            <v xml:space="preserve">TUB.PVC (SH84) 1,1X3,0X1500                                                                         </v>
          </cell>
          <cell r="C480">
            <v>6900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I480">
            <v>0</v>
          </cell>
        </row>
        <row r="481">
          <cell r="A481">
            <v>101200100372</v>
          </cell>
          <cell r="B481" t="str">
            <v xml:space="preserve">TUB. PVC 1.2 X 2.0 X 372                                                                            </v>
          </cell>
          <cell r="C481">
            <v>2504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I481">
            <v>0</v>
          </cell>
        </row>
        <row r="482">
          <cell r="A482">
            <v>101200100572</v>
          </cell>
          <cell r="B482" t="str">
            <v xml:space="preserve">TUB. E4/50 PVC 1.2X2.0X572                                                                          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I482">
            <v>0</v>
          </cell>
        </row>
        <row r="483">
          <cell r="A483">
            <v>101200600210</v>
          </cell>
          <cell r="B483" t="str">
            <v xml:space="preserve">TUB. PU 1.2 X 2.0 X 210                                                                             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I483">
            <v>0</v>
          </cell>
        </row>
        <row r="484">
          <cell r="A484">
            <v>101200610200</v>
          </cell>
          <cell r="B484" t="str">
            <v xml:space="preserve">TUB. PVC +AZ 1.2 x 2.0 x 200                                                                        </v>
          </cell>
          <cell r="C484">
            <v>153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I484">
            <v>0</v>
          </cell>
        </row>
        <row r="485">
          <cell r="A485">
            <v>101200700210</v>
          </cell>
          <cell r="B485" t="str">
            <v xml:space="preserve">TUB. PU 1.2 X 2.6 X 210                                                                             </v>
          </cell>
          <cell r="C485">
            <v>125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I485">
            <v>0</v>
          </cell>
        </row>
        <row r="486">
          <cell r="A486">
            <v>101200710210</v>
          </cell>
          <cell r="B486" t="str">
            <v xml:space="preserve">TUB. PVC +AZ 1.2 x 2.6 x 210                                                                        </v>
          </cell>
          <cell r="C486">
            <v>7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I486">
            <v>0</v>
          </cell>
        </row>
        <row r="487">
          <cell r="A487">
            <v>101200800210</v>
          </cell>
          <cell r="B487" t="str">
            <v xml:space="preserve">TUB. PU  1.2 X 3.3 X 210                                                                            </v>
          </cell>
          <cell r="C487">
            <v>145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I487">
            <v>0</v>
          </cell>
        </row>
        <row r="488">
          <cell r="A488">
            <v>101200810210</v>
          </cell>
          <cell r="B488" t="str">
            <v xml:space="preserve">TUB  PVC +AZ 1.2 x 3.3 x 210                                                                        </v>
          </cell>
          <cell r="C488">
            <v>1378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I488">
            <v>0</v>
          </cell>
        </row>
        <row r="489">
          <cell r="A489">
            <v>101200900210</v>
          </cell>
          <cell r="B489" t="str">
            <v xml:space="preserve">TUB. PU 1.2 X 4.0 X 210                                                                             </v>
          </cell>
          <cell r="C489">
            <v>510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I489">
            <v>0</v>
          </cell>
        </row>
        <row r="490">
          <cell r="A490">
            <v>101200910210</v>
          </cell>
          <cell r="B490" t="str">
            <v xml:space="preserve">TUB. PVC +AZ 1.2 x 4.0 x 210                                                                        </v>
          </cell>
          <cell r="C490">
            <v>2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I490">
            <v>0</v>
          </cell>
        </row>
        <row r="491">
          <cell r="A491">
            <v>101201000210</v>
          </cell>
          <cell r="B491" t="str">
            <v xml:space="preserve">TUB. PU 1.2 X 4.6 X 210                                                                             </v>
          </cell>
          <cell r="C491">
            <v>450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I491">
            <v>0</v>
          </cell>
        </row>
        <row r="492">
          <cell r="A492">
            <v>101201010210</v>
          </cell>
          <cell r="B492" t="str">
            <v xml:space="preserve">TUB. PVC +AZ 1.2 x 4.6 x 210                                                                        </v>
          </cell>
          <cell r="C492">
            <v>583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I492">
            <v>0</v>
          </cell>
        </row>
        <row r="493">
          <cell r="A493">
            <v>101201100210</v>
          </cell>
          <cell r="B493" t="str">
            <v xml:space="preserve">TUB. PU 1.2 X 5.3 X 210                                                                             </v>
          </cell>
          <cell r="C493">
            <v>308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I493">
            <v>0</v>
          </cell>
        </row>
        <row r="494">
          <cell r="A494">
            <v>101201110210</v>
          </cell>
          <cell r="B494" t="str">
            <v xml:space="preserve">TUB. PVC +AZ 1.2 x 5.3 x 210                                                                        </v>
          </cell>
          <cell r="C494">
            <v>1044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I494">
            <v>0</v>
          </cell>
        </row>
        <row r="495">
          <cell r="A495">
            <v>101201160210</v>
          </cell>
          <cell r="B495" t="str">
            <v xml:space="preserve">TUB. PVC +AZ 1.2 x 6.0 x 210                                                                        </v>
          </cell>
          <cell r="C495">
            <v>180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I495">
            <v>0</v>
          </cell>
        </row>
        <row r="496">
          <cell r="A496">
            <v>101201200200</v>
          </cell>
          <cell r="B496" t="str">
            <v xml:space="preserve">TUB. U1/2.3 1.2X2.0X200                                                                             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I496">
            <v>0</v>
          </cell>
        </row>
        <row r="497">
          <cell r="A497">
            <v>101201300200</v>
          </cell>
          <cell r="B497" t="str">
            <v xml:space="preserve">TUB. U1/2.3 1.2X2.6X200                                                                             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I497">
            <v>0</v>
          </cell>
        </row>
        <row r="498">
          <cell r="A498">
            <v>101201400200</v>
          </cell>
          <cell r="B498" t="str">
            <v xml:space="preserve">TUB. U 1/2.3 1.2X3.3X200                                                                            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I498">
            <v>0</v>
          </cell>
        </row>
        <row r="499">
          <cell r="A499">
            <v>101201500200</v>
          </cell>
          <cell r="B499" t="str">
            <v xml:space="preserve">TUB. U 1/2.3 1.2X4.0X200                                                                            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I499">
            <v>0</v>
          </cell>
        </row>
        <row r="500">
          <cell r="A500">
            <v>101201600200</v>
          </cell>
          <cell r="B500" t="str">
            <v xml:space="preserve">T.E40/20+E8/45BL+GR2 1.2X2.0X200                                                                    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I500">
            <v>0</v>
          </cell>
        </row>
        <row r="501">
          <cell r="A501">
            <v>101201700200</v>
          </cell>
          <cell r="B501" t="str">
            <v xml:space="preserve">T.E4/20+E8/45BL+GR2 1.2X2.65X200                                                                    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I501">
            <v>0</v>
          </cell>
        </row>
        <row r="502">
          <cell r="A502">
            <v>101201800200</v>
          </cell>
          <cell r="B502" t="str">
            <v xml:space="preserve">T.E4/20+E8/45BL+GR2 1.2X3.3X200                                                                     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I502">
            <v>0</v>
          </cell>
        </row>
        <row r="503">
          <cell r="A503">
            <v>101201900300</v>
          </cell>
          <cell r="B503" t="str">
            <v xml:space="preserve">T. PVC 1.25X2.0X300                                                                                 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I503">
            <v>0</v>
          </cell>
        </row>
        <row r="504">
          <cell r="A504">
            <v>101201900500</v>
          </cell>
          <cell r="B504" t="str">
            <v xml:space="preserve">TUB. PVC 1.2 X 15 X 500 (BANDA)                                                                     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I504">
            <v>0</v>
          </cell>
        </row>
        <row r="505">
          <cell r="A505">
            <v>101202000400</v>
          </cell>
          <cell r="B505" t="str">
            <v xml:space="preserve">T.E8/47 E6/70 L.E8/45C 1.25X2.0X400                                                                 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I505">
            <v>0</v>
          </cell>
        </row>
        <row r="506">
          <cell r="A506">
            <v>101202100200</v>
          </cell>
          <cell r="B506" t="str">
            <v xml:space="preserve">T.E4/20+E8/45(60-40%GR2)1.2X2.0X200                                                                 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I506">
            <v>0</v>
          </cell>
        </row>
        <row r="507">
          <cell r="A507">
            <v>101202200200</v>
          </cell>
          <cell r="B507" t="str">
            <v xml:space="preserve">T.E4/20+8/45(60-40%GR2)1.2X2.65X200                                                                 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I507">
            <v>0</v>
          </cell>
        </row>
        <row r="508">
          <cell r="A508">
            <v>101202300200</v>
          </cell>
          <cell r="B508" t="str">
            <v xml:space="preserve">T.E4/20+E8/45(60-40%GR2)1.2X3.3X200                                                                 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I508">
            <v>0</v>
          </cell>
        </row>
        <row r="509">
          <cell r="A509">
            <v>101202400372</v>
          </cell>
          <cell r="B509" t="str">
            <v xml:space="preserve">T. PVC E4/35(OPACO) 1.2X2.0X372                                                                     </v>
          </cell>
          <cell r="C509">
            <v>567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I509">
            <v>0</v>
          </cell>
        </row>
        <row r="510">
          <cell r="A510">
            <v>101202400472</v>
          </cell>
          <cell r="B510" t="str">
            <v xml:space="preserve">T. PVC E4/35 OPACO 1.2 X 2.0 X 472                                                                  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I510">
            <v>0</v>
          </cell>
        </row>
        <row r="511">
          <cell r="A511">
            <v>101202400550</v>
          </cell>
          <cell r="B511" t="str">
            <v xml:space="preserve">TUB. PVC E4/35 (OPACO) 1.2X2.0X550                                                                  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I511">
            <v>0</v>
          </cell>
        </row>
        <row r="512">
          <cell r="A512">
            <v>101202400572</v>
          </cell>
          <cell r="B512" t="str">
            <v xml:space="preserve">T. PVC E4/35(OPACO) 1.2X2.0X572                                                                     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I512">
            <v>0</v>
          </cell>
        </row>
        <row r="513">
          <cell r="A513">
            <v>101202500065</v>
          </cell>
          <cell r="B513" t="str">
            <v xml:space="preserve">TUB. PVC E4/40 BL + GR2 1.2X2.0X65                                                                  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I513">
            <v>0</v>
          </cell>
        </row>
        <row r="514">
          <cell r="A514">
            <v>101300300800</v>
          </cell>
          <cell r="B514" t="str">
            <v xml:space="preserve">TUB PVC 1.3 X 2.35 X 800                                                                            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I514">
            <v>0</v>
          </cell>
        </row>
        <row r="515">
          <cell r="A515">
            <v>101300400380</v>
          </cell>
          <cell r="B515" t="str">
            <v xml:space="preserve">TUB. PVC 1.3 X 2.6 X 380 NAR.                                                                       </v>
          </cell>
          <cell r="C515">
            <v>565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I515">
            <v>0</v>
          </cell>
        </row>
        <row r="516">
          <cell r="A516">
            <v>101300500850</v>
          </cell>
          <cell r="B516" t="str">
            <v xml:space="preserve">TUB. PU 1.3 X 2.6 X 850 CH8                                                                         </v>
          </cell>
          <cell r="C516">
            <v>333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I516">
            <v>0</v>
          </cell>
        </row>
        <row r="517">
          <cell r="A517">
            <v>101300900450</v>
          </cell>
          <cell r="B517" t="str">
            <v xml:space="preserve">TUB. PU80A+BA20 C/L NE3 1.3X2.3X450                                                                 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I517">
            <v>0</v>
          </cell>
        </row>
        <row r="518">
          <cell r="A518">
            <v>101301000000</v>
          </cell>
          <cell r="B518" t="str">
            <v xml:space="preserve">TUB. PUR 1.3 X 2.3 C/L NEGRA                                                                        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I518">
            <v>0</v>
          </cell>
        </row>
        <row r="519">
          <cell r="A519">
            <v>101301000450</v>
          </cell>
          <cell r="B519" t="str">
            <v xml:space="preserve">T. 90A BA20 AZ11 L/N 1.3X2.3X450                                                                    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I519">
            <v>0</v>
          </cell>
        </row>
        <row r="520">
          <cell r="A520">
            <v>101301000800</v>
          </cell>
          <cell r="B520" t="str">
            <v xml:space="preserve">TUB. PU AZ. C/L 1.3X2.3X800                                                                         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I520">
            <v>0</v>
          </cell>
        </row>
        <row r="521">
          <cell r="A521">
            <v>101301100450</v>
          </cell>
          <cell r="B521" t="str">
            <v xml:space="preserve">T. PVC AZ8 CH7 ©                                                                                    </v>
          </cell>
          <cell r="C521">
            <v>519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I521">
            <v>0</v>
          </cell>
        </row>
        <row r="522">
          <cell r="A522">
            <v>101301100550</v>
          </cell>
          <cell r="B522" t="str">
            <v xml:space="preserve">TUB. PVC AZ. 1.3X2.0X550                                                                            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I522">
            <v>0</v>
          </cell>
        </row>
        <row r="523">
          <cell r="A523">
            <v>101301200300</v>
          </cell>
          <cell r="B523" t="str">
            <v xml:space="preserve">T. PVC 1.3X2.3X300                                                                                  </v>
          </cell>
          <cell r="C523">
            <v>9600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I523">
            <v>0</v>
          </cell>
        </row>
        <row r="524">
          <cell r="A524">
            <v>101301300400</v>
          </cell>
          <cell r="B524" t="str">
            <v xml:space="preserve">T.E8/47 E6/70 L.E8/45C 1.3X2.3X400                                                                  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I524">
            <v>0</v>
          </cell>
        </row>
        <row r="525">
          <cell r="A525">
            <v>101301400100</v>
          </cell>
          <cell r="B525" t="str">
            <v xml:space="preserve">TUB.1.3X2.3X1000 PU80 BA40BL C/L AZ                                                                 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I525">
            <v>0</v>
          </cell>
        </row>
        <row r="526">
          <cell r="A526">
            <v>101301400450</v>
          </cell>
          <cell r="B526" t="str">
            <v xml:space="preserve">T.80ABA40+90ABA20/70-30%1.3X2.3X450                                                                 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I526">
            <v>0</v>
          </cell>
        </row>
        <row r="527">
          <cell r="A527">
            <v>101301500450</v>
          </cell>
          <cell r="B527" t="str">
            <v xml:space="preserve">T.PVC ES3/20+ES3/30+VE6 1.3X2.3X450                                                                 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I527">
            <v>0</v>
          </cell>
        </row>
        <row r="528">
          <cell r="A528">
            <v>101301600800</v>
          </cell>
          <cell r="B528" t="str">
            <v xml:space="preserve">TUB. PU 65D GR2 1.3X2.35X800                                                                        </v>
          </cell>
          <cell r="C528">
            <v>175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I528">
            <v>0</v>
          </cell>
        </row>
        <row r="529">
          <cell r="A529">
            <v>101301700450</v>
          </cell>
          <cell r="B529" t="str">
            <v xml:space="preserve">TUB. PU 1.3X2.3X450 C/L AZ14                                                                        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I529">
            <v>0</v>
          </cell>
        </row>
        <row r="530">
          <cell r="A530">
            <v>101301700800</v>
          </cell>
          <cell r="B530" t="str">
            <v xml:space="preserve">TUB. PU 1.3X2.3X800 C/L AZ14                                                                        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I530">
            <v>0</v>
          </cell>
        </row>
        <row r="531">
          <cell r="A531">
            <v>101301800550</v>
          </cell>
          <cell r="B531" t="str">
            <v xml:space="preserve">TUB. PUR 75D BA201.3X2.0X550 AZ6                                                                    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I531">
            <v>0</v>
          </cell>
        </row>
        <row r="532">
          <cell r="A532">
            <v>101301900400</v>
          </cell>
          <cell r="B532" t="str">
            <v xml:space="preserve">TUB. PVC E8/45 RAD. 1.3X2.35X400                                                                    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I532">
            <v>0</v>
          </cell>
        </row>
        <row r="533">
          <cell r="A533">
            <v>101302000100</v>
          </cell>
          <cell r="B533" t="str">
            <v xml:space="preserve">TUB. PUR 90AE VIR. 1.3 X 2.0 X 100                                                                  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I533">
            <v>0</v>
          </cell>
        </row>
        <row r="534">
          <cell r="A534">
            <v>101302100065</v>
          </cell>
          <cell r="B534" t="str">
            <v xml:space="preserve">TUB. PVC E4/40 + GR2 1.35X2.0X65                                                                    </v>
          </cell>
          <cell r="C534">
            <v>3210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I534">
            <v>0</v>
          </cell>
        </row>
        <row r="535">
          <cell r="A535">
            <v>101302200500</v>
          </cell>
          <cell r="B535" t="str">
            <v xml:space="preserve">TUB. POLIESTER HYTREL 1.3X3.2X500                                                                   </v>
          </cell>
          <cell r="C535">
            <v>155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I535">
            <v>0</v>
          </cell>
        </row>
        <row r="536">
          <cell r="A536">
            <v>101302301000</v>
          </cell>
          <cell r="B536" t="str">
            <v xml:space="preserve">T. PUR 90AEBA40 C/L AZ 1.3X2.3X1000                                                                 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I536">
            <v>0</v>
          </cell>
        </row>
        <row r="537">
          <cell r="A537">
            <v>101302400060</v>
          </cell>
          <cell r="B537" t="str">
            <v xml:space="preserve">TUB. PUR VIR.1,3X2,4X60                                                                             </v>
          </cell>
          <cell r="C537">
            <v>792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I537">
            <v>0</v>
          </cell>
        </row>
        <row r="538">
          <cell r="A538">
            <v>101302400200</v>
          </cell>
          <cell r="B538" t="str">
            <v xml:space="preserve">TUB. PUR 90 VIR.1,3X2,4X200                                                                         </v>
          </cell>
          <cell r="C538">
            <v>420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I538">
            <v>0</v>
          </cell>
        </row>
        <row r="539">
          <cell r="A539">
            <v>101302400400</v>
          </cell>
          <cell r="B539" t="str">
            <v xml:space="preserve">TUB.PUR 90VIR.C/L 1.3X2.35X400                                                                      </v>
          </cell>
          <cell r="C539">
            <v>93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I539">
            <v>0</v>
          </cell>
        </row>
        <row r="540">
          <cell r="A540">
            <v>101400100275</v>
          </cell>
          <cell r="B540" t="str">
            <v xml:space="preserve">TUB. PVC CR. 1.4X2.1X275 C/L RAD. © (50% SHA98 + 50% SH92)                                          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I540">
            <v>0</v>
          </cell>
        </row>
        <row r="541">
          <cell r="A541">
            <v>101400100280</v>
          </cell>
          <cell r="B541" t="str">
            <v xml:space="preserve">TUB PVC 1.4 X 2.1 X   280                                                                           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I541">
            <v>0</v>
          </cell>
        </row>
        <row r="542">
          <cell r="A542">
            <v>101400200275</v>
          </cell>
          <cell r="B542" t="str">
            <v xml:space="preserve">TUB. PVC C/L RAD 1,4x2,1x275 ©                                                                      </v>
          </cell>
          <cell r="C542">
            <v>9106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I542">
            <v>0</v>
          </cell>
        </row>
        <row r="543">
          <cell r="A543">
            <v>101400300273</v>
          </cell>
          <cell r="B543" t="str">
            <v xml:space="preserve">T.PUR90AE 1.4X2.1X273 C/L 90AE BA20                                                                 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I543">
            <v>0</v>
          </cell>
        </row>
        <row r="544">
          <cell r="A544">
            <v>101400300275</v>
          </cell>
          <cell r="B544" t="str">
            <v xml:space="preserve">TUB. PUR 90AE VIR. 1.4X2.1X275 C/L                                                                  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I544">
            <v>0</v>
          </cell>
        </row>
        <row r="545">
          <cell r="A545">
            <v>101400300600</v>
          </cell>
          <cell r="B545" t="str">
            <v xml:space="preserve">T.PUR 90AEBA40 C/L VIR.1.4X2.0X600                                                                  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I545">
            <v>0</v>
          </cell>
        </row>
        <row r="546">
          <cell r="A546">
            <v>101400301000</v>
          </cell>
          <cell r="B546" t="str">
            <v xml:space="preserve">TUB. PU 1.4 X 2.1 X 1000                                                                            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I546">
            <v>0</v>
          </cell>
        </row>
        <row r="547">
          <cell r="A547">
            <v>101400401000</v>
          </cell>
          <cell r="B547" t="str">
            <v xml:space="preserve">TUB. PU 1.4 X 2.1 X 1000                                                                            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I547">
            <v>0</v>
          </cell>
        </row>
        <row r="548">
          <cell r="A548">
            <v>101400600100</v>
          </cell>
          <cell r="B548" t="str">
            <v xml:space="preserve">TUB. PU 1.4 X 2.3 X 115                                                                             </v>
          </cell>
          <cell r="C548">
            <v>4760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I548">
            <v>0</v>
          </cell>
        </row>
        <row r="549">
          <cell r="A549">
            <v>101400600240</v>
          </cell>
          <cell r="B549" t="str">
            <v xml:space="preserve">TUB. PU 1.4 X 2.6 X 240                                                                             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I549">
            <v>0</v>
          </cell>
        </row>
        <row r="550">
          <cell r="A550">
            <v>101400700065</v>
          </cell>
          <cell r="B550" t="str">
            <v xml:space="preserve">TUB. PVC BL. 1.4X2.1X65                                                                             </v>
          </cell>
          <cell r="C550">
            <v>417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I550">
            <v>0</v>
          </cell>
        </row>
        <row r="551">
          <cell r="A551">
            <v>101400800100</v>
          </cell>
          <cell r="B551" t="str">
            <v xml:space="preserve">TUB. PU 75D BA20+AZ13 1.4X2.3X100                                                                   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I551">
            <v>0</v>
          </cell>
        </row>
        <row r="552">
          <cell r="A552">
            <v>101400900210</v>
          </cell>
          <cell r="B552" t="str">
            <v xml:space="preserve">TUB. PVC CR. 1.4X2.1X210 C/L RAD.                                                                   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I552">
            <v>0</v>
          </cell>
        </row>
        <row r="553">
          <cell r="A553">
            <v>101401000300</v>
          </cell>
          <cell r="B553" t="str">
            <v xml:space="preserve">TUB. PUR 65D BA40+NE4 1.4X2.1X300                                                                   </v>
          </cell>
          <cell r="C553">
            <v>696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I553">
            <v>0</v>
          </cell>
        </row>
        <row r="554">
          <cell r="A554">
            <v>101401001000</v>
          </cell>
          <cell r="B554" t="str">
            <v xml:space="preserve">TUB. PU 1.4X2.1X1000 NE3                                                                            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I554">
            <v>0</v>
          </cell>
        </row>
        <row r="555">
          <cell r="A555">
            <v>101401100210</v>
          </cell>
          <cell r="B555" t="str">
            <v xml:space="preserve">TUB.PUR 90AE C/L BA40 1.4X2.1X210                                                                   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I555">
            <v>0</v>
          </cell>
        </row>
        <row r="556">
          <cell r="A556">
            <v>101401200275</v>
          </cell>
          <cell r="B556" t="str">
            <v xml:space="preserve">TUB.PUR 90BA40 1.45X2.1X275 C/L90VIR                                                                </v>
          </cell>
          <cell r="C556">
            <v>3128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I556">
            <v>0</v>
          </cell>
        </row>
        <row r="557">
          <cell r="A557">
            <v>101401210275</v>
          </cell>
          <cell r="B557" t="str">
            <v xml:space="preserve">TUB.PUR 90BA40 1.45X2.1X275 C/L ANTIMICROBIANO                                                      </v>
          </cell>
          <cell r="C557">
            <v>943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I557">
            <v>0</v>
          </cell>
        </row>
        <row r="558">
          <cell r="A558">
            <v>101500100120</v>
          </cell>
          <cell r="B558" t="str">
            <v xml:space="preserve">TUB. PVC E4/45 1.5X2.1X120                                                                          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I558">
            <v>0</v>
          </cell>
        </row>
        <row r="559">
          <cell r="A559">
            <v>101500100285</v>
          </cell>
          <cell r="B559" t="str">
            <v xml:space="preserve">T.PVC E4/45 1.5X2.1X285                                                                             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I559">
            <v>0</v>
          </cell>
        </row>
        <row r="560">
          <cell r="A560">
            <v>101500100470</v>
          </cell>
          <cell r="B560" t="str">
            <v xml:space="preserve">TUB. PVC 1.5X2.1X460                                                                                </v>
          </cell>
          <cell r="C560">
            <v>7368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I560">
            <v>0</v>
          </cell>
        </row>
        <row r="561">
          <cell r="A561">
            <v>101500100900</v>
          </cell>
          <cell r="B561" t="str">
            <v xml:space="preserve">TUB. PVC E4/45 1,5X2,1X900                                                                          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I561">
            <v>0</v>
          </cell>
        </row>
        <row r="562">
          <cell r="A562">
            <v>101500100990</v>
          </cell>
          <cell r="B562" t="str">
            <v xml:space="preserve">TUB. PVC 1.5 X 2.1 X 990                                                                            </v>
          </cell>
          <cell r="C562">
            <v>730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I562">
            <v>0</v>
          </cell>
        </row>
        <row r="563">
          <cell r="A563">
            <v>101500101204</v>
          </cell>
          <cell r="B563" t="str">
            <v xml:space="preserve">TUB. PVC E4/45 1.5X2.1X1204                                                                         </v>
          </cell>
          <cell r="C563">
            <v>706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I563">
            <v>0</v>
          </cell>
        </row>
        <row r="564">
          <cell r="A564">
            <v>101500200750</v>
          </cell>
          <cell r="B564" t="str">
            <v xml:space="preserve">TUB PVC 1.5 X 2.1 X 750                                                                             </v>
          </cell>
          <cell r="C564">
            <v>762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I564">
            <v>0</v>
          </cell>
        </row>
        <row r="565">
          <cell r="A565">
            <v>101500600500</v>
          </cell>
          <cell r="B565" t="str">
            <v xml:space="preserve">TUB PVC 1.5 X 2.1 X 500                                                                             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I565">
            <v>0</v>
          </cell>
        </row>
        <row r="566">
          <cell r="A566">
            <v>101500800372</v>
          </cell>
          <cell r="B566" t="str">
            <v xml:space="preserve">TUB. PVC 1.5X2.6X372                                                                                </v>
          </cell>
          <cell r="C566">
            <v>5046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I566">
            <v>0</v>
          </cell>
        </row>
        <row r="567">
          <cell r="A567">
            <v>101500800470</v>
          </cell>
          <cell r="B567" t="str">
            <v xml:space="preserve">TUB. PVC E6/70 1.5X2.6X470                                                                          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I567">
            <v>0</v>
          </cell>
        </row>
        <row r="568">
          <cell r="A568">
            <v>101500800550</v>
          </cell>
          <cell r="B568" t="str">
            <v xml:space="preserve">TUB. PVC E6/70 1.5X2.6X550                                                                          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I568">
            <v>0</v>
          </cell>
        </row>
        <row r="569">
          <cell r="A569">
            <v>101500800572</v>
          </cell>
          <cell r="B569" t="str">
            <v xml:space="preserve">T.PVC E6/70 1.5X2.6X572 CH8                                                                         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I569">
            <v>0</v>
          </cell>
        </row>
        <row r="570">
          <cell r="A570">
            <v>101500800900</v>
          </cell>
          <cell r="B570" t="str">
            <v xml:space="preserve">TUB. PVC E7000 1,5X2,1X900                                                                          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I570">
            <v>0</v>
          </cell>
        </row>
        <row r="571">
          <cell r="A571">
            <v>101500801204</v>
          </cell>
          <cell r="B571" t="str">
            <v xml:space="preserve">TUB. PVC E6/70 1.5X2.1X1204 (#)                                                                     </v>
          </cell>
          <cell r="C571">
            <v>3270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I571">
            <v>0</v>
          </cell>
        </row>
        <row r="572">
          <cell r="A572">
            <v>101500900460</v>
          </cell>
          <cell r="B572" t="str">
            <v xml:space="preserve">TUB PU 1.55 X 2.6 X 460                                                                             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I572">
            <v>0</v>
          </cell>
        </row>
        <row r="573">
          <cell r="A573">
            <v>101501100470</v>
          </cell>
          <cell r="B573" t="str">
            <v xml:space="preserve">TUB. PVC 1.5 X 2.1 X 470                                                                            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I573">
            <v>0</v>
          </cell>
        </row>
        <row r="574">
          <cell r="A574">
            <v>101501200100</v>
          </cell>
          <cell r="B574" t="str">
            <v xml:space="preserve">TUB. PVC E6/70 1.5X3.8X100                                                                          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I574">
            <v>0</v>
          </cell>
        </row>
        <row r="575">
          <cell r="A575">
            <v>101501200300</v>
          </cell>
          <cell r="B575" t="str">
            <v xml:space="preserve">Tub. 1.5X2.7X300                                                                                    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I575">
            <v>0</v>
          </cell>
        </row>
        <row r="576">
          <cell r="A576">
            <v>101501200400</v>
          </cell>
          <cell r="B576" t="str">
            <v xml:space="preserve">T.E8/47 E6/70 L.E8/45C 1.5X2.7X400                                                                  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I576">
            <v>0</v>
          </cell>
        </row>
        <row r="577">
          <cell r="A577">
            <v>101501300100</v>
          </cell>
          <cell r="B577" t="str">
            <v xml:space="preserve">Tubo PVC E4/50 1.5 x 2.1 x60                                                                        </v>
          </cell>
          <cell r="C577">
            <v>2200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I577">
            <v>0</v>
          </cell>
        </row>
        <row r="578">
          <cell r="A578">
            <v>101600200112</v>
          </cell>
          <cell r="B578" t="str">
            <v xml:space="preserve">TUB.PVC 1.6X2.6X112                                                                                 </v>
          </cell>
          <cell r="C578">
            <v>1422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I578">
            <v>0</v>
          </cell>
        </row>
        <row r="579">
          <cell r="A579">
            <v>101600200600</v>
          </cell>
          <cell r="B579" t="str">
            <v xml:space="preserve">TUB.PVC 1.6X2.6X600 ©                                                                               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I579">
            <v>0</v>
          </cell>
        </row>
        <row r="580">
          <cell r="A580">
            <v>101600200900</v>
          </cell>
          <cell r="B580" t="str">
            <v xml:space="preserve">TUB. PVC E8000 1,6x2,7x900                                                                          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I580">
            <v>0</v>
          </cell>
        </row>
        <row r="581">
          <cell r="A581">
            <v>101600201204</v>
          </cell>
          <cell r="B581" t="str">
            <v xml:space="preserve">TUB. PVC E4/50 1.6 X 2.7 X 1204                                                                     </v>
          </cell>
          <cell r="C581">
            <v>559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I581">
            <v>0</v>
          </cell>
        </row>
        <row r="582">
          <cell r="A582">
            <v>101600700450</v>
          </cell>
          <cell r="B582" t="str">
            <v xml:space="preserve">TUB PVC 1.6 X 3.3 X 520 (# ©)                                                                       </v>
          </cell>
          <cell r="C582">
            <v>1609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I582">
            <v>0</v>
          </cell>
        </row>
        <row r="583">
          <cell r="A583">
            <v>101600700900</v>
          </cell>
          <cell r="B583" t="str">
            <v xml:space="preserve">TUB PVC 1.6 X 3.3 X 900                                                                             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I583">
            <v>0</v>
          </cell>
        </row>
        <row r="584">
          <cell r="A584">
            <v>101600800450</v>
          </cell>
          <cell r="B584" t="str">
            <v xml:space="preserve">TUB PVC 1.6 X 4.3 X 520 (# ©)                                                                       </v>
          </cell>
          <cell r="C584">
            <v>2046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I584">
            <v>0</v>
          </cell>
        </row>
        <row r="585">
          <cell r="A585">
            <v>101600900500</v>
          </cell>
          <cell r="B585" t="str">
            <v xml:space="preserve">TUB PVC 1.6 X 5.6 X   500 (# ©)                                                                     </v>
          </cell>
          <cell r="C585">
            <v>1037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I585">
            <v>0</v>
          </cell>
        </row>
        <row r="586">
          <cell r="A586">
            <v>101601000800</v>
          </cell>
          <cell r="B586" t="str">
            <v xml:space="preserve">TUB PVC 1.6 X 2.65 X 800                                                                            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I586">
            <v>0</v>
          </cell>
        </row>
        <row r="587">
          <cell r="A587">
            <v>101601500260</v>
          </cell>
          <cell r="B587" t="str">
            <v xml:space="preserve">TUB.PVC E6/70+AZ8 1.6X2.6X260                                                                       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I587">
            <v>0</v>
          </cell>
        </row>
        <row r="588">
          <cell r="A588">
            <v>101601500350</v>
          </cell>
          <cell r="B588" t="str">
            <v xml:space="preserve">TUB. PVC + AZ 1.6X2.6X320                                                                           </v>
          </cell>
          <cell r="C588">
            <v>49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I588">
            <v>0</v>
          </cell>
        </row>
        <row r="589">
          <cell r="A589">
            <v>101601500500</v>
          </cell>
          <cell r="B589" t="str">
            <v xml:space="preserve">TUB. PU 55D BA20 1.6X2.7X500                                                                        </v>
          </cell>
          <cell r="C589">
            <v>381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I589">
            <v>0</v>
          </cell>
        </row>
        <row r="590">
          <cell r="A590">
            <v>101601500900</v>
          </cell>
          <cell r="B590" t="str">
            <v xml:space="preserve">TUB. PVC E7000 1,6X2,7X900                                                                          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I590">
            <v>0</v>
          </cell>
        </row>
        <row r="591">
          <cell r="A591">
            <v>101601501204</v>
          </cell>
          <cell r="B591" t="str">
            <v xml:space="preserve">TUB. PVC E6/70 1.6 X 2.7 X 1204 (#)                                                                 </v>
          </cell>
          <cell r="C591">
            <v>669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I591">
            <v>0</v>
          </cell>
        </row>
        <row r="592">
          <cell r="A592">
            <v>101601600000</v>
          </cell>
          <cell r="B592" t="str">
            <v xml:space="preserve">TUB.PUR 90BA20 AZ11 C/L NE. 1.6X2.7                                                                 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I592">
            <v>0</v>
          </cell>
        </row>
        <row r="593">
          <cell r="A593">
            <v>101601600450</v>
          </cell>
          <cell r="B593" t="str">
            <v xml:space="preserve">T.80A BA20 AZ11 L/N 1.6X2.7                                                                        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I593">
            <v>0</v>
          </cell>
        </row>
        <row r="594">
          <cell r="A594">
            <v>101601600800</v>
          </cell>
          <cell r="B594" t="str">
            <v xml:space="preserve">TUB. PU AZ. C/L 1.6X2.7X800                                                                         </v>
          </cell>
          <cell r="C594">
            <v>29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I594">
            <v>0</v>
          </cell>
        </row>
        <row r="595">
          <cell r="A595">
            <v>101601700450</v>
          </cell>
          <cell r="B595" t="str">
            <v xml:space="preserve">T.PVC 1.6X2.6X450 AZ8 CH8 ©                                                                         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I595">
            <v>0</v>
          </cell>
        </row>
        <row r="596">
          <cell r="A596">
            <v>101601700550</v>
          </cell>
          <cell r="B596" t="str">
            <v xml:space="preserve">TUB. PVC AZ. 1.6X2.3X550                                                                            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I596">
            <v>0</v>
          </cell>
        </row>
        <row r="597">
          <cell r="A597">
            <v>101601800540</v>
          </cell>
          <cell r="B597" t="str">
            <v xml:space="preserve">TUB.PVC  1.6X2.6X540 ©                                                                              </v>
          </cell>
          <cell r="C597">
            <v>544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I597">
            <v>0</v>
          </cell>
        </row>
        <row r="598">
          <cell r="A598">
            <v>101601900540</v>
          </cell>
          <cell r="B598" t="str">
            <v xml:space="preserve">TUB. PVC E4/45 1.6X2.6X540                                                                          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I598">
            <v>0</v>
          </cell>
        </row>
        <row r="599">
          <cell r="A599">
            <v>101602000450</v>
          </cell>
          <cell r="B599" t="str">
            <v xml:space="preserve">T.PVC ES3/20+ES3/30+VE6 1.6X2.6X450                                                                 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I599">
            <v>0</v>
          </cell>
        </row>
        <row r="600">
          <cell r="A600">
            <v>101602100800</v>
          </cell>
          <cell r="B600" t="str">
            <v xml:space="preserve">TUB. PU 1.6 X 2.65 X 800                                                                            </v>
          </cell>
          <cell r="C600">
            <v>854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I600">
            <v>0</v>
          </cell>
        </row>
        <row r="601">
          <cell r="A601">
            <v>101602200450</v>
          </cell>
          <cell r="B601" t="str">
            <v xml:space="preserve">TUB. PU 1.6X2.7X450 C/L AZ14                                                                        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I601">
            <v>0</v>
          </cell>
        </row>
        <row r="602">
          <cell r="A602">
            <v>101602300550</v>
          </cell>
          <cell r="B602" t="str">
            <v xml:space="preserve">TUB. PUR 75D BA20 1.6X2.3X550 AZ6                                                                   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I602">
            <v>0</v>
          </cell>
        </row>
        <row r="603">
          <cell r="A603">
            <v>101602400400</v>
          </cell>
          <cell r="B603" t="str">
            <v xml:space="preserve">TUB. PVC E8/45 RAD. 1.6X2.65X400                                                                    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I603">
            <v>0</v>
          </cell>
        </row>
        <row r="604">
          <cell r="A604">
            <v>101602500400</v>
          </cell>
          <cell r="B604" t="str">
            <v xml:space="preserve">T.PUR 90AE VIR.C/L RAD.1.6X2.65X400                                                                 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I604">
            <v>0</v>
          </cell>
        </row>
        <row r="605">
          <cell r="A605">
            <v>101602510400</v>
          </cell>
          <cell r="B605" t="str">
            <v xml:space="preserve">T.PUR 90V 1.6X2.65X400 C/L 85A B-60                                                                 </v>
          </cell>
          <cell r="C605">
            <v>611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I605">
            <v>0</v>
          </cell>
        </row>
        <row r="606">
          <cell r="A606">
            <v>101602600100</v>
          </cell>
          <cell r="B606" t="str">
            <v xml:space="preserve">TUB.1.6X2.7X1000 PU80 BA40BL C/L AZ                                                                 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I606">
            <v>0</v>
          </cell>
        </row>
        <row r="607">
          <cell r="A607">
            <v>101700200470</v>
          </cell>
          <cell r="B607" t="str">
            <v xml:space="preserve">TUB. PVC 1.7 X 2.5 X 470                                                                            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I607">
            <v>0</v>
          </cell>
        </row>
        <row r="608">
          <cell r="A608">
            <v>101700300750</v>
          </cell>
          <cell r="B608" t="str">
            <v xml:space="preserve">TUB PVC 1.7 X 2.5 X 750                                                                             </v>
          </cell>
          <cell r="C608">
            <v>761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I608">
            <v>0</v>
          </cell>
        </row>
        <row r="609">
          <cell r="A609">
            <v>101700500500</v>
          </cell>
          <cell r="B609" t="str">
            <v xml:space="preserve">TUB PVC 1.7 X 2.5 X 500                                                                             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I609">
            <v>0</v>
          </cell>
        </row>
        <row r="610">
          <cell r="A610">
            <v>101700600275</v>
          </cell>
          <cell r="B610" t="str">
            <v xml:space="preserve">TUB. PVC CR. 1.7X2.5X275 C/L RAD.                                                                   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I610">
            <v>0</v>
          </cell>
        </row>
        <row r="611">
          <cell r="A611">
            <v>101700600280</v>
          </cell>
          <cell r="B611" t="str">
            <v xml:space="preserve">TUB PVC 1.7 X 2.5 X   280                                                                           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I611">
            <v>0</v>
          </cell>
        </row>
        <row r="612">
          <cell r="A612">
            <v>101700700800</v>
          </cell>
          <cell r="B612" t="str">
            <v xml:space="preserve">TUB PVC 1.7 X 3.0 X 800                                                                             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I612">
            <v>0</v>
          </cell>
        </row>
        <row r="613">
          <cell r="A613">
            <v>101700800380</v>
          </cell>
          <cell r="B613" t="str">
            <v xml:space="preserve">TUB PVC 1.7 X 3.3 X 380 NAR.                                                                        </v>
          </cell>
          <cell r="C613">
            <v>29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I613">
            <v>0</v>
          </cell>
        </row>
        <row r="614">
          <cell r="A614">
            <v>101700900065</v>
          </cell>
          <cell r="B614" t="str">
            <v xml:space="preserve">TUB. PVC BL. 1.7X2.5X65                                                                             </v>
          </cell>
          <cell r="C614">
            <v>225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I614">
            <v>0</v>
          </cell>
        </row>
        <row r="615">
          <cell r="A615">
            <v>101700900310</v>
          </cell>
          <cell r="B615" t="str">
            <v xml:space="preserve">TUB PU90 1.7 X 2.5 X 310                                                                            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I615">
            <v>0</v>
          </cell>
        </row>
        <row r="616">
          <cell r="A616">
            <v>101701000100</v>
          </cell>
          <cell r="B616" t="str">
            <v xml:space="preserve">TUB. PVC + RO 1.7X2.5X100                                                                           </v>
          </cell>
          <cell r="C616">
            <v>1197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I616">
            <v>0</v>
          </cell>
        </row>
        <row r="617">
          <cell r="A617">
            <v>101701100100</v>
          </cell>
          <cell r="B617" t="str">
            <v xml:space="preserve">TUB. PVC E6/70 1.7X3.8X100                                                                          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I617">
            <v>0</v>
          </cell>
        </row>
        <row r="618">
          <cell r="A618">
            <v>101701200470</v>
          </cell>
          <cell r="B618" t="str">
            <v xml:space="preserve">TUB. PVC 1.7X2.5X460                                                                                </v>
          </cell>
          <cell r="C618">
            <v>282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I618">
            <v>0</v>
          </cell>
        </row>
        <row r="619">
          <cell r="A619">
            <v>101701200990</v>
          </cell>
          <cell r="B619" t="str">
            <v xml:space="preserve">TUB. PVC E4/45 1.7 X 2.5 X 990                                                                      </v>
          </cell>
          <cell r="C619">
            <v>848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I619">
            <v>0</v>
          </cell>
        </row>
        <row r="620">
          <cell r="A620">
            <v>101701300650</v>
          </cell>
          <cell r="B620" t="str">
            <v xml:space="preserve">T.PUR 80AE VIR.C/L 80AE 1.7X2.5X650                                                                 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I620">
            <v>0</v>
          </cell>
        </row>
        <row r="621">
          <cell r="A621">
            <v>101701400275</v>
          </cell>
          <cell r="B621" t="str">
            <v xml:space="preserve">TUB.PVC E4/40 C/L E8/45 1.7X2.5X275 ©                                                               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I621">
            <v>0</v>
          </cell>
        </row>
        <row r="622">
          <cell r="A622">
            <v>101701500275</v>
          </cell>
          <cell r="B622" t="str">
            <v xml:space="preserve">TUB. PUR90 VIR. C/LINEA 1,7X2,5X275                                                                 </v>
          </cell>
          <cell r="C622">
            <v>295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I622">
            <v>0</v>
          </cell>
        </row>
        <row r="623">
          <cell r="A623">
            <v>101701600275</v>
          </cell>
          <cell r="B623" t="str">
            <v xml:space="preserve">TUB. PVC C/L RAD 1,7x2,5x275 ©                                                                      </v>
          </cell>
          <cell r="C623">
            <v>10896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I623">
            <v>0</v>
          </cell>
        </row>
        <row r="624">
          <cell r="A624">
            <v>101713001500</v>
          </cell>
          <cell r="B624" t="str">
            <v xml:space="preserve">TUB.PVC 1,7X3,0X1500                                                                                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I624">
            <v>0</v>
          </cell>
        </row>
        <row r="625">
          <cell r="A625">
            <v>101723001500</v>
          </cell>
          <cell r="B625" t="str">
            <v xml:space="preserve">TUB.PVC 1,7X3,0X1500 (ALTA PRESION)                                                                 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I625">
            <v>0</v>
          </cell>
        </row>
        <row r="626">
          <cell r="A626">
            <v>101800600112</v>
          </cell>
          <cell r="B626" t="str">
            <v xml:space="preserve">TUB. PVC E4/50 1.8X2.6X112                                                                          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I626">
            <v>0</v>
          </cell>
        </row>
        <row r="627">
          <cell r="A627">
            <v>101800600372</v>
          </cell>
          <cell r="B627" t="str">
            <v xml:space="preserve">TUB. PVC 1.8 X 2.6 X 372                                                                            </v>
          </cell>
          <cell r="C627">
            <v>8450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I627">
            <v>0</v>
          </cell>
        </row>
        <row r="628">
          <cell r="A628">
            <v>101800600550</v>
          </cell>
          <cell r="B628" t="str">
            <v xml:space="preserve">TUB. PVC E4/50 1.8X2.6X550                                                                          </v>
          </cell>
          <cell r="C628">
            <v>1300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I628">
            <v>0</v>
          </cell>
        </row>
        <row r="629">
          <cell r="A629">
            <v>101800600572</v>
          </cell>
          <cell r="B629" t="str">
            <v xml:space="preserve">TUB. PVC E8500/C00 1.8X2.6X572                                                                      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I629">
            <v>0</v>
          </cell>
        </row>
        <row r="630">
          <cell r="A630">
            <v>101800610372</v>
          </cell>
          <cell r="B630" t="str">
            <v xml:space="preserve">T. PVC E8000 C/L BL. 1,8x2,6x372                                                                    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I630">
            <v>0</v>
          </cell>
        </row>
        <row r="631">
          <cell r="A631">
            <v>101800800372</v>
          </cell>
          <cell r="B631" t="str">
            <v xml:space="preserve">TUB. PVC 1.8X 3.0(- 0.1) X 372                                                                      </v>
          </cell>
          <cell r="C631">
            <v>4000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I631">
            <v>0</v>
          </cell>
        </row>
        <row r="632">
          <cell r="A632">
            <v>101800800470</v>
          </cell>
          <cell r="B632" t="str">
            <v xml:space="preserve">TUB. PVC E6/70 1.8X3.0X470                                                                          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I632">
            <v>0</v>
          </cell>
        </row>
        <row r="633">
          <cell r="A633">
            <v>101800900372</v>
          </cell>
          <cell r="B633" t="str">
            <v xml:space="preserve">TUB. PVC E6/70 1.8X3.5X372                                                                          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I633">
            <v>0</v>
          </cell>
        </row>
        <row r="634">
          <cell r="A634">
            <v>101800900470</v>
          </cell>
          <cell r="B634" t="str">
            <v xml:space="preserve">TUB. PVC E6/70 1.8X3.5X470                                                                          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I634">
            <v>0</v>
          </cell>
        </row>
        <row r="635">
          <cell r="A635">
            <v>101801000600</v>
          </cell>
          <cell r="B635" t="str">
            <v xml:space="preserve">TUB. PU 1.8 X 3.0 X 600                                                                             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I635">
            <v>0</v>
          </cell>
        </row>
        <row r="636">
          <cell r="A636">
            <v>101801100400</v>
          </cell>
          <cell r="B636" t="str">
            <v xml:space="preserve">TUB. PU55DBA20 VE8 1.8X2.7X400                                                                      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I636">
            <v>0</v>
          </cell>
        </row>
        <row r="637">
          <cell r="A637">
            <v>101801200372</v>
          </cell>
          <cell r="B637" t="str">
            <v xml:space="preserve">T. PVC E4/50 OPACO 1.8 X 2.6 X 372                                                                  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I637">
            <v>0</v>
          </cell>
        </row>
        <row r="638">
          <cell r="A638">
            <v>101801200472</v>
          </cell>
          <cell r="B638" t="str">
            <v xml:space="preserve">T. PVC E4/45 OPACO 1.8 X 2.6 X 472                                                                  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I638">
            <v>0</v>
          </cell>
        </row>
        <row r="639">
          <cell r="A639">
            <v>101801300400</v>
          </cell>
          <cell r="B639" t="str">
            <v xml:space="preserve">TUB. PU VE 1.8X2.7X400                                                                              </v>
          </cell>
          <cell r="C639">
            <v>1231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I639">
            <v>0</v>
          </cell>
        </row>
        <row r="640">
          <cell r="A640">
            <v>101801400400</v>
          </cell>
          <cell r="B640" t="str">
            <v xml:space="preserve">TUB. PVC RO. 1.8X2.3X400                                                                            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I640">
            <v>0</v>
          </cell>
        </row>
        <row r="641">
          <cell r="A641">
            <v>101900100260</v>
          </cell>
          <cell r="B641" t="str">
            <v xml:space="preserve">TUB. PVC E6/70+AZ8 1.9X3.0X260                                                                      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I641">
            <v>0</v>
          </cell>
        </row>
        <row r="642">
          <cell r="A642">
            <v>101900100350</v>
          </cell>
          <cell r="B642" t="str">
            <v xml:space="preserve">TUB. PVC 1.9X3.0X320 AZUL                                                                           </v>
          </cell>
          <cell r="C642">
            <v>500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I642">
            <v>0</v>
          </cell>
        </row>
        <row r="643">
          <cell r="A643">
            <v>101900100550</v>
          </cell>
          <cell r="B643" t="str">
            <v xml:space="preserve">TUB. PVC E6/70 1.9X3.0X550                                                                          </v>
          </cell>
          <cell r="C643">
            <v>10292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I643">
            <v>0</v>
          </cell>
        </row>
        <row r="644">
          <cell r="A644">
            <v>101900100572</v>
          </cell>
          <cell r="B644" t="str">
            <v xml:space="preserve">TUB. PVC 1.9 X 3.0 X 572                                                                            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I644">
            <v>0</v>
          </cell>
        </row>
        <row r="645">
          <cell r="A645">
            <v>101900500800</v>
          </cell>
          <cell r="B645" t="str">
            <v xml:space="preserve">TUB PVC 1.9 X 3.35 X 800                                                                            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I645">
            <v>0</v>
          </cell>
        </row>
        <row r="646">
          <cell r="A646">
            <v>101900900140</v>
          </cell>
          <cell r="B646" t="str">
            <v xml:space="preserve">TUB. PVC (OPACO) 1.9X3.0X140                                                                        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I646">
            <v>0</v>
          </cell>
        </row>
        <row r="647">
          <cell r="A647">
            <v>101901000450</v>
          </cell>
          <cell r="B647" t="str">
            <v xml:space="preserve">T.PVC ES3/20+ES3/30+VE6 1.9X3.0X450                                                                 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I647">
            <v>0</v>
          </cell>
        </row>
        <row r="648">
          <cell r="A648">
            <v>101901100472</v>
          </cell>
          <cell r="B648" t="str">
            <v xml:space="preserve">T. PVC E4/45 OPACO 1.9 X 3.0 X 472                                                                  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I648">
            <v>0</v>
          </cell>
        </row>
        <row r="649">
          <cell r="A649">
            <v>101901200100</v>
          </cell>
          <cell r="B649" t="str">
            <v xml:space="preserve">TUB.1.9X3.0X1000 PU80 BA40BL C/L AZ                                                                 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I649">
            <v>0</v>
          </cell>
        </row>
        <row r="650">
          <cell r="A650">
            <v>101901300800</v>
          </cell>
          <cell r="B650" t="str">
            <v xml:space="preserve">TUB.PUR 65D BA20+GR2  1.9X3.0X800                                                                   </v>
          </cell>
          <cell r="C650">
            <v>245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I650">
            <v>0</v>
          </cell>
        </row>
        <row r="651">
          <cell r="A651">
            <v>101901400450</v>
          </cell>
          <cell r="B651" t="str">
            <v xml:space="preserve">TUB.PUR90 AZUL 1,9X3,0X450 C/LINEA                                                                  </v>
          </cell>
          <cell r="C651">
            <v>284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I651">
            <v>0</v>
          </cell>
        </row>
        <row r="652">
          <cell r="A652">
            <v>101902000450</v>
          </cell>
          <cell r="B652" t="str">
            <v xml:space="preserve">T.PVC ES3/30-ES3/20 1,9X3,0X450 AZ. ©                                                               </v>
          </cell>
          <cell r="C652">
            <v>1075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I652">
            <v>0</v>
          </cell>
        </row>
        <row r="653">
          <cell r="A653">
            <v>102000100185</v>
          </cell>
          <cell r="B653" t="str">
            <v xml:space="preserve">T. E4/50 2.0X3.0X185                                                                                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I653">
            <v>0</v>
          </cell>
        </row>
        <row r="654">
          <cell r="A654">
            <v>102000100300</v>
          </cell>
          <cell r="B654" t="str">
            <v xml:space="preserve">T.PVC E4/50 2.0X3.0X300                                                                             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I654">
            <v>0</v>
          </cell>
        </row>
        <row r="655">
          <cell r="A655">
            <v>102000100470</v>
          </cell>
          <cell r="B655" t="str">
            <v xml:space="preserve">TUB. PVC 2.0 X 3.0 X 470                                                                            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I655">
            <v>0</v>
          </cell>
        </row>
        <row r="656">
          <cell r="A656">
            <v>102000100475</v>
          </cell>
          <cell r="B656" t="str">
            <v xml:space="preserve">TUB PVC 2.0 X 3.0 X 475                                                                             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I656">
            <v>0</v>
          </cell>
        </row>
        <row r="657">
          <cell r="A657">
            <v>102000100990</v>
          </cell>
          <cell r="B657" t="str">
            <v xml:space="preserve">TUB. PVCE4/452.0X3.5X990                                                                            </v>
          </cell>
          <cell r="C657">
            <v>410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I657">
            <v>0</v>
          </cell>
        </row>
        <row r="658">
          <cell r="A658">
            <v>102000300470</v>
          </cell>
          <cell r="B658" t="str">
            <v xml:space="preserve">TUB. PVC 2.0 X 3.5 X 470                                                                            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I658">
            <v>0</v>
          </cell>
        </row>
        <row r="659">
          <cell r="A659">
            <v>102000300750</v>
          </cell>
          <cell r="B659" t="str">
            <v xml:space="preserve">TUB PVC 2.0 X 3.5 X 750                                                                             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I659">
            <v>0</v>
          </cell>
        </row>
        <row r="660">
          <cell r="A660">
            <v>102000400750</v>
          </cell>
          <cell r="B660" t="str">
            <v xml:space="preserve">TUB PVC 2.0 X 3.0 X 750                                                                             </v>
          </cell>
          <cell r="C660">
            <v>516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I660">
            <v>0</v>
          </cell>
        </row>
        <row r="661">
          <cell r="A661">
            <v>102000600500</v>
          </cell>
          <cell r="B661" t="str">
            <v xml:space="preserve">TUB.PVC 2,0X3,3X500                                                                                 </v>
          </cell>
          <cell r="C661">
            <v>5000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I661">
            <v>0</v>
          </cell>
        </row>
        <row r="662">
          <cell r="A662">
            <v>102000600750</v>
          </cell>
          <cell r="B662" t="str">
            <v xml:space="preserve">TUB PVC 2.0 X 3.3 X 750                                                                             </v>
          </cell>
          <cell r="C662">
            <v>364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I662">
            <v>0</v>
          </cell>
        </row>
        <row r="663">
          <cell r="A663">
            <v>102001200500</v>
          </cell>
          <cell r="B663" t="str">
            <v xml:space="preserve">TUB PVC 2.0 X 3.0 X 500                                                                             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I663">
            <v>0</v>
          </cell>
        </row>
        <row r="664">
          <cell r="A664">
            <v>102001300500</v>
          </cell>
          <cell r="B664" t="str">
            <v xml:space="preserve">TUB PVC 2.0 X 3.5 X 500                                                                             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I664">
            <v>0</v>
          </cell>
        </row>
        <row r="665">
          <cell r="A665">
            <v>102001500240</v>
          </cell>
          <cell r="B665" t="str">
            <v xml:space="preserve">TUB. PVC E7000 2,0X3,3X240                                                                          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I665">
            <v>0</v>
          </cell>
        </row>
        <row r="666">
          <cell r="A666">
            <v>102001500550</v>
          </cell>
          <cell r="B666" t="str">
            <v xml:space="preserve">TUB. PVC E6/70 2.0X3.3X550                                                                          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I666">
            <v>0</v>
          </cell>
        </row>
        <row r="667">
          <cell r="A667">
            <v>102001500572</v>
          </cell>
          <cell r="B667" t="str">
            <v xml:space="preserve">TUB.PVC E6/70 2.0X3.3X572                                                                           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I667">
            <v>0</v>
          </cell>
        </row>
        <row r="668">
          <cell r="A668">
            <v>102001700000</v>
          </cell>
          <cell r="B668" t="str">
            <v xml:space="preserve">T. PVC  L.R. CEL.  2.0X3.3                                                                          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I668">
            <v>0</v>
          </cell>
        </row>
        <row r="669">
          <cell r="A669">
            <v>102001700146</v>
          </cell>
          <cell r="B669" t="str">
            <v xml:space="preserve">T. E8/50 C/L E8/45 CEL. 2.0X3.3X146                                                                 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I669">
            <v>0</v>
          </cell>
        </row>
        <row r="670">
          <cell r="A670">
            <v>102001800800</v>
          </cell>
          <cell r="B670" t="str">
            <v xml:space="preserve">TUB PVC 2.0 X 3.65 X 800                                                                            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I670">
            <v>0</v>
          </cell>
        </row>
        <row r="671">
          <cell r="A671">
            <v>102001900100</v>
          </cell>
          <cell r="B671" t="str">
            <v xml:space="preserve">TUB. PVC E6/70 2.0X3.8X100                                                                          </v>
          </cell>
          <cell r="C671">
            <v>1450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I671">
            <v>0</v>
          </cell>
        </row>
        <row r="672">
          <cell r="A672">
            <v>102002000470</v>
          </cell>
          <cell r="B672" t="str">
            <v xml:space="preserve">TUB. PVC 2.0X3.0X460                                                                                </v>
          </cell>
          <cell r="C672">
            <v>3515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I672">
            <v>0</v>
          </cell>
        </row>
        <row r="673">
          <cell r="A673">
            <v>102002100470</v>
          </cell>
          <cell r="B673" t="str">
            <v xml:space="preserve">TUB. PVC 2.0X3.5X460                                                                                </v>
          </cell>
          <cell r="C673">
            <v>2929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I673">
            <v>0</v>
          </cell>
        </row>
        <row r="674">
          <cell r="A674">
            <v>102002200300</v>
          </cell>
          <cell r="B674" t="str">
            <v xml:space="preserve">T.PVC 2,0 X3,3X300                                                                                  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I674">
            <v>0</v>
          </cell>
        </row>
        <row r="675">
          <cell r="A675">
            <v>102002300990</v>
          </cell>
          <cell r="B675" t="str">
            <v xml:space="preserve">TUB. PVC E4/452.0X3.0X990                                                                           </v>
          </cell>
          <cell r="C675">
            <v>372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I675">
            <v>0</v>
          </cell>
        </row>
        <row r="676">
          <cell r="A676">
            <v>102002350990</v>
          </cell>
          <cell r="B676" t="str">
            <v xml:space="preserve">TUB. PE 2.0X3.5X990                                                                                 </v>
          </cell>
          <cell r="C676">
            <v>282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I676">
            <v>0</v>
          </cell>
        </row>
        <row r="677">
          <cell r="A677">
            <v>102100400200</v>
          </cell>
          <cell r="B677" t="str">
            <v xml:space="preserve">TUB. PVC E8000 2,1X2,6X200                                                                          </v>
          </cell>
          <cell r="C677">
            <v>2500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I677">
            <v>0</v>
          </cell>
        </row>
        <row r="678">
          <cell r="A678">
            <v>102100401206</v>
          </cell>
          <cell r="B678" t="str">
            <v xml:space="preserve">TUB. PVC E4/50 2.1 X 3.3 X 1206                                                                     </v>
          </cell>
          <cell r="C678">
            <v>1210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I678">
            <v>0</v>
          </cell>
        </row>
        <row r="679">
          <cell r="A679">
            <v>102100801206</v>
          </cell>
          <cell r="B679" t="str">
            <v xml:space="preserve">TUB. PVC 2.1 X 3.3 X 1206 (#)                                                                       </v>
          </cell>
          <cell r="C679">
            <v>730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I679">
            <v>0</v>
          </cell>
        </row>
        <row r="680">
          <cell r="A680">
            <v>102100900265</v>
          </cell>
          <cell r="B680" t="str">
            <v xml:space="preserve">TUB. PU 2.1 X 3.5 X 265                                                                             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I680">
            <v>0</v>
          </cell>
        </row>
        <row r="681">
          <cell r="A681">
            <v>102100900325</v>
          </cell>
          <cell r="B681" t="str">
            <v xml:space="preserve">TUB. PUR 70A 2.1X3.5X325                                                                            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I681">
            <v>0</v>
          </cell>
        </row>
        <row r="682">
          <cell r="A682">
            <v>102101000400</v>
          </cell>
          <cell r="B682" t="str">
            <v xml:space="preserve">TUB. PVC RO. 2.15X2.65X400                                                                          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I682">
            <v>0</v>
          </cell>
        </row>
        <row r="683">
          <cell r="A683">
            <v>102101100325</v>
          </cell>
          <cell r="B683" t="str">
            <v xml:space="preserve">TUB.PUR70 VIR. C/L 2.1X3.5X325                                                                      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I683">
            <v>0</v>
          </cell>
        </row>
        <row r="684">
          <cell r="A684">
            <v>102101200265</v>
          </cell>
          <cell r="B684" t="str">
            <v xml:space="preserve">TUB.PUR 80V. C/L 80BA40 2.1X3.5X265                                                                 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I684">
            <v>0</v>
          </cell>
        </row>
        <row r="685">
          <cell r="A685">
            <v>102101300325</v>
          </cell>
          <cell r="B685" t="str">
            <v xml:space="preserve">TUB.PUR 80VIR.C/L 2.1X3.5X325                                                                       </v>
          </cell>
          <cell r="C685">
            <v>1778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I685">
            <v>0</v>
          </cell>
        </row>
        <row r="686">
          <cell r="A686">
            <v>102101400372</v>
          </cell>
          <cell r="B686" t="str">
            <v xml:space="preserve">TUB.PUR 90VIR-C/L 90 BA40 2.1X3.3X372                                                               </v>
          </cell>
          <cell r="C686">
            <v>291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I686">
            <v>0</v>
          </cell>
        </row>
        <row r="687">
          <cell r="A687">
            <v>102200500800</v>
          </cell>
          <cell r="B687" t="str">
            <v xml:space="preserve">TUB PVC 2.2 X 4.0 X 800                                                                             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I687">
            <v>0</v>
          </cell>
        </row>
        <row r="688">
          <cell r="A688">
            <v>102200700500</v>
          </cell>
          <cell r="B688" t="str">
            <v xml:space="preserve">TUB. PU 2.2 X 3.4 X 500                                                                             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I688">
            <v>0</v>
          </cell>
        </row>
        <row r="689">
          <cell r="A689">
            <v>102200800200</v>
          </cell>
          <cell r="B689" t="str">
            <v xml:space="preserve">TUB. PU 2.2 X 2.7 X 200                                                                             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I689">
            <v>0</v>
          </cell>
        </row>
        <row r="690">
          <cell r="A690">
            <v>102200900500</v>
          </cell>
          <cell r="B690" t="str">
            <v xml:space="preserve">T-PU55D BA20 2.2X3.3X500                                                                            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I690">
            <v>0</v>
          </cell>
        </row>
        <row r="691">
          <cell r="A691">
            <v>102300100185</v>
          </cell>
          <cell r="B691" t="str">
            <v xml:space="preserve">TUB. PVC 2.3X3.3X185                                                                                </v>
          </cell>
          <cell r="C691">
            <v>6340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I691">
            <v>0</v>
          </cell>
        </row>
        <row r="692">
          <cell r="A692">
            <v>102300100370</v>
          </cell>
          <cell r="B692" t="str">
            <v xml:space="preserve">TUB PVC 2.3X3.3X370                                                                                 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I692">
            <v>0</v>
          </cell>
        </row>
        <row r="693">
          <cell r="A693">
            <v>102300100372</v>
          </cell>
          <cell r="B693" t="str">
            <v xml:space="preserve">TUB. PVC 2.3X3.3X372                                                                                </v>
          </cell>
          <cell r="C693">
            <v>13350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I693">
            <v>0</v>
          </cell>
        </row>
        <row r="694">
          <cell r="A694">
            <v>102300100550</v>
          </cell>
          <cell r="B694" t="str">
            <v xml:space="preserve">TUB. PVC 2.3X3.3X550                                                                                </v>
          </cell>
          <cell r="C694">
            <v>2123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I694">
            <v>0</v>
          </cell>
        </row>
        <row r="695">
          <cell r="A695">
            <v>102300100572</v>
          </cell>
          <cell r="B695" t="str">
            <v xml:space="preserve">TUB. PVC E4/50 2.3X3.3X572                                                                          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I695">
            <v>0</v>
          </cell>
        </row>
        <row r="696">
          <cell r="A696">
            <v>102300110370</v>
          </cell>
          <cell r="B696" t="str">
            <v xml:space="preserve">T.PVC E8000 C/L BL.2,3x3,3x370                                                                      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I696">
            <v>0</v>
          </cell>
        </row>
        <row r="697">
          <cell r="A697">
            <v>102300110550</v>
          </cell>
          <cell r="B697" t="str">
            <v xml:space="preserve">TUB. PVC 2,3X3,3X550                                                                                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I697">
            <v>0</v>
          </cell>
        </row>
        <row r="698">
          <cell r="A698">
            <v>102300400065</v>
          </cell>
          <cell r="B698" t="str">
            <v xml:space="preserve">TUB. PVC BL. 2.3X3.3X65                                                                             </v>
          </cell>
          <cell r="C698">
            <v>185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I698">
            <v>0</v>
          </cell>
        </row>
        <row r="699">
          <cell r="A699">
            <v>102300500100</v>
          </cell>
          <cell r="B699" t="str">
            <v xml:space="preserve">TUB. PVC E6/70 2.3X3.8X100                                                                          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I699">
            <v>0</v>
          </cell>
        </row>
        <row r="700">
          <cell r="A700">
            <v>102300600372</v>
          </cell>
          <cell r="B700" t="str">
            <v xml:space="preserve">T. PVC E4/50 OPACO 2.3 X 3.3X 372                                                                   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I700">
            <v>0</v>
          </cell>
        </row>
        <row r="701">
          <cell r="A701">
            <v>102300700090</v>
          </cell>
          <cell r="B701" t="str">
            <v xml:space="preserve">TUB. PE 2.3X3.2X90                                                                                  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I701">
            <v>0</v>
          </cell>
        </row>
        <row r="702">
          <cell r="A702">
            <v>102400100400</v>
          </cell>
          <cell r="B702" t="str">
            <v xml:space="preserve">TUB. PVC RO. 2.45X2.95X400                                                                          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I702">
            <v>0</v>
          </cell>
        </row>
        <row r="703">
          <cell r="A703">
            <v>102400201000</v>
          </cell>
          <cell r="B703" t="str">
            <v xml:space="preserve">TUB. PU80AE BA20 2.4X4.0X1000                                                                       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I703">
            <v>0</v>
          </cell>
        </row>
        <row r="704">
          <cell r="A704">
            <v>102400300240</v>
          </cell>
          <cell r="B704" t="str">
            <v xml:space="preserve">T.PUR 90VIR.C/L C/CAN.2.4X4.0X240                                                                   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I704">
            <v>0</v>
          </cell>
        </row>
        <row r="705">
          <cell r="A705">
            <v>102400400650</v>
          </cell>
          <cell r="B705" t="str">
            <v xml:space="preserve">T.PVC + BL3 2,6X3,5X650                                                                             </v>
          </cell>
          <cell r="C705">
            <v>1007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I705">
            <v>0</v>
          </cell>
        </row>
        <row r="706">
          <cell r="A706">
            <v>102500100080</v>
          </cell>
          <cell r="B706" t="str">
            <v xml:space="preserve">TUB. PVC 2.5X3.5X80                                                                                 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I706">
            <v>0</v>
          </cell>
        </row>
        <row r="707">
          <cell r="A707">
            <v>102500100140</v>
          </cell>
          <cell r="B707" t="str">
            <v xml:space="preserve">TUB. PVC E6/70(OPACO) 2.5X4.0X140                                                                   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I707">
            <v>0</v>
          </cell>
        </row>
        <row r="708">
          <cell r="A708">
            <v>102500100472</v>
          </cell>
          <cell r="B708" t="str">
            <v xml:space="preserve">T. PVC E6/70 OPACO 2.5 X 4.0 X 472                                                                  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I708">
            <v>0</v>
          </cell>
        </row>
        <row r="709">
          <cell r="A709">
            <v>102500100500</v>
          </cell>
          <cell r="B709" t="str">
            <v xml:space="preserve">TUB. PVC E6/70 2.5X6.0X500                                                                          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I709">
            <v>0</v>
          </cell>
        </row>
        <row r="710">
          <cell r="A710">
            <v>102500100550</v>
          </cell>
          <cell r="B710" t="str">
            <v xml:space="preserve">TUB. PVC E6/70 2.5X4.0X550                                                                          </v>
          </cell>
          <cell r="C710">
            <v>8320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I710">
            <v>0</v>
          </cell>
        </row>
        <row r="711">
          <cell r="A711">
            <v>102500100572</v>
          </cell>
          <cell r="B711" t="str">
            <v xml:space="preserve">TUB. PVC 2.5 X 4.0 X 572                                                                            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I711">
            <v>0</v>
          </cell>
        </row>
        <row r="712">
          <cell r="A712">
            <v>102500400192</v>
          </cell>
          <cell r="B712" t="str">
            <v xml:space="preserve">TUB. PVC 2.5 X 4.0 X 192                                                                            </v>
          </cell>
          <cell r="C712">
            <v>1662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I712">
            <v>0</v>
          </cell>
        </row>
        <row r="713">
          <cell r="A713">
            <v>102500900000</v>
          </cell>
          <cell r="B713" t="str">
            <v xml:space="preserve">T.PVC  E8/50 L.R. E8/45 CEL.2.5X4.0                                                                 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I713">
            <v>0</v>
          </cell>
        </row>
        <row r="714">
          <cell r="A714">
            <v>102500900147</v>
          </cell>
          <cell r="B714" t="str">
            <v xml:space="preserve">T. E8/50 C/L E8/45 CEL. 2.5X4.0X147                                                                 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I714">
            <v>0</v>
          </cell>
        </row>
        <row r="715">
          <cell r="A715">
            <v>102500901000</v>
          </cell>
          <cell r="B715" t="str">
            <v xml:space="preserve">TUB.PVC E8/50 L.R.2,5X4,0 CANAL 90°                                                                 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I715">
            <v>0</v>
          </cell>
        </row>
        <row r="716">
          <cell r="A716">
            <v>102501000380</v>
          </cell>
          <cell r="B716" t="str">
            <v xml:space="preserve">TUB. PVC 2.5 X 4.0 X 380 NAR.                                                                       </v>
          </cell>
          <cell r="C716">
            <v>524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I716">
            <v>0</v>
          </cell>
        </row>
        <row r="717">
          <cell r="A717">
            <v>102501200500</v>
          </cell>
          <cell r="B717" t="str">
            <v xml:space="preserve">TUB. PU 2.5 X 4.0 X 500                                                                             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I717">
            <v>0</v>
          </cell>
        </row>
        <row r="718">
          <cell r="A718">
            <v>102501300065</v>
          </cell>
          <cell r="B718" t="str">
            <v xml:space="preserve">TUB. PVC BL. 2.5X4.0X65                                                                             </v>
          </cell>
          <cell r="C718">
            <v>1219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I718">
            <v>0</v>
          </cell>
        </row>
        <row r="719">
          <cell r="A719">
            <v>102600101206</v>
          </cell>
          <cell r="B719" t="str">
            <v xml:space="preserve">TUB. PVC E4/50 2.6 X 4.0 X 1206                                                                     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I719">
            <v>0</v>
          </cell>
        </row>
        <row r="720">
          <cell r="A720">
            <v>102600901206</v>
          </cell>
          <cell r="B720" t="str">
            <v xml:space="preserve">TUB. PVC E6/70 2.6 X 4.0 X 1206 ((#)                                                                </v>
          </cell>
          <cell r="C720">
            <v>400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I720">
            <v>0</v>
          </cell>
        </row>
        <row r="721">
          <cell r="A721">
            <v>102601000150</v>
          </cell>
          <cell r="B721" t="str">
            <v xml:space="preserve">TUB. PVC BLAN. (E4/40)2.65X3.7X150                                                                  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I721">
            <v>0</v>
          </cell>
        </row>
        <row r="722">
          <cell r="A722">
            <v>102601100187</v>
          </cell>
          <cell r="B722" t="str">
            <v xml:space="preserve">TUB. PVC 2.6X4.0X187                                                                                </v>
          </cell>
          <cell r="C722">
            <v>390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I722">
            <v>0</v>
          </cell>
        </row>
        <row r="723">
          <cell r="A723">
            <v>102601100245</v>
          </cell>
          <cell r="B723" t="str">
            <v xml:space="preserve">TUB. PVC 2.6X4.0X245                                                                                </v>
          </cell>
          <cell r="C723">
            <v>150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I723">
            <v>0</v>
          </cell>
        </row>
        <row r="724">
          <cell r="A724">
            <v>102700000065</v>
          </cell>
          <cell r="B724" t="str">
            <v xml:space="preserve">TUB.PVC + BL  2,7X4,0X650  ©                                                                        </v>
          </cell>
          <cell r="C724">
            <v>5650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I724">
            <v>0</v>
          </cell>
        </row>
        <row r="725">
          <cell r="A725">
            <v>102700300185</v>
          </cell>
          <cell r="B725" t="str">
            <v xml:space="preserve">TUB. PVC E4/50 CR. 2.7X4.0X185                                                                      </v>
          </cell>
          <cell r="C725">
            <v>2551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I725">
            <v>0</v>
          </cell>
        </row>
        <row r="726">
          <cell r="A726">
            <v>102700300370</v>
          </cell>
          <cell r="B726" t="str">
            <v xml:space="preserve">TUB PVC 2.7X4.0X370                                                                                 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I726">
            <v>0</v>
          </cell>
        </row>
        <row r="727">
          <cell r="A727">
            <v>102700300372</v>
          </cell>
          <cell r="B727" t="str">
            <v xml:space="preserve">TUB. CH12 2.7 X 4.0 X 372                                                                           </v>
          </cell>
          <cell r="C727">
            <v>2500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I727">
            <v>0</v>
          </cell>
        </row>
        <row r="728">
          <cell r="A728">
            <v>102700300550</v>
          </cell>
          <cell r="B728" t="str">
            <v xml:space="preserve">TUB. PVC E4/50 2.7X4.0X550                                                                          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I728">
            <v>0</v>
          </cell>
        </row>
        <row r="729">
          <cell r="A729">
            <v>102700300572</v>
          </cell>
          <cell r="B729" t="str">
            <v xml:space="preserve">TUB. PVC E4/50 2.71X4.0X572                                                                         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I729">
            <v>0</v>
          </cell>
        </row>
        <row r="730">
          <cell r="A730">
            <v>102700310370</v>
          </cell>
          <cell r="B730" t="str">
            <v xml:space="preserve">T.PVC E8000 C/L BL. 2,7x4,0x370                                                                     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I730">
            <v>0</v>
          </cell>
        </row>
        <row r="731">
          <cell r="A731">
            <v>102700400100</v>
          </cell>
          <cell r="B731" t="str">
            <v xml:space="preserve">TUB. PVC E6/70 2.7X3.8X100                                                                          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I731">
            <v>0</v>
          </cell>
        </row>
        <row r="732">
          <cell r="A732">
            <v>102700400372</v>
          </cell>
          <cell r="B732" t="str">
            <v xml:space="preserve">TUB.PVC 2,7x4,0x372                                                                                 </v>
          </cell>
          <cell r="C732">
            <v>2820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I732">
            <v>0</v>
          </cell>
        </row>
        <row r="733">
          <cell r="A733">
            <v>102700600372</v>
          </cell>
          <cell r="B733" t="str">
            <v xml:space="preserve">T.PVC E8500/C00 OP. 2.7 X 4.0 X 372                                                                 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I733">
            <v>0</v>
          </cell>
        </row>
        <row r="734">
          <cell r="A734">
            <v>102700700390</v>
          </cell>
          <cell r="B734" t="str">
            <v xml:space="preserve">TUB.PUR 90AE C/L 2.7X4.0X390                                                                        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I734">
            <v>0</v>
          </cell>
        </row>
        <row r="735">
          <cell r="A735">
            <v>102710400372</v>
          </cell>
          <cell r="B735" t="str">
            <v xml:space="preserve">TUB.CH12 PVC 2,7X4,0X372                                                                            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I735">
            <v>0</v>
          </cell>
        </row>
        <row r="736">
          <cell r="A736">
            <v>102800400100</v>
          </cell>
          <cell r="B736" t="str">
            <v xml:space="preserve">TUB. PVC E8000 2,8X3,3X100                                                                          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I736">
            <v>0</v>
          </cell>
        </row>
        <row r="737">
          <cell r="A737">
            <v>102800400250</v>
          </cell>
          <cell r="B737" t="str">
            <v xml:space="preserve">TUB PVC CH 12 X  250                                                                                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I737">
            <v>0</v>
          </cell>
        </row>
        <row r="738">
          <cell r="A738">
            <v>102800400350</v>
          </cell>
          <cell r="B738" t="str">
            <v xml:space="preserve">TUB PVC CH 12 X 350                                                                                 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I738">
            <v>0</v>
          </cell>
        </row>
        <row r="739">
          <cell r="A739">
            <v>102800400500</v>
          </cell>
          <cell r="B739" t="str">
            <v xml:space="preserve">TUB PVC CH 12 X  500                                                                                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I739">
            <v>0</v>
          </cell>
        </row>
        <row r="740">
          <cell r="A740">
            <v>102800400570</v>
          </cell>
          <cell r="B740" t="str">
            <v xml:space="preserve">TUB. PVC CH 12 X 570                                                                                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I740">
            <v>0</v>
          </cell>
        </row>
        <row r="741">
          <cell r="A741">
            <v>102800400700</v>
          </cell>
          <cell r="B741" t="str">
            <v xml:space="preserve">TUB PVC CH 12 X  700                                                                                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I741">
            <v>0</v>
          </cell>
        </row>
        <row r="742">
          <cell r="A742">
            <v>102800401000</v>
          </cell>
          <cell r="B742" t="str">
            <v xml:space="preserve">TUB PVC CH.12 X 1000                                                                                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I742">
            <v>0</v>
          </cell>
        </row>
        <row r="743">
          <cell r="A743">
            <v>102800401500</v>
          </cell>
          <cell r="B743" t="str">
            <v xml:space="preserve">TUB.PVC CH 12 X 1500                                                                                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I743">
            <v>0</v>
          </cell>
        </row>
        <row r="744">
          <cell r="A744">
            <v>102800700070</v>
          </cell>
          <cell r="B744" t="str">
            <v xml:space="preserve">T.PVC E4/40NAR.2.8X4.0X70                                                                           </v>
          </cell>
          <cell r="C744">
            <v>1539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I744">
            <v>0</v>
          </cell>
        </row>
        <row r="745">
          <cell r="A745">
            <v>102800800065</v>
          </cell>
          <cell r="B745" t="str">
            <v xml:space="preserve">T. PVC E4/40 BLANCO 2.8X4.1X65                                                                      </v>
          </cell>
          <cell r="C745">
            <v>1661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I745">
            <v>0</v>
          </cell>
        </row>
        <row r="746">
          <cell r="A746">
            <v>102800900100</v>
          </cell>
          <cell r="B746" t="str">
            <v xml:space="preserve">TUB. PE PBD TS 7028 AT 2.8X4.0X100                                                                  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I746">
            <v>0</v>
          </cell>
        </row>
        <row r="747">
          <cell r="A747">
            <v>102801000265</v>
          </cell>
          <cell r="B747" t="str">
            <v xml:space="preserve">TUB. 2.8 X 4.2 X 265                                                                                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I747">
            <v>0</v>
          </cell>
        </row>
        <row r="748">
          <cell r="A748">
            <v>102801000325</v>
          </cell>
          <cell r="B748" t="str">
            <v xml:space="preserve">TUB. PUR 70A 2.8X4.2X325                                                                            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I748">
            <v>0</v>
          </cell>
        </row>
        <row r="749">
          <cell r="A749">
            <v>102801100500</v>
          </cell>
          <cell r="B749" t="str">
            <v xml:space="preserve">TUB. PUR 55DBA20 2.8X4.0X500                                                                        </v>
          </cell>
          <cell r="C749">
            <v>33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I749">
            <v>0</v>
          </cell>
        </row>
        <row r="750">
          <cell r="A750">
            <v>102801200265</v>
          </cell>
          <cell r="B750" t="str">
            <v xml:space="preserve">TUB.PUR 70V. C/L 80BA40 2.8X4.2X265                                                                 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I750">
            <v>0</v>
          </cell>
        </row>
        <row r="751">
          <cell r="A751">
            <v>102801300325</v>
          </cell>
          <cell r="B751" t="str">
            <v xml:space="preserve">TUB.PUR 70V. C/L 80BA40 2.8X4.2X325                                                                 </v>
          </cell>
          <cell r="C751">
            <v>1164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I751">
            <v>0</v>
          </cell>
        </row>
        <row r="752">
          <cell r="A752">
            <v>102900300500</v>
          </cell>
          <cell r="B752" t="str">
            <v xml:space="preserve">TUB. PU 55D BA20 2.9X4.0X500                                                                        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I752">
            <v>0</v>
          </cell>
        </row>
        <row r="753">
          <cell r="A753">
            <v>102900400150</v>
          </cell>
          <cell r="B753" t="str">
            <v xml:space="preserve">TUB. PVC BLAN. (E4/40) 2.95X4.0X150                                                                 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I753">
            <v>0</v>
          </cell>
        </row>
        <row r="754">
          <cell r="A754">
            <v>103000200140</v>
          </cell>
          <cell r="B754" t="str">
            <v xml:space="preserve">TUB. PVC E6/70(OPACO) 3.0X5.0X140                                                                   </v>
          </cell>
          <cell r="C754">
            <v>91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I754">
            <v>0</v>
          </cell>
        </row>
        <row r="755">
          <cell r="A755">
            <v>103000200225</v>
          </cell>
          <cell r="B755" t="str">
            <v xml:space="preserve">TUB PVC 3.0 X5.0 X  225                                                                             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I755">
            <v>0</v>
          </cell>
        </row>
        <row r="756">
          <cell r="A756">
            <v>103000200550</v>
          </cell>
          <cell r="B756" t="str">
            <v xml:space="preserve">TUB. PVC 3.0X5.0X550                                                                                </v>
          </cell>
          <cell r="C756">
            <v>15191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I756">
            <v>0</v>
          </cell>
        </row>
        <row r="757">
          <cell r="A757">
            <v>103000200572</v>
          </cell>
          <cell r="B757" t="str">
            <v xml:space="preserve">TUB. PVC 3.0 X 5.0 X 572                                                                            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I757">
            <v>0</v>
          </cell>
        </row>
        <row r="758">
          <cell r="A758">
            <v>103000500000</v>
          </cell>
          <cell r="B758" t="str">
            <v xml:space="preserve">T.PVC E8/50 L.R. E8/45 CEL. 3.0X4.7                                                                 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I758">
            <v>0</v>
          </cell>
        </row>
        <row r="759">
          <cell r="A759">
            <v>103000500150</v>
          </cell>
          <cell r="B759" t="str">
            <v xml:space="preserve">TUB. PVC 3.0 X 4.6 X 150                                                                            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I759">
            <v>0</v>
          </cell>
        </row>
        <row r="760">
          <cell r="A760">
            <v>103000500167</v>
          </cell>
          <cell r="B760" t="str">
            <v xml:space="preserve">T. E8/50 C/L E8/45 CEL. 3.0X4.7X167                                                                 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I760">
            <v>0</v>
          </cell>
        </row>
        <row r="761">
          <cell r="A761">
            <v>103000501000</v>
          </cell>
          <cell r="B761" t="str">
            <v xml:space="preserve">TUB. PVC E8/50 L.R.CEL.3,0X4,7 CANAL90                                                              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I761">
            <v>0</v>
          </cell>
        </row>
        <row r="762">
          <cell r="A762">
            <v>103000700200</v>
          </cell>
          <cell r="B762" t="str">
            <v xml:space="preserve">TUB PVC 3.0 X4.0 X  200                                                                             </v>
          </cell>
          <cell r="C762">
            <v>379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I762">
            <v>0</v>
          </cell>
        </row>
        <row r="763">
          <cell r="A763">
            <v>103000700250</v>
          </cell>
          <cell r="B763" t="str">
            <v xml:space="preserve">TUB.PVC E4/55 3.0 X 4.0 X 250                                                                       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I763">
            <v>0</v>
          </cell>
        </row>
        <row r="764">
          <cell r="A764">
            <v>103000701200</v>
          </cell>
          <cell r="B764" t="str">
            <v xml:space="preserve">TUB PVC 3.0 X4.0 X 1200                                                                             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I764">
            <v>0</v>
          </cell>
        </row>
        <row r="765">
          <cell r="A765">
            <v>103000800000</v>
          </cell>
          <cell r="B765" t="str">
            <v xml:space="preserve">T.PVC E8/47CR.3.0X4.7 C/L E8/45 CEL                                                                 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I765">
            <v>0</v>
          </cell>
        </row>
        <row r="766">
          <cell r="A766">
            <v>103000800130</v>
          </cell>
          <cell r="B766" t="str">
            <v xml:space="preserve">TUB.PVC E8000 3.0X4.05X130                                                                          </v>
          </cell>
          <cell r="C766">
            <v>6100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I766">
            <v>0</v>
          </cell>
        </row>
        <row r="767">
          <cell r="A767">
            <v>103000800180</v>
          </cell>
          <cell r="B767" t="str">
            <v xml:space="preserve">TUB. PVC 3,0X4,05X180                                                                               </v>
          </cell>
          <cell r="C767">
            <v>589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I767">
            <v>0</v>
          </cell>
        </row>
        <row r="768">
          <cell r="A768">
            <v>103000800200</v>
          </cell>
          <cell r="B768" t="str">
            <v xml:space="preserve">TUB. PVC C/LINEA CEL.3.0x4.7x270 (AGT)                                                              </v>
          </cell>
          <cell r="C768">
            <v>465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I768">
            <v>0</v>
          </cell>
        </row>
        <row r="769">
          <cell r="A769">
            <v>103000800250</v>
          </cell>
          <cell r="B769" t="str">
            <v xml:space="preserve">TUB. PVC E8000 3,0X4,05X250                                                                         </v>
          </cell>
          <cell r="C769">
            <v>21150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I769">
            <v>0</v>
          </cell>
        </row>
        <row r="770">
          <cell r="A770">
            <v>103000800350</v>
          </cell>
          <cell r="B770" t="str">
            <v xml:space="preserve">TUB PVC 3.0X4.05X350                                                                                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I770">
            <v>0</v>
          </cell>
        </row>
        <row r="771">
          <cell r="A771">
            <v>103000800500</v>
          </cell>
          <cell r="B771" t="str">
            <v xml:space="preserve">TUB.PVC E8000 3,0X4,05X500                                                                          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I771">
            <v>0</v>
          </cell>
        </row>
        <row r="772">
          <cell r="A772">
            <v>103000800700</v>
          </cell>
          <cell r="B772" t="str">
            <v xml:space="preserve">TUB PVC 3.0X4.05X700                                                                                </v>
          </cell>
          <cell r="C772">
            <v>8950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I772">
            <v>0</v>
          </cell>
        </row>
        <row r="773">
          <cell r="A773">
            <v>103000801000</v>
          </cell>
          <cell r="B773" t="str">
            <v xml:space="preserve">TUB. PVC 3.0 X 4.05 X 1000                                                                          </v>
          </cell>
          <cell r="C773">
            <v>16944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I773">
            <v>0</v>
          </cell>
        </row>
        <row r="774">
          <cell r="A774">
            <v>103000801100</v>
          </cell>
          <cell r="B774" t="str">
            <v xml:space="preserve">T. PVC E8/45 C7L 2 CANALES 3,0 X 4,7                                                                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I774">
            <v>0</v>
          </cell>
        </row>
        <row r="775">
          <cell r="A775">
            <v>103000801200</v>
          </cell>
          <cell r="B775" t="str">
            <v xml:space="preserve">TUB PVC 3.0X4.05X1200                                                                               </v>
          </cell>
          <cell r="C775">
            <v>12689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I775">
            <v>0</v>
          </cell>
        </row>
        <row r="776">
          <cell r="A776">
            <v>103000801500</v>
          </cell>
          <cell r="B776" t="str">
            <v xml:space="preserve">TUB PVC 3.0 X4.05X1500                                                                              </v>
          </cell>
          <cell r="C776">
            <v>1573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I776">
            <v>0</v>
          </cell>
        </row>
        <row r="777">
          <cell r="A777">
            <v>103000806000</v>
          </cell>
          <cell r="B777" t="str">
            <v xml:space="preserve">TUB.PVC Z8000+NEMB1 3,0X4,05X6000                                                                   </v>
          </cell>
          <cell r="C777">
            <v>690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I777">
            <v>0</v>
          </cell>
        </row>
        <row r="778">
          <cell r="A778">
            <v>103000810000</v>
          </cell>
          <cell r="B778" t="str">
            <v xml:space="preserve">TUB. PVC C/L RAD. 3.0x4.7x270 (AGT)                                                                 </v>
          </cell>
          <cell r="C778">
            <v>300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I778">
            <v>0</v>
          </cell>
        </row>
        <row r="779">
          <cell r="A779">
            <v>103000810350</v>
          </cell>
          <cell r="B779" t="str">
            <v xml:space="preserve">TUB.PVC E8000 3,0X4,05X350                                                                          </v>
          </cell>
          <cell r="C779">
            <v>3600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I779">
            <v>0</v>
          </cell>
        </row>
        <row r="780">
          <cell r="A780">
            <v>103000900350</v>
          </cell>
          <cell r="B780" t="str">
            <v xml:space="preserve">TUB PVC 3.0 X4.05 X 350                                                                             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I780">
            <v>0</v>
          </cell>
        </row>
        <row r="781">
          <cell r="A781">
            <v>103000900700</v>
          </cell>
          <cell r="B781" t="str">
            <v xml:space="preserve">TUB PVC 3.0 X 4.05 X  700                                                                           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I781">
            <v>0</v>
          </cell>
        </row>
        <row r="782">
          <cell r="A782">
            <v>103000901000</v>
          </cell>
          <cell r="B782" t="str">
            <v xml:space="preserve">TUB.P V C 3.0X4.05X1000                                                                             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I782">
            <v>0</v>
          </cell>
        </row>
        <row r="783">
          <cell r="A783">
            <v>103000901200</v>
          </cell>
          <cell r="B783" t="str">
            <v xml:space="preserve">TUB.PVC 3.0 X4.05 X 1200                                                                            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I783">
            <v>0</v>
          </cell>
        </row>
        <row r="784">
          <cell r="A784">
            <v>103000901500</v>
          </cell>
          <cell r="B784" t="str">
            <v xml:space="preserve">TUB  PVC 3.0 X 4.05X 150                                                                            </v>
          </cell>
          <cell r="C784">
            <v>2400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I784">
            <v>0</v>
          </cell>
        </row>
        <row r="785">
          <cell r="A785">
            <v>103001301200</v>
          </cell>
          <cell r="B785" t="str">
            <v xml:space="preserve">TUB PVC 3.0 X 4.05 X 1200                                                                           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I785">
            <v>0</v>
          </cell>
        </row>
        <row r="786">
          <cell r="A786">
            <v>103001400380</v>
          </cell>
          <cell r="B786" t="str">
            <v xml:space="preserve">TUB. PVC 3.0 X 4.6 X 380 NAR.                                                                       </v>
          </cell>
          <cell r="C786">
            <v>634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I786">
            <v>0</v>
          </cell>
        </row>
        <row r="787">
          <cell r="A787">
            <v>103001600500</v>
          </cell>
          <cell r="B787" t="str">
            <v xml:space="preserve">TUB. PU 3.0 X 4.6 X 500                                                                             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I787">
            <v>0</v>
          </cell>
        </row>
        <row r="788">
          <cell r="A788">
            <v>103001800200</v>
          </cell>
          <cell r="B788" t="str">
            <v xml:space="preserve">TUB. PU 3.0 X 3.4 X 200                                                                             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I788">
            <v>0</v>
          </cell>
        </row>
        <row r="789">
          <cell r="A789">
            <v>103001900150</v>
          </cell>
          <cell r="B789" t="str">
            <v xml:space="preserve">TUB PVC 3.0 X 4.6 X 80 L.BL.                                                                        </v>
          </cell>
          <cell r="C789">
            <v>2592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I789">
            <v>0</v>
          </cell>
        </row>
        <row r="790">
          <cell r="A790">
            <v>103001900720</v>
          </cell>
          <cell r="B790" t="str">
            <v xml:space="preserve">TUB. PE 3.0X5.0X720                                                                                 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I790">
            <v>0</v>
          </cell>
        </row>
        <row r="791">
          <cell r="A791">
            <v>103002000150</v>
          </cell>
          <cell r="B791" t="str">
            <v xml:space="preserve">T. E4/40+8/47LB 3.0X4.6X150                                                                         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I791">
            <v>0</v>
          </cell>
        </row>
        <row r="792">
          <cell r="A792">
            <v>103002100090</v>
          </cell>
          <cell r="B792" t="str">
            <v xml:space="preserve">TUB. PE 3.0X4.2X90                                                                                  </v>
          </cell>
          <cell r="C792">
            <v>147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I792">
            <v>0</v>
          </cell>
        </row>
        <row r="793">
          <cell r="A793">
            <v>103002200150</v>
          </cell>
          <cell r="B793" t="str">
            <v xml:space="preserve">T.PVC L.R / C.AIRE 3.0X4.6X80                                                                       </v>
          </cell>
          <cell r="C793">
            <v>1400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I793">
            <v>0</v>
          </cell>
        </row>
        <row r="794">
          <cell r="A794">
            <v>103002300300</v>
          </cell>
          <cell r="B794" t="str">
            <v xml:space="preserve">TUB.PVC E4/50 3.0X6.0X300                                                                           </v>
          </cell>
          <cell r="C794">
            <v>187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I794">
            <v>0</v>
          </cell>
        </row>
        <row r="795">
          <cell r="A795">
            <v>103002400650</v>
          </cell>
          <cell r="B795" t="str">
            <v xml:space="preserve">TUB.PVC + BL 3.0X4.0X650(OPACA)  ©                                                                  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I795">
            <v>0</v>
          </cell>
        </row>
        <row r="796">
          <cell r="A796">
            <v>103002500300</v>
          </cell>
          <cell r="B796" t="str">
            <v xml:space="preserve">TUB.PVC 3.0X4.0X300 (40% Sh92 + 60% ShA98)                                                          </v>
          </cell>
          <cell r="C796">
            <v>1249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I796">
            <v>0</v>
          </cell>
        </row>
        <row r="797">
          <cell r="A797">
            <v>103002601100</v>
          </cell>
          <cell r="B797" t="str">
            <v xml:space="preserve">TUB.PVC + NA 3.0X4.6X1070                                                                           </v>
          </cell>
          <cell r="C797">
            <v>60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I797">
            <v>0</v>
          </cell>
        </row>
        <row r="798">
          <cell r="A798">
            <v>103002700240</v>
          </cell>
          <cell r="B798" t="str">
            <v xml:space="preserve">T.PUR 90VIR.C/L C/CAN.3.0X4.6X240                                                                   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I798">
            <v>0</v>
          </cell>
        </row>
        <row r="799">
          <cell r="A799">
            <v>103002801200</v>
          </cell>
          <cell r="B799" t="str">
            <v xml:space="preserve">TUB.PVC E8000 3,0X4,4X1200                                                                          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I799">
            <v>0</v>
          </cell>
        </row>
        <row r="800">
          <cell r="A800">
            <v>103002900750</v>
          </cell>
          <cell r="B800" t="str">
            <v xml:space="preserve">TUB.PVC 3,0X4,05X750                                                                                </v>
          </cell>
          <cell r="C800">
            <v>2000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I800">
            <v>0</v>
          </cell>
        </row>
        <row r="801">
          <cell r="A801">
            <v>103100301206</v>
          </cell>
          <cell r="B801" t="str">
            <v xml:space="preserve">TUB. PVC E4/50 3.1 X 4.7 X 1206                                                                     </v>
          </cell>
          <cell r="C801">
            <v>3633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I801">
            <v>0</v>
          </cell>
        </row>
        <row r="802">
          <cell r="A802">
            <v>103100600550</v>
          </cell>
          <cell r="B802" t="str">
            <v xml:space="preserve">TUB. PVC 3.1X4.5X550                                                                                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I802">
            <v>0</v>
          </cell>
        </row>
        <row r="803">
          <cell r="A803">
            <v>103100600572</v>
          </cell>
          <cell r="B803" t="str">
            <v xml:space="preserve">TUB. PVC 3.1 X 4.7 X 572                                                                            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I803">
            <v>0</v>
          </cell>
        </row>
        <row r="804">
          <cell r="A804">
            <v>103100701206</v>
          </cell>
          <cell r="B804" t="str">
            <v xml:space="preserve">TUB. PVC E6/70 3.1 X 4.7 X 1206 (#)                                                                 </v>
          </cell>
          <cell r="C804">
            <v>478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I804">
            <v>0</v>
          </cell>
        </row>
        <row r="805">
          <cell r="A805">
            <v>103100801206</v>
          </cell>
          <cell r="B805" t="str">
            <v xml:space="preserve">TUB. PUR 90 C/LINEA 3,1X4,7X1206                                                                    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I805">
            <v>0</v>
          </cell>
        </row>
        <row r="806">
          <cell r="A806">
            <v>103200600185</v>
          </cell>
          <cell r="B806" t="str">
            <v xml:space="preserve">TUB. PVC 3.2X4.6X185                                                                                </v>
          </cell>
          <cell r="C806">
            <v>218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I806">
            <v>0</v>
          </cell>
        </row>
        <row r="807">
          <cell r="A807">
            <v>103200600370</v>
          </cell>
          <cell r="B807" t="str">
            <v xml:space="preserve">TUB PVC 3.2X4.6X370                                                                                 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I807">
            <v>0</v>
          </cell>
        </row>
        <row r="808">
          <cell r="A808">
            <v>103200600372</v>
          </cell>
          <cell r="B808" t="str">
            <v xml:space="preserve">TUB. PVC 3.2X4.6X372                                                                                </v>
          </cell>
          <cell r="C808">
            <v>27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I808">
            <v>0</v>
          </cell>
        </row>
        <row r="809">
          <cell r="A809">
            <v>103200600550</v>
          </cell>
          <cell r="B809" t="str">
            <v xml:space="preserve">TUB. PVC E4/50 3.2X4.6X550                                                                          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I809">
            <v>0</v>
          </cell>
        </row>
        <row r="810">
          <cell r="A810">
            <v>103200600572</v>
          </cell>
          <cell r="B810" t="str">
            <v xml:space="preserve">TUB. PVC E4/50 3.2X4.6X572                                                                          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I810">
            <v>0</v>
          </cell>
        </row>
        <row r="811">
          <cell r="A811">
            <v>103200610370</v>
          </cell>
          <cell r="B811" t="str">
            <v xml:space="preserve">T.PVC E8000 C/L BL. 3.2x4.6x370                                                                     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I811">
            <v>0</v>
          </cell>
        </row>
        <row r="812">
          <cell r="A812">
            <v>103200900400</v>
          </cell>
          <cell r="B812" t="str">
            <v xml:space="preserve">TUB. PU 3.2 X 4.0 X 400                                                                             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I812">
            <v>0</v>
          </cell>
        </row>
        <row r="813">
          <cell r="A813">
            <v>103201000372</v>
          </cell>
          <cell r="B813" t="str">
            <v xml:space="preserve">T.PVC E8500/COO OP. 3.2 X 4.6 X 372                                                                 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I813">
            <v>0</v>
          </cell>
        </row>
        <row r="814">
          <cell r="A814">
            <v>103201100372</v>
          </cell>
          <cell r="B814" t="str">
            <v xml:space="preserve">T. PU 90A C/L R.90AE BL.3.2X4.6X372                                                                 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I814">
            <v>0</v>
          </cell>
        </row>
        <row r="815">
          <cell r="A815">
            <v>103201201500</v>
          </cell>
          <cell r="B815" t="str">
            <v xml:space="preserve">TUB. PVC 1/8 X 1500                                                                                 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I815">
            <v>0</v>
          </cell>
        </row>
        <row r="816">
          <cell r="A816">
            <v>103201300192</v>
          </cell>
          <cell r="B816" t="str">
            <v xml:space="preserve">TUB.PVC E8000 3,2X4,6X192                                                                           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I816">
            <v>0</v>
          </cell>
        </row>
        <row r="817">
          <cell r="A817">
            <v>103201402400</v>
          </cell>
          <cell r="B817" t="str">
            <v xml:space="preserve">TUB. PVC 3 2x5 1x2400                                                                               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I817">
            <v>0</v>
          </cell>
        </row>
        <row r="818">
          <cell r="A818">
            <v>103300405000</v>
          </cell>
          <cell r="B818" t="str">
            <v xml:space="preserve">TUB PVC 3.3 X4.45X 5000                                                                             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I818">
            <v>0</v>
          </cell>
        </row>
        <row r="819">
          <cell r="A819">
            <v>103300800020</v>
          </cell>
          <cell r="B819" t="str">
            <v xml:space="preserve">TUB. PVC 3.3X4.4X20                                                                                 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I819">
            <v>0</v>
          </cell>
        </row>
        <row r="820">
          <cell r="A820">
            <v>103300800070</v>
          </cell>
          <cell r="B820" t="str">
            <v xml:space="preserve">TUB.PVC E4/503.3X4.4X70                                                                             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I820">
            <v>0</v>
          </cell>
        </row>
        <row r="821">
          <cell r="A821">
            <v>103300800100</v>
          </cell>
          <cell r="B821" t="str">
            <v xml:space="preserve">TUB. PVC 3.3 X 4.4 X 100                                                                            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I821">
            <v>0</v>
          </cell>
        </row>
        <row r="822">
          <cell r="A822">
            <v>103300800120</v>
          </cell>
          <cell r="B822" t="str">
            <v xml:space="preserve">TUB. PVC 3.3 X 4.4 X 120                                                                            </v>
          </cell>
          <cell r="C822">
            <v>409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I822">
            <v>0</v>
          </cell>
        </row>
        <row r="823">
          <cell r="A823">
            <v>103300800130</v>
          </cell>
          <cell r="B823" t="str">
            <v xml:space="preserve">TUB PVC 3.3 X 4.4 X   130                                                                           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I823">
            <v>0</v>
          </cell>
        </row>
        <row r="824">
          <cell r="A824">
            <v>103300800140</v>
          </cell>
          <cell r="B824" t="str">
            <v xml:space="preserve">TUB PVC 3.3 X 4.4 X   140                                                                           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I824">
            <v>0</v>
          </cell>
        </row>
        <row r="825">
          <cell r="A825">
            <v>103300800250</v>
          </cell>
          <cell r="B825" t="str">
            <v xml:space="preserve">TUB PVC 3.3 X 4.4 X   250                                                                           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I825">
            <v>0</v>
          </cell>
        </row>
        <row r="826">
          <cell r="A826">
            <v>103300800300</v>
          </cell>
          <cell r="B826" t="str">
            <v xml:space="preserve">TUB. PVC 3.3 X 4.4 X 300                                                                            </v>
          </cell>
          <cell r="C826">
            <v>1313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I826">
            <v>0</v>
          </cell>
        </row>
        <row r="827">
          <cell r="A827">
            <v>103300800350</v>
          </cell>
          <cell r="B827" t="str">
            <v xml:space="preserve">TUB. PVC E4/50 3,3X4,4X350                                                                          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I827">
            <v>0</v>
          </cell>
        </row>
        <row r="828">
          <cell r="A828">
            <v>103300800450</v>
          </cell>
          <cell r="B828" t="str">
            <v xml:space="preserve">TUB PVC 3.3 X 4.4 X   450                                                                           </v>
          </cell>
          <cell r="C828">
            <v>4467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I828">
            <v>0</v>
          </cell>
        </row>
        <row r="829">
          <cell r="A829">
            <v>103300800500</v>
          </cell>
          <cell r="B829" t="str">
            <v xml:space="preserve">TUB PVC 3.3 X 4.4 X   500                                                                           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I829">
            <v>0</v>
          </cell>
        </row>
        <row r="830">
          <cell r="A830">
            <v>103300800550</v>
          </cell>
          <cell r="B830" t="str">
            <v xml:space="preserve">TUB PVC 3.3 X 4.4 X   550                                                                           </v>
          </cell>
          <cell r="C830">
            <v>4585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I830">
            <v>0</v>
          </cell>
        </row>
        <row r="831">
          <cell r="A831">
            <v>103300800600</v>
          </cell>
          <cell r="B831" t="str">
            <v xml:space="preserve">TUB. PVC 3.3 X 4.4 X 600                                                                            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I831">
            <v>0</v>
          </cell>
        </row>
        <row r="832">
          <cell r="A832">
            <v>103300800700</v>
          </cell>
          <cell r="B832" t="str">
            <v xml:space="preserve">TUB PVC 3.6 X 4.8 X 700                                                                             </v>
          </cell>
          <cell r="C832">
            <v>1925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I832">
            <v>0</v>
          </cell>
        </row>
        <row r="833">
          <cell r="A833">
            <v>103300800750</v>
          </cell>
          <cell r="B833" t="str">
            <v xml:space="preserve">TUB PVC 3.3 X 4.4 X   750                                                                           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I833">
            <v>0</v>
          </cell>
        </row>
        <row r="834">
          <cell r="A834">
            <v>103300800850</v>
          </cell>
          <cell r="B834" t="str">
            <v xml:space="preserve">TUB. PVC 3.3 X 4.4 X 850                                                                            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I834">
            <v>0</v>
          </cell>
        </row>
        <row r="835">
          <cell r="A835">
            <v>103300801000</v>
          </cell>
          <cell r="B835" t="str">
            <v xml:space="preserve">TUB. PVC E4/50 3,3X4,4X1000                                                                         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I835">
            <v>0</v>
          </cell>
        </row>
        <row r="836">
          <cell r="A836">
            <v>103300801200</v>
          </cell>
          <cell r="B836" t="str">
            <v xml:space="preserve">TUB PVC 3.3 X4.4 X 1200                                                                             </v>
          </cell>
          <cell r="C836">
            <v>4000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I836">
            <v>0</v>
          </cell>
        </row>
        <row r="837">
          <cell r="A837">
            <v>103300801250</v>
          </cell>
          <cell r="B837" t="str">
            <v xml:space="preserve">TUB. PVC 3.3X4.4X1250                                                                               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I837">
            <v>0</v>
          </cell>
        </row>
        <row r="838">
          <cell r="A838">
            <v>103300801500</v>
          </cell>
          <cell r="B838" t="str">
            <v xml:space="preserve">TUB PVC 3.3 X 4.4 X  1500                                                                           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I838">
            <v>0</v>
          </cell>
        </row>
        <row r="839">
          <cell r="A839">
            <v>103300801600</v>
          </cell>
          <cell r="B839" t="str">
            <v xml:space="preserve">TUB. PVC E8000 3,3X4,4X1600                                                                         </v>
          </cell>
          <cell r="C839">
            <v>141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I839">
            <v>0</v>
          </cell>
        </row>
        <row r="840">
          <cell r="A840">
            <v>103300802500</v>
          </cell>
          <cell r="B840" t="str">
            <v xml:space="preserve">TUB. PVC 3.3X4.4X2500                                                                               </v>
          </cell>
          <cell r="C840">
            <v>160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I840">
            <v>0</v>
          </cell>
        </row>
        <row r="841">
          <cell r="A841">
            <v>103300805000</v>
          </cell>
          <cell r="B841" t="str">
            <v xml:space="preserve">TUB.PVC 3.3 X4.4 X 5000                                                                             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I841">
            <v>0</v>
          </cell>
        </row>
        <row r="842">
          <cell r="A842">
            <v>103300806000</v>
          </cell>
          <cell r="B842" t="str">
            <v xml:space="preserve">TUB. PVC 3.0 X 4.05 X 6000                                                                          </v>
          </cell>
          <cell r="C842">
            <v>500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I842">
            <v>0</v>
          </cell>
        </row>
        <row r="843">
          <cell r="A843">
            <v>103300825000</v>
          </cell>
          <cell r="B843" t="str">
            <v xml:space="preserve">TUB. PVC E4/50 CR. 3.3X4.4X25 M                                                                     </v>
          </cell>
          <cell r="C843">
            <v>18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I843">
            <v>0</v>
          </cell>
        </row>
        <row r="844">
          <cell r="A844">
            <v>103300900025</v>
          </cell>
          <cell r="B844" t="str">
            <v xml:space="preserve">TUB PVC 3.3 X 4.4 X 25MTS                                                                           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I844">
            <v>0</v>
          </cell>
        </row>
        <row r="845">
          <cell r="A845">
            <v>103300900060</v>
          </cell>
          <cell r="B845" t="str">
            <v xml:space="preserve">TUB PVC 3.3 X4.4 X   60                                                                             </v>
          </cell>
          <cell r="C845">
            <v>261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I845">
            <v>0</v>
          </cell>
        </row>
        <row r="846">
          <cell r="A846">
            <v>103300900130</v>
          </cell>
          <cell r="B846" t="str">
            <v xml:space="preserve">TUB PVC 3.3 X 4.4 X   130                                                                           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I846">
            <v>0</v>
          </cell>
        </row>
        <row r="847">
          <cell r="A847">
            <v>103300900140</v>
          </cell>
          <cell r="B847" t="str">
            <v xml:space="preserve">TUB PVC 3.3 X4.4 X  140                                                                             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I847">
            <v>0</v>
          </cell>
        </row>
        <row r="848">
          <cell r="A848">
            <v>103300900250</v>
          </cell>
          <cell r="B848" t="str">
            <v xml:space="preserve">TUB PVC 3.3 X4.4 X  250                                                                             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I848">
            <v>0</v>
          </cell>
        </row>
        <row r="849">
          <cell r="A849">
            <v>103300900450</v>
          </cell>
          <cell r="B849" t="str">
            <v xml:space="preserve">TUB PVC 3.3 X4.4 X  450                                                                             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I849">
            <v>0</v>
          </cell>
        </row>
        <row r="850">
          <cell r="A850">
            <v>103300900500</v>
          </cell>
          <cell r="B850" t="str">
            <v xml:space="preserve">TUB PVC 3.3 X4.4 X  500                                                                             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I850">
            <v>0</v>
          </cell>
        </row>
        <row r="851">
          <cell r="A851">
            <v>103300900550</v>
          </cell>
          <cell r="B851" t="str">
            <v xml:space="preserve">TUB PVC 3.3 X4.4 X  550                                                                             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I851">
            <v>0</v>
          </cell>
        </row>
        <row r="852">
          <cell r="A852">
            <v>103300900700</v>
          </cell>
          <cell r="B852" t="str">
            <v xml:space="preserve">TUB PVC 3.3 X4.4 X  700                                                                             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I852">
            <v>0</v>
          </cell>
        </row>
        <row r="853">
          <cell r="A853">
            <v>103300900750</v>
          </cell>
          <cell r="B853" t="str">
            <v xml:space="preserve">TUB PVC 3.3 X4.4 X  750                                                                             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I853">
            <v>0</v>
          </cell>
        </row>
        <row r="854">
          <cell r="A854">
            <v>103300901000</v>
          </cell>
          <cell r="B854" t="str">
            <v xml:space="preserve">TUB.PVC 3.3 X4.4 X 1000                                                                             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I854">
            <v>0</v>
          </cell>
        </row>
        <row r="855">
          <cell r="A855">
            <v>103300901200</v>
          </cell>
          <cell r="B855" t="str">
            <v xml:space="preserve">TUB PVC 3.3 X4.4 X 1200                                                                             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I855">
            <v>0</v>
          </cell>
        </row>
        <row r="856">
          <cell r="A856">
            <v>103300901500</v>
          </cell>
          <cell r="B856" t="str">
            <v xml:space="preserve">TUB PVC 3.3 X 4.4 X 1500                                                                            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I856">
            <v>0</v>
          </cell>
        </row>
        <row r="857">
          <cell r="A857">
            <v>103301200500</v>
          </cell>
          <cell r="B857" t="str">
            <v xml:space="preserve">TUB PVC 3.3 X4.4 X 500NEG                                                                           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I857">
            <v>0</v>
          </cell>
        </row>
        <row r="858">
          <cell r="A858">
            <v>103301200750</v>
          </cell>
          <cell r="B858" t="str">
            <v xml:space="preserve">TUB PVC 3.3 X4.4 X 750NEG                                                                           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I858">
            <v>0</v>
          </cell>
        </row>
        <row r="859">
          <cell r="A859">
            <v>103301201200</v>
          </cell>
          <cell r="B859" t="str">
            <v xml:space="preserve">TUB PVC 3.3 X4.4 X1200NEG                                                                           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I859">
            <v>0</v>
          </cell>
        </row>
        <row r="860">
          <cell r="A860">
            <v>103301301200</v>
          </cell>
          <cell r="B860" t="str">
            <v xml:space="preserve">TUB PVC 3.3 X4.4X 1200NEG                                                                           </v>
          </cell>
          <cell r="C860">
            <v>1056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I860">
            <v>0</v>
          </cell>
        </row>
        <row r="861">
          <cell r="A861">
            <v>103301400000</v>
          </cell>
          <cell r="B861" t="str">
            <v xml:space="preserve">TUB. PU 3.3 X 3.6 P/BALON                                                                           </v>
          </cell>
          <cell r="C861">
            <v>430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I861">
            <v>0</v>
          </cell>
        </row>
        <row r="862">
          <cell r="A862">
            <v>103301500100</v>
          </cell>
          <cell r="B862" t="str">
            <v xml:space="preserve">TUB. PVC E6/70 3.3X3.8X100                                                                          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I862">
            <v>0</v>
          </cell>
        </row>
        <row r="863">
          <cell r="A863">
            <v>103301604000</v>
          </cell>
          <cell r="B863" t="str">
            <v xml:space="preserve">TUB. PVC E4/50 3.3X4.4X4000                                                                         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I863">
            <v>0</v>
          </cell>
        </row>
        <row r="864">
          <cell r="A864">
            <v>103301706000</v>
          </cell>
          <cell r="B864" t="str">
            <v xml:space="preserve">TUB. PVC E4/50 3.3X4.4X6000 NEGRA                                                                   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I864">
            <v>0</v>
          </cell>
        </row>
        <row r="865">
          <cell r="A865">
            <v>103301800250</v>
          </cell>
          <cell r="B865" t="str">
            <v xml:space="preserve">TUB. PVC 3,3X4,5X250                                                                                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I865">
            <v>0</v>
          </cell>
        </row>
        <row r="866">
          <cell r="A866">
            <v>103301900500</v>
          </cell>
          <cell r="B866" t="str">
            <v xml:space="preserve">TUB.PUR 3,3x4,6x500                                                                                 </v>
          </cell>
          <cell r="C866">
            <v>132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I866">
            <v>0</v>
          </cell>
        </row>
        <row r="867">
          <cell r="A867">
            <v>103400600550</v>
          </cell>
          <cell r="B867" t="str">
            <v xml:space="preserve">TUB. PVC E6/70 3.4X5.3X550                                                                          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I867">
            <v>0</v>
          </cell>
        </row>
        <row r="868">
          <cell r="A868">
            <v>103400600572</v>
          </cell>
          <cell r="B868" t="str">
            <v xml:space="preserve">TUB. PVC E6/70 3.4X5.3X572                                                                          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I868">
            <v>0</v>
          </cell>
        </row>
        <row r="869">
          <cell r="A869">
            <v>103400700380</v>
          </cell>
          <cell r="B869" t="str">
            <v xml:space="preserve">TUB PVC 3.4X5.3X380 C/L R                                                                           </v>
          </cell>
          <cell r="C869">
            <v>1420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I869">
            <v>0</v>
          </cell>
        </row>
        <row r="870">
          <cell r="A870">
            <v>103400800380</v>
          </cell>
          <cell r="B870" t="str">
            <v xml:space="preserve">TUB PVC 3.4X5.3X380 C/L VER.                                                                        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I870">
            <v>0</v>
          </cell>
        </row>
        <row r="871">
          <cell r="A871">
            <v>103400900380</v>
          </cell>
          <cell r="B871" t="str">
            <v xml:space="preserve">T.E4/50+4/55 L/BLA.8/45 3.4X5.3X380                                                                 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I871">
            <v>0</v>
          </cell>
        </row>
        <row r="872">
          <cell r="A872">
            <v>103401000380</v>
          </cell>
          <cell r="B872" t="str">
            <v xml:space="preserve">T. E8/47 L/CEL.E8/45C. 3.4X5.3X380                                                                  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I872">
            <v>0</v>
          </cell>
        </row>
        <row r="873">
          <cell r="A873">
            <v>103401100202</v>
          </cell>
          <cell r="B873" t="str">
            <v xml:space="preserve">TUB.PVC 3.4X5.0X202                                                                                 </v>
          </cell>
          <cell r="C873">
            <v>800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I873">
            <v>0</v>
          </cell>
        </row>
        <row r="874">
          <cell r="A874">
            <v>103401100250</v>
          </cell>
          <cell r="B874" t="str">
            <v xml:space="preserve">TUB. PVC 3.4X5.0X250                                                                                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I874">
            <v>0</v>
          </cell>
        </row>
        <row r="875">
          <cell r="A875">
            <v>103401200200</v>
          </cell>
          <cell r="B875" t="str">
            <v xml:space="preserve">TUB. PU75D BA20 3.4X4.0X200                                                                         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I875">
            <v>0</v>
          </cell>
        </row>
        <row r="876">
          <cell r="A876">
            <v>103401301100</v>
          </cell>
          <cell r="B876" t="str">
            <v xml:space="preserve">TUB.PVC + NA C/CAN.3.4X5.3X1070                                                                     </v>
          </cell>
          <cell r="C876">
            <v>69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I876">
            <v>0</v>
          </cell>
        </row>
        <row r="877">
          <cell r="A877">
            <v>103401400380</v>
          </cell>
          <cell r="B877" t="str">
            <v xml:space="preserve">T.PVC E4/525 C/L RO.3.4X5.3X380                                                                     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I877">
            <v>0</v>
          </cell>
        </row>
        <row r="878">
          <cell r="A878">
            <v>103401500380</v>
          </cell>
          <cell r="B878" t="str">
            <v xml:space="preserve">T.PVC E6/60 TOTM C/L RAD. 3,4X5,3X380                                                               </v>
          </cell>
          <cell r="C878">
            <v>240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I878">
            <v>0</v>
          </cell>
        </row>
        <row r="879">
          <cell r="A879">
            <v>103401500655</v>
          </cell>
          <cell r="B879" t="str">
            <v xml:space="preserve">TUB.PVC E4/60+NA C/CAN.3,0X4,6X655                                                                  </v>
          </cell>
          <cell r="C879">
            <v>267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I879">
            <v>0</v>
          </cell>
        </row>
        <row r="880">
          <cell r="A880">
            <v>103501100150</v>
          </cell>
          <cell r="B880" t="str">
            <v xml:space="preserve">TUB PVC 3.5 X 5.3 X 80 L.BL.                                                                        </v>
          </cell>
          <cell r="C880">
            <v>2436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I880">
            <v>0</v>
          </cell>
        </row>
        <row r="881">
          <cell r="A881">
            <v>103501100200</v>
          </cell>
          <cell r="B881" t="str">
            <v xml:space="preserve">TUB. PVC C/LINEA CEL.3.5x5.3x240 (AGT)                                                              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I881">
            <v>0</v>
          </cell>
        </row>
        <row r="882">
          <cell r="A882">
            <v>103501200000</v>
          </cell>
          <cell r="B882" t="str">
            <v xml:space="preserve">T.PVC E8/50 L.R. E8/45 CEL. 3.5X5.3                                                                 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I882">
            <v>0</v>
          </cell>
        </row>
        <row r="883">
          <cell r="A883">
            <v>103501200150</v>
          </cell>
          <cell r="B883" t="str">
            <v xml:space="preserve">TUB. PVC 3.5 X 5.3 X 150                                                                            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I883">
            <v>0</v>
          </cell>
        </row>
        <row r="884">
          <cell r="A884">
            <v>103501200188</v>
          </cell>
          <cell r="B884" t="str">
            <v xml:space="preserve">T. E8/50 C/L E8/45 CEL. 3.5X5.3X188                                                                 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I884">
            <v>0</v>
          </cell>
        </row>
        <row r="885">
          <cell r="A885">
            <v>103501201000</v>
          </cell>
          <cell r="B885" t="str">
            <v xml:space="preserve">TUB. PVC E8/50 L.R.CEL.3,5X5,3 CANAL90                                                              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I885">
            <v>0</v>
          </cell>
        </row>
        <row r="886">
          <cell r="A886">
            <v>103501300150</v>
          </cell>
          <cell r="B886" t="str">
            <v xml:space="preserve">TUB. PVC 3,5X4,5X200 (40% Sh92 + 60% ShA98)                                                         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I886">
            <v>0</v>
          </cell>
        </row>
        <row r="887">
          <cell r="A887">
            <v>103501300380</v>
          </cell>
          <cell r="B887" t="str">
            <v xml:space="preserve">TUB. PVC 3.5 X 5.3 X 380 NAR.                                                                       </v>
          </cell>
          <cell r="C887">
            <v>285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I887">
            <v>0</v>
          </cell>
        </row>
        <row r="888">
          <cell r="A888">
            <v>103501400150</v>
          </cell>
          <cell r="B888" t="str">
            <v xml:space="preserve">T. E4/40+8/47LB 3.5X5.3X150                                                                         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I888">
            <v>0</v>
          </cell>
        </row>
        <row r="889">
          <cell r="A889">
            <v>103501500070</v>
          </cell>
          <cell r="B889" t="str">
            <v xml:space="preserve">T.PVC 3.5X4.5X70 NAR                                                                                </v>
          </cell>
          <cell r="C889">
            <v>4087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I889">
            <v>0</v>
          </cell>
        </row>
        <row r="890">
          <cell r="A890">
            <v>103501601000</v>
          </cell>
          <cell r="B890" t="str">
            <v xml:space="preserve">TUB.PE 3.5X4.6X1000                                                                                 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I890">
            <v>0</v>
          </cell>
        </row>
        <row r="891">
          <cell r="A891">
            <v>103501602000</v>
          </cell>
          <cell r="B891" t="str">
            <v xml:space="preserve">TUB. PE 35X120 MM (AZUL)                                                                            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I891">
            <v>0</v>
          </cell>
        </row>
        <row r="892">
          <cell r="A892">
            <v>103501700000</v>
          </cell>
          <cell r="B892" t="str">
            <v xml:space="preserve">T.PVC L.R.CEL./C.AIRE 3.5X5.3X190                                                                   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I892">
            <v>0</v>
          </cell>
        </row>
        <row r="893">
          <cell r="A893">
            <v>103501701000</v>
          </cell>
          <cell r="B893" t="str">
            <v xml:space="preserve">T. PVC E8/45 C/L 2 CANALES 3,5X5,3                                                                  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I893">
            <v>0</v>
          </cell>
        </row>
        <row r="894">
          <cell r="A894">
            <v>103501801000</v>
          </cell>
          <cell r="B894" t="str">
            <v xml:space="preserve">T.PE PBDTS 7028 AT 3.5X4.6X1000                                                                     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I894">
            <v>0</v>
          </cell>
        </row>
        <row r="895">
          <cell r="A895">
            <v>103501900150</v>
          </cell>
          <cell r="B895" t="str">
            <v xml:space="preserve">T.PVC L.R / C.AIRE 3.5X5.3X80                                                                       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I895">
            <v>0</v>
          </cell>
        </row>
        <row r="896">
          <cell r="A896">
            <v>103502000235</v>
          </cell>
          <cell r="B896" t="str">
            <v xml:space="preserve">TUB.PVC C/L CEL.3,5X5,3X240 (AGT)                                                                   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I896">
            <v>0</v>
          </cell>
        </row>
        <row r="897">
          <cell r="A897">
            <v>103600100060</v>
          </cell>
          <cell r="B897" t="str">
            <v xml:space="preserve">TUB PVC 3.6 X4.9 X   60                                                                             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I897">
            <v>0</v>
          </cell>
        </row>
        <row r="898">
          <cell r="A898">
            <v>103600100065</v>
          </cell>
          <cell r="B898" t="str">
            <v xml:space="preserve">PROTECTOR FRASCO (TUB 3.6X4.9X65)                                                                   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I898">
            <v>0</v>
          </cell>
        </row>
        <row r="899">
          <cell r="A899">
            <v>103600100200</v>
          </cell>
          <cell r="B899" t="str">
            <v xml:space="preserve">TUB PVC 3.6 X4.9 X  200                                                                             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I899">
            <v>0</v>
          </cell>
        </row>
        <row r="900">
          <cell r="A900">
            <v>103600100300</v>
          </cell>
          <cell r="B900" t="str">
            <v xml:space="preserve">TUB PVC 3.6 X4.9 X  300                                                                             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I900">
            <v>0</v>
          </cell>
        </row>
        <row r="901">
          <cell r="A901">
            <v>103600101200</v>
          </cell>
          <cell r="B901" t="str">
            <v xml:space="preserve">TUB. PVC 3.6 X 4.6 X 1200                                                                           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I901">
            <v>0</v>
          </cell>
        </row>
        <row r="902">
          <cell r="A902">
            <v>103600101500</v>
          </cell>
          <cell r="B902" t="str">
            <v xml:space="preserve">TUB PVC 3.6 X4.9 X 1500                                                                             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I902">
            <v>0</v>
          </cell>
        </row>
        <row r="903">
          <cell r="A903">
            <v>103600200060</v>
          </cell>
          <cell r="B903" t="str">
            <v xml:space="preserve">TUB PVC 3.6 X4.9 X   60                                                                             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I903">
            <v>0</v>
          </cell>
        </row>
        <row r="904">
          <cell r="A904">
            <v>103600200100</v>
          </cell>
          <cell r="B904" t="str">
            <v xml:space="preserve">TUB PVC 3.6 X4.9 X  100                                                                             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I904">
            <v>0</v>
          </cell>
        </row>
        <row r="905">
          <cell r="A905">
            <v>103600200250</v>
          </cell>
          <cell r="B905" t="str">
            <v xml:space="preserve">TUB PVC 3.6 X4.9 X  250                                                                             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I905">
            <v>0</v>
          </cell>
        </row>
        <row r="906">
          <cell r="A906">
            <v>103600200900</v>
          </cell>
          <cell r="B906" t="str">
            <v xml:space="preserve">TUB PVC 3.6 X4.9 X  900                                                                             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I906">
            <v>0</v>
          </cell>
        </row>
        <row r="907">
          <cell r="A907">
            <v>103600500070</v>
          </cell>
          <cell r="B907" t="str">
            <v xml:space="preserve">TUB.PVC 3,6X4,8X70                                                                                  </v>
          </cell>
          <cell r="C907">
            <v>340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I907">
            <v>0</v>
          </cell>
        </row>
        <row r="908">
          <cell r="A908">
            <v>103600501200</v>
          </cell>
          <cell r="B908" t="str">
            <v xml:space="preserve">TUB.PVC Z8000+NEMB1 3,6X4,8X1200                                                                    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I908">
            <v>0</v>
          </cell>
        </row>
        <row r="909">
          <cell r="A909">
            <v>103600501206</v>
          </cell>
          <cell r="B909" t="str">
            <v xml:space="preserve">TUB. PVC 3.6 X (5.3±0.05 ) X 1206                                                                   </v>
          </cell>
          <cell r="C909">
            <v>3800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I909">
            <v>0</v>
          </cell>
        </row>
        <row r="910">
          <cell r="A910">
            <v>103600801200</v>
          </cell>
          <cell r="B910" t="str">
            <v xml:space="preserve">TUB PVC 3.6 X4.6 X 1200                                                                             </v>
          </cell>
          <cell r="C910">
            <v>2007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I910">
            <v>0</v>
          </cell>
        </row>
        <row r="911">
          <cell r="A911">
            <v>103600900572</v>
          </cell>
          <cell r="B911" t="str">
            <v xml:space="preserve">TUB. PVC 3.6 X 5.3 X 572                                                                            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I911">
            <v>0</v>
          </cell>
        </row>
        <row r="912">
          <cell r="A912">
            <v>103600901200</v>
          </cell>
          <cell r="B912" t="str">
            <v xml:space="preserve">TUB PVC 3.6 X 4.6 X 1200                                                                            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I912">
            <v>0</v>
          </cell>
        </row>
        <row r="913">
          <cell r="A913">
            <v>103601001206</v>
          </cell>
          <cell r="B913" t="str">
            <v xml:space="preserve">TUB. PVC E6/70 3.6 X 5.3 X 1206 (#)                                                                 </v>
          </cell>
          <cell r="C913">
            <v>758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I913">
            <v>0</v>
          </cell>
        </row>
        <row r="914">
          <cell r="A914">
            <v>103601002500</v>
          </cell>
          <cell r="B914" t="str">
            <v xml:space="preserve">T. PVC E6/70 3.6X5.3X2500                                                                           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I914">
            <v>0</v>
          </cell>
        </row>
        <row r="915">
          <cell r="A915">
            <v>103601100500</v>
          </cell>
          <cell r="B915" t="str">
            <v xml:space="preserve">T. PU 90A C/L 90A BA40 3.6X5.3X500                                                                  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I915">
            <v>0</v>
          </cell>
        </row>
        <row r="916">
          <cell r="A916">
            <v>103601201200</v>
          </cell>
          <cell r="B916" t="str">
            <v xml:space="preserve">TUB. PVC 3.6X4.8X1200                                                                               </v>
          </cell>
          <cell r="C916">
            <v>1220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I916">
            <v>0</v>
          </cell>
        </row>
        <row r="917">
          <cell r="A917">
            <v>103601301206</v>
          </cell>
          <cell r="B917" t="str">
            <v xml:space="preserve">TUB. PUR 90 C/LINEA 3,6X5,3X1206                                                                    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I917">
            <v>0</v>
          </cell>
        </row>
        <row r="918">
          <cell r="A918">
            <v>103700200950</v>
          </cell>
          <cell r="B918" t="str">
            <v xml:space="preserve">TUB PVC CH 16 X 950                                                                                 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I918">
            <v>0</v>
          </cell>
        </row>
        <row r="919">
          <cell r="A919">
            <v>103700400300</v>
          </cell>
          <cell r="B919" t="str">
            <v xml:space="preserve">TUB. PVC E4/50 3.7X11.8X300                                                                         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I919">
            <v>0</v>
          </cell>
        </row>
        <row r="920">
          <cell r="A920">
            <v>103700400370</v>
          </cell>
          <cell r="B920" t="str">
            <v xml:space="preserve">TUB PVC 3.7X5.3X370                                                                                 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I920">
            <v>0</v>
          </cell>
        </row>
        <row r="921">
          <cell r="A921">
            <v>103700400372</v>
          </cell>
          <cell r="B921" t="str">
            <v xml:space="preserve">TUB. PVC 3.7X5.3X372                                                                                </v>
          </cell>
          <cell r="C921">
            <v>14700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I921">
            <v>0</v>
          </cell>
        </row>
        <row r="922">
          <cell r="A922">
            <v>103700400550</v>
          </cell>
          <cell r="B922" t="str">
            <v xml:space="preserve">TUB. PVC E4/50 3.7X5.3X550                                                                          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I922">
            <v>0</v>
          </cell>
        </row>
        <row r="923">
          <cell r="A923">
            <v>103700400572</v>
          </cell>
          <cell r="B923" t="str">
            <v xml:space="preserve">TUB. PVC E4/50 3.7X5.3X572                                                                          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I923">
            <v>0</v>
          </cell>
        </row>
        <row r="924">
          <cell r="A924">
            <v>103700410370</v>
          </cell>
          <cell r="B924" t="str">
            <v xml:space="preserve">T.PVC E8000 C/L BL. 3,7x5.3x370                                                                     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I924">
            <v>0</v>
          </cell>
        </row>
        <row r="925">
          <cell r="A925">
            <v>103700500372</v>
          </cell>
          <cell r="B925" t="str">
            <v xml:space="preserve">T. PVC E4/50 OPACO 3.7 X 5.3 X 372                                                                  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I925">
            <v>0</v>
          </cell>
        </row>
        <row r="926">
          <cell r="A926">
            <v>103800200090</v>
          </cell>
          <cell r="B926" t="str">
            <v xml:space="preserve">TUB PVC 3.8 X5.5 X   90                                                                             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I926">
            <v>0</v>
          </cell>
        </row>
        <row r="927">
          <cell r="A927">
            <v>103800200100</v>
          </cell>
          <cell r="B927" t="str">
            <v xml:space="preserve">TUB PVC 3.8 X5.5 X  100                                                                             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I927">
            <v>0</v>
          </cell>
        </row>
        <row r="928">
          <cell r="A928">
            <v>103800200250</v>
          </cell>
          <cell r="B928" t="str">
            <v xml:space="preserve">TUB PVC 3.8 X5.5 X  250                                                                             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I928">
            <v>0</v>
          </cell>
        </row>
        <row r="929">
          <cell r="A929">
            <v>103800300380</v>
          </cell>
          <cell r="B929" t="str">
            <v xml:space="preserve">TUB. PVC 3.8 X 6.0 X 380 NAR.                                                                       </v>
          </cell>
          <cell r="C929">
            <v>378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I929">
            <v>0</v>
          </cell>
        </row>
        <row r="930">
          <cell r="A930">
            <v>103800400400</v>
          </cell>
          <cell r="B930" t="str">
            <v xml:space="preserve">TUB. PU 3.8 X 5.0 X 400                                                                             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I930">
            <v>0</v>
          </cell>
        </row>
        <row r="931">
          <cell r="A931">
            <v>103800500372</v>
          </cell>
          <cell r="B931" t="str">
            <v xml:space="preserve">TUB.PUR 90VIR.C/L90BA40 3.8X5.3X372                                                                 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I931">
            <v>0</v>
          </cell>
        </row>
        <row r="932">
          <cell r="A932">
            <v>103900100140</v>
          </cell>
          <cell r="B932" t="str">
            <v xml:space="preserve">TUB. PVC E6/70(OPACO) 3.9X6.0X140                                                                   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I932">
            <v>0</v>
          </cell>
        </row>
        <row r="933">
          <cell r="A933">
            <v>103900100550</v>
          </cell>
          <cell r="B933" t="str">
            <v xml:space="preserve">TUB. PVC 3.9X6.0X550                                                                                </v>
          </cell>
          <cell r="C933">
            <v>7207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I933">
            <v>0</v>
          </cell>
        </row>
        <row r="934">
          <cell r="A934">
            <v>103900100572</v>
          </cell>
          <cell r="B934" t="str">
            <v xml:space="preserve">TUB.PVC E6/70 3.9X6.0X572                                                                           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I934">
            <v>0</v>
          </cell>
        </row>
        <row r="935">
          <cell r="A935">
            <v>103900200320</v>
          </cell>
          <cell r="B935" t="str">
            <v xml:space="preserve">TUB. PVC 3.9 X 6.0 X 320                                                                            </v>
          </cell>
          <cell r="C935">
            <v>28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I935">
            <v>0</v>
          </cell>
        </row>
        <row r="936">
          <cell r="A936">
            <v>103900530500</v>
          </cell>
          <cell r="B936" t="str">
            <v xml:space="preserve">TUB.PUR 3,9x5,3x500                                                                                 </v>
          </cell>
          <cell r="C936">
            <v>165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I936">
            <v>0</v>
          </cell>
        </row>
        <row r="937">
          <cell r="A937">
            <v>104000100000</v>
          </cell>
          <cell r="B937" t="str">
            <v xml:space="preserve">T.PVC E8/50 L.R. E8/45 CEL. 4.0X6.0                                                                 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I937">
            <v>0</v>
          </cell>
        </row>
        <row r="938">
          <cell r="A938">
            <v>104000100150</v>
          </cell>
          <cell r="B938" t="str">
            <v xml:space="preserve">TUB. PVC 4.0 X 5.9 X 150                                                                            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I938">
            <v>0</v>
          </cell>
        </row>
        <row r="939">
          <cell r="A939">
            <v>104001000208</v>
          </cell>
          <cell r="B939" t="str">
            <v xml:space="preserve">T. E8/50 C/L E8/45 CEL. 4.0X6.0X208                                                                 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I939">
            <v>0</v>
          </cell>
        </row>
        <row r="940">
          <cell r="A940">
            <v>104001100150</v>
          </cell>
          <cell r="B940" t="str">
            <v xml:space="preserve">TUB PVC 4.0 X 5.9 X 80 L.BL.                                                                        </v>
          </cell>
          <cell r="C940">
            <v>3448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I940">
            <v>0</v>
          </cell>
        </row>
        <row r="941">
          <cell r="A941">
            <v>104001100215</v>
          </cell>
          <cell r="B941" t="str">
            <v xml:space="preserve">TUB. PVC C/LINEA CEL.4.0x6.0x305 (AGT)                                                              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I941">
            <v>0</v>
          </cell>
        </row>
        <row r="942">
          <cell r="A942">
            <v>104001100300</v>
          </cell>
          <cell r="B942" t="str">
            <v xml:space="preserve">T.PVC E8/47 C/L CEL.C/CAN. 4,0X6,0X340                                                              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I942">
            <v>0</v>
          </cell>
        </row>
        <row r="943">
          <cell r="A943">
            <v>104001200150</v>
          </cell>
          <cell r="B943" t="str">
            <v xml:space="preserve">T. E4/40+8/47LB 4.0X5.9X150                                                                         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I943">
            <v>0</v>
          </cell>
        </row>
        <row r="944">
          <cell r="A944">
            <v>104001300300</v>
          </cell>
          <cell r="B944" t="str">
            <v xml:space="preserve">TUB.PVC 4.0X5.0X300 (40% Sh92 + 60% ShA98)                                                          </v>
          </cell>
          <cell r="C944">
            <v>1000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I944">
            <v>0</v>
          </cell>
        </row>
        <row r="945">
          <cell r="A945">
            <v>104001300500</v>
          </cell>
          <cell r="B945" t="str">
            <v xml:space="preserve">TUB. PVC E4/35 4.0X6.0X500                                                                          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I945">
            <v>0</v>
          </cell>
        </row>
        <row r="946">
          <cell r="A946">
            <v>104001400000</v>
          </cell>
          <cell r="B946" t="str">
            <v xml:space="preserve">T. PVC L.R. CEL. / C.AIRE 4.0X6.0                                                                   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I946">
            <v>0</v>
          </cell>
        </row>
        <row r="947">
          <cell r="A947">
            <v>104001500000</v>
          </cell>
          <cell r="B947" t="str">
            <v xml:space="preserve">TUB. PU 4.0 X 4.3 P/BALON                                                                           </v>
          </cell>
          <cell r="C947">
            <v>629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I947">
            <v>0</v>
          </cell>
        </row>
        <row r="948">
          <cell r="A948">
            <v>104001600000</v>
          </cell>
          <cell r="B948" t="str">
            <v xml:space="preserve">T.PVC L.R.CEL./C.AIRE 4.0X6.0X210                                                                   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I948">
            <v>0</v>
          </cell>
        </row>
        <row r="949">
          <cell r="A949">
            <v>104001600120</v>
          </cell>
          <cell r="B949" t="str">
            <v xml:space="preserve">TUB. PVC  GRIS 4,0X5,0X70                                                                           </v>
          </cell>
          <cell r="C949">
            <v>831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I949">
            <v>0</v>
          </cell>
        </row>
        <row r="950">
          <cell r="A950">
            <v>104001700150</v>
          </cell>
          <cell r="B950" t="str">
            <v xml:space="preserve">T.PVC L.R / C.AIRE 4.0X5.9X80                                                                       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I950">
            <v>0</v>
          </cell>
        </row>
        <row r="951">
          <cell r="A951">
            <v>104001800400</v>
          </cell>
          <cell r="B951" t="str">
            <v xml:space="preserve">TUB. PVC E4/525 4.0X6.0X400                                                                         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I951">
            <v>0</v>
          </cell>
        </row>
        <row r="952">
          <cell r="A952">
            <v>104001900400</v>
          </cell>
          <cell r="B952" t="str">
            <v xml:space="preserve">TUB.PVCE8/47 C/L C/CAN.4.0X6.0X400                                                                  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I952">
            <v>0</v>
          </cell>
        </row>
        <row r="953">
          <cell r="A953">
            <v>104002000265</v>
          </cell>
          <cell r="B953" t="str">
            <v xml:space="preserve">TUB.PVC C/L CEL.4,0X6,0X315 (AGT)                                                                   </v>
          </cell>
          <cell r="C953">
            <v>1100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I953">
            <v>0</v>
          </cell>
        </row>
        <row r="954">
          <cell r="A954">
            <v>104002100020</v>
          </cell>
          <cell r="B954" t="str">
            <v xml:space="preserve">TUB. PVC 4.0X6.0X20                                                                                 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I954">
            <v>0</v>
          </cell>
        </row>
        <row r="955">
          <cell r="A955">
            <v>104002200020</v>
          </cell>
          <cell r="B955" t="str">
            <v xml:space="preserve">TUB. PVC E7000 4,0X6,0X20                                                                           </v>
          </cell>
          <cell r="C955">
            <v>28000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I955">
            <v>0</v>
          </cell>
        </row>
        <row r="956">
          <cell r="A956">
            <v>104100401206</v>
          </cell>
          <cell r="B956" t="str">
            <v xml:space="preserve">TUB. PVC  4.1 X 6.0 X 1206                                                                          </v>
          </cell>
          <cell r="C956">
            <v>2603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I956">
            <v>0</v>
          </cell>
        </row>
        <row r="957">
          <cell r="A957">
            <v>104100520520</v>
          </cell>
          <cell r="B957" t="str">
            <v xml:space="preserve">TUB. PVC 4.1 X 5.2 X 520                                                                            </v>
          </cell>
          <cell r="C957">
            <v>963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I957">
            <v>0</v>
          </cell>
        </row>
        <row r="958">
          <cell r="A958">
            <v>104100800380</v>
          </cell>
          <cell r="B958" t="str">
            <v xml:space="preserve">TUB PVC 4.1X6.1X380 C/L VER.                                                                        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I958">
            <v>0</v>
          </cell>
        </row>
        <row r="959">
          <cell r="A959">
            <v>104100900380</v>
          </cell>
          <cell r="B959" t="str">
            <v xml:space="preserve">TUB PVC 4.1X6.1X380 C/L R                                                                           </v>
          </cell>
          <cell r="C959">
            <v>576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I959">
            <v>0</v>
          </cell>
        </row>
        <row r="960">
          <cell r="A960">
            <v>104101101206</v>
          </cell>
          <cell r="B960" t="str">
            <v xml:space="preserve">TUB. PVC E6/70 4.1 X 6.0 X 1206 (#)                                                                 </v>
          </cell>
          <cell r="C960">
            <v>120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I960">
            <v>0</v>
          </cell>
        </row>
        <row r="961">
          <cell r="A961">
            <v>104101200380</v>
          </cell>
          <cell r="B961" t="str">
            <v xml:space="preserve">T. E4/50+4/55L/B 8/45 4.1X6.1X380                                                                   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I961">
            <v>0</v>
          </cell>
        </row>
        <row r="962">
          <cell r="A962">
            <v>104101300380</v>
          </cell>
          <cell r="B962" t="str">
            <v xml:space="preserve">T. E8/47 L/C E8/45C.4.1X6.1X380                                                                     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I962">
            <v>0</v>
          </cell>
        </row>
        <row r="963">
          <cell r="A963">
            <v>104101401100</v>
          </cell>
          <cell r="B963" t="str">
            <v xml:space="preserve">TUB.PVC + NA C/CAN.4.1X6.1X1070                                                                     </v>
          </cell>
          <cell r="C963">
            <v>723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I963">
            <v>0</v>
          </cell>
        </row>
        <row r="964">
          <cell r="A964">
            <v>104101500380</v>
          </cell>
          <cell r="B964" t="str">
            <v xml:space="preserve">T.PVC E4/525 C/L RO.4.1X6.1X380                                                                     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I964">
            <v>0</v>
          </cell>
        </row>
        <row r="965">
          <cell r="A965">
            <v>104101601206</v>
          </cell>
          <cell r="B965" t="str">
            <v xml:space="preserve">TUB. PUR 90 C/LINEA 4,1X6,0X1206                                                                    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I965">
            <v>0</v>
          </cell>
        </row>
        <row r="966">
          <cell r="A966">
            <v>104101700380</v>
          </cell>
          <cell r="B966" t="str">
            <v xml:space="preserve">T.PVC C/L RAD.4,1X6,1X380                                                                           </v>
          </cell>
          <cell r="C966">
            <v>2271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I966">
            <v>0</v>
          </cell>
        </row>
        <row r="967">
          <cell r="A967">
            <v>104200100370</v>
          </cell>
          <cell r="B967" t="str">
            <v xml:space="preserve">TUB PVC 4.2X6.0X370                                                                                 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I967">
            <v>0</v>
          </cell>
        </row>
        <row r="968">
          <cell r="A968">
            <v>104200100372</v>
          </cell>
          <cell r="B968" t="str">
            <v xml:space="preserve">TUB. PVC 4.2X6.0X372                                                                                </v>
          </cell>
          <cell r="C968">
            <v>2134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I968">
            <v>0</v>
          </cell>
        </row>
        <row r="969">
          <cell r="A969">
            <v>104200100550</v>
          </cell>
          <cell r="B969" t="str">
            <v xml:space="preserve">TUB. PVC E4/50 4.2X6.0X550                                                                          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I969">
            <v>0</v>
          </cell>
        </row>
        <row r="970">
          <cell r="A970">
            <v>104200100572</v>
          </cell>
          <cell r="B970" t="str">
            <v xml:space="preserve">TUB. PVC E4/50 4.2X6.0X572                                                                          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I970">
            <v>0</v>
          </cell>
        </row>
        <row r="971">
          <cell r="A971">
            <v>104200110370</v>
          </cell>
          <cell r="B971" t="str">
            <v xml:space="preserve">T.PVC E8000 C/L BL. 4,2x6,0x370                                                                     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I971">
            <v>0</v>
          </cell>
        </row>
        <row r="972">
          <cell r="A972">
            <v>104200300400</v>
          </cell>
          <cell r="B972" t="str">
            <v xml:space="preserve">TUB. PU 4.2 X 5.6 X 400                                                                             </v>
          </cell>
          <cell r="C972">
            <v>346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I972">
            <v>0</v>
          </cell>
        </row>
        <row r="973">
          <cell r="A973">
            <v>104300101840</v>
          </cell>
          <cell r="B973" t="str">
            <v xml:space="preserve">TUB PVC CH 18 X 1840                                                                                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I973">
            <v>0</v>
          </cell>
        </row>
        <row r="974">
          <cell r="A974">
            <v>104300400372</v>
          </cell>
          <cell r="B974" t="str">
            <v xml:space="preserve">TUB. PVC 4.3 X 6.0 X 372                                                                            </v>
          </cell>
          <cell r="C974">
            <v>796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I974">
            <v>0</v>
          </cell>
        </row>
        <row r="975">
          <cell r="A975">
            <v>104300500222</v>
          </cell>
          <cell r="B975" t="str">
            <v xml:space="preserve">TUB.PVC 4.3X6.0X222                                                                                 </v>
          </cell>
          <cell r="C975">
            <v>955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I975">
            <v>0</v>
          </cell>
        </row>
        <row r="976">
          <cell r="A976">
            <v>104300600275</v>
          </cell>
          <cell r="B976" t="str">
            <v xml:space="preserve">TUB. PVC E4/45 4.3X6.0X275                                                                          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I976">
            <v>0</v>
          </cell>
        </row>
        <row r="977">
          <cell r="A977">
            <v>104400370300</v>
          </cell>
          <cell r="B977" t="str">
            <v xml:space="preserve">TUB.PVC 3,7(-0,1) x 11,8(+0,1) x 300(+5) #                                                          </v>
          </cell>
          <cell r="C977">
            <v>94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I977">
            <v>0</v>
          </cell>
        </row>
        <row r="978">
          <cell r="A978">
            <v>104400470300</v>
          </cell>
          <cell r="B978" t="str">
            <v xml:space="preserve">TUB.PVC 4,7(-0,1) x 11,8(+0,1) x 300(+5) #                                                          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I978">
            <v>0</v>
          </cell>
        </row>
        <row r="979">
          <cell r="A979">
            <v>104400570300</v>
          </cell>
          <cell r="B979" t="str">
            <v xml:space="preserve">TUB.PVC 5,7(-0,1) x 11,8(+0,1) x 300(+5) #                                                          </v>
          </cell>
          <cell r="C979">
            <v>162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I979">
            <v>0</v>
          </cell>
        </row>
        <row r="980">
          <cell r="A980">
            <v>104500100080</v>
          </cell>
          <cell r="B980" t="str">
            <v xml:space="preserve">TUB PVC 4.5 X6.5 X   80RI                                                                           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I980">
            <v>0</v>
          </cell>
        </row>
        <row r="981">
          <cell r="A981">
            <v>104500100100</v>
          </cell>
          <cell r="B981" t="str">
            <v xml:space="preserve">TUB PVC 4.5 X6.5 X  100RI                                                                           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I981">
            <v>0</v>
          </cell>
        </row>
        <row r="982">
          <cell r="A982">
            <v>104500100160</v>
          </cell>
          <cell r="B982" t="str">
            <v xml:space="preserve">TUB PVC 4.5 X6.5 X160                                                                               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I982">
            <v>0</v>
          </cell>
        </row>
        <row r="983">
          <cell r="A983">
            <v>104500101000</v>
          </cell>
          <cell r="B983" t="str">
            <v xml:space="preserve">TUB PVC 4.5 X6.5 X 1000RI                                                                           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I983">
            <v>0</v>
          </cell>
        </row>
        <row r="984">
          <cell r="A984">
            <v>104500600045</v>
          </cell>
          <cell r="B984" t="str">
            <v xml:space="preserve">TUB PVC 4.5 X6.9 X 20                                                                               </v>
          </cell>
          <cell r="C984">
            <v>5525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I984">
            <v>0</v>
          </cell>
        </row>
        <row r="985">
          <cell r="A985">
            <v>104500600055</v>
          </cell>
          <cell r="B985" t="str">
            <v xml:space="preserve">TUB PVC 4.5 X6.9 X   55                                                                             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I985">
            <v>0</v>
          </cell>
        </row>
        <row r="986">
          <cell r="A986">
            <v>104500600300</v>
          </cell>
          <cell r="B986" t="str">
            <v xml:space="preserve">TUB. PVC 4,5(+0,1)x6,0(-0,1)x300(±5)                                                                </v>
          </cell>
          <cell r="C986">
            <v>487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I986">
            <v>0</v>
          </cell>
        </row>
        <row r="987">
          <cell r="A987">
            <v>104500601150</v>
          </cell>
          <cell r="B987" t="str">
            <v xml:space="preserve">TUB PVC 4.5 X6.9 X 1150                                                                             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I987">
            <v>0</v>
          </cell>
        </row>
        <row r="988">
          <cell r="A988">
            <v>104500602000</v>
          </cell>
          <cell r="B988" t="str">
            <v xml:space="preserve">TUB PVC 4.5 X6.9 X 2000                                                                             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I988">
            <v>0</v>
          </cell>
        </row>
        <row r="989">
          <cell r="A989">
            <v>104501000000</v>
          </cell>
          <cell r="B989" t="str">
            <v xml:space="preserve">T.PVC E8/50 L.R. E8/45 CEL. 4.5X6.7                                                                 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I989">
            <v>0</v>
          </cell>
        </row>
        <row r="990">
          <cell r="A990">
            <v>104501000150</v>
          </cell>
          <cell r="B990" t="str">
            <v xml:space="preserve">TUB. PVC 4.5 X 6.5 X 150                                                                            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I990">
            <v>0</v>
          </cell>
        </row>
        <row r="991">
          <cell r="A991">
            <v>104501000229</v>
          </cell>
          <cell r="B991" t="str">
            <v xml:space="preserve">T. E8/50 C/L E8/45 CEL. 4.5X6.7X229                                                                 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I991">
            <v>0</v>
          </cell>
        </row>
        <row r="992">
          <cell r="A992">
            <v>104501100380</v>
          </cell>
          <cell r="B992" t="str">
            <v xml:space="preserve">TUB PVC 4.5X6.7X380 C/L V.                                                                          </v>
          </cell>
          <cell r="C992">
            <v>100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I992">
            <v>0</v>
          </cell>
        </row>
        <row r="993">
          <cell r="A993">
            <v>104501101550</v>
          </cell>
          <cell r="B993" t="str">
            <v xml:space="preserve">TUB PVC 4.5X6.7X1550 C/L                                                                            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I993">
            <v>0</v>
          </cell>
        </row>
        <row r="994">
          <cell r="A994">
            <v>104501200380</v>
          </cell>
          <cell r="B994" t="str">
            <v xml:space="preserve">TUB PVC 4.5X6.7X380 C/L R.                                                                          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I994">
            <v>0</v>
          </cell>
        </row>
        <row r="995">
          <cell r="A995">
            <v>104501300380</v>
          </cell>
          <cell r="B995" t="str">
            <v xml:space="preserve">TUB. PVC 4.5 X 6.6 X 380 NAR.                                                                       </v>
          </cell>
          <cell r="C995">
            <v>239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I995">
            <v>0</v>
          </cell>
        </row>
        <row r="996">
          <cell r="A996">
            <v>104501400150</v>
          </cell>
          <cell r="B996" t="str">
            <v xml:space="preserve">TUB PVC 4.5 X 6.5 X 80 L.BLA.                                                                       </v>
          </cell>
          <cell r="C996">
            <v>2947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I996">
            <v>0</v>
          </cell>
        </row>
        <row r="997">
          <cell r="A997">
            <v>104501400235</v>
          </cell>
          <cell r="B997" t="str">
            <v xml:space="preserve">TUB. PVC C/LINEA CEL.4.5x6.7x345 (AGT)                                                              </v>
          </cell>
          <cell r="C997">
            <v>500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I997">
            <v>0</v>
          </cell>
        </row>
        <row r="998">
          <cell r="A998">
            <v>104501400300</v>
          </cell>
          <cell r="B998" t="str">
            <v xml:space="preserve">T.PVC E8/47 C/L CEL.C/CAN. 4,5X6,7X340                                                              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I998">
            <v>0</v>
          </cell>
        </row>
        <row r="999">
          <cell r="A999">
            <v>104501500150</v>
          </cell>
          <cell r="B999" t="str">
            <v xml:space="preserve">T. E4/40+8/47LB 4.5X6.5X150                                                                         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I999">
            <v>0</v>
          </cell>
        </row>
        <row r="1000">
          <cell r="A1000">
            <v>104501600380</v>
          </cell>
          <cell r="B1000" t="str">
            <v xml:space="preserve">T. E4/50+4/55 L/B 8/45 4.5X6.7X380                                                                  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I1000">
            <v>0</v>
          </cell>
        </row>
        <row r="1001">
          <cell r="A1001">
            <v>104501700000</v>
          </cell>
          <cell r="B1001" t="str">
            <v xml:space="preserve">T.PVC L.R.CEL./C.AIRE 4.5X6.7X232                                                                   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I1001">
            <v>0</v>
          </cell>
        </row>
        <row r="1002">
          <cell r="A1002">
            <v>104501700380</v>
          </cell>
          <cell r="B1002" t="str">
            <v xml:space="preserve">T. E8/47 L/C E8/45C. 4.5X6.7X380                                                                    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I1002">
            <v>0</v>
          </cell>
        </row>
        <row r="1003">
          <cell r="A1003">
            <v>104501800300</v>
          </cell>
          <cell r="B1003" t="str">
            <v xml:space="preserve">T. E4/45 4.5X8.0X300                                                                                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I1003">
            <v>0</v>
          </cell>
        </row>
        <row r="1004">
          <cell r="A1004">
            <v>104501900300</v>
          </cell>
          <cell r="B1004" t="str">
            <v xml:space="preserve">TUB. PVC E 4/50 CRIS. 4.5X8.0X300                                                                   </v>
          </cell>
          <cell r="C1004">
            <v>21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I1004">
            <v>0</v>
          </cell>
        </row>
        <row r="1005">
          <cell r="A1005">
            <v>104501900372</v>
          </cell>
          <cell r="B1005" t="str">
            <v xml:space="preserve">TUB.PVC E 4/50 CRIS. 4.5X8.0X372                                                                    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I1005">
            <v>0</v>
          </cell>
        </row>
        <row r="1006">
          <cell r="A1006">
            <v>104502000300</v>
          </cell>
          <cell r="B1006" t="str">
            <v xml:space="preserve">TUB. PVC 4.5X8.0X300 NARANJA                                                                        </v>
          </cell>
          <cell r="C1006">
            <v>521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I1006">
            <v>0</v>
          </cell>
        </row>
        <row r="1007">
          <cell r="A1007">
            <v>104502000372</v>
          </cell>
          <cell r="B1007" t="str">
            <v xml:space="preserve">TUB. PVC E 4/40 NAR. 4.5X8.0X372                                                                    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I1007">
            <v>0</v>
          </cell>
        </row>
        <row r="1008">
          <cell r="A1008">
            <v>104502100070</v>
          </cell>
          <cell r="B1008" t="str">
            <v xml:space="preserve">TUB. PVC E4/35 BL. 4.5X5.7X70                                                                       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I1008">
            <v>0</v>
          </cell>
        </row>
        <row r="1009">
          <cell r="A1009">
            <v>104502200080</v>
          </cell>
          <cell r="B1009" t="str">
            <v xml:space="preserve">TUB.USBT 1900 BL. 4.5X6.5X80                                                                        </v>
          </cell>
          <cell r="C1009">
            <v>2050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I1009">
            <v>0</v>
          </cell>
        </row>
        <row r="1010">
          <cell r="A1010">
            <v>104502200100</v>
          </cell>
          <cell r="B1010" t="str">
            <v xml:space="preserve">TUB. USBT 1900 BL. 4.5X6.5X100                                                                      </v>
          </cell>
          <cell r="C1010">
            <v>1188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I1010">
            <v>0</v>
          </cell>
        </row>
        <row r="1011">
          <cell r="A1011">
            <v>104502200160</v>
          </cell>
          <cell r="B1011" t="str">
            <v xml:space="preserve">TUB. USBT 1900 BL. 4.5X6.5X160                                                                      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I1011">
            <v>0</v>
          </cell>
        </row>
        <row r="1012">
          <cell r="A1012">
            <v>104502201000</v>
          </cell>
          <cell r="B1012" t="str">
            <v xml:space="preserve">TUB. USBT 1900 BL. 4.5X6.5X1000                                                                     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I1012">
            <v>0</v>
          </cell>
        </row>
        <row r="1013">
          <cell r="A1013">
            <v>104502300150</v>
          </cell>
          <cell r="B1013" t="str">
            <v xml:space="preserve">T.PVC L.R / C.AIRE 4.5X6.5X80                                                                       </v>
          </cell>
          <cell r="C1013">
            <v>1581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I1013">
            <v>0</v>
          </cell>
        </row>
        <row r="1014">
          <cell r="A1014">
            <v>104502400300</v>
          </cell>
          <cell r="B1014" t="str">
            <v xml:space="preserve">TUB.PVC 4.5X5.5X300 (40% Sh92 + 60% ShA98)                                                          </v>
          </cell>
          <cell r="C1014">
            <v>760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I1014">
            <v>0</v>
          </cell>
        </row>
        <row r="1015">
          <cell r="A1015">
            <v>104502500380</v>
          </cell>
          <cell r="B1015" t="str">
            <v xml:space="preserve">T.PVC E4/525 C/L RO.4.5X6.7X380                                                                     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I1015">
            <v>0</v>
          </cell>
        </row>
        <row r="1016">
          <cell r="A1016">
            <v>104502600305</v>
          </cell>
          <cell r="B1016" t="str">
            <v xml:space="preserve">TUB.PVC C/L CEL.4,5X6,7X310 (AGT)                                                                   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I1016">
            <v>0</v>
          </cell>
        </row>
        <row r="1017">
          <cell r="A1017">
            <v>104502700380</v>
          </cell>
          <cell r="B1017" t="str">
            <v xml:space="preserve">T.PVC E6/60TOTM C/L RAD.4,5X6,7X380                                                                 </v>
          </cell>
          <cell r="C1017">
            <v>2143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I1017">
            <v>0</v>
          </cell>
        </row>
        <row r="1018">
          <cell r="A1018">
            <v>104700100300</v>
          </cell>
          <cell r="B1018" t="str">
            <v xml:space="preserve">TUB. PVC E4/50 4.7X11.8X300                                                                         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I1018">
            <v>0</v>
          </cell>
        </row>
        <row r="1019">
          <cell r="A1019">
            <v>104700100370</v>
          </cell>
          <cell r="B1019" t="str">
            <v xml:space="preserve">T.PVC E8000 C/L BL. 4,7x6,7x370                                                                     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I1019">
            <v>0</v>
          </cell>
        </row>
        <row r="1020">
          <cell r="A1020">
            <v>104700101208</v>
          </cell>
          <cell r="B1020" t="str">
            <v xml:space="preserve">TUB. PVC 4.7 X 6.7 X 1208                                                                           </v>
          </cell>
          <cell r="C1020">
            <v>1894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I1020">
            <v>0</v>
          </cell>
        </row>
        <row r="1021">
          <cell r="A1021">
            <v>104700500065</v>
          </cell>
          <cell r="B1021" t="str">
            <v xml:space="preserve">TUB PVC      X65                                                                                    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I1021">
            <v>0</v>
          </cell>
        </row>
        <row r="1022">
          <cell r="A1022">
            <v>104700500370</v>
          </cell>
          <cell r="B1022" t="str">
            <v xml:space="preserve">TUB PVC 4.7X6.7X370                                                                                 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I1022">
            <v>0</v>
          </cell>
        </row>
        <row r="1023">
          <cell r="A1023">
            <v>104700500372</v>
          </cell>
          <cell r="B1023" t="str">
            <v xml:space="preserve">TUB. PVC 4.7X6.7X372                                                                                </v>
          </cell>
          <cell r="C1023">
            <v>2595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I1023">
            <v>0</v>
          </cell>
        </row>
        <row r="1024">
          <cell r="A1024">
            <v>104700701500</v>
          </cell>
          <cell r="B1024" t="str">
            <v xml:space="preserve">TUB PVC 3/16 X 1500                                                                                 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I1024">
            <v>0</v>
          </cell>
        </row>
        <row r="1025">
          <cell r="A1025">
            <v>104700901208</v>
          </cell>
          <cell r="B1025" t="str">
            <v xml:space="preserve">TUB. PVC E6/70 4.7 X 6.7 X 1208 (#)                                                                 </v>
          </cell>
          <cell r="C1025">
            <v>410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I1025">
            <v>0</v>
          </cell>
        </row>
        <row r="1026">
          <cell r="A1026">
            <v>104701000070</v>
          </cell>
          <cell r="B1026" t="str">
            <v xml:space="preserve">TUB. PVC E4/35 BL. 4.7X5.9X70                                                                       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I1026">
            <v>0</v>
          </cell>
        </row>
        <row r="1027">
          <cell r="A1027">
            <v>104701100350</v>
          </cell>
          <cell r="B1027" t="str">
            <v xml:space="preserve">TUB. PE (V2920K) 4.7 X 5.7 X 350                                                                    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I1027">
            <v>0</v>
          </cell>
        </row>
        <row r="1028">
          <cell r="A1028">
            <v>104701100365</v>
          </cell>
          <cell r="B1028" t="str">
            <v xml:space="preserve">TUB. PE 4.7X5.7X365                                                                                 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I1028">
            <v>0</v>
          </cell>
        </row>
        <row r="1029">
          <cell r="A1029">
            <v>104701200365</v>
          </cell>
          <cell r="B1029" t="str">
            <v xml:space="preserve">T. PE PBD TS 7028 AT 4.7X5.7X365                                                                    </v>
          </cell>
          <cell r="C1029">
            <v>1033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I1029">
            <v>0</v>
          </cell>
        </row>
        <row r="1030">
          <cell r="A1030">
            <v>104701300350</v>
          </cell>
          <cell r="B1030" t="str">
            <v xml:space="preserve">T. PE PBD TS 7028 AT 4.7X5.7X350                                                                    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I1030">
            <v>0</v>
          </cell>
        </row>
        <row r="1031">
          <cell r="A1031">
            <v>104800100070</v>
          </cell>
          <cell r="B1031" t="str">
            <v xml:space="preserve">TUB. PVC E 4/40 NAR. 4.8X6.0X70                                                                     </v>
          </cell>
          <cell r="C1031">
            <v>149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I1031">
            <v>0</v>
          </cell>
        </row>
        <row r="1032">
          <cell r="A1032">
            <v>104900100880</v>
          </cell>
          <cell r="B1032" t="str">
            <v xml:space="preserve">TUB PVC 4.9 X 6.8 X 880                                                                             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I1032">
            <v>0</v>
          </cell>
        </row>
        <row r="1033">
          <cell r="A1033">
            <v>104900200880</v>
          </cell>
          <cell r="B1033" t="str">
            <v xml:space="preserve">TUB PVC 4.9 X 6.8 X  880                                                                            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I1033">
            <v>0</v>
          </cell>
        </row>
        <row r="1034">
          <cell r="A1034">
            <v>104900300720</v>
          </cell>
          <cell r="B1034" t="str">
            <v xml:space="preserve">TUB. PE 4.9X6.7X720                                                                                 </v>
          </cell>
          <cell r="C1034">
            <v>876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I1034">
            <v>0</v>
          </cell>
        </row>
        <row r="1035">
          <cell r="A1035">
            <v>105000600100</v>
          </cell>
          <cell r="B1035" t="str">
            <v xml:space="preserve">TUB.PVC 5,0X6,0X100                                                                                 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I1035">
            <v>0</v>
          </cell>
        </row>
        <row r="1036">
          <cell r="A1036">
            <v>105000900100</v>
          </cell>
          <cell r="B1036" t="str">
            <v xml:space="preserve">TUB.PVC E8/50 C/L C/CAN.5.0X7.3X100                                                                 </v>
          </cell>
          <cell r="C1036">
            <v>2600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I1036">
            <v>0</v>
          </cell>
        </row>
        <row r="1037">
          <cell r="A1037">
            <v>105000900150</v>
          </cell>
          <cell r="B1037" t="str">
            <v xml:space="preserve">TUB PVC 5.0 X 7.3 X 150                                                                             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I1037">
            <v>0</v>
          </cell>
        </row>
        <row r="1038">
          <cell r="A1038">
            <v>105000900180</v>
          </cell>
          <cell r="B1038" t="str">
            <v xml:space="preserve">TUB.PV L.R / C.AIRE 5.0X7.3X180                                                                     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I1038">
            <v>0</v>
          </cell>
        </row>
        <row r="1039">
          <cell r="A1039">
            <v>105000910100</v>
          </cell>
          <cell r="B1039" t="str">
            <v xml:space="preserve">TUB.PVC E8/50 C/L 5.0X7.3X100                                                                       </v>
          </cell>
          <cell r="C1039">
            <v>2754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I1039">
            <v>0</v>
          </cell>
        </row>
        <row r="1040">
          <cell r="A1040">
            <v>105001600100</v>
          </cell>
          <cell r="B1040" t="str">
            <v xml:space="preserve">TUB.PVC E8/45 C/L RAD. 5.0X7.3X100                                                                  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I1040">
            <v>0</v>
          </cell>
        </row>
        <row r="1041">
          <cell r="A1041">
            <v>105001600380</v>
          </cell>
          <cell r="B1041" t="str">
            <v xml:space="preserve">TUB PVC 5.0X7.3X380 C/L V                                                                           </v>
          </cell>
          <cell r="C1041">
            <v>53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I1041">
            <v>0</v>
          </cell>
        </row>
        <row r="1042">
          <cell r="A1042">
            <v>105001700380</v>
          </cell>
          <cell r="B1042" t="str">
            <v xml:space="preserve">TUB PVC 5.0X7.3X380 C/L R                                                                           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I1042">
            <v>0</v>
          </cell>
        </row>
        <row r="1043">
          <cell r="A1043">
            <v>105001800020</v>
          </cell>
          <cell r="B1043" t="str">
            <v xml:space="preserve">TUB. PVC 5.0x6.5x20                                                                                 </v>
          </cell>
          <cell r="C1043">
            <v>500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I1043">
            <v>0</v>
          </cell>
        </row>
        <row r="1044">
          <cell r="A1044">
            <v>105001900820</v>
          </cell>
          <cell r="B1044" t="str">
            <v xml:space="preserve">TUB PE 5.8 X 6.8 X 815                                                                              </v>
          </cell>
          <cell r="C1044">
            <v>4945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I1044">
            <v>0</v>
          </cell>
        </row>
        <row r="1045">
          <cell r="A1045">
            <v>105002200380</v>
          </cell>
          <cell r="B1045" t="str">
            <v xml:space="preserve">TUB. PVC 5.0 X 7.3 X 380 NAR.                                                                       </v>
          </cell>
          <cell r="C1045">
            <v>419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I1045">
            <v>0</v>
          </cell>
        </row>
        <row r="1046">
          <cell r="A1046">
            <v>105002300380</v>
          </cell>
          <cell r="B1046" t="str">
            <v xml:space="preserve">TUB. PVC L/B 8/45 5.0X7.3X380                                                                       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I1046">
            <v>0</v>
          </cell>
        </row>
        <row r="1047">
          <cell r="A1047">
            <v>105002400000</v>
          </cell>
          <cell r="B1047" t="str">
            <v xml:space="preserve">T.PVC L.R.CEL./C.AIRE 5.0X6.7X252                                                                   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I1047">
            <v>0</v>
          </cell>
        </row>
        <row r="1048">
          <cell r="A1048">
            <v>105002400380</v>
          </cell>
          <cell r="B1048" t="str">
            <v xml:space="preserve">T. E8/47/C E8/45C. 5.0X7.3X380                                                                      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I1048">
            <v>0</v>
          </cell>
        </row>
        <row r="1049">
          <cell r="A1049">
            <v>105002400400</v>
          </cell>
          <cell r="B1049" t="str">
            <v xml:space="preserve">TUB.PVC E8/47 C/L C/CAN.5.0X6.7X400                                                                 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I1049">
            <v>0</v>
          </cell>
        </row>
        <row r="1050">
          <cell r="A1050">
            <v>105002500000</v>
          </cell>
          <cell r="B1050" t="str">
            <v xml:space="preserve">T.PVC E8/50 L.R. CEL.5.0X7.3X280                                                                    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I1050">
            <v>0</v>
          </cell>
        </row>
        <row r="1051">
          <cell r="A1051">
            <v>105002500257</v>
          </cell>
          <cell r="B1051" t="str">
            <v xml:space="preserve">T.PVC E8/50 C/L E8/45CE.5.0X7.3X257                                                                 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I1051">
            <v>0</v>
          </cell>
        </row>
        <row r="1052">
          <cell r="A1052">
            <v>105002600150</v>
          </cell>
          <cell r="B1052" t="str">
            <v xml:space="preserve">TUB.PVC E8/50 L.E8/45BL.5.0X7.3X150                                                                 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I1052">
            <v>0</v>
          </cell>
        </row>
        <row r="1053">
          <cell r="A1053">
            <v>105002700740</v>
          </cell>
          <cell r="B1053" t="str">
            <v xml:space="preserve">TUB. PE 5.0X6.5X740                                                                                 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I1053">
            <v>0</v>
          </cell>
        </row>
        <row r="1054">
          <cell r="A1054">
            <v>105002800380</v>
          </cell>
          <cell r="B1054" t="str">
            <v xml:space="preserve">TUB. PVC (E8/55) L.R. 5.0X7.3X380                                                                   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I1054">
            <v>0</v>
          </cell>
        </row>
        <row r="1055">
          <cell r="A1055">
            <v>105002900300</v>
          </cell>
          <cell r="B1055" t="str">
            <v xml:space="preserve">TUB.PVC 5.0X6.0X300 (40% Sh92 + 60% ShA98)                                                          </v>
          </cell>
          <cell r="C1055">
            <v>2420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I1055">
            <v>0</v>
          </cell>
        </row>
        <row r="1056">
          <cell r="A1056">
            <v>105003001100</v>
          </cell>
          <cell r="B1056" t="str">
            <v xml:space="preserve">TUB.PVC + NA C/CAN.5.0X7.0X1070                                                                     </v>
          </cell>
          <cell r="C1056">
            <v>351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I1056">
            <v>0</v>
          </cell>
        </row>
        <row r="1057">
          <cell r="A1057">
            <v>105003100380</v>
          </cell>
          <cell r="B1057" t="str">
            <v xml:space="preserve">T.PVC E4/525 C/L RO.5.0X7.3X380                                                                     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I1057">
            <v>0</v>
          </cell>
        </row>
        <row r="1058">
          <cell r="A1058">
            <v>105003200255</v>
          </cell>
          <cell r="B1058" t="str">
            <v xml:space="preserve">TUB. PVC C/LINEA CEL.5.0x6.7x365 (AGT)                                                              </v>
          </cell>
          <cell r="C1058">
            <v>900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I1058">
            <v>0</v>
          </cell>
        </row>
        <row r="1059">
          <cell r="A1059">
            <v>105003300325</v>
          </cell>
          <cell r="B1059" t="str">
            <v xml:space="preserve">TUB.PVC C/L CEL.5,0X7,3X330 (AGT)                                                                   </v>
          </cell>
          <cell r="C1059">
            <v>964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I1059">
            <v>0</v>
          </cell>
        </row>
        <row r="1060">
          <cell r="A1060">
            <v>105003400380</v>
          </cell>
          <cell r="B1060" t="str">
            <v xml:space="preserve">T.PVC C/L RAD.5.0X7.3X380                                                                           </v>
          </cell>
          <cell r="C1060">
            <v>4955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I1060">
            <v>0</v>
          </cell>
        </row>
        <row r="1061">
          <cell r="A1061">
            <v>105003500140</v>
          </cell>
          <cell r="B1061" t="str">
            <v xml:space="preserve">T. PVC C/L C/CAN.(a 180°) 5,0X7,3X140                                                               </v>
          </cell>
          <cell r="C1061">
            <v>400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I1061">
            <v>0</v>
          </cell>
        </row>
        <row r="1062">
          <cell r="A1062">
            <v>105100300227</v>
          </cell>
          <cell r="B1062" t="str">
            <v xml:space="preserve">TUB.PVC  5.1X7.0X227                                                                                </v>
          </cell>
          <cell r="C1062">
            <v>3006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I1062">
            <v>0</v>
          </cell>
        </row>
        <row r="1063">
          <cell r="A1063">
            <v>105100300240</v>
          </cell>
          <cell r="B1063" t="str">
            <v xml:space="preserve">TUB PVC 7MM X  240                                                                                  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I1063">
            <v>0</v>
          </cell>
        </row>
        <row r="1064">
          <cell r="A1064">
            <v>105100300275</v>
          </cell>
          <cell r="B1064" t="str">
            <v xml:space="preserve">TUB. PVC 5.1X7.0X275                                                                                </v>
          </cell>
          <cell r="C1064">
            <v>1610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I1064">
            <v>0</v>
          </cell>
        </row>
        <row r="1065">
          <cell r="A1065">
            <v>105100300370</v>
          </cell>
          <cell r="B1065" t="str">
            <v xml:space="preserve">T.PVC E8000 C/L BL. 5,1x7,3x370                                                                     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I1065">
            <v>0</v>
          </cell>
        </row>
        <row r="1066">
          <cell r="A1066">
            <v>105100300372</v>
          </cell>
          <cell r="B1066" t="str">
            <v xml:space="preserve">TUB. PVC 5.1 X 7.0 X 372                                                                            </v>
          </cell>
          <cell r="C1066">
            <v>1477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I1066">
            <v>0</v>
          </cell>
        </row>
        <row r="1067">
          <cell r="A1067">
            <v>105100300630</v>
          </cell>
          <cell r="B1067" t="str">
            <v xml:space="preserve">TUB PVC 7MM X  630                                                                                  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I1067">
            <v>0</v>
          </cell>
        </row>
        <row r="1068">
          <cell r="A1068">
            <v>105100301840</v>
          </cell>
          <cell r="B1068" t="str">
            <v xml:space="preserve">TUB PVC 7MM X 1840                                                                                  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I1068">
            <v>0</v>
          </cell>
        </row>
        <row r="1069">
          <cell r="A1069">
            <v>105100500370</v>
          </cell>
          <cell r="B1069" t="str">
            <v xml:space="preserve">TUB PVC 5.1X7.3X370                                                                                 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I1069">
            <v>0</v>
          </cell>
        </row>
        <row r="1070">
          <cell r="A1070">
            <v>105100500372</v>
          </cell>
          <cell r="B1070" t="str">
            <v xml:space="preserve">TUB. PVC 5.1X7.3X372                                                                                </v>
          </cell>
          <cell r="C1070">
            <v>251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I1070">
            <v>0</v>
          </cell>
        </row>
        <row r="1071">
          <cell r="A1071">
            <v>105100501208</v>
          </cell>
          <cell r="B1071" t="str">
            <v xml:space="preserve">TUB.PVC 5.10X7.30X1208                                                                              </v>
          </cell>
          <cell r="C1071">
            <v>188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I1071">
            <v>0</v>
          </cell>
        </row>
        <row r="1072">
          <cell r="A1072">
            <v>105100521208</v>
          </cell>
          <cell r="B1072" t="str">
            <v xml:space="preserve">TUB PVC 5.10X7.30X1208                                                                              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I1072">
            <v>0</v>
          </cell>
        </row>
        <row r="1073">
          <cell r="A1073">
            <v>105100700140</v>
          </cell>
          <cell r="B1073" t="str">
            <v xml:space="preserve">TUB. PVC (OPACO) 5.1X7.0X140                                                                        </v>
          </cell>
          <cell r="C1073">
            <v>860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I1073">
            <v>0</v>
          </cell>
        </row>
        <row r="1074">
          <cell r="A1074">
            <v>105200100240</v>
          </cell>
          <cell r="B1074" t="str">
            <v xml:space="preserve">TUB PVC CH 22 X  240                                                                                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I1074">
            <v>0</v>
          </cell>
        </row>
        <row r="1075">
          <cell r="A1075">
            <v>105200100630</v>
          </cell>
          <cell r="B1075" t="str">
            <v xml:space="preserve">TUB PVC CH 22 X  630                                                                                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I1075">
            <v>0</v>
          </cell>
        </row>
        <row r="1076">
          <cell r="A1076">
            <v>105300200880</v>
          </cell>
          <cell r="B1076" t="str">
            <v xml:space="preserve">TUB PVC 5.3 X6.8 X  880                                                                             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I1076">
            <v>0</v>
          </cell>
        </row>
        <row r="1077">
          <cell r="A1077">
            <v>105300400380</v>
          </cell>
          <cell r="B1077" t="str">
            <v xml:space="preserve">TUB PVC E4/50 5.3 X 7.4 X 380                                                                       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I1077">
            <v>0</v>
          </cell>
        </row>
        <row r="1078">
          <cell r="A1078">
            <v>105300402500</v>
          </cell>
          <cell r="B1078" t="str">
            <v xml:space="preserve">TUB. PVC E4/50 5.3X7.4X2500                                                                         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I1078">
            <v>0</v>
          </cell>
        </row>
        <row r="1079">
          <cell r="A1079">
            <v>105300500300</v>
          </cell>
          <cell r="B1079" t="str">
            <v xml:space="preserve">TUB. PVC E4/35 CRIST. 5.3X7.5X300                                                                   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I1079">
            <v>0</v>
          </cell>
        </row>
        <row r="1080">
          <cell r="A1080">
            <v>105406600700</v>
          </cell>
          <cell r="B1080" t="str">
            <v xml:space="preserve">TUB.PVC + NARANJA 5,4x6,6x70                                                                        </v>
          </cell>
          <cell r="C1080">
            <v>535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I1080">
            <v>0</v>
          </cell>
        </row>
        <row r="1081">
          <cell r="A1081">
            <v>105500700300</v>
          </cell>
          <cell r="B1081" t="str">
            <v xml:space="preserve">TUB. PVC 5,5(+0,1)x7,0(-0,1)x300(±5)                                                                </v>
          </cell>
          <cell r="C1081">
            <v>750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I1081">
            <v>0</v>
          </cell>
        </row>
        <row r="1082">
          <cell r="A1082">
            <v>105500900100</v>
          </cell>
          <cell r="B1082" t="str">
            <v xml:space="preserve">T.PVC 8/50 C/L E8/45BL 5.5X8.0X100                                                                  </v>
          </cell>
          <cell r="C1082">
            <v>1300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I1082">
            <v>0</v>
          </cell>
        </row>
        <row r="1083">
          <cell r="A1083">
            <v>105500900150</v>
          </cell>
          <cell r="B1083" t="str">
            <v xml:space="preserve">TUB PVC L.R / C.AIRE 5.5 X 8.0 X 10                                                                 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I1083">
            <v>0</v>
          </cell>
        </row>
        <row r="1084">
          <cell r="A1084">
            <v>105500900180</v>
          </cell>
          <cell r="B1084" t="str">
            <v xml:space="preserve">TUB.PVC E8/50C/L BL.5.5X8.0X180                                                                     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I1084">
            <v>0</v>
          </cell>
        </row>
        <row r="1085">
          <cell r="A1085">
            <v>105500910100</v>
          </cell>
          <cell r="B1085" t="str">
            <v xml:space="preserve">T.PVC 8/50 C/L 5.5X8.0X100(S/CANAL)                                                                 </v>
          </cell>
          <cell r="C1085">
            <v>3366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I1085">
            <v>0</v>
          </cell>
        </row>
        <row r="1086">
          <cell r="A1086">
            <v>105501800100</v>
          </cell>
          <cell r="B1086" t="str">
            <v xml:space="preserve">TUB.PVC E8/45 C/L RAD. 5.5X8.0X100                                                                  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I1086">
            <v>0</v>
          </cell>
        </row>
        <row r="1087">
          <cell r="A1087">
            <v>105501800380</v>
          </cell>
          <cell r="B1087" t="str">
            <v xml:space="preserve">TUB PVC 5.5X8.0X380 C/L V                                                                           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I1087">
            <v>0</v>
          </cell>
        </row>
        <row r="1088">
          <cell r="A1088">
            <v>105501900380</v>
          </cell>
          <cell r="B1088" t="str">
            <v xml:space="preserve">TUB PVC 5.5X8.0X380 C/L R                                                                           </v>
          </cell>
          <cell r="C1088">
            <v>660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I1088">
            <v>0</v>
          </cell>
        </row>
        <row r="1089">
          <cell r="A1089">
            <v>105502100435</v>
          </cell>
          <cell r="B1089" t="str">
            <v xml:space="preserve">TUB PVC 5.5 X 6.5 X 435                                                                             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I1089">
            <v>0</v>
          </cell>
        </row>
        <row r="1090">
          <cell r="A1090">
            <v>105502500380</v>
          </cell>
          <cell r="B1090" t="str">
            <v xml:space="preserve">TUB. PVC 5.5 X 8.0 X 380 NAR.                                                                       </v>
          </cell>
          <cell r="C1090">
            <v>386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I1090">
            <v>0</v>
          </cell>
        </row>
        <row r="1091">
          <cell r="A1091">
            <v>105502600055</v>
          </cell>
          <cell r="B1091" t="str">
            <v xml:space="preserve">TUB. BS 109/C06 5.5X7.5X55                                                                          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I1091">
            <v>0</v>
          </cell>
        </row>
        <row r="1092">
          <cell r="A1092">
            <v>105502600140</v>
          </cell>
          <cell r="B1092" t="str">
            <v xml:space="preserve">TUB. BS109/C06 5.5X7.5X140                                                                          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I1092">
            <v>0</v>
          </cell>
        </row>
        <row r="1093">
          <cell r="A1093">
            <v>105502600145</v>
          </cell>
          <cell r="B1093" t="str">
            <v xml:space="preserve">TUB BS109/COB 5.5X7.5X145                                                                           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I1093">
            <v>0</v>
          </cell>
        </row>
        <row r="1094">
          <cell r="A1094">
            <v>105502600200</v>
          </cell>
          <cell r="B1094" t="str">
            <v xml:space="preserve">TUB. BS109/C06 5.5X7.5X200                                                                          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I1094">
            <v>0</v>
          </cell>
        </row>
        <row r="1095">
          <cell r="A1095">
            <v>105502700380</v>
          </cell>
          <cell r="B1095" t="str">
            <v xml:space="preserve">T. E4/50+4/55 L/B 8/45 5.5X8.0X380                                                                  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I1095">
            <v>0</v>
          </cell>
        </row>
        <row r="1096">
          <cell r="A1096">
            <v>105502800000</v>
          </cell>
          <cell r="B1096" t="str">
            <v xml:space="preserve">T.PVC L.R.CEL./C.AIRE 5.5X7.3X284                                                                   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I1096">
            <v>0</v>
          </cell>
        </row>
        <row r="1097">
          <cell r="A1097">
            <v>105502800380</v>
          </cell>
          <cell r="B1097" t="str">
            <v xml:space="preserve">T. E8/47 L/C E8/45C. 5.5X8.0X380                                                                    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I1097">
            <v>0</v>
          </cell>
        </row>
        <row r="1098">
          <cell r="A1098">
            <v>105503000000</v>
          </cell>
          <cell r="B1098" t="str">
            <v xml:space="preserve">T.PVC E8/50 L.R. E8/45 CEL. 5.5X8.0                                                                 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I1098">
            <v>0</v>
          </cell>
        </row>
        <row r="1099">
          <cell r="A1099">
            <v>105503000290</v>
          </cell>
          <cell r="B1099" t="str">
            <v xml:space="preserve">T.PVC E8/50 C/L E8/45CE.5.5X8.0X290                                                                 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I1099">
            <v>0</v>
          </cell>
        </row>
        <row r="1100">
          <cell r="A1100">
            <v>105503100150</v>
          </cell>
          <cell r="B1100" t="str">
            <v xml:space="preserve">TUB.PVC E8/50 L.E8/45BL.5.5X8.0X150                                                                 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I1100">
            <v>0</v>
          </cell>
        </row>
        <row r="1101">
          <cell r="A1101">
            <v>105503200055</v>
          </cell>
          <cell r="B1101" t="str">
            <v xml:space="preserve">TUB. USBT 1900 BL. 5.5X7.5X55                                                                       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I1101">
            <v>0</v>
          </cell>
        </row>
        <row r="1102">
          <cell r="A1102">
            <v>105503200145</v>
          </cell>
          <cell r="B1102" t="str">
            <v xml:space="preserve">TUB. USBT 1900 BL. 5.5X7.5X145                                                                      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I1102">
            <v>0</v>
          </cell>
        </row>
        <row r="1103">
          <cell r="A1103">
            <v>105503200200</v>
          </cell>
          <cell r="B1103" t="str">
            <v xml:space="preserve">TUB. USBT 1900 BL. 5.5X7.5X200                                                                      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I1103">
            <v>0</v>
          </cell>
        </row>
        <row r="1104">
          <cell r="A1104">
            <v>105503300300</v>
          </cell>
          <cell r="B1104" t="str">
            <v xml:space="preserve">TUB. PVC E4/50 5.5X9.0X300                                                                          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I1104">
            <v>0</v>
          </cell>
        </row>
        <row r="1105">
          <cell r="A1105">
            <v>105503400220</v>
          </cell>
          <cell r="B1105" t="str">
            <v xml:space="preserve">TUB. PVC 5.5X6.5X200                                                                                </v>
          </cell>
          <cell r="C1105">
            <v>1182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I1105">
            <v>0</v>
          </cell>
        </row>
        <row r="1106">
          <cell r="A1106">
            <v>105503500300</v>
          </cell>
          <cell r="B1106" t="str">
            <v xml:space="preserve">TUB.PVC 5.5X6.5X300 (40% Sh92 + 60% ShA98)                                                          </v>
          </cell>
          <cell r="C1106">
            <v>2425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I1106">
            <v>0</v>
          </cell>
        </row>
        <row r="1107">
          <cell r="A1107">
            <v>105503600380</v>
          </cell>
          <cell r="B1107" t="str">
            <v xml:space="preserve">T.PVC E4/525 C/L RO.5.5X8.0X380                                                                     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I1107">
            <v>0</v>
          </cell>
        </row>
        <row r="1108">
          <cell r="A1108">
            <v>105503800260</v>
          </cell>
          <cell r="B1108" t="str">
            <v xml:space="preserve">TUB. PVC C/LINEA CEL.5.5x7.3x375 (AGT)                                                              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I1108">
            <v>0</v>
          </cell>
        </row>
        <row r="1109">
          <cell r="A1109">
            <v>105503900335</v>
          </cell>
          <cell r="B1109" t="str">
            <v xml:space="preserve">TUB.PVC C/L CEL.5,5X8,0X340 (AGT)                                                                   </v>
          </cell>
          <cell r="C1109">
            <v>950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I1109">
            <v>0</v>
          </cell>
        </row>
        <row r="1110">
          <cell r="A1110">
            <v>105504000300</v>
          </cell>
          <cell r="B1110" t="str">
            <v xml:space="preserve">TUB. PVC ES3/30 5,5X6,5X300                                                                         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I1110">
            <v>0</v>
          </cell>
        </row>
        <row r="1111">
          <cell r="A1111">
            <v>105504100380</v>
          </cell>
          <cell r="B1111" t="str">
            <v xml:space="preserve">T.PVC E6/60 TOTM C/L RAD. 5,5X8,0X380                                                               </v>
          </cell>
          <cell r="C1111">
            <v>2508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I1111">
            <v>0</v>
          </cell>
        </row>
        <row r="1112">
          <cell r="A1112">
            <v>105504200140</v>
          </cell>
          <cell r="B1112" t="str">
            <v xml:space="preserve">T.PVC C/L C/CAN.(a 180°) 5,5X8,0X140                                                                </v>
          </cell>
          <cell r="C1112">
            <v>839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I1112">
            <v>0</v>
          </cell>
        </row>
        <row r="1113">
          <cell r="A1113">
            <v>105700100300</v>
          </cell>
          <cell r="B1113" t="str">
            <v xml:space="preserve">TUB. PVC 5.7X11.8X300                                                                               </v>
          </cell>
          <cell r="C1113">
            <v>304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I1113">
            <v>0</v>
          </cell>
        </row>
        <row r="1114">
          <cell r="A1114">
            <v>105800100370</v>
          </cell>
          <cell r="B1114" t="str">
            <v xml:space="preserve">TUB PVC 5.8X8.0X370                                                                                 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I1114">
            <v>0</v>
          </cell>
        </row>
        <row r="1115">
          <cell r="A1115">
            <v>105800100372</v>
          </cell>
          <cell r="B1115" t="str">
            <v xml:space="preserve">TUB. PVC 5.8X8.0X372                                                                                </v>
          </cell>
          <cell r="C1115">
            <v>517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I1115">
            <v>0</v>
          </cell>
        </row>
        <row r="1116">
          <cell r="A1116">
            <v>105800101208</v>
          </cell>
          <cell r="B1116" t="str">
            <v xml:space="preserve">TUB. PVC E4/50 5.8X8.0X1208                                                                         </v>
          </cell>
          <cell r="C1116">
            <v>97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I1116">
            <v>0</v>
          </cell>
        </row>
        <row r="1117">
          <cell r="A1117">
            <v>105800110370</v>
          </cell>
          <cell r="B1117" t="str">
            <v xml:space="preserve">T.PVC E8000 C/L BL. 5,8x8,0x370                                                                     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I1117">
            <v>0</v>
          </cell>
        </row>
        <row r="1118">
          <cell r="A1118">
            <v>105800200800</v>
          </cell>
          <cell r="B1118" t="str">
            <v xml:space="preserve">TUB PVC CH 24 X 800                                                                                 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I1118">
            <v>0</v>
          </cell>
        </row>
        <row r="1119">
          <cell r="A1119">
            <v>105800400350</v>
          </cell>
          <cell r="B1119" t="str">
            <v xml:space="preserve">TUB. PE 5.8 X 6.8 X 350                                                                             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I1119">
            <v>0</v>
          </cell>
        </row>
        <row r="1120">
          <cell r="A1120">
            <v>105800400435</v>
          </cell>
          <cell r="B1120" t="str">
            <v xml:space="preserve">TUB PE 5.8X6.8X435                                                                                  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I1120">
            <v>0</v>
          </cell>
        </row>
        <row r="1121">
          <cell r="A1121">
            <v>105800500310</v>
          </cell>
          <cell r="B1121" t="str">
            <v xml:space="preserve">TUB. PE 5.8X6.8X310                                                                                 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I1121">
            <v>0</v>
          </cell>
        </row>
        <row r="1122">
          <cell r="A1122">
            <v>105800500432</v>
          </cell>
          <cell r="B1122" t="str">
            <v xml:space="preserve">TUB. LUPOLEN V 2920K 5.8X6.8X432                                                                    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I1122">
            <v>0</v>
          </cell>
        </row>
        <row r="1123">
          <cell r="A1123">
            <v>105800500442</v>
          </cell>
          <cell r="B1123" t="str">
            <v xml:space="preserve">TUB. PE (V2920K) 5.8 X 6.8 X 442                                                                    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I1123">
            <v>0</v>
          </cell>
        </row>
        <row r="1124">
          <cell r="A1124">
            <v>105800600310</v>
          </cell>
          <cell r="B1124" t="str">
            <v xml:space="preserve">T. PE PBD TS 7028 AT 5.8X6.8X310                                                                    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I1124">
            <v>0</v>
          </cell>
        </row>
        <row r="1125">
          <cell r="A1125">
            <v>105800600415</v>
          </cell>
          <cell r="B1125" t="str">
            <v xml:space="preserve">TUB. PE 5.8X6.8X415                                                                                 </v>
          </cell>
          <cell r="C1125">
            <v>2184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I1125">
            <v>0</v>
          </cell>
        </row>
        <row r="1126">
          <cell r="A1126">
            <v>105800600432</v>
          </cell>
          <cell r="B1126" t="str">
            <v xml:space="preserve">TUB. PE 5.8 X 7.3 X 420 (+5)                                                                        </v>
          </cell>
          <cell r="C1126">
            <v>6868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I1126">
            <v>0</v>
          </cell>
        </row>
        <row r="1127">
          <cell r="A1127">
            <v>105800600442</v>
          </cell>
          <cell r="B1127" t="str">
            <v xml:space="preserve">T. PE 5.8X6.8X442                                                                                   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I1127">
            <v>0</v>
          </cell>
        </row>
        <row r="1128">
          <cell r="A1128">
            <v>106000700100</v>
          </cell>
          <cell r="B1128" t="str">
            <v xml:space="preserve">TUB.PVC 6,0X7,0X100                                                                                 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I1128">
            <v>0</v>
          </cell>
        </row>
        <row r="1129">
          <cell r="A1129">
            <v>106000801550</v>
          </cell>
          <cell r="B1129" t="str">
            <v xml:space="preserve">TUB PVC 6.0 X 8.0 X 1550 C/L                                                                        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I1129">
            <v>0</v>
          </cell>
        </row>
        <row r="1130">
          <cell r="A1130">
            <v>106000900100</v>
          </cell>
          <cell r="B1130" t="str">
            <v xml:space="preserve">T. PVC L.R. / C.AIRE 6.0X8.7X100                                                                    </v>
          </cell>
          <cell r="C1130">
            <v>5116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I1130">
            <v>0</v>
          </cell>
        </row>
        <row r="1131">
          <cell r="A1131">
            <v>106000900150</v>
          </cell>
          <cell r="B1131" t="str">
            <v xml:space="preserve">TUB PVC 6.0 X 8.7 X 150                                                                             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I1131">
            <v>0</v>
          </cell>
        </row>
        <row r="1132">
          <cell r="A1132">
            <v>106001900227</v>
          </cell>
          <cell r="B1132" t="str">
            <v xml:space="preserve">TUB.PVC 6.0X8.0X227                                                                                 </v>
          </cell>
          <cell r="C1132">
            <v>887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I1132">
            <v>0</v>
          </cell>
        </row>
        <row r="1133">
          <cell r="A1133">
            <v>106001900275</v>
          </cell>
          <cell r="B1133" t="str">
            <v xml:space="preserve">TUB. PVC E4/50 6.0X8.0X275                                                                          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I1133">
            <v>0</v>
          </cell>
        </row>
        <row r="1134">
          <cell r="A1134">
            <v>106001900300</v>
          </cell>
          <cell r="B1134" t="str">
            <v xml:space="preserve">TUB. PVC 6.0X10.0X300                                                                               </v>
          </cell>
          <cell r="C1134">
            <v>3451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I1134">
            <v>0</v>
          </cell>
        </row>
        <row r="1135">
          <cell r="A1135">
            <v>106001900372</v>
          </cell>
          <cell r="B1135" t="str">
            <v xml:space="preserve">TUB. PVC E 4/50 CRIS. 6.0X10.0X372                                                                  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I1135">
            <v>0</v>
          </cell>
        </row>
        <row r="1136">
          <cell r="A1136">
            <v>106002000300</v>
          </cell>
          <cell r="B1136" t="str">
            <v xml:space="preserve">TUB. PVC 6.0X10.0X300 NARANJA                                                                       </v>
          </cell>
          <cell r="C1136">
            <v>22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I1136">
            <v>0</v>
          </cell>
        </row>
        <row r="1137">
          <cell r="A1137">
            <v>106002000372</v>
          </cell>
          <cell r="B1137" t="str">
            <v xml:space="preserve">TUB. PVC E 4/40 NAR. 6.0X10.0X372                                                                   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I1137">
            <v>0</v>
          </cell>
        </row>
        <row r="1138">
          <cell r="A1138">
            <v>106002100300</v>
          </cell>
          <cell r="B1138" t="str">
            <v xml:space="preserve">TUB. PVC E 4/35 CRIST. 6.0X7.5X300                                                                  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I1138">
            <v>0</v>
          </cell>
        </row>
        <row r="1139">
          <cell r="A1139">
            <v>106002200000</v>
          </cell>
          <cell r="B1139" t="str">
            <v xml:space="preserve">T. PVC E8/50 L.R.E8/45 CEL. 6.0X8.7X330                                                             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I1139">
            <v>0</v>
          </cell>
        </row>
        <row r="1140">
          <cell r="A1140">
            <v>106002200298</v>
          </cell>
          <cell r="B1140" t="str">
            <v xml:space="preserve">T.PVC E8/50 C/L E8/45CE.6.0X8.7X298                                                                 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I1140">
            <v>0</v>
          </cell>
        </row>
        <row r="1141">
          <cell r="A1141">
            <v>106002300050</v>
          </cell>
          <cell r="B1141" t="str">
            <v xml:space="preserve">TUB. PVC E4/50+NE3 6.0X7.0X50                                                                       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I1141">
            <v>0</v>
          </cell>
        </row>
        <row r="1142">
          <cell r="A1142">
            <v>106002350000</v>
          </cell>
          <cell r="B1142" t="str">
            <v xml:space="preserve">TUB. PVC C/L CEL. C/C 6,0x8,7x330 - P/ENDO. SUBGLOTICA                                              </v>
          </cell>
          <cell r="C1142">
            <v>835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I1142">
            <v>0</v>
          </cell>
        </row>
        <row r="1143">
          <cell r="A1143">
            <v>106002400150</v>
          </cell>
          <cell r="B1143" t="str">
            <v xml:space="preserve">TUB.PVC E8/50 L.E8/45BL.6.0X8.7X150                                                                 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I1143">
            <v>0</v>
          </cell>
        </row>
        <row r="1144">
          <cell r="A1144">
            <v>106002400180</v>
          </cell>
          <cell r="B1144" t="str">
            <v xml:space="preserve">TUB. PVC E8/50 C/L RAD.6.0X8.7X100                                                                  </v>
          </cell>
          <cell r="C1144">
            <v>1068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I1144">
            <v>0</v>
          </cell>
        </row>
        <row r="1145">
          <cell r="A1145">
            <v>106002500000</v>
          </cell>
          <cell r="B1145" t="str">
            <v xml:space="preserve">T.PVC L.R.CEL./C.AIRE 6.0X8.0X294                                                                   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I1145">
            <v>0</v>
          </cell>
        </row>
        <row r="1146">
          <cell r="A1146">
            <v>106002500355</v>
          </cell>
          <cell r="B1146" t="str">
            <v xml:space="preserve">T.PVC 6.0X8.0X405 C/L CEL. (AGT)                                                                    </v>
          </cell>
          <cell r="C1146">
            <v>1446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I1146">
            <v>0</v>
          </cell>
        </row>
        <row r="1147">
          <cell r="A1147">
            <v>106002500400</v>
          </cell>
          <cell r="B1147" t="str">
            <v xml:space="preserve">TUB.PVCE8/47 C/L C/CAN.6.0X8.0X400                                                                  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I1147">
            <v>0</v>
          </cell>
        </row>
        <row r="1148">
          <cell r="A1148">
            <v>106002500450</v>
          </cell>
          <cell r="B1148" t="str">
            <v xml:space="preserve">TUB. PVC E8/47 C/L CEL. 6.0X8.0X450                                                                 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I1148">
            <v>0</v>
          </cell>
        </row>
        <row r="1149">
          <cell r="A1149">
            <v>106002600300</v>
          </cell>
          <cell r="B1149" t="str">
            <v xml:space="preserve">TUB.PVC 6.0X7.0X300 (40% Sh92 + 60% ShA98)                                                          </v>
          </cell>
          <cell r="C1149">
            <v>2655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I1149">
            <v>0</v>
          </cell>
        </row>
        <row r="1150">
          <cell r="A1150">
            <v>106002700100</v>
          </cell>
          <cell r="B1150" t="str">
            <v xml:space="preserve">TUB. PE 6.6X7.7X100                                                                                 </v>
          </cell>
          <cell r="C1150">
            <v>119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I1150">
            <v>0</v>
          </cell>
        </row>
        <row r="1151">
          <cell r="A1151">
            <v>106002800335</v>
          </cell>
          <cell r="B1151" t="str">
            <v xml:space="preserve">TUB.PVC C/L CEL.6,0X8,7X340 (AGT)                                                                   </v>
          </cell>
          <cell r="C1151">
            <v>863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I1151">
            <v>0</v>
          </cell>
        </row>
        <row r="1152">
          <cell r="A1152">
            <v>106002900140</v>
          </cell>
          <cell r="B1152" t="str">
            <v xml:space="preserve">TUB. PVC 6,0X8,4X140 (P/TRAQ. AJUSTABLE)                                                            </v>
          </cell>
          <cell r="C1152">
            <v>440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I1152">
            <v>0</v>
          </cell>
        </row>
        <row r="1153">
          <cell r="A1153">
            <v>106002910140</v>
          </cell>
          <cell r="B1153" t="str">
            <v xml:space="preserve">T. PVC E8/50 C/L C/CAN. 6,0X8,7X140                                                                 </v>
          </cell>
          <cell r="C1153">
            <v>200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I1153">
            <v>0</v>
          </cell>
        </row>
        <row r="1154">
          <cell r="A1154">
            <v>106100200000</v>
          </cell>
          <cell r="B1154" t="str">
            <v xml:space="preserve">BALON PVC CRISTAL CH26                                                                              </v>
          </cell>
          <cell r="C1154">
            <v>2280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I1154">
            <v>0</v>
          </cell>
        </row>
        <row r="1155">
          <cell r="A1155">
            <v>106100200033</v>
          </cell>
          <cell r="B1155" t="str">
            <v xml:space="preserve">BALON DE PVC CH20 X 33                                                                              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I1155">
            <v>0</v>
          </cell>
        </row>
        <row r="1156">
          <cell r="A1156">
            <v>106100200100</v>
          </cell>
          <cell r="B1156" t="str">
            <v xml:space="preserve">TUBOS CH20 X 300MM P/BALON                                                                          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I1156">
            <v>0</v>
          </cell>
        </row>
        <row r="1157">
          <cell r="A1157">
            <v>106100300000</v>
          </cell>
          <cell r="B1157" t="str">
            <v xml:space="preserve">BALON PVC AZUL +AZ6 CH26                                                                            </v>
          </cell>
          <cell r="C1157">
            <v>784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I1157">
            <v>0</v>
          </cell>
        </row>
        <row r="1158">
          <cell r="A1158">
            <v>10610030001200</v>
          </cell>
          <cell r="B1158" t="str">
            <v xml:space="preserve">BALON PVC AZUL CORT. CH26X12                                                                        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I1158">
            <v>0</v>
          </cell>
        </row>
        <row r="1159">
          <cell r="A1159">
            <v>106100400000</v>
          </cell>
          <cell r="B1159" t="str">
            <v xml:space="preserve">BALON DE CONTROL AZUL PVC E4/50                                                                     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I1159">
            <v>0</v>
          </cell>
        </row>
        <row r="1160">
          <cell r="A1160">
            <v>106100500000</v>
          </cell>
          <cell r="B1160" t="str">
            <v xml:space="preserve">BALON DE CONTROL CRISTAL PVC E4/50                                                                  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I1160">
            <v>0</v>
          </cell>
        </row>
        <row r="1161">
          <cell r="A1161">
            <v>106100600000</v>
          </cell>
          <cell r="B1161" t="str">
            <v xml:space="preserve">BALON DE CONTROL SOFT PVC E6/70                                                                     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I1161">
            <v>0</v>
          </cell>
        </row>
        <row r="1162">
          <cell r="A1162">
            <v>106100700000</v>
          </cell>
          <cell r="B1162" t="str">
            <v xml:space="preserve">BALÓN DE CONTROL AZUL (REDONDO)                                                                     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I1162">
            <v>0</v>
          </cell>
        </row>
        <row r="1163">
          <cell r="A1163">
            <v>106100800000</v>
          </cell>
          <cell r="B1163" t="str">
            <v xml:space="preserve">BALON DE CONTROL CRISTAL (REDONDO)                                                                  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I1163">
            <v>0</v>
          </cell>
        </row>
        <row r="1164">
          <cell r="A1164">
            <v>106107307000</v>
          </cell>
          <cell r="B1164" t="str">
            <v xml:space="preserve">TUB.PVC+NARANJA 6,1x7,3x70                                                                          </v>
          </cell>
          <cell r="C1164">
            <v>527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I1164">
            <v>0</v>
          </cell>
        </row>
        <row r="1165">
          <cell r="A1165">
            <v>106200010310</v>
          </cell>
          <cell r="B1165" t="str">
            <v xml:space="preserve">DOB.L.PUR 80AEBA40(60%)/90AEBA20(40%)X310 CH9                                                       </v>
          </cell>
          <cell r="C1165">
            <v>22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I1165">
            <v>0</v>
          </cell>
        </row>
        <row r="1166">
          <cell r="A1166">
            <v>106200010560</v>
          </cell>
          <cell r="B1166" t="str">
            <v xml:space="preserve">DOB.L.PUR 80AEBA40/90AEBA20X560 CH9                                                                 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I1166">
            <v>0</v>
          </cell>
        </row>
        <row r="1167">
          <cell r="A1167">
            <v>106200200372</v>
          </cell>
          <cell r="B1167" t="str">
            <v xml:space="preserve">T. E4/40 NAR. 6.2X8.6X372                                                                           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I1167">
            <v>0</v>
          </cell>
        </row>
        <row r="1168">
          <cell r="A1168">
            <v>106200300372</v>
          </cell>
          <cell r="B1168" t="str">
            <v xml:space="preserve">TUB. PVC 6.4 X 8.7 X 372                                                                            </v>
          </cell>
          <cell r="C1168">
            <v>2193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I1168">
            <v>0</v>
          </cell>
        </row>
        <row r="1169">
          <cell r="A1169">
            <v>106200400435</v>
          </cell>
          <cell r="B1169" t="str">
            <v xml:space="preserve">TUB PVC 6.2 X 7.2 X   435                                                                           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I1169">
            <v>0</v>
          </cell>
        </row>
        <row r="1170">
          <cell r="A1170">
            <v>106200500310</v>
          </cell>
          <cell r="B1170" t="str">
            <v xml:space="preserve">T.D.LUM.E8/45 L/R.E8/45BL X310 CH26                                                                 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I1170">
            <v>0</v>
          </cell>
        </row>
        <row r="1171">
          <cell r="A1171">
            <v>106200700072</v>
          </cell>
          <cell r="B1171" t="str">
            <v xml:space="preserve">TUB. PVC 6.25X8.70X72 CR                                                                            </v>
          </cell>
          <cell r="C1171">
            <v>438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I1171">
            <v>0</v>
          </cell>
        </row>
        <row r="1172">
          <cell r="A1172">
            <v>106200800072</v>
          </cell>
          <cell r="B1172" t="str">
            <v xml:space="preserve">TUB. PVC 6.25X8.70X72 AZ9                                                                           </v>
          </cell>
          <cell r="C1172">
            <v>196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I1172">
            <v>0</v>
          </cell>
        </row>
        <row r="1173">
          <cell r="A1173">
            <v>106200900310</v>
          </cell>
          <cell r="B1173" t="str">
            <v xml:space="preserve">T. DOB. LUM. E8/45X310 CH26                                                                         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I1173">
            <v>0</v>
          </cell>
        </row>
        <row r="1174">
          <cell r="A1174">
            <v>106200910310</v>
          </cell>
          <cell r="B1174" t="str">
            <v xml:space="preserve">T.DOB.LUM.E8/45X310 CH26(CANAL/TAB)                                                                 </v>
          </cell>
          <cell r="C1174">
            <v>205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I1174">
            <v>0</v>
          </cell>
        </row>
        <row r="1175">
          <cell r="A1175">
            <v>106201000310</v>
          </cell>
          <cell r="B1175" t="str">
            <v xml:space="preserve">DOB.L.PUR 80AEBA20/90AEBA20X310 CH9                                                                 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I1175">
            <v>0</v>
          </cell>
        </row>
        <row r="1176">
          <cell r="A1176">
            <v>106201000560</v>
          </cell>
          <cell r="B1176" t="str">
            <v xml:space="preserve">T. DOB. LUM. CH9 X560 ©                                                                             </v>
          </cell>
          <cell r="C1176">
            <v>67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I1176">
            <v>0</v>
          </cell>
        </row>
        <row r="1177">
          <cell r="A1177">
            <v>106201000590</v>
          </cell>
          <cell r="B1177" t="str">
            <v xml:space="preserve">DOB.L.PUR 80AEBA20/90AEBA20X590 CH9                                                                 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I1177">
            <v>0</v>
          </cell>
        </row>
        <row r="1178">
          <cell r="A1178">
            <v>106201100360</v>
          </cell>
          <cell r="B1178" t="str">
            <v xml:space="preserve">T. DOB. LUM. CH7 X 360 ©                                                                            </v>
          </cell>
          <cell r="C1178">
            <v>51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I1178">
            <v>0</v>
          </cell>
        </row>
        <row r="1179">
          <cell r="A1179">
            <v>106201100560</v>
          </cell>
          <cell r="B1179" t="str">
            <v xml:space="preserve">T. DOB. LUM. CH7 X 560 ©                                                                            </v>
          </cell>
          <cell r="C1179">
            <v>3366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I1179">
            <v>0</v>
          </cell>
        </row>
        <row r="1180">
          <cell r="A1180">
            <v>106201110560</v>
          </cell>
          <cell r="B1180" t="str">
            <v xml:space="preserve">T. DOB. LUM. CH6 X 560 ©                                                                            </v>
          </cell>
          <cell r="C1180">
            <v>1071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I1180">
            <v>0</v>
          </cell>
        </row>
        <row r="1181">
          <cell r="A1181">
            <v>106201200380</v>
          </cell>
          <cell r="B1181" t="str">
            <v xml:space="preserve">T.D.LUM.E4/35-E4/45X380 PLUS 4.3CH3                                                                 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I1181">
            <v>0</v>
          </cell>
        </row>
        <row r="1182">
          <cell r="A1182">
            <v>106201300380</v>
          </cell>
          <cell r="B1182" t="str">
            <v xml:space="preserve">T.D.LUM.E4/35-E4/45X380PLUS 5.3CH39                                                                 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I1182">
            <v>0</v>
          </cell>
        </row>
        <row r="1183">
          <cell r="A1183">
            <v>106300101100</v>
          </cell>
          <cell r="B1183" t="str">
            <v xml:space="preserve">TUB PVC 6.3 X8.3 X 1100                                                                             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I1183">
            <v>0</v>
          </cell>
        </row>
        <row r="1184">
          <cell r="A1184">
            <v>106300401100</v>
          </cell>
          <cell r="B1184" t="str">
            <v xml:space="preserve">TUB PVC 6.3 X 8.3 X 1100                                                                            </v>
          </cell>
          <cell r="C1184">
            <v>924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I1184">
            <v>0</v>
          </cell>
        </row>
        <row r="1185">
          <cell r="A1185">
            <v>106400100080</v>
          </cell>
          <cell r="B1185" t="str">
            <v xml:space="preserve">TUB PVC 6.4 X8.4 X   80RI                                                                           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I1185">
            <v>0</v>
          </cell>
        </row>
        <row r="1186">
          <cell r="A1186">
            <v>106400100100</v>
          </cell>
          <cell r="B1186" t="str">
            <v xml:space="preserve">TUB PVC 6.4 X8.4 X  100RI                                                                           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I1186">
            <v>0</v>
          </cell>
        </row>
        <row r="1187">
          <cell r="A1187">
            <v>106400100220</v>
          </cell>
          <cell r="B1187" t="str">
            <v xml:space="preserve">TUB PVC 6.4 X8.4 X  220RI                                                                           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I1187">
            <v>0</v>
          </cell>
        </row>
        <row r="1188">
          <cell r="A1188">
            <v>106400200025</v>
          </cell>
          <cell r="B1188" t="str">
            <v xml:space="preserve">TUB PVC 1/4 X 25 MTS.                                                                               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I1188">
            <v>0</v>
          </cell>
        </row>
        <row r="1189">
          <cell r="A1189">
            <v>106400201900</v>
          </cell>
          <cell r="B1189" t="str">
            <v xml:space="preserve">TUB. PVC E4/55 6.4X9X1900                                                                           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I1189">
            <v>0</v>
          </cell>
        </row>
        <row r="1190">
          <cell r="A1190">
            <v>106400601500</v>
          </cell>
          <cell r="B1190" t="str">
            <v xml:space="preserve">TUB PVC 1/4 X 1500                                                                                  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I1190">
            <v>0</v>
          </cell>
        </row>
        <row r="1191">
          <cell r="A1191">
            <v>106400800305</v>
          </cell>
          <cell r="B1191" t="str">
            <v xml:space="preserve">TUB. PVC 1900 6.4X7.8X305                                                                           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I1191">
            <v>0</v>
          </cell>
        </row>
        <row r="1192">
          <cell r="A1192">
            <v>106400900305</v>
          </cell>
          <cell r="B1192" t="str">
            <v xml:space="preserve">TUB. ABS 877M 6.4 X 7.8 X 305                                                                       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I1192">
            <v>0</v>
          </cell>
        </row>
        <row r="1193">
          <cell r="A1193">
            <v>106500300372</v>
          </cell>
          <cell r="B1193" t="str">
            <v xml:space="preserve">TUB.PVC E 4/50 6.5X9.3X372                                                                          </v>
          </cell>
          <cell r="C1193">
            <v>874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I1193">
            <v>0</v>
          </cell>
        </row>
        <row r="1194">
          <cell r="A1194">
            <v>106500700372</v>
          </cell>
          <cell r="B1194" t="str">
            <v xml:space="preserve">TUB. PVC 6.5 X 9.0 X 372                                                                            </v>
          </cell>
          <cell r="C1194">
            <v>26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I1194">
            <v>0</v>
          </cell>
        </row>
        <row r="1195">
          <cell r="A1195">
            <v>106500800300</v>
          </cell>
          <cell r="B1195" t="str">
            <v xml:space="preserve">TUB. PVC 6,5(+0,1)x8,0(-0,1)x300(±5)                                                                </v>
          </cell>
          <cell r="C1195">
            <v>445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I1195">
            <v>0</v>
          </cell>
        </row>
        <row r="1196">
          <cell r="A1196">
            <v>106500900000</v>
          </cell>
          <cell r="B1196" t="str">
            <v xml:space="preserve">T.PVC E8/50 C/L CEL. 2 CANALES 6,5X9,3                                                              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I1196">
            <v>0</v>
          </cell>
        </row>
        <row r="1197">
          <cell r="A1197">
            <v>106500900100</v>
          </cell>
          <cell r="B1197" t="str">
            <v xml:space="preserve">T. E8/50 L.R. E8/45 6.5X9.3X100                                                                     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I1197">
            <v>0</v>
          </cell>
        </row>
        <row r="1198">
          <cell r="A1198">
            <v>106500900120</v>
          </cell>
          <cell r="B1198" t="str">
            <v xml:space="preserve">T.E8/50 RAD.E8/45BL. 6.5X9.3X120                                                                    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I1198">
            <v>0</v>
          </cell>
        </row>
        <row r="1199">
          <cell r="A1199">
            <v>106500900150</v>
          </cell>
          <cell r="B1199" t="str">
            <v xml:space="preserve">TUB PVC 6.5 X 150                                                                                   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I1199">
            <v>0</v>
          </cell>
        </row>
        <row r="1200">
          <cell r="A1200">
            <v>106500900180</v>
          </cell>
          <cell r="B1200" t="str">
            <v xml:space="preserve">TUB.PVC L.R / C.AIRE 6.5X9.3X100                                                                    </v>
          </cell>
          <cell r="C1200">
            <v>1600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I1200">
            <v>0</v>
          </cell>
        </row>
        <row r="1201">
          <cell r="A1201">
            <v>106501510000</v>
          </cell>
          <cell r="B1201" t="str">
            <v xml:space="preserve">BALON CONTROL AZUL                                                                                  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I1201">
            <v>0</v>
          </cell>
        </row>
        <row r="1202">
          <cell r="A1202">
            <v>106501520000</v>
          </cell>
          <cell r="B1202" t="str">
            <v xml:space="preserve">BALÓN DE CONTROL AZUL HAIYAN                                                                        </v>
          </cell>
          <cell r="C1202">
            <v>93959</v>
          </cell>
          <cell r="D1202">
            <v>0</v>
          </cell>
          <cell r="E1202">
            <v>200000</v>
          </cell>
          <cell r="F1202">
            <v>200000</v>
          </cell>
          <cell r="G1202">
            <v>200000</v>
          </cell>
          <cell r="I1202">
            <v>200000</v>
          </cell>
        </row>
        <row r="1203">
          <cell r="A1203">
            <v>106501610000</v>
          </cell>
          <cell r="B1203" t="str">
            <v xml:space="preserve">BALÓN DE CONTROL CRISTAL HAIYAN                                                                     </v>
          </cell>
          <cell r="C1203">
            <v>59155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I1203">
            <v>0</v>
          </cell>
        </row>
        <row r="1204">
          <cell r="A1204">
            <v>106502001500</v>
          </cell>
          <cell r="B1204" t="str">
            <v xml:space="preserve">TUB. PVC E4/55 L.VE 6.5X9.5X1500                                                                    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I1204">
            <v>0</v>
          </cell>
        </row>
        <row r="1205">
          <cell r="A1205">
            <v>106502100000</v>
          </cell>
          <cell r="B1205" t="str">
            <v xml:space="preserve">T. PVC E8/50 L.R.E8/45 CEL. 6.5X9.3                                                                 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I1205">
            <v>0</v>
          </cell>
        </row>
        <row r="1206">
          <cell r="A1206">
            <v>106502100303</v>
          </cell>
          <cell r="B1206" t="str">
            <v xml:space="preserve">T.PVC E8/50 C/L E8/45CE.6.5X9.3X303                                                                 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I1206">
            <v>0</v>
          </cell>
        </row>
        <row r="1207">
          <cell r="A1207">
            <v>106502200150</v>
          </cell>
          <cell r="B1207" t="str">
            <v xml:space="preserve">TUB.PVC C/L BL 6.5X9.3X100                                                                          </v>
          </cell>
          <cell r="C1207">
            <v>1122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I1207">
            <v>0</v>
          </cell>
        </row>
        <row r="1208">
          <cell r="A1208">
            <v>106502300000</v>
          </cell>
          <cell r="B1208" t="str">
            <v xml:space="preserve">T.PVC L.R.CEL./C.AIRE 6.5X8.7X304                                                                   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I1208">
            <v>0</v>
          </cell>
        </row>
        <row r="1209">
          <cell r="A1209">
            <v>106502300370</v>
          </cell>
          <cell r="B1209" t="str">
            <v xml:space="preserve">TUB.PVC 6.5X8.7X425 C/L CEL. (AGT)                                                                  </v>
          </cell>
          <cell r="C1209">
            <v>1112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I1209">
            <v>0</v>
          </cell>
        </row>
        <row r="1210">
          <cell r="A1210">
            <v>106502400200</v>
          </cell>
          <cell r="B1210" t="str">
            <v xml:space="preserve">TUB.PVC 6.5X7.5X200 (40% Sh92 + 60% ShA98)                                                          </v>
          </cell>
          <cell r="C1210">
            <v>1300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I1210">
            <v>0</v>
          </cell>
        </row>
        <row r="1211">
          <cell r="A1211">
            <v>106502400300</v>
          </cell>
          <cell r="B1211" t="str">
            <v xml:space="preserve">TUB.PVC E4/40 6.5X7.0X300                                                                           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I1211">
            <v>0</v>
          </cell>
        </row>
        <row r="1212">
          <cell r="A1212">
            <v>106502500300</v>
          </cell>
          <cell r="B1212" t="str">
            <v xml:space="preserve">TUB. PVC ES3/30 6,5X7,5X300                                                                         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I1212">
            <v>0</v>
          </cell>
        </row>
        <row r="1213">
          <cell r="A1213">
            <v>106502600425</v>
          </cell>
          <cell r="B1213" t="str">
            <v xml:space="preserve">T.PVC C/L.CEL. 6,5X9,3X425 (AGT)                                                                    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I1213">
            <v>0</v>
          </cell>
        </row>
        <row r="1214">
          <cell r="A1214">
            <v>106502700140</v>
          </cell>
          <cell r="B1214" t="str">
            <v xml:space="preserve">T. PVC C/L C/CAN.(a 180°) 6,5X9,3X140                                                               </v>
          </cell>
          <cell r="C1214">
            <v>526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I1214">
            <v>0</v>
          </cell>
        </row>
        <row r="1215">
          <cell r="A1215">
            <v>106502800000</v>
          </cell>
          <cell r="B1215" t="str">
            <v xml:space="preserve">TUB.PVC  C/L CEL. C/C 6,5X9,3x330 - P/ENDO. SUBGLOTICA                                              </v>
          </cell>
          <cell r="C1215">
            <v>326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I1215">
            <v>0</v>
          </cell>
        </row>
        <row r="1216">
          <cell r="A1216">
            <v>106600200300</v>
          </cell>
          <cell r="B1216" t="str">
            <v xml:space="preserve">TUB. PVCE4/35 6.6X7.8X300                                                                           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I1216">
            <v>0</v>
          </cell>
        </row>
        <row r="1217">
          <cell r="A1217">
            <v>106600300300</v>
          </cell>
          <cell r="B1217" t="str">
            <v xml:space="preserve">TUB. PVC E4/35 CRIST. 6.6X7.5X300                                                                   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I1217">
            <v>0</v>
          </cell>
        </row>
        <row r="1218">
          <cell r="A1218">
            <v>106600400200</v>
          </cell>
          <cell r="B1218" t="str">
            <v xml:space="preserve">T. PVC E4/50 VI3 6.6X8.5X200                                                                        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I1218">
            <v>0</v>
          </cell>
        </row>
        <row r="1219">
          <cell r="A1219">
            <v>106700100300</v>
          </cell>
          <cell r="B1219" t="str">
            <v xml:space="preserve">TUB. PVC E4/50 6.7X11.8X300                                                                         </v>
          </cell>
          <cell r="C1219">
            <v>462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I1219">
            <v>0</v>
          </cell>
        </row>
        <row r="1220">
          <cell r="A1220">
            <v>106800100000</v>
          </cell>
          <cell r="B1220" t="str">
            <v xml:space="preserve">T. E6/75 P/BALON CH22                                                                               </v>
          </cell>
          <cell r="C1220">
            <v>1482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I1220">
            <v>0</v>
          </cell>
        </row>
        <row r="1221">
          <cell r="A1221">
            <v>10680010001400</v>
          </cell>
          <cell r="B1221" t="str">
            <v xml:space="preserve">BALON PVC CORTADO CH22X14                                                                           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I1221">
            <v>0</v>
          </cell>
        </row>
        <row r="1222">
          <cell r="A1222">
            <v>106800100033</v>
          </cell>
          <cell r="B1222" t="str">
            <v xml:space="preserve">BALON DE PVC CH22 X 33                                                                              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I1222">
            <v>0</v>
          </cell>
        </row>
        <row r="1223">
          <cell r="A1223">
            <v>106800200310</v>
          </cell>
          <cell r="B1223" t="str">
            <v xml:space="preserve">T.D.LUM.E8/45 L/R.E8/45BL X310 CH28                                                                 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I1223">
            <v>0</v>
          </cell>
        </row>
        <row r="1224">
          <cell r="A1224">
            <v>106800300000</v>
          </cell>
          <cell r="B1224" t="str">
            <v xml:space="preserve">BALON PVC AZUL +AZ6 CH28                                                                            </v>
          </cell>
          <cell r="C1224">
            <v>1115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I1224">
            <v>0</v>
          </cell>
        </row>
        <row r="1225">
          <cell r="A1225">
            <v>10680030001200</v>
          </cell>
          <cell r="B1225" t="str">
            <v xml:space="preserve">BALON PVC AZUL CORT. CH28X12                                                                        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I1225">
            <v>0</v>
          </cell>
        </row>
        <row r="1226">
          <cell r="A1226">
            <v>106800400000</v>
          </cell>
          <cell r="B1226" t="str">
            <v xml:space="preserve">T. PVC P/BALON CH18                                                                                 </v>
          </cell>
          <cell r="C1226">
            <v>491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I1226">
            <v>0</v>
          </cell>
        </row>
        <row r="1227">
          <cell r="A1227">
            <v>106800400310</v>
          </cell>
          <cell r="B1227" t="str">
            <v xml:space="preserve">T. DOB. LUM. E8/45 X 310 CH28                                                                       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I1227">
            <v>0</v>
          </cell>
        </row>
        <row r="1228">
          <cell r="A1228">
            <v>106800410310</v>
          </cell>
          <cell r="B1228" t="str">
            <v xml:space="preserve">T.DOB.LUM.E8/45X310 CH28(CANAL/TAB)                                                                 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I1228">
            <v>0</v>
          </cell>
        </row>
        <row r="1229">
          <cell r="A1229">
            <v>106800500000</v>
          </cell>
          <cell r="B1229" t="str">
            <v xml:space="preserve">T.  P/BALON CH20                                                                                    </v>
          </cell>
          <cell r="C1229">
            <v>275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I1229">
            <v>0</v>
          </cell>
        </row>
        <row r="1230">
          <cell r="A1230">
            <v>106800600000</v>
          </cell>
          <cell r="B1230" t="str">
            <v xml:space="preserve">T. PVC P/BALON CH14                                                                                 </v>
          </cell>
          <cell r="C1230">
            <v>690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I1230">
            <v>0</v>
          </cell>
        </row>
        <row r="1231">
          <cell r="A1231">
            <v>106800700000</v>
          </cell>
          <cell r="B1231" t="str">
            <v xml:space="preserve">T. PVC P/BALON CH16 Ø 4.8                                                                           </v>
          </cell>
          <cell r="C1231">
            <v>500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I1231">
            <v>0</v>
          </cell>
        </row>
        <row r="1232">
          <cell r="A1232">
            <v>106800800000</v>
          </cell>
          <cell r="B1232" t="str">
            <v xml:space="preserve">T. E6/75 P/BALON CH20 Ø 6.1                                                                         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I1232">
            <v>0</v>
          </cell>
        </row>
        <row r="1233">
          <cell r="A1233">
            <v>107000800100</v>
          </cell>
          <cell r="B1233" t="str">
            <v xml:space="preserve">TUB.PVC 7,0X8,0X200                                                                                 </v>
          </cell>
          <cell r="C1233">
            <v>240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I1233">
            <v>0</v>
          </cell>
        </row>
        <row r="1234">
          <cell r="A1234">
            <v>107001200000</v>
          </cell>
          <cell r="B1234" t="str">
            <v xml:space="preserve">T.PVC E8/50 C/L CEL. 2 CANALES 7,0X10,0                                                             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I1234">
            <v>0</v>
          </cell>
        </row>
        <row r="1235">
          <cell r="A1235">
            <v>107001200120</v>
          </cell>
          <cell r="B1235" t="str">
            <v xml:space="preserve">T.PVC L.R / C.AIRE 7.0X10.0X120                                                                     </v>
          </cell>
          <cell r="C1235">
            <v>7146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I1235">
            <v>0</v>
          </cell>
        </row>
        <row r="1236">
          <cell r="A1236">
            <v>107001200150</v>
          </cell>
          <cell r="B1236" t="str">
            <v xml:space="preserve">TUB PVC 7.0 X 150                                                                                   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I1236">
            <v>0</v>
          </cell>
        </row>
        <row r="1237">
          <cell r="A1237">
            <v>107001300140</v>
          </cell>
          <cell r="B1237" t="str">
            <v xml:space="preserve">T. PVC CE.C/L.R. C.AIR.7.0X10.0X140                                                                 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I1237">
            <v>0</v>
          </cell>
        </row>
        <row r="1238">
          <cell r="A1238">
            <v>107002200000</v>
          </cell>
          <cell r="B1238" t="str">
            <v xml:space="preserve">T.PVC E8/50 L.R.E8/45 EL. 7.0X10.0                                                                  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I1238">
            <v>0</v>
          </cell>
        </row>
        <row r="1239">
          <cell r="A1239">
            <v>107002200318</v>
          </cell>
          <cell r="B1239" t="str">
            <v xml:space="preserve">T.PVC E8/50C/L E8/45CE.7.0X10.0X318                                                                 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I1239">
            <v>0</v>
          </cell>
        </row>
        <row r="1240">
          <cell r="A1240">
            <v>107002300050</v>
          </cell>
          <cell r="B1240" t="str">
            <v xml:space="preserve">T. PVC E4/35 ROMB3 7.0X8.0X50                                                                       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I1240">
            <v>0</v>
          </cell>
        </row>
        <row r="1241">
          <cell r="A1241">
            <v>107002400120</v>
          </cell>
          <cell r="B1241" t="str">
            <v xml:space="preserve">TUB.PVC E8/50L.E8/45BL.7.0X10.0X120                                                                 </v>
          </cell>
          <cell r="C1241">
            <v>1200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I1241">
            <v>0</v>
          </cell>
        </row>
        <row r="1242">
          <cell r="A1242">
            <v>107002500000</v>
          </cell>
          <cell r="B1242" t="str">
            <v xml:space="preserve">T.PVC L.R.CEL./C.AIRE 7.0X9.3X316                                                                   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I1242">
            <v>0</v>
          </cell>
        </row>
        <row r="1243">
          <cell r="A1243">
            <v>107002500380</v>
          </cell>
          <cell r="B1243" t="str">
            <v xml:space="preserve">TUB.PVC 7.0X9.3X430 C/L CEL. (AGT)                                                                  </v>
          </cell>
          <cell r="C1243">
            <v>837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I1243">
            <v>0</v>
          </cell>
        </row>
        <row r="1244">
          <cell r="A1244">
            <v>107002500450</v>
          </cell>
          <cell r="B1244" t="str">
            <v xml:space="preserve">T. E8/47 C/L E8/45 CEL.7.0X9.3X450                                                                  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I1244">
            <v>0</v>
          </cell>
        </row>
        <row r="1245">
          <cell r="A1245">
            <v>107002600330</v>
          </cell>
          <cell r="B1245" t="str">
            <v xml:space="preserve">TUB. PE 7.0X8.0X330                                                                                 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I1245">
            <v>0</v>
          </cell>
        </row>
        <row r="1246">
          <cell r="A1246">
            <v>107002700140</v>
          </cell>
          <cell r="B1246" t="str">
            <v xml:space="preserve">T. PVC 7.0X10.4X140 (P/TRAQ. AJUSTABLE)                                                             </v>
          </cell>
          <cell r="C1246">
            <v>900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I1246">
            <v>0</v>
          </cell>
        </row>
        <row r="1247">
          <cell r="A1247">
            <v>107002800200</v>
          </cell>
          <cell r="B1247" t="str">
            <v xml:space="preserve">TUB.PVC 7.0X8.0X200 (40% Sh92 + 60% ShA98)                                                          </v>
          </cell>
          <cell r="C1247">
            <v>795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I1247">
            <v>0</v>
          </cell>
        </row>
        <row r="1248">
          <cell r="A1248">
            <v>107002800300</v>
          </cell>
          <cell r="B1248" t="str">
            <v xml:space="preserve">TUB.PVC E4/40 7.0X8.0X300                                                                           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I1248">
            <v>0</v>
          </cell>
        </row>
        <row r="1249">
          <cell r="A1249">
            <v>107002900300</v>
          </cell>
          <cell r="B1249" t="str">
            <v xml:space="preserve">TUB. PVC ES3/30 7,0X8,0X300                                                                         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I1249">
            <v>0</v>
          </cell>
        </row>
        <row r="1250">
          <cell r="A1250">
            <v>107003000430</v>
          </cell>
          <cell r="B1250" t="str">
            <v xml:space="preserve">T.PVC C/L.CEL. 7,0X10,0X430 (AGT)                                                                   </v>
          </cell>
          <cell r="C1250">
            <v>130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I1250">
            <v>0</v>
          </cell>
        </row>
        <row r="1251">
          <cell r="A1251">
            <v>107003100140</v>
          </cell>
          <cell r="B1251" t="str">
            <v xml:space="preserve">T. PVC C/L C/CAN.(a 180°) 7,0X10,0X160                                                              </v>
          </cell>
          <cell r="C1251">
            <v>500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I1251">
            <v>0</v>
          </cell>
        </row>
        <row r="1252">
          <cell r="A1252">
            <v>107003200000</v>
          </cell>
          <cell r="B1252" t="str">
            <v xml:space="preserve">TUB.PVC C/L CEL. C/C 7,0X10,0x340 - P/ENDO. SUBGLOTICA                                              </v>
          </cell>
          <cell r="C1252">
            <v>350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I1252">
            <v>0</v>
          </cell>
        </row>
        <row r="1253">
          <cell r="A1253">
            <v>107300101000</v>
          </cell>
          <cell r="B1253" t="str">
            <v xml:space="preserve">TUB. PS 476L 7.8X10.0X810                                                                           </v>
          </cell>
          <cell r="C1253">
            <v>36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I1253">
            <v>0</v>
          </cell>
        </row>
        <row r="1254">
          <cell r="A1254">
            <v>107400100372</v>
          </cell>
          <cell r="B1254" t="str">
            <v xml:space="preserve">TUB. PVCE4/50 7.4X10.0X372                                                                          </v>
          </cell>
          <cell r="C1254">
            <v>52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I1254">
            <v>0</v>
          </cell>
        </row>
        <row r="1255">
          <cell r="A1255">
            <v>107500200000</v>
          </cell>
          <cell r="B1255" t="str">
            <v xml:space="preserve">TUBULADURA P/BALON CH24                                                                             </v>
          </cell>
          <cell r="C1255">
            <v>830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I1255">
            <v>0</v>
          </cell>
        </row>
        <row r="1256">
          <cell r="A1256">
            <v>10750020001400</v>
          </cell>
          <cell r="B1256" t="str">
            <v xml:space="preserve">BALON PVC CORTADO CH24X14                                                                           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I1256">
            <v>0</v>
          </cell>
        </row>
        <row r="1257">
          <cell r="A1257">
            <v>107500200038</v>
          </cell>
          <cell r="B1257" t="str">
            <v xml:space="preserve">BALON DE PVC CH24 X 38                                                                              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I1257">
            <v>0</v>
          </cell>
        </row>
        <row r="1258">
          <cell r="A1258">
            <v>107500200300</v>
          </cell>
          <cell r="B1258" t="str">
            <v xml:space="preserve">TUB.PVC + NE  7,5X7,9X150                                                                           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I1258">
            <v>0</v>
          </cell>
        </row>
        <row r="1259">
          <cell r="A1259">
            <v>107501000000</v>
          </cell>
          <cell r="B1259" t="str">
            <v xml:space="preserve">T.PVC E8/50 C/L CEL. 2 CANALES 7,5X10,7                                                             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I1259">
            <v>0</v>
          </cell>
        </row>
        <row r="1260">
          <cell r="A1260">
            <v>107501000120</v>
          </cell>
          <cell r="B1260" t="str">
            <v xml:space="preserve">T. PVC L.R / C.AIRE 7.5X10.7X120                                                                    </v>
          </cell>
          <cell r="C1260">
            <v>7090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I1260">
            <v>0</v>
          </cell>
        </row>
        <row r="1261">
          <cell r="A1261">
            <v>107501000150</v>
          </cell>
          <cell r="B1261" t="str">
            <v xml:space="preserve">TUB PVC 7.5 X 150                                                                                   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I1261">
            <v>0</v>
          </cell>
        </row>
        <row r="1262">
          <cell r="A1262">
            <v>107501000160</v>
          </cell>
          <cell r="B1262" t="str">
            <v xml:space="preserve">T. PVC C/L C/CAN.(A 180°) 7,5X10,7X160                                                              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I1262">
            <v>0</v>
          </cell>
        </row>
        <row r="1263">
          <cell r="A1263">
            <v>107501000440</v>
          </cell>
          <cell r="B1263" t="str">
            <v xml:space="preserve">T.PVC C/L.CEL. 7,5X10,7X440 (AGT)                                                                   </v>
          </cell>
          <cell r="C1263">
            <v>100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I1263">
            <v>0</v>
          </cell>
        </row>
        <row r="1264">
          <cell r="A1264">
            <v>107501100140</v>
          </cell>
          <cell r="B1264" t="str">
            <v xml:space="preserve">T. PVC CE.C/L.R. C.AIR.7.5X10.7X140                                                                 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I1264">
            <v>0</v>
          </cell>
        </row>
        <row r="1265">
          <cell r="A1265">
            <v>107501900000</v>
          </cell>
          <cell r="B1265" t="str">
            <v xml:space="preserve">T.PVC E8/50 L.R. E8/45CEL. 7.5X10.7                                                                 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I1265">
            <v>0</v>
          </cell>
        </row>
        <row r="1266">
          <cell r="A1266">
            <v>107501900326</v>
          </cell>
          <cell r="B1266" t="str">
            <v xml:space="preserve">T.PVC E8/50C/L E8/45CE.7.5X10.7X326                                                                 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I1266">
            <v>0</v>
          </cell>
        </row>
        <row r="1267">
          <cell r="A1267">
            <v>107502000120</v>
          </cell>
          <cell r="B1267" t="str">
            <v xml:space="preserve">TUB. PVCE8/50L.E8/45BL.7.5X10.7X120                                                                 </v>
          </cell>
          <cell r="C1267">
            <v>743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I1267">
            <v>0</v>
          </cell>
        </row>
        <row r="1268">
          <cell r="A1268">
            <v>107502100000</v>
          </cell>
          <cell r="B1268" t="str">
            <v xml:space="preserve">T.PVC L.R.CEL./C.AIRE 7.5X10.0X326                                                                  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I1268">
            <v>0</v>
          </cell>
        </row>
        <row r="1269">
          <cell r="A1269">
            <v>107502100360</v>
          </cell>
          <cell r="B1269" t="str">
            <v xml:space="preserve">T.PVC E8/45 C/L E8/45 CEL. 7.5X10X360                                                               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I1269">
            <v>0</v>
          </cell>
        </row>
        <row r="1270">
          <cell r="A1270">
            <v>107502100390</v>
          </cell>
          <cell r="B1270" t="str">
            <v xml:space="preserve">TUB.PVC 7.5X10.0X440 C/L CEL. (AGT)                                                                 </v>
          </cell>
          <cell r="C1270">
            <v>766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I1270">
            <v>0</v>
          </cell>
        </row>
        <row r="1271">
          <cell r="A1271">
            <v>107502200200</v>
          </cell>
          <cell r="B1271" t="str">
            <v xml:space="preserve">TUB.PVC 7.5X8.5X200 (40% Sh92 + 60% ShA98)                                                          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I1271">
            <v>0</v>
          </cell>
        </row>
        <row r="1272">
          <cell r="A1272">
            <v>107502300300</v>
          </cell>
          <cell r="B1272" t="str">
            <v xml:space="preserve">TUB. PVC 7,5X8,5X300 (60% ShA98 + 40% Sh92)                                                         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I1272">
            <v>0</v>
          </cell>
        </row>
        <row r="1273">
          <cell r="A1273">
            <v>107502400000</v>
          </cell>
          <cell r="B1273" t="str">
            <v xml:space="preserve">TUB.PVC C/L CEL. C/C 7,5X10,7x350 - P/ENDO. SUBGLOTICA                                              </v>
          </cell>
          <cell r="C1273">
            <v>1000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I1273">
            <v>0</v>
          </cell>
        </row>
        <row r="1274">
          <cell r="A1274">
            <v>107600200000</v>
          </cell>
          <cell r="B1274" t="str">
            <v xml:space="preserve">T. E6/75 CRIS. P/BALON Ø 7.6MM                                                                      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I1274">
            <v>0</v>
          </cell>
        </row>
        <row r="1275">
          <cell r="A1275">
            <v>107600210000</v>
          </cell>
          <cell r="B1275" t="str">
            <v xml:space="preserve">T.E6/80 P/BALON Ø 7.6MM PARED 0.35                                                                  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I1275">
            <v>0</v>
          </cell>
        </row>
        <row r="1276">
          <cell r="A1276">
            <v>107600220000</v>
          </cell>
          <cell r="B1276" t="str">
            <v xml:space="preserve">T.E6/80 P/BALON Ø 7.6MM PARED 0.50                                                                  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I1276">
            <v>0</v>
          </cell>
        </row>
        <row r="1277">
          <cell r="A1277">
            <v>107600230000</v>
          </cell>
          <cell r="B1277" t="str">
            <v xml:space="preserve">T.E6/80 P/BALON Ø 9.6MM PARED 0.50                                                                  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I1277">
            <v>0</v>
          </cell>
        </row>
        <row r="1278">
          <cell r="A1278">
            <v>107600240000</v>
          </cell>
          <cell r="B1278" t="str">
            <v xml:space="preserve">T.E4/55 RAD+NEMB5  P/BALON Ø 5.5MM                                                                  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I1278">
            <v>0</v>
          </cell>
        </row>
        <row r="1279">
          <cell r="A1279">
            <v>107600250000</v>
          </cell>
          <cell r="B1279" t="str">
            <v xml:space="preserve">T.E4/55 RAD+NEMB5  P/BALON Ø 8.5MM                                                                  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I1279">
            <v>0</v>
          </cell>
        </row>
        <row r="1280">
          <cell r="A1280">
            <v>107600260000</v>
          </cell>
          <cell r="B1280" t="str">
            <v xml:space="preserve">T.E4/55 RAD+NEMB5  P/BALON Ø 10.7MM                                                                 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I1280">
            <v>0</v>
          </cell>
        </row>
        <row r="1281">
          <cell r="A1281">
            <v>107600300000</v>
          </cell>
          <cell r="B1281" t="str">
            <v xml:space="preserve">T. NEGRA P/BALON Ø 5.6MM                                                                            </v>
          </cell>
          <cell r="C1281">
            <v>7975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I1281">
            <v>0</v>
          </cell>
        </row>
        <row r="1282">
          <cell r="A1282">
            <v>107700100300</v>
          </cell>
          <cell r="B1282" t="str">
            <v xml:space="preserve">TUB. PVC  7.7X13.8X300                                                                              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I1282">
            <v>0</v>
          </cell>
        </row>
        <row r="1283">
          <cell r="A1283">
            <v>108000200010</v>
          </cell>
          <cell r="B1283" t="str">
            <v xml:space="preserve">TUB. PVC 8.0X10.0X10                                                                                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I1283">
            <v>0</v>
          </cell>
        </row>
        <row r="1284">
          <cell r="A1284">
            <v>108000201100</v>
          </cell>
          <cell r="B1284" t="str">
            <v xml:space="preserve">TUB PVC 8.0 X10.0X 1100                                                                             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I1284">
            <v>0</v>
          </cell>
        </row>
        <row r="1285">
          <cell r="A1285">
            <v>108000600080</v>
          </cell>
          <cell r="B1285" t="str">
            <v xml:space="preserve">TUB PVC 8.0 X10.0X   80RI                                                                           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I1285">
            <v>0</v>
          </cell>
        </row>
        <row r="1286">
          <cell r="A1286">
            <v>108000600120</v>
          </cell>
          <cell r="B1286" t="str">
            <v xml:space="preserve">TUB PVC 8.0 X10.0X  120RI                                                                           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I1286">
            <v>0</v>
          </cell>
        </row>
        <row r="1287">
          <cell r="A1287">
            <v>108000600220</v>
          </cell>
          <cell r="B1287" t="str">
            <v xml:space="preserve">TUB. PVC BS 109/C06 8.0X10.0X220                                                                    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I1287">
            <v>0</v>
          </cell>
        </row>
        <row r="1288">
          <cell r="A1288">
            <v>108000600270</v>
          </cell>
          <cell r="B1288" t="str">
            <v xml:space="preserve">TUB PVC 8.0 X10.0X  270RI                                                                           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I1288">
            <v>0</v>
          </cell>
        </row>
        <row r="1289">
          <cell r="A1289">
            <v>108000900100</v>
          </cell>
          <cell r="B1289" t="str">
            <v xml:space="preserve">TUB.PVC 8,0X9,0X200                                                                                 </v>
          </cell>
          <cell r="C1289">
            <v>100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I1289">
            <v>0</v>
          </cell>
        </row>
        <row r="1290">
          <cell r="A1290">
            <v>108001700000</v>
          </cell>
          <cell r="B1290" t="str">
            <v xml:space="preserve">T.PVC E8/50 C/L CEL. 2 CANALES 8,0X11,3                                                             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I1290">
            <v>0</v>
          </cell>
        </row>
        <row r="1291">
          <cell r="A1291">
            <v>108001700120</v>
          </cell>
          <cell r="B1291" t="str">
            <v xml:space="preserve">T. PVC L.R / C.AIRE 8.0X11.3X120                                                                    </v>
          </cell>
          <cell r="C1291">
            <v>8167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I1291">
            <v>0</v>
          </cell>
        </row>
        <row r="1292">
          <cell r="A1292">
            <v>108001700150</v>
          </cell>
          <cell r="B1292" t="str">
            <v xml:space="preserve">TUB PVC 8.0 X 150                                                                                   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I1292">
            <v>0</v>
          </cell>
        </row>
        <row r="1293">
          <cell r="A1293">
            <v>108001700500</v>
          </cell>
          <cell r="B1293" t="str">
            <v xml:space="preserve">TUB. 8,0x11,3X500 E8/50 C/L E8/45 RAD.                                                              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I1293">
            <v>0</v>
          </cell>
        </row>
        <row r="1294">
          <cell r="A1294">
            <v>108001800140</v>
          </cell>
          <cell r="B1294" t="str">
            <v xml:space="preserve">T. PVC CE. C/L.R C.AIR.8.0X11.3X140                                                                 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I1294">
            <v>0</v>
          </cell>
        </row>
        <row r="1295">
          <cell r="A1295">
            <v>108001900025</v>
          </cell>
          <cell r="B1295" t="str">
            <v xml:space="preserve">TUB PVC 8.0 X 12.0 X   25M                                                                          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I1295">
            <v>0</v>
          </cell>
        </row>
        <row r="1296">
          <cell r="A1296">
            <v>108001900260</v>
          </cell>
          <cell r="B1296" t="str">
            <v xml:space="preserve">TUB PVC 8.0 X12.0X  260                                                                             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I1296">
            <v>0</v>
          </cell>
        </row>
        <row r="1297">
          <cell r="A1297">
            <v>108001900270</v>
          </cell>
          <cell r="B1297" t="str">
            <v xml:space="preserve">TUB PVC 8.0 X12.0X  270                                                                             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I1297">
            <v>0</v>
          </cell>
        </row>
        <row r="1298">
          <cell r="A1298">
            <v>108001901500</v>
          </cell>
          <cell r="B1298" t="str">
            <v xml:space="preserve">TUB PVC  8 X 12 X 1500                                                                              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I1298">
            <v>0</v>
          </cell>
        </row>
        <row r="1299">
          <cell r="A1299">
            <v>108002000380</v>
          </cell>
          <cell r="B1299" t="str">
            <v xml:space="preserve">T.DOB.LUM. E8/47 ØI 4MM X 380 CH 37                                                                 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I1299">
            <v>0</v>
          </cell>
        </row>
        <row r="1300">
          <cell r="A1300">
            <v>108002000450</v>
          </cell>
          <cell r="B1300" t="str">
            <v xml:space="preserve">T.DOB.LUM. E8/45 ØI 4MM X 450 CH 37                                                                 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I1300">
            <v>0</v>
          </cell>
        </row>
        <row r="1301">
          <cell r="A1301">
            <v>108003200000</v>
          </cell>
          <cell r="B1301" t="str">
            <v xml:space="preserve">T.PVC E8/50 L.R.E8/45 CEL. 8.0X11.3                                                                 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I1301">
            <v>0</v>
          </cell>
        </row>
        <row r="1302">
          <cell r="A1302">
            <v>108003200337</v>
          </cell>
          <cell r="B1302" t="str">
            <v xml:space="preserve">T.PVC E8/50C/L E8/45CE.8.0X11.3X337                                                                 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I1302">
            <v>0</v>
          </cell>
        </row>
        <row r="1303">
          <cell r="A1303">
            <v>108003300120</v>
          </cell>
          <cell r="B1303" t="str">
            <v xml:space="preserve">TUB.PVC E8/50L.E8/45BL.8.0X11.3X120                                                                 </v>
          </cell>
          <cell r="C1303">
            <v>1800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I1303">
            <v>0</v>
          </cell>
        </row>
        <row r="1304">
          <cell r="A1304">
            <v>108003400000</v>
          </cell>
          <cell r="B1304" t="str">
            <v xml:space="preserve">T.PVC L.R.CEL./C.AIRE 8.0X10.7X326                                                                  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I1304">
            <v>0</v>
          </cell>
        </row>
        <row r="1305">
          <cell r="A1305">
            <v>108003400405</v>
          </cell>
          <cell r="B1305" t="str">
            <v xml:space="preserve">TUB.PVC 8.0X10.7X455 C/L CEL. (AGT)                                                                 </v>
          </cell>
          <cell r="C1305">
            <v>882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I1305">
            <v>0</v>
          </cell>
        </row>
        <row r="1306">
          <cell r="A1306">
            <v>108003400450</v>
          </cell>
          <cell r="B1306" t="str">
            <v xml:space="preserve">TUB.E8/47 C/L CEL.8.0X10.7X450                                                                      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I1306">
            <v>0</v>
          </cell>
        </row>
        <row r="1307">
          <cell r="A1307">
            <v>108003500160</v>
          </cell>
          <cell r="B1307" t="str">
            <v xml:space="preserve">T. PVC 8.0X11.4X160 (P/TRAQ. AJUSTABLE)                                                             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I1307">
            <v>0</v>
          </cell>
        </row>
        <row r="1308">
          <cell r="A1308">
            <v>108003600200</v>
          </cell>
          <cell r="B1308" t="str">
            <v xml:space="preserve">TUB.PVC 8.0X9.0X200 (40% Sh92 + 60% ShA98)                                                          </v>
          </cell>
          <cell r="C1308">
            <v>198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I1308">
            <v>0</v>
          </cell>
        </row>
        <row r="1309">
          <cell r="A1309">
            <v>108003700800</v>
          </cell>
          <cell r="B1309" t="str">
            <v xml:space="preserve">TUB. PVC E4/60 8.0X10.0X800                                                                         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I1309">
            <v>0</v>
          </cell>
        </row>
        <row r="1310">
          <cell r="A1310">
            <v>108003800300</v>
          </cell>
          <cell r="B1310" t="str">
            <v xml:space="preserve">TUB. PVC ES3/30 8,0X9,0X300                                                                         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I1310">
            <v>0</v>
          </cell>
        </row>
        <row r="1311">
          <cell r="A1311">
            <v>108003900120</v>
          </cell>
          <cell r="B1311" t="str">
            <v xml:space="preserve">TUB.PVC E7000 8,0X11,3X120                                                                          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I1311">
            <v>0</v>
          </cell>
        </row>
        <row r="1312">
          <cell r="A1312">
            <v>108004000330</v>
          </cell>
          <cell r="B1312" t="str">
            <v xml:space="preserve">TUB. PE TX7003 8.0 x 9.3 x 330                                                                      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I1312">
            <v>0</v>
          </cell>
        </row>
        <row r="1313">
          <cell r="A1313">
            <v>108004100455</v>
          </cell>
          <cell r="B1313" t="str">
            <v xml:space="preserve">T.PVC C/L.CEL. 8,0X11,3X455 (AGT)                                                                   </v>
          </cell>
          <cell r="C1313">
            <v>357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I1313">
            <v>0</v>
          </cell>
        </row>
        <row r="1314">
          <cell r="A1314">
            <v>108004200160</v>
          </cell>
          <cell r="B1314" t="str">
            <v xml:space="preserve">T. PVC C/L C/CAN.(a 180°) 8,0X11,3X160                                                              </v>
          </cell>
          <cell r="C1314">
            <v>600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I1314">
            <v>0</v>
          </cell>
        </row>
        <row r="1315">
          <cell r="A1315">
            <v>108004300000</v>
          </cell>
          <cell r="B1315" t="str">
            <v xml:space="preserve">TUB.PVC C/L CEL. C/C 8,0X11,3x400 - P/ENDO. SUBGLOTICA                                              </v>
          </cell>
          <cell r="C1315">
            <v>1560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I1315">
            <v>0</v>
          </cell>
        </row>
        <row r="1316">
          <cell r="A1316">
            <v>108004300200</v>
          </cell>
          <cell r="B1316" t="str">
            <v xml:space="preserve">TUB PVC C/LINEA C/CANAL 8.5 X 11.5X 200                                                             </v>
          </cell>
          <cell r="C1316">
            <v>600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I1316">
            <v>0</v>
          </cell>
        </row>
        <row r="1317">
          <cell r="A1317">
            <v>10810010001900</v>
          </cell>
          <cell r="B1317" t="str">
            <v xml:space="preserve">BALON PVC CORTADO CH26X19                                                                           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I1317">
            <v>0</v>
          </cell>
        </row>
        <row r="1318">
          <cell r="A1318">
            <v>108100100040</v>
          </cell>
          <cell r="B1318" t="str">
            <v xml:space="preserve">BALON DE PVC CH26 X 40                                                                              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I1318">
            <v>0</v>
          </cell>
        </row>
        <row r="1319">
          <cell r="A1319">
            <v>108400100000</v>
          </cell>
          <cell r="B1319" t="str">
            <v xml:space="preserve">T.D.LUM.E8/47 L/R.E8/45BL X340 CH35                                                                 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I1319">
            <v>0</v>
          </cell>
        </row>
        <row r="1320">
          <cell r="A1320">
            <v>108400100340</v>
          </cell>
          <cell r="B1320" t="str">
            <v xml:space="preserve">T.D.LUM.E8/47 L/R.E8/45BL X340 CH35                                                                 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I1320">
            <v>0</v>
          </cell>
        </row>
        <row r="1321">
          <cell r="A1321">
            <v>108400100380</v>
          </cell>
          <cell r="B1321" t="str">
            <v xml:space="preserve">T.D.LUM.E8/45 L/R.E8/45BLX380 CH35                                                                  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I1321">
            <v>0</v>
          </cell>
        </row>
        <row r="1322">
          <cell r="A1322">
            <v>108400200072</v>
          </cell>
          <cell r="B1322" t="str">
            <v xml:space="preserve">TUB. PVC 8.40X11.5X72 CR                                                                            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I1322">
            <v>0</v>
          </cell>
        </row>
        <row r="1323">
          <cell r="A1323">
            <v>108400300072</v>
          </cell>
          <cell r="B1323" t="str">
            <v xml:space="preserve">TUB. PVC 8.40X11.5X72 AZ9                                                                           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I1323">
            <v>0</v>
          </cell>
        </row>
        <row r="1324">
          <cell r="A1324">
            <v>108400400380</v>
          </cell>
          <cell r="B1324" t="str">
            <v xml:space="preserve">T. DOB. LUM. E8/47 X 380 CH35                                                                       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I1324">
            <v>0</v>
          </cell>
        </row>
        <row r="1325">
          <cell r="A1325">
            <v>108400500072</v>
          </cell>
          <cell r="B1325" t="str">
            <v xml:space="preserve">TUB. PVC E4/50 CR. 8.4 X 11.5 X 72                                                                  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I1325">
            <v>0</v>
          </cell>
        </row>
        <row r="1326">
          <cell r="A1326">
            <v>108400600072</v>
          </cell>
          <cell r="B1326" t="str">
            <v xml:space="preserve">TUB. PVC E4/50 AZ. 8.4 X 11.5 X 72                                                                  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I1326">
            <v>0</v>
          </cell>
        </row>
        <row r="1327">
          <cell r="A1327">
            <v>108400700072</v>
          </cell>
          <cell r="B1327" t="str">
            <v xml:space="preserve">TUB.PVC 8.4X11.5X72 ©                                                                               </v>
          </cell>
          <cell r="C1327">
            <v>649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I1327">
            <v>0</v>
          </cell>
        </row>
        <row r="1328">
          <cell r="A1328">
            <v>108400800072</v>
          </cell>
          <cell r="B1328" t="str">
            <v xml:space="preserve">TUB.PVC+AZ9 8.4X11.5X72 ©                                                                           </v>
          </cell>
          <cell r="C1328">
            <v>7837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I1328">
            <v>0</v>
          </cell>
        </row>
        <row r="1329">
          <cell r="A1329">
            <v>108400900190</v>
          </cell>
          <cell r="B1329" t="str">
            <v xml:space="preserve">TUB.PVC 8.40X11.5X190 CR MF16045                                                                    </v>
          </cell>
          <cell r="C1329">
            <v>10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I1329">
            <v>0</v>
          </cell>
        </row>
        <row r="1330">
          <cell r="A1330">
            <v>108401000190</v>
          </cell>
          <cell r="B1330" t="str">
            <v xml:space="preserve">TUB.PVC 8.40X11.5X190 AZ9 MF16045                                                                   </v>
          </cell>
          <cell r="C1330">
            <v>13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I1330">
            <v>0</v>
          </cell>
        </row>
        <row r="1331">
          <cell r="A1331">
            <v>108500800000</v>
          </cell>
          <cell r="B1331" t="str">
            <v xml:space="preserve">T.PVC E8/50 C/L CEL.2 CANALES 8.5X12.0                                                              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I1331">
            <v>0</v>
          </cell>
        </row>
        <row r="1332">
          <cell r="A1332">
            <v>108500800120</v>
          </cell>
          <cell r="B1332" t="str">
            <v xml:space="preserve">T. PVC L.R / C.AIRE 8.5X12.0X120                                                                    </v>
          </cell>
          <cell r="C1332">
            <v>2500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I1332">
            <v>0</v>
          </cell>
        </row>
        <row r="1333">
          <cell r="A1333">
            <v>108500800150</v>
          </cell>
          <cell r="B1333" t="str">
            <v xml:space="preserve">TUB PVC 8.5 X 150                                                                                   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I1333">
            <v>0</v>
          </cell>
        </row>
        <row r="1334">
          <cell r="A1334">
            <v>108500800190</v>
          </cell>
          <cell r="B1334" t="str">
            <v xml:space="preserve">T. PVC C/L C/CAN.(a 180°) 8,5X12,0X190                                                              </v>
          </cell>
          <cell r="C1334">
            <v>580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I1334">
            <v>0</v>
          </cell>
        </row>
        <row r="1335">
          <cell r="A1335">
            <v>108500800465</v>
          </cell>
          <cell r="B1335" t="str">
            <v xml:space="preserve">T.PVC C/L.CEL. 8,5X12,0X465 (AGT)                                                                   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I1335">
            <v>0</v>
          </cell>
        </row>
        <row r="1336">
          <cell r="A1336">
            <v>108500900120</v>
          </cell>
          <cell r="B1336" t="str">
            <v xml:space="preserve">T. PVC E8/50 L.E8/45BL.8.5X12.0X120                                                                 </v>
          </cell>
          <cell r="C1336">
            <v>634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I1336">
            <v>0</v>
          </cell>
        </row>
        <row r="1337">
          <cell r="A1337">
            <v>108501000140</v>
          </cell>
          <cell r="B1337" t="str">
            <v xml:space="preserve">T.PVC CE. C/L.R. C.AIR.8.5X12.0X140                                                                 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I1337">
            <v>0</v>
          </cell>
        </row>
        <row r="1338">
          <cell r="A1338">
            <v>108501600000</v>
          </cell>
          <cell r="B1338" t="str">
            <v xml:space="preserve">T.PVC E8/50 L.R.E8/45 CEL.8.5X12.0                                                                  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I1338">
            <v>0</v>
          </cell>
        </row>
        <row r="1339">
          <cell r="A1339">
            <v>108501700000</v>
          </cell>
          <cell r="B1339" t="str">
            <v xml:space="preserve">T.PVC L.R.CEL./C.AIRE 8.5X11.3X331                                                                  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I1339">
            <v>0</v>
          </cell>
        </row>
        <row r="1340">
          <cell r="A1340">
            <v>108501700360</v>
          </cell>
          <cell r="B1340" t="str">
            <v xml:space="preserve">T.E8/47L.R.CEL./C.AIRE 8.5X11.3X360                                                                 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I1340">
            <v>0</v>
          </cell>
        </row>
        <row r="1341">
          <cell r="A1341">
            <v>108501800420</v>
          </cell>
          <cell r="B1341" t="str">
            <v xml:space="preserve">TUB. PVC C/LINEA CEL. 8.5x11.3x450 (AGT, C/B)                                                       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I1341">
            <v>0</v>
          </cell>
        </row>
        <row r="1342">
          <cell r="A1342">
            <v>108501900365</v>
          </cell>
          <cell r="B1342" t="str">
            <v xml:space="preserve">TUB. PVC C/LINEA CEL.8.5x11.3x385 (AGT)                                                             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I1342">
            <v>0</v>
          </cell>
        </row>
        <row r="1343">
          <cell r="A1343">
            <v>108502000300</v>
          </cell>
          <cell r="B1343" t="str">
            <v xml:space="preserve">TUB. PVC ES3/30 8,5X9,5X300                                                                         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I1343">
            <v>0</v>
          </cell>
        </row>
        <row r="1344">
          <cell r="A1344">
            <v>108502100000</v>
          </cell>
          <cell r="B1344" t="str">
            <v xml:space="preserve">TUB.PVC C/L CEL. C/C 8,5X12,0x400 - P/ENDO. SUBGLOTICA                                              </v>
          </cell>
          <cell r="C1344">
            <v>1012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I1344">
            <v>0</v>
          </cell>
        </row>
        <row r="1345">
          <cell r="A1345">
            <v>108700100300</v>
          </cell>
          <cell r="B1345" t="str">
            <v xml:space="preserve">TUB. PVC E4/50 8.7X13.8X300                                                                         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I1345">
            <v>0</v>
          </cell>
        </row>
        <row r="1346">
          <cell r="A1346">
            <v>108800100800</v>
          </cell>
          <cell r="B1346" t="str">
            <v xml:space="preserve">TUB PVC CH 36 X 800                                                                                 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I1346">
            <v>0</v>
          </cell>
        </row>
        <row r="1347">
          <cell r="A1347">
            <v>108800200000</v>
          </cell>
          <cell r="B1347" t="str">
            <v xml:space="preserve">T. PVC P/BALON CH28                                                                                 </v>
          </cell>
          <cell r="C1347">
            <v>5146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I1347">
            <v>0</v>
          </cell>
        </row>
        <row r="1348">
          <cell r="A1348">
            <v>10880020001900</v>
          </cell>
          <cell r="B1348" t="str">
            <v xml:space="preserve">BALON PVC CORTADO CH 28X19                                                                          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I1348">
            <v>0</v>
          </cell>
        </row>
        <row r="1349">
          <cell r="A1349">
            <v>108800200045</v>
          </cell>
          <cell r="B1349" t="str">
            <v xml:space="preserve">BALON DE PVC CH28 X 45                                                                              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I1349">
            <v>0</v>
          </cell>
        </row>
        <row r="1350">
          <cell r="A1350">
            <v>108800300000</v>
          </cell>
          <cell r="B1350" t="str">
            <v xml:space="preserve">T.D.LUM.E8/47 L/R.E8/45BL X350 CH37                                                                 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I1350">
            <v>0</v>
          </cell>
        </row>
        <row r="1351">
          <cell r="A1351">
            <v>108800300350</v>
          </cell>
          <cell r="B1351" t="str">
            <v xml:space="preserve">T.D.LUM.E8/47 L/R.E8/45BL X350 CH37                                                                 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I1351">
            <v>0</v>
          </cell>
        </row>
        <row r="1352">
          <cell r="A1352">
            <v>108800300380</v>
          </cell>
          <cell r="B1352" t="str">
            <v xml:space="preserve">T.D.LUM.E8/45 L/R.E8/45BLX380 CH37                                                                  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I1352">
            <v>0</v>
          </cell>
        </row>
        <row r="1353">
          <cell r="A1353">
            <v>108800390000</v>
          </cell>
          <cell r="B1353" t="str">
            <v xml:space="preserve">BALON PVC AZUL E6/80+AZ6 CH33                                                                       </v>
          </cell>
          <cell r="C1353">
            <v>833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I1353">
            <v>0</v>
          </cell>
        </row>
        <row r="1354">
          <cell r="A1354">
            <v>108800400000</v>
          </cell>
          <cell r="B1354" t="str">
            <v xml:space="preserve">BALON PVC AZUL CH35                                                                                 </v>
          </cell>
          <cell r="C1354">
            <v>795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I1354">
            <v>0</v>
          </cell>
        </row>
        <row r="1355">
          <cell r="A1355">
            <v>10880040001800</v>
          </cell>
          <cell r="B1355" t="str">
            <v xml:space="preserve">BALON PVC AZUL CORT. CH35X18                                                                        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I1355">
            <v>0</v>
          </cell>
        </row>
        <row r="1356">
          <cell r="A1356">
            <v>108800400450</v>
          </cell>
          <cell r="B1356" t="str">
            <v xml:space="preserve">T. DOB. LUM. E8/45 X 450 CH33                                                                       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I1356">
            <v>0</v>
          </cell>
        </row>
        <row r="1357">
          <cell r="A1357">
            <v>108800410450</v>
          </cell>
          <cell r="B1357" t="str">
            <v xml:space="preserve">T.DOB.LUM.E8/45X450 CH33(CANAL/TAB)                                                                 </v>
          </cell>
          <cell r="C1357">
            <v>1146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I1357">
            <v>0</v>
          </cell>
        </row>
        <row r="1358">
          <cell r="A1358">
            <v>108800500000</v>
          </cell>
          <cell r="B1358" t="str">
            <v xml:space="preserve">BALON PVC E6/80 Ø5,3MM                                                                              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I1358">
            <v>0</v>
          </cell>
        </row>
        <row r="1359">
          <cell r="A1359">
            <v>108800500380</v>
          </cell>
          <cell r="B1359" t="str">
            <v xml:space="preserve">T. DOB. LUM. E8/45 X 380 CH37                                                                       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I1359">
            <v>0</v>
          </cell>
        </row>
        <row r="1360">
          <cell r="A1360">
            <v>108800500450</v>
          </cell>
          <cell r="B1360" t="str">
            <v xml:space="preserve">T. DOB. LUM. E8/45 X 450 CH37                                                                       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I1360">
            <v>0</v>
          </cell>
        </row>
        <row r="1361">
          <cell r="A1361">
            <v>108800510450</v>
          </cell>
          <cell r="B1361" t="str">
            <v xml:space="preserve">T.DOB.LUM. X450 CH37(CANAL/TAB)                                                                     </v>
          </cell>
          <cell r="C1361">
            <v>3751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I1361">
            <v>0</v>
          </cell>
        </row>
        <row r="1362">
          <cell r="A1362">
            <v>108800600450</v>
          </cell>
          <cell r="B1362" t="str">
            <v xml:space="preserve">T. DOB. LUM. E8/45 X 450 CH35                                                                       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I1362">
            <v>0</v>
          </cell>
        </row>
        <row r="1363">
          <cell r="A1363">
            <v>108800610450</v>
          </cell>
          <cell r="B1363" t="str">
            <v xml:space="preserve">T.DOB.LUM. X450 CH35(CANAL/TAB)                                                                     </v>
          </cell>
          <cell r="C1363">
            <v>2460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I1363">
            <v>0</v>
          </cell>
        </row>
        <row r="1364">
          <cell r="A1364">
            <v>108900100200</v>
          </cell>
          <cell r="B1364" t="str">
            <v xml:space="preserve">T. PVC E4/50 VI3 8.9X9.9X200                                                                        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I1364">
            <v>0</v>
          </cell>
        </row>
        <row r="1365">
          <cell r="A1365">
            <v>108900200200</v>
          </cell>
          <cell r="B1365" t="str">
            <v xml:space="preserve">TUB. PVC NA 8.9X9.9X200                                                                             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I1365">
            <v>0</v>
          </cell>
        </row>
        <row r="1366">
          <cell r="A1366">
            <v>108900300200</v>
          </cell>
          <cell r="B1366" t="str">
            <v xml:space="preserve">TUB. PVC RO 8.9X9.9X200                                                                             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I1366">
            <v>0</v>
          </cell>
        </row>
        <row r="1367">
          <cell r="A1367">
            <v>108900400200</v>
          </cell>
          <cell r="B1367" t="str">
            <v xml:space="preserve">TUB. PVC AM 8.9X9.9X200                                                                             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I1367">
            <v>0</v>
          </cell>
        </row>
        <row r="1368">
          <cell r="A1368">
            <v>108900500200</v>
          </cell>
          <cell r="B1368" t="str">
            <v xml:space="preserve">TUB. PVC AZ 8.9X9.9X200                                                                             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I1368">
            <v>0</v>
          </cell>
        </row>
        <row r="1369">
          <cell r="A1369">
            <v>109000100100</v>
          </cell>
          <cell r="B1369" t="str">
            <v xml:space="preserve">TUB.PVC 9,0X10,0X100                                                                                </v>
          </cell>
          <cell r="C1369">
            <v>134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I1369">
            <v>0</v>
          </cell>
        </row>
        <row r="1370">
          <cell r="A1370">
            <v>109001100000</v>
          </cell>
          <cell r="B1370" t="str">
            <v xml:space="preserve">T.PVC E8/50 C/L CEL. 2 CANALES 9,0X12,7                                                             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I1370">
            <v>0</v>
          </cell>
        </row>
        <row r="1371">
          <cell r="A1371">
            <v>109001100120</v>
          </cell>
          <cell r="B1371" t="str">
            <v xml:space="preserve">T.PVC L.R / C.AIRE 9.0X12.7X120                                                                     </v>
          </cell>
          <cell r="C1371">
            <v>3400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I1371">
            <v>0</v>
          </cell>
        </row>
        <row r="1372">
          <cell r="A1372">
            <v>109001100150</v>
          </cell>
          <cell r="B1372" t="str">
            <v xml:space="preserve">TUV PVC 9.0 X 150                                                                                   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I1372">
            <v>0</v>
          </cell>
        </row>
        <row r="1373">
          <cell r="A1373">
            <v>109001100500</v>
          </cell>
          <cell r="B1373" t="str">
            <v xml:space="preserve">TUB. 9,0X12,7X500 E8/50 C/L E8/45 RAD.                                                              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I1373">
            <v>0</v>
          </cell>
        </row>
        <row r="1374">
          <cell r="A1374">
            <v>109001200120</v>
          </cell>
          <cell r="B1374" t="str">
            <v xml:space="preserve">T. PVC E8/50L.E8/45 BL.9.0X12.7X120                                                                 </v>
          </cell>
          <cell r="C1374">
            <v>1400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I1374">
            <v>0</v>
          </cell>
        </row>
        <row r="1375">
          <cell r="A1375">
            <v>109001300140</v>
          </cell>
          <cell r="B1375" t="str">
            <v xml:space="preserve">T.PVC CE. C/L.R. C.AIR.9.0X12.7X140                                                                 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I1375">
            <v>0</v>
          </cell>
        </row>
        <row r="1376">
          <cell r="A1376">
            <v>109001900000</v>
          </cell>
          <cell r="B1376" t="str">
            <v xml:space="preserve">T.PVC E8/50 L.R.E8/45 CEL.9.0X12.7                                                                  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I1376">
            <v>0</v>
          </cell>
        </row>
        <row r="1377">
          <cell r="A1377">
            <v>109002000000</v>
          </cell>
          <cell r="B1377" t="str">
            <v xml:space="preserve">T.PVC L.R.CEL./C.AIRE 9.0X12.0X331                                                                  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I1377">
            <v>0</v>
          </cell>
        </row>
        <row r="1378">
          <cell r="A1378">
            <v>109002000360</v>
          </cell>
          <cell r="B1378" t="str">
            <v xml:space="preserve">T.E8/47 L.R.CEL./C.AIRE 9.0X12.X360                                                                 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I1378">
            <v>0</v>
          </cell>
        </row>
        <row r="1379">
          <cell r="A1379">
            <v>109002100190</v>
          </cell>
          <cell r="B1379" t="str">
            <v xml:space="preserve">T. PVC 9.0X12.4X190 (P/TRAQ. AJUSTABLE)                                                             </v>
          </cell>
          <cell r="C1379">
            <v>1000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I1379">
            <v>0</v>
          </cell>
        </row>
        <row r="1380">
          <cell r="A1380">
            <v>109002200300</v>
          </cell>
          <cell r="B1380" t="str">
            <v xml:space="preserve">TUB. PVC 9,0X10,0X300 (60% ShA98 + 40% Sh92)                                                        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I1380">
            <v>0</v>
          </cell>
        </row>
        <row r="1381">
          <cell r="A1381">
            <v>109002300190</v>
          </cell>
          <cell r="B1381" t="str">
            <v xml:space="preserve">T. PVC C/L C/CAN.(a 180°) 9,0X12,7X190                                                              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I1381">
            <v>0</v>
          </cell>
        </row>
        <row r="1382">
          <cell r="A1382">
            <v>109002400000</v>
          </cell>
          <cell r="B1382" t="str">
            <v xml:space="preserve">TUB.PVC C/L CEL. C/C 9,0X12,6x400 - P/ENDO. SUBGLOTICA                                              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I1382">
            <v>0</v>
          </cell>
        </row>
        <row r="1383">
          <cell r="A1383">
            <v>109200100000</v>
          </cell>
          <cell r="B1383" t="str">
            <v xml:space="preserve">T.D.LUM.E8/47 L/R.E8/45BL X370 CH39                                                                 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I1383">
            <v>0</v>
          </cell>
        </row>
        <row r="1384">
          <cell r="A1384">
            <v>109200100370</v>
          </cell>
          <cell r="B1384" t="str">
            <v xml:space="preserve">T.D.LUM.E8/47 L/R.E8/45BL X370 CH39                                                                 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I1384">
            <v>0</v>
          </cell>
        </row>
        <row r="1385">
          <cell r="A1385">
            <v>109200100380</v>
          </cell>
          <cell r="B1385" t="str">
            <v xml:space="preserve">T.D.LUM.E8/45 L/R.E8/45BLX380 CH39                                                                  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I1385">
            <v>0</v>
          </cell>
        </row>
        <row r="1386">
          <cell r="A1386">
            <v>109200200380</v>
          </cell>
          <cell r="B1386" t="str">
            <v xml:space="preserve">T. DOB. LUM. E8/45 X 380 CH39                                                                       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I1386">
            <v>0</v>
          </cell>
        </row>
        <row r="1387">
          <cell r="A1387">
            <v>109200200450</v>
          </cell>
          <cell r="B1387" t="str">
            <v xml:space="preserve">T. DOB. LUM. E8/47 X 450 CH39                                                                       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I1387">
            <v>0</v>
          </cell>
        </row>
        <row r="1388">
          <cell r="A1388">
            <v>109200210450</v>
          </cell>
          <cell r="B1388" t="str">
            <v xml:space="preserve">T.DOB.LUM. X450 CH39(CANAL/TAB)                                                                     </v>
          </cell>
          <cell r="C1388">
            <v>1800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I1388">
            <v>0</v>
          </cell>
        </row>
        <row r="1389">
          <cell r="A1389">
            <v>109400100000</v>
          </cell>
          <cell r="B1389" t="str">
            <v xml:space="preserve">T. PVC P/BALON CH30                                                                                 </v>
          </cell>
          <cell r="C1389">
            <v>4170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I1389">
            <v>0</v>
          </cell>
        </row>
        <row r="1390">
          <cell r="A1390">
            <v>109400100045</v>
          </cell>
          <cell r="B1390" t="str">
            <v xml:space="preserve">BALON DE PVC CH30 X 45                                                                              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I1390">
            <v>0</v>
          </cell>
        </row>
        <row r="1391">
          <cell r="A1391">
            <v>10940010022500</v>
          </cell>
          <cell r="B1391" t="str">
            <v xml:space="preserve">BALON PVC CORT.CH30 X22.5                                                                           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I1391">
            <v>0</v>
          </cell>
        </row>
        <row r="1392">
          <cell r="A1392">
            <v>109400200000</v>
          </cell>
          <cell r="B1392" t="str">
            <v xml:space="preserve">BALON PVC AZUL CH37                                                                                 </v>
          </cell>
          <cell r="C1392">
            <v>4113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I1392">
            <v>0</v>
          </cell>
        </row>
        <row r="1393">
          <cell r="A1393">
            <v>10940020001800</v>
          </cell>
          <cell r="B1393" t="str">
            <v xml:space="preserve">BALON PVC AZUL CORT. CH37X18                                                                        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I1393">
            <v>0</v>
          </cell>
        </row>
        <row r="1394">
          <cell r="A1394">
            <v>109400301500</v>
          </cell>
          <cell r="B1394" t="str">
            <v xml:space="preserve">TUB. PVC C/L RAD.CEL. 9.4X13.3X1500                                                                 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I1394">
            <v>0</v>
          </cell>
        </row>
        <row r="1395">
          <cell r="A1395">
            <v>109400401500</v>
          </cell>
          <cell r="B1395" t="str">
            <v xml:space="preserve">TUB. PVC C/L RAD. VE 9.4X13.3X1500                                                                  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I1395">
            <v>0</v>
          </cell>
        </row>
        <row r="1396">
          <cell r="A1396">
            <v>109500101100</v>
          </cell>
          <cell r="B1396" t="str">
            <v xml:space="preserve">TUB PVC 3/8 X 1100                                                                                  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I1396">
            <v>0</v>
          </cell>
        </row>
        <row r="1397">
          <cell r="A1397">
            <v>109500200800</v>
          </cell>
          <cell r="B1397" t="str">
            <v xml:space="preserve">TUB PVC CH 39 X 800                                                                                 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I1397">
            <v>0</v>
          </cell>
        </row>
        <row r="1398">
          <cell r="A1398">
            <v>109501201000</v>
          </cell>
          <cell r="B1398" t="str">
            <v xml:space="preserve">TUB PVC 3/8 X 1000                                                                                  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I1398">
            <v>0</v>
          </cell>
        </row>
        <row r="1399">
          <cell r="A1399">
            <v>109501500120</v>
          </cell>
          <cell r="B1399" t="str">
            <v xml:space="preserve">T. PVC L.R / C.AIRE 9.5X13.3X120                                                                    </v>
          </cell>
          <cell r="C1399">
            <v>574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I1399">
            <v>0</v>
          </cell>
        </row>
        <row r="1400">
          <cell r="A1400">
            <v>109501500150</v>
          </cell>
          <cell r="B1400" t="str">
            <v xml:space="preserve">TUB PVC 9.5 X 150                                                                                   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I1400">
            <v>0</v>
          </cell>
        </row>
        <row r="1401">
          <cell r="A1401">
            <v>109501600025</v>
          </cell>
          <cell r="B1401" t="str">
            <v xml:space="preserve">TUB PVC 3/8 X 25 MTS.                                                                               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I1401">
            <v>0</v>
          </cell>
        </row>
        <row r="1402">
          <cell r="A1402">
            <v>109501601500</v>
          </cell>
          <cell r="B1402" t="str">
            <v xml:space="preserve">TUB PVC 3/8 X 1500                                                                                  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I1402">
            <v>0</v>
          </cell>
        </row>
        <row r="1403">
          <cell r="A1403">
            <v>109502001100</v>
          </cell>
          <cell r="B1403" t="str">
            <v xml:space="preserve">TUB PVC 9.5 X 13.7 X 1100                                                                           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I1403">
            <v>0</v>
          </cell>
        </row>
        <row r="1404">
          <cell r="A1404">
            <v>109502101900</v>
          </cell>
          <cell r="B1404" t="str">
            <v xml:space="preserve">T. PVC E4/55 9.5X13.7X1900                                                                          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I1404">
            <v>0</v>
          </cell>
        </row>
        <row r="1405">
          <cell r="A1405">
            <v>109502200120</v>
          </cell>
          <cell r="B1405" t="str">
            <v xml:space="preserve">T. PVC E8/50L.E8/45 BL.9.5X13.3X120                                                                 </v>
          </cell>
          <cell r="C1405">
            <v>355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I1405">
            <v>0</v>
          </cell>
        </row>
        <row r="1406">
          <cell r="A1406">
            <v>109502300000</v>
          </cell>
          <cell r="B1406" t="str">
            <v xml:space="preserve">T.PVC E8/50 L.R. E8/45 CEL.9.5X13.3                                                                 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I1406">
            <v>0</v>
          </cell>
        </row>
        <row r="1407">
          <cell r="A1407">
            <v>109502400140</v>
          </cell>
          <cell r="B1407" t="str">
            <v xml:space="preserve">T.PVC CE. C/L.R. C.AIR.9.5X13.3X140                                                                 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I1407">
            <v>0</v>
          </cell>
        </row>
        <row r="1408">
          <cell r="A1408">
            <v>109502500000</v>
          </cell>
          <cell r="B1408" t="str">
            <v xml:space="preserve">T.PVC L.R.CEL./C.AIRE 9.5X12.7X331                                                                  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I1408">
            <v>0</v>
          </cell>
        </row>
        <row r="1409">
          <cell r="A1409">
            <v>109502500360</v>
          </cell>
          <cell r="B1409" t="str">
            <v xml:space="preserve">T.E8/47 L.R.CEL/C.AIRE 9.5X12.7X360                                                                 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I1409">
            <v>0</v>
          </cell>
        </row>
        <row r="1410">
          <cell r="A1410">
            <v>109502600190</v>
          </cell>
          <cell r="B1410" t="str">
            <v xml:space="preserve">T. PVC C/L C/CAN.(a 180°) 9,5X13,3X190                                                              </v>
          </cell>
          <cell r="C1410">
            <v>1114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I1410">
            <v>0</v>
          </cell>
        </row>
        <row r="1411">
          <cell r="A1411">
            <v>109502600331</v>
          </cell>
          <cell r="B1411" t="str">
            <v xml:space="preserve">TUB.PVC C/L CC  9,5X13,3X400 - P/ENDO. SUBGLOTICA                                                   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I1411">
            <v>0</v>
          </cell>
        </row>
        <row r="1412">
          <cell r="A1412">
            <v>109502700072</v>
          </cell>
          <cell r="B1412" t="str">
            <v xml:space="preserve">TUB.PVC E6/60 9,5X13,0X80                                                                           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I1412">
            <v>0</v>
          </cell>
        </row>
        <row r="1413">
          <cell r="A1413">
            <v>109502800072</v>
          </cell>
          <cell r="B1413" t="str">
            <v xml:space="preserve">TUB.PVC E6/60 9,5X13,0X80                                                                           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I1413">
            <v>0</v>
          </cell>
        </row>
        <row r="1414">
          <cell r="A1414">
            <v>109600500000</v>
          </cell>
          <cell r="B1414" t="str">
            <v xml:space="preserve">T. E6/75 CRIS. P/BALON Ø9.6MM                                                                       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I1414">
            <v>0</v>
          </cell>
        </row>
        <row r="1415">
          <cell r="A1415">
            <v>109600600000</v>
          </cell>
          <cell r="B1415" t="str">
            <v xml:space="preserve">T. E6/75 P/BALON Ø 9.6MM PARED 0.30                                                                 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I1415">
            <v>0</v>
          </cell>
        </row>
        <row r="1416">
          <cell r="A1416">
            <v>109600600200</v>
          </cell>
          <cell r="B1416" t="str">
            <v xml:space="preserve">TUB. PVC CRIST. 9.6X10.8X200                                                                        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I1416">
            <v>0</v>
          </cell>
        </row>
        <row r="1417">
          <cell r="A1417">
            <v>109700100000</v>
          </cell>
          <cell r="B1417" t="str">
            <v xml:space="preserve">T.D.LUM.E8/47 L/R.E8/45BL X380 CH41                                                                 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I1417">
            <v>0</v>
          </cell>
        </row>
        <row r="1418">
          <cell r="A1418">
            <v>109700100380</v>
          </cell>
          <cell r="B1418" t="str">
            <v xml:space="preserve">T.D.LUM.E8/45 L/R.E8/45BL X380 CH41                                                                 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I1418">
            <v>0</v>
          </cell>
        </row>
        <row r="1419">
          <cell r="A1419">
            <v>109700100400</v>
          </cell>
          <cell r="B1419" t="str">
            <v xml:space="preserve">T.D.LUM. E8/45 X400 CH35                                                                            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I1419">
            <v>0</v>
          </cell>
        </row>
        <row r="1420">
          <cell r="A1420">
            <v>109700200380</v>
          </cell>
          <cell r="B1420" t="str">
            <v xml:space="preserve">T. DOB. LUM. E8/47 X 380 CH41                                                                       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I1420">
            <v>0</v>
          </cell>
        </row>
        <row r="1421">
          <cell r="A1421">
            <v>109700200400</v>
          </cell>
          <cell r="B1421" t="str">
            <v xml:space="preserve">T.D.LUM. E8/45 X400 PLUS CH37                                                                       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I1421">
            <v>0</v>
          </cell>
        </row>
        <row r="1422">
          <cell r="A1422">
            <v>109700200450</v>
          </cell>
          <cell r="B1422" t="str">
            <v xml:space="preserve">T. DOB. LUM. E8/45 X 450 CH41                                                                       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I1422">
            <v>0</v>
          </cell>
        </row>
        <row r="1423">
          <cell r="A1423">
            <v>109700210450</v>
          </cell>
          <cell r="B1423" t="str">
            <v xml:space="preserve">T.DOB.LUM.E8/45X450 CH41(CANAL/TAB)                                                                 </v>
          </cell>
          <cell r="C1423">
            <v>1900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I1423">
            <v>0</v>
          </cell>
        </row>
        <row r="1424">
          <cell r="A1424">
            <v>109700300400</v>
          </cell>
          <cell r="B1424" t="str">
            <v xml:space="preserve">T.D.LUM. E8/45 X400 PLUS CH39                                                                       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I1424">
            <v>0</v>
          </cell>
        </row>
        <row r="1425">
          <cell r="A1425">
            <v>109700400400</v>
          </cell>
          <cell r="B1425" t="str">
            <v xml:space="preserve">T.D.LUM. E8/45 X400 CH41                                                                            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I1425">
            <v>0</v>
          </cell>
        </row>
        <row r="1426">
          <cell r="A1426">
            <v>109700500300</v>
          </cell>
          <cell r="B1426" t="str">
            <v xml:space="preserve">TUB. PVC E4/50 9.7X16.8X300                                                                         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I1426">
            <v>0</v>
          </cell>
        </row>
        <row r="1427">
          <cell r="A1427">
            <v>109700600300</v>
          </cell>
          <cell r="B1427" t="str">
            <v xml:space="preserve">TUB. PVC 9.7X13.8X300                                                                               </v>
          </cell>
          <cell r="C1427">
            <v>300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I1427">
            <v>0</v>
          </cell>
        </row>
        <row r="1428">
          <cell r="A1428">
            <v>109803344030</v>
          </cell>
          <cell r="B1428" t="str">
            <v xml:space="preserve">TUB. PVC RB1T3M (SH84) 3,3 x 4,4 x 30                                                               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I1428">
            <v>0</v>
          </cell>
        </row>
        <row r="1429">
          <cell r="A1429">
            <v>109803344160</v>
          </cell>
          <cell r="B1429" t="str">
            <v xml:space="preserve">TUB PVC RB1T3M (SH84) 3,3 x 4,4 x 160                                                               </v>
          </cell>
          <cell r="C1429">
            <v>2051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I1429">
            <v>0</v>
          </cell>
        </row>
        <row r="1430">
          <cell r="A1430">
            <v>109803344170</v>
          </cell>
          <cell r="B1430" t="str">
            <v xml:space="preserve">TUB. PVC RB1T3M (SH84) 3,3 x 4,4 x 170                                                              </v>
          </cell>
          <cell r="C1430">
            <v>85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I1430">
            <v>0</v>
          </cell>
        </row>
        <row r="1431">
          <cell r="A1431">
            <v>109803344260</v>
          </cell>
          <cell r="B1431" t="str">
            <v xml:space="preserve">TUB. PVC RB1T3M (SH84) 3,3 x 4,4 x 260                                                              </v>
          </cell>
          <cell r="C1431">
            <v>1310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I1431">
            <v>0</v>
          </cell>
        </row>
        <row r="1432">
          <cell r="A1432">
            <v>109803344340</v>
          </cell>
          <cell r="B1432" t="str">
            <v xml:space="preserve">TUB. PVC RB1TM (SH84) 3,3 x 4,4 x 340                                                               </v>
          </cell>
          <cell r="C1432">
            <v>789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I1432">
            <v>0</v>
          </cell>
        </row>
        <row r="1433">
          <cell r="A1433">
            <v>110001000150</v>
          </cell>
          <cell r="B1433" t="str">
            <v xml:space="preserve">TUB PVC L.R / C.AIRE 10.0 X 14.0 X 150                                                              </v>
          </cell>
          <cell r="C1433">
            <v>603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I1433">
            <v>0</v>
          </cell>
        </row>
        <row r="1434">
          <cell r="A1434">
            <v>110001000500</v>
          </cell>
          <cell r="B1434" t="str">
            <v xml:space="preserve">TUB. 10,0X14,0X500 E8/50 C/L E8/45 RAD.                                                             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I1434">
            <v>0</v>
          </cell>
        </row>
        <row r="1435">
          <cell r="A1435">
            <v>110001100025</v>
          </cell>
          <cell r="B1435" t="str">
            <v xml:space="preserve">TUB. PVC 10.0X13.8X25                                                                               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I1435">
            <v>0</v>
          </cell>
        </row>
        <row r="1436">
          <cell r="A1436">
            <v>110001100050</v>
          </cell>
          <cell r="B1436" t="str">
            <v xml:space="preserve">TUB. PVC CR 10x14x80 ©                                                                              </v>
          </cell>
          <cell r="C1436">
            <v>17424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I1436">
            <v>0</v>
          </cell>
        </row>
        <row r="1437">
          <cell r="A1437">
            <v>110001100051</v>
          </cell>
          <cell r="B1437" t="str">
            <v xml:space="preserve">TUB. PVC AZ.10x14x80 ©                                                                              </v>
          </cell>
          <cell r="C1437">
            <v>19289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I1437">
            <v>0</v>
          </cell>
        </row>
        <row r="1438">
          <cell r="A1438">
            <v>110001101500</v>
          </cell>
          <cell r="B1438" t="str">
            <v xml:space="preserve">TUB PVC 10.0 X 13.8 X1500                                                                           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I1438">
            <v>0</v>
          </cell>
        </row>
        <row r="1439">
          <cell r="A1439">
            <v>110001200000</v>
          </cell>
          <cell r="B1439" t="str">
            <v xml:space="preserve">TUBULADURA P/BALON CH32                                                                             </v>
          </cell>
          <cell r="C1439">
            <v>697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I1439">
            <v>0</v>
          </cell>
        </row>
        <row r="1440">
          <cell r="A1440">
            <v>110001200050</v>
          </cell>
          <cell r="B1440" t="str">
            <v xml:space="preserve">BALON DE PVC CH32 X 50                                                                              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I1440">
            <v>0</v>
          </cell>
        </row>
        <row r="1441">
          <cell r="A1441">
            <v>11000120022500</v>
          </cell>
          <cell r="B1441" t="str">
            <v xml:space="preserve">BALON PVC CORT.CH32 X22.5                                                                           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I1441">
            <v>0</v>
          </cell>
        </row>
        <row r="1442">
          <cell r="A1442">
            <v>110001300000</v>
          </cell>
          <cell r="B1442" t="str">
            <v xml:space="preserve">TUBULADURA P/BALON CH33                                                                             </v>
          </cell>
          <cell r="C1442">
            <v>1947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I1442">
            <v>0</v>
          </cell>
        </row>
        <row r="1443">
          <cell r="A1443">
            <v>110001500000</v>
          </cell>
          <cell r="B1443" t="str">
            <v xml:space="preserve">BALON PVC AZUL CH39                                                                                 </v>
          </cell>
          <cell r="C1443">
            <v>1295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I1443">
            <v>0</v>
          </cell>
        </row>
        <row r="1444">
          <cell r="A1444">
            <v>11000150002000</v>
          </cell>
          <cell r="B1444" t="str">
            <v xml:space="preserve">BALON PVC AZUL CORT. CH39X20                                                                        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I1444">
            <v>0</v>
          </cell>
        </row>
        <row r="1445">
          <cell r="A1445">
            <v>110001600000</v>
          </cell>
          <cell r="B1445" t="str">
            <v xml:space="preserve">TUB. PE7028AT + NE MB1 Ø25                                                                          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I1445">
            <v>0</v>
          </cell>
        </row>
        <row r="1446">
          <cell r="A1446">
            <v>110001700000</v>
          </cell>
          <cell r="B1446" t="str">
            <v xml:space="preserve">TUB. PE PBD TS7028 + NE3 Ø35                                                                        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I1446">
            <v>0</v>
          </cell>
        </row>
        <row r="1447">
          <cell r="A1447">
            <v>110001801400</v>
          </cell>
          <cell r="B1447" t="str">
            <v xml:space="preserve">TUB. P/ARO E4/55 +NE CH14                                                                           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I1447">
            <v>0</v>
          </cell>
        </row>
        <row r="1448">
          <cell r="A1448">
            <v>110001801600</v>
          </cell>
          <cell r="B1448" t="str">
            <v xml:space="preserve">TUB. P/ARO E4/55 +NE CH16                                                                           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I1448">
            <v>0</v>
          </cell>
        </row>
        <row r="1449">
          <cell r="A1449">
            <v>110001801800</v>
          </cell>
          <cell r="B1449" t="str">
            <v xml:space="preserve">TUB. P/ARO E4/55 +NE CH18                                                                           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I1449">
            <v>0</v>
          </cell>
        </row>
        <row r="1450">
          <cell r="A1450">
            <v>110001802100</v>
          </cell>
          <cell r="B1450" t="str">
            <v xml:space="preserve">TUB. P/ARO E4/55 +NE CH21                                                                           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I1450">
            <v>0</v>
          </cell>
        </row>
        <row r="1451">
          <cell r="A1451">
            <v>110001902600</v>
          </cell>
          <cell r="B1451" t="str">
            <v xml:space="preserve">TUB.P/ARO CH26 (P/BALON AZUL)                                                                       </v>
          </cell>
          <cell r="C1451">
            <v>698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I1451">
            <v>0</v>
          </cell>
        </row>
        <row r="1452">
          <cell r="A1452">
            <v>110001902610</v>
          </cell>
          <cell r="B1452" t="str">
            <v xml:space="preserve">TUB.P/ARO CH26 (P/BALON CRISTAL)                                                                    </v>
          </cell>
          <cell r="C1452">
            <v>439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I1452">
            <v>0</v>
          </cell>
        </row>
        <row r="1453">
          <cell r="A1453">
            <v>110001902800</v>
          </cell>
          <cell r="B1453" t="str">
            <v xml:space="preserve">TUB.P/ARO CH28 (P/BALON AZUL)                                                                       </v>
          </cell>
          <cell r="C1453">
            <v>621.58000000000004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I1453">
            <v>0</v>
          </cell>
        </row>
        <row r="1454">
          <cell r="A1454">
            <v>110001902810</v>
          </cell>
          <cell r="B1454" t="str">
            <v xml:space="preserve">TUB.P/ARO CH28 (P/BALON CRISTAL)                                                                    </v>
          </cell>
          <cell r="C1454">
            <v>2398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I1454">
            <v>0</v>
          </cell>
        </row>
        <row r="1455">
          <cell r="A1455">
            <v>110001903200</v>
          </cell>
          <cell r="B1455" t="str">
            <v xml:space="preserve">TUB. P/ARO CH32                                                                                     </v>
          </cell>
          <cell r="C1455">
            <v>1053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I1455">
            <v>0</v>
          </cell>
        </row>
        <row r="1456">
          <cell r="A1456">
            <v>110001903500</v>
          </cell>
          <cell r="B1456" t="str">
            <v xml:space="preserve">TUB.P/ARO CH35                                                                                      </v>
          </cell>
          <cell r="C1456">
            <v>350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I1456">
            <v>0</v>
          </cell>
        </row>
        <row r="1457">
          <cell r="A1457">
            <v>110001903600</v>
          </cell>
          <cell r="B1457" t="str">
            <v xml:space="preserve">TUB.P/ARO CH36                                                                                      </v>
          </cell>
          <cell r="C1457">
            <v>179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I1457">
            <v>0</v>
          </cell>
        </row>
        <row r="1458">
          <cell r="A1458">
            <v>110001903700</v>
          </cell>
          <cell r="B1458" t="str">
            <v xml:space="preserve">TUB.P/ARO CH37                                                                                      </v>
          </cell>
          <cell r="C1458">
            <v>889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I1458">
            <v>0</v>
          </cell>
        </row>
        <row r="1459">
          <cell r="A1459">
            <v>110001903800</v>
          </cell>
          <cell r="B1459" t="str">
            <v xml:space="preserve">TUB.P/ARO CH38                                                                                      </v>
          </cell>
          <cell r="C1459">
            <v>500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I1459">
            <v>0</v>
          </cell>
        </row>
        <row r="1460">
          <cell r="A1460">
            <v>110001903900</v>
          </cell>
          <cell r="B1460" t="str">
            <v xml:space="preserve">TUB.P/ARO CH39                                                                                      </v>
          </cell>
          <cell r="C1460">
            <v>1240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I1460">
            <v>0</v>
          </cell>
        </row>
        <row r="1461">
          <cell r="A1461">
            <v>110001904000</v>
          </cell>
          <cell r="B1461" t="str">
            <v xml:space="preserve">TUB.P/ARO CH40                                                                                      </v>
          </cell>
          <cell r="C1461">
            <v>672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I1461">
            <v>0</v>
          </cell>
        </row>
        <row r="1462">
          <cell r="A1462">
            <v>110001904100</v>
          </cell>
          <cell r="B1462" t="str">
            <v xml:space="preserve">TUB.P/ARO CH41                                                                                      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I1462">
            <v>0</v>
          </cell>
        </row>
        <row r="1463">
          <cell r="A1463">
            <v>110002000380</v>
          </cell>
          <cell r="B1463" t="str">
            <v xml:space="preserve">T.DOB.LUM. E8/45 ØI 5MM X 380 CH 39                                                                 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I1463">
            <v>0</v>
          </cell>
        </row>
        <row r="1464">
          <cell r="A1464">
            <v>110002000450</v>
          </cell>
          <cell r="B1464" t="str">
            <v xml:space="preserve">T.DOB.LUM. E8/45 ØI 5MM X 450 CH 39                                                                 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I1464">
            <v>0</v>
          </cell>
        </row>
        <row r="1465">
          <cell r="A1465">
            <v>110002600150</v>
          </cell>
          <cell r="B1465" t="str">
            <v xml:space="preserve">T.PVC E8/50 L.E8/45BL.10.0X14.0X150                                                                 </v>
          </cell>
          <cell r="C1465">
            <v>1814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I1465">
            <v>0</v>
          </cell>
        </row>
        <row r="1466">
          <cell r="A1466">
            <v>110002700000</v>
          </cell>
          <cell r="B1466" t="str">
            <v xml:space="preserve">T.PVC E8/50 L.R.E8/45 CEL.10.0X14.0                                                                 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I1466">
            <v>0</v>
          </cell>
        </row>
        <row r="1467">
          <cell r="A1467">
            <v>110002800150</v>
          </cell>
          <cell r="B1467" t="str">
            <v xml:space="preserve">T.PVC CE.C/L.R. C.AIR.10.0X14.0X150                                                                 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I1467">
            <v>0</v>
          </cell>
        </row>
        <row r="1468">
          <cell r="A1468">
            <v>110002900000</v>
          </cell>
          <cell r="B1468" t="str">
            <v xml:space="preserve">T. PVC L.R. CEL. / C.AIRE 10.0X13.3                                                                 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I1468">
            <v>0</v>
          </cell>
        </row>
        <row r="1469">
          <cell r="A1469">
            <v>110002900360</v>
          </cell>
          <cell r="B1469" t="str">
            <v xml:space="preserve">T.E8/47 L.R.CEL/C.AIRE10.0X13.3X360                                                                 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I1469">
            <v>0</v>
          </cell>
        </row>
        <row r="1470">
          <cell r="A1470">
            <v>110003000200</v>
          </cell>
          <cell r="B1470" t="str">
            <v xml:space="preserve">TUB. PVC E4/35 10X12X200                                                                            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I1470">
            <v>0</v>
          </cell>
        </row>
        <row r="1471">
          <cell r="A1471">
            <v>110003100190</v>
          </cell>
          <cell r="B1471" t="str">
            <v xml:space="preserve">T. PVC 10.0X13.4X190 (P/TRAQ. AJUSTABLE)                                                            </v>
          </cell>
          <cell r="C1471">
            <v>600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I1471">
            <v>0</v>
          </cell>
        </row>
        <row r="1472">
          <cell r="A1472">
            <v>110003100400</v>
          </cell>
          <cell r="B1472" t="str">
            <v xml:space="preserve">TUB. PVC C/L CC 10x13,60x400                                                                        </v>
          </cell>
          <cell r="C1472">
            <v>633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I1472">
            <v>0</v>
          </cell>
        </row>
        <row r="1473">
          <cell r="A1473">
            <v>110003200300</v>
          </cell>
          <cell r="B1473" t="str">
            <v xml:space="preserve">TUB. PVC ES3/30 10,0X11,0X300                                                                       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I1473">
            <v>0</v>
          </cell>
        </row>
        <row r="1474">
          <cell r="A1474">
            <v>110003300190</v>
          </cell>
          <cell r="B1474" t="str">
            <v xml:space="preserve">T. PVC E8/50 C/L C/CAN. 10,0X14,0X190                                                               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I1474">
            <v>0</v>
          </cell>
        </row>
        <row r="1475">
          <cell r="A1475">
            <v>110003310190</v>
          </cell>
          <cell r="B1475" t="str">
            <v xml:space="preserve">T. PVC C/L C/CAN.(a 180°) 10,0X14,0X190                                                             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I1475">
            <v>0</v>
          </cell>
        </row>
        <row r="1476">
          <cell r="A1476">
            <v>110011000100</v>
          </cell>
          <cell r="B1476" t="str">
            <v xml:space="preserve">TUB.PVC 10,0X11,0X200                                                                               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I1476">
            <v>0</v>
          </cell>
        </row>
        <row r="1477">
          <cell r="A1477">
            <v>110500100000</v>
          </cell>
          <cell r="B1477" t="str">
            <v xml:space="preserve">T. PVC L.R. CEL. / C.AIRE 10.5X14.0                                                                 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I1477">
            <v>0</v>
          </cell>
        </row>
        <row r="1478">
          <cell r="A1478">
            <v>110600200000</v>
          </cell>
          <cell r="B1478" t="str">
            <v xml:space="preserve">TUBULADURA P/BALON CH34                                                                             </v>
          </cell>
          <cell r="C1478">
            <v>3336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I1478">
            <v>0</v>
          </cell>
        </row>
        <row r="1479">
          <cell r="A1479">
            <v>11060020002300</v>
          </cell>
          <cell r="B1479" t="str">
            <v xml:space="preserve">BALON PVC CORT.CH34 X26                                                                             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I1479">
            <v>0</v>
          </cell>
        </row>
        <row r="1480">
          <cell r="A1480">
            <v>110600200050</v>
          </cell>
          <cell r="B1480" t="str">
            <v xml:space="preserve">BALON DE PVC CH34 X 50                                                                              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I1480">
            <v>0</v>
          </cell>
        </row>
        <row r="1481">
          <cell r="A1481">
            <v>110600300000</v>
          </cell>
          <cell r="B1481" t="str">
            <v xml:space="preserve">BALON PVC AZUL E6/80+AZ6 CH41                                                                       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I1481">
            <v>0</v>
          </cell>
        </row>
        <row r="1482">
          <cell r="A1482">
            <v>11060030002000</v>
          </cell>
          <cell r="B1482" t="str">
            <v xml:space="preserve">BALON PVC AZUL CORT. CH41X20                                                                        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I1482">
            <v>0</v>
          </cell>
        </row>
        <row r="1483">
          <cell r="A1483">
            <v>111000700025</v>
          </cell>
          <cell r="B1483" t="str">
            <v xml:space="preserve">TUB PVC CH 46 X 25 MTS.                                                                             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I1483">
            <v>0</v>
          </cell>
        </row>
        <row r="1484">
          <cell r="A1484">
            <v>111000700800</v>
          </cell>
          <cell r="B1484" t="str">
            <v xml:space="preserve">TUB PVC CH 46 X 800                                                                                 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I1484">
            <v>0</v>
          </cell>
        </row>
        <row r="1485">
          <cell r="A1485">
            <v>111000900800</v>
          </cell>
          <cell r="B1485" t="str">
            <v xml:space="preserve">TUB. PVC 11X14.9X800                                                                                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I1485">
            <v>0</v>
          </cell>
        </row>
        <row r="1486">
          <cell r="A1486">
            <v>111001000190</v>
          </cell>
          <cell r="B1486" t="str">
            <v xml:space="preserve">T. PVC 11.0X14.4X190 (P/TRAQ. AJUSTABLE)                                                            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I1486">
            <v>0</v>
          </cell>
        </row>
        <row r="1487">
          <cell r="A1487">
            <v>111012000100</v>
          </cell>
          <cell r="B1487" t="str">
            <v xml:space="preserve">TUB.PVC 11,0X12,0X200                                                                               </v>
          </cell>
          <cell r="C1487">
            <v>152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I1487">
            <v>0</v>
          </cell>
        </row>
        <row r="1488">
          <cell r="A1488">
            <v>111300100000</v>
          </cell>
          <cell r="B1488" t="str">
            <v xml:space="preserve">TUBULADURA P/BALON CH36                                                                             </v>
          </cell>
          <cell r="C1488">
            <v>3260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I1488">
            <v>0</v>
          </cell>
        </row>
        <row r="1489">
          <cell r="A1489">
            <v>11130010002300</v>
          </cell>
          <cell r="B1489" t="str">
            <v xml:space="preserve">BALON PVC CORT.CH36 X26                                                                             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I1489">
            <v>0</v>
          </cell>
        </row>
        <row r="1490">
          <cell r="A1490">
            <v>111300100050</v>
          </cell>
          <cell r="B1490" t="str">
            <v xml:space="preserve">BALON DE PVC CH36 X 50                                                                              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I1490">
            <v>0</v>
          </cell>
        </row>
        <row r="1491">
          <cell r="A1491">
            <v>111501380300</v>
          </cell>
          <cell r="B1491" t="str">
            <v xml:space="preserve">TUB.PVC 11,5x13,80x300                                                                              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I1491">
            <v>0</v>
          </cell>
        </row>
        <row r="1492">
          <cell r="A1492">
            <v>111700100300</v>
          </cell>
          <cell r="B1492" t="str">
            <v xml:space="preserve">TUB. PVC 11.7X16.8X300                                                                              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I1492">
            <v>0</v>
          </cell>
        </row>
        <row r="1493">
          <cell r="A1493">
            <v>111900100000</v>
          </cell>
          <cell r="B1493" t="str">
            <v xml:space="preserve">TUBULADURA P/BALON CH38                                                                             </v>
          </cell>
          <cell r="C1493">
            <v>4946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I1493">
            <v>0</v>
          </cell>
        </row>
        <row r="1494">
          <cell r="A1494">
            <v>112013000100</v>
          </cell>
          <cell r="B1494" t="str">
            <v xml:space="preserve">TUB.PVC 12,0X13,0X200                                                                               </v>
          </cell>
          <cell r="C1494">
            <v>152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I1494">
            <v>0</v>
          </cell>
        </row>
        <row r="1495">
          <cell r="A1495">
            <v>112500100000</v>
          </cell>
          <cell r="B1495" t="str">
            <v xml:space="preserve">TUBULADURA P/BALON CH40                                                                             </v>
          </cell>
          <cell r="C1495">
            <v>3367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I1495">
            <v>0</v>
          </cell>
        </row>
        <row r="1496">
          <cell r="A1496">
            <v>112500200000</v>
          </cell>
          <cell r="B1496" t="str">
            <v xml:space="preserve">TUBULADURA P/BALON CH44                                                                             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I1496">
            <v>0</v>
          </cell>
        </row>
        <row r="1497">
          <cell r="A1497">
            <v>112700100025</v>
          </cell>
          <cell r="B1497" t="str">
            <v xml:space="preserve">TUB PVC 1/2 X 25 MTS.                                                                               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I1497">
            <v>0</v>
          </cell>
        </row>
        <row r="1498">
          <cell r="A1498">
            <v>113300100000</v>
          </cell>
          <cell r="B1498" t="str">
            <v xml:space="preserve">T. E6/75 P/BALON CH41-42                                                                            </v>
          </cell>
          <cell r="C1498">
            <v>109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I1498">
            <v>0</v>
          </cell>
        </row>
        <row r="1499">
          <cell r="A1499">
            <v>11330010002400</v>
          </cell>
          <cell r="B1499" t="str">
            <v xml:space="preserve">BALON PVC CORT.CH 42X24                                                                             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I1499">
            <v>0</v>
          </cell>
        </row>
        <row r="1500">
          <cell r="A1500">
            <v>113300100043</v>
          </cell>
          <cell r="B1500" t="str">
            <v xml:space="preserve">BALON DE PVC CH 44 X 43                                                                             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I1500">
            <v>0</v>
          </cell>
        </row>
        <row r="1501">
          <cell r="A1501">
            <v>113300100050</v>
          </cell>
          <cell r="B1501" t="str">
            <v xml:space="preserve">BALON DE PVC CH42X50 11MM                                                                           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I1501">
            <v>0</v>
          </cell>
        </row>
        <row r="1502">
          <cell r="A1502">
            <v>11900100002400</v>
          </cell>
          <cell r="B1502" t="str">
            <v xml:space="preserve">BALON PVC CORT.CH38 X24                                                                             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I1502">
            <v>0</v>
          </cell>
        </row>
        <row r="1503">
          <cell r="A1503">
            <v>119001000050</v>
          </cell>
          <cell r="B1503" t="str">
            <v xml:space="preserve">BALON DE PVC CH 38 X 50                                                                             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I1503">
            <v>0</v>
          </cell>
        </row>
        <row r="1504">
          <cell r="A1504">
            <v>12011200000000</v>
          </cell>
          <cell r="B1504" t="str">
            <v xml:space="preserve">BALON PVC P/RECTAL 6MM (INMERS)                                                                     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I1504">
            <v>0</v>
          </cell>
        </row>
        <row r="1505">
          <cell r="A1505">
            <v>12011600000000</v>
          </cell>
          <cell r="B1505" t="str">
            <v xml:space="preserve">BALON PVC P/RECTAL 8MM (INMERS)                                                                     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I1505">
            <v>0</v>
          </cell>
        </row>
        <row r="1506">
          <cell r="A1506">
            <v>12011800000000</v>
          </cell>
          <cell r="B1506" t="str">
            <v xml:space="preserve">BALON PVC P/RECTAL 9MM (INMERS)                                                                     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I1506">
            <v>0</v>
          </cell>
        </row>
        <row r="1507">
          <cell r="A1507">
            <v>12012000000000</v>
          </cell>
          <cell r="B1507" t="str">
            <v xml:space="preserve">BALON PVC P/RECTAL 10MM (INMERS)                                                                    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I1507">
            <v>0</v>
          </cell>
        </row>
        <row r="1508">
          <cell r="A1508">
            <v>12021200000000</v>
          </cell>
          <cell r="B1508" t="str">
            <v xml:space="preserve">BALON RECTAL 6MM PREFORMADO                                                                         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I1508">
            <v>0</v>
          </cell>
        </row>
        <row r="1509">
          <cell r="A1509">
            <v>12021600000000</v>
          </cell>
          <cell r="B1509" t="str">
            <v xml:space="preserve">BALON RECTAL 8MM PREFORMADO                                                                         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I1509">
            <v>0</v>
          </cell>
        </row>
        <row r="1510">
          <cell r="A1510">
            <v>12022000000000</v>
          </cell>
          <cell r="B1510" t="str">
            <v xml:space="preserve">BALON RECTAL 10MM PREFORMADO                                                                        </v>
          </cell>
          <cell r="C1510">
            <v>718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I1510">
            <v>0</v>
          </cell>
        </row>
        <row r="1511">
          <cell r="A1511">
            <v>12400000000000</v>
          </cell>
          <cell r="B1511" t="str">
            <v xml:space="preserve">BALON DE CONTROL CORTADO                                                                            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I1511">
            <v>0</v>
          </cell>
        </row>
        <row r="1512">
          <cell r="A1512">
            <v>124001000000</v>
          </cell>
          <cell r="B1512" t="str">
            <v xml:space="preserve">CAÑO SILICONA 4X7                                                                                   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I1512">
            <v>0</v>
          </cell>
        </row>
        <row r="1513">
          <cell r="A1513">
            <v>12400100000000</v>
          </cell>
          <cell r="B1513" t="str">
            <v xml:space="preserve">BALON DE CONTROL CRISTAL PVC E6/70                                                                  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I1513">
            <v>0</v>
          </cell>
        </row>
        <row r="1514">
          <cell r="A1514">
            <v>124001040000</v>
          </cell>
          <cell r="B1514" t="str">
            <v xml:space="preserve">TUBO LATEX 4 X 7 X 4 CM.                                                                            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I1514">
            <v>0</v>
          </cell>
        </row>
        <row r="1515">
          <cell r="A1515">
            <v>124001040192</v>
          </cell>
          <cell r="B1515" t="str">
            <v xml:space="preserve">TUBO DE SILICONA 0.104X0.192  T2012                                                                 </v>
          </cell>
          <cell r="C1515">
            <v>10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I1515">
            <v>0</v>
          </cell>
        </row>
        <row r="1516">
          <cell r="A1516">
            <v>12400200000000</v>
          </cell>
          <cell r="B1516" t="str">
            <v xml:space="preserve">BALON DE CONTROL AZUL PVC E6/70                                                                     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I1516">
            <v>0</v>
          </cell>
        </row>
        <row r="1517">
          <cell r="A1517">
            <v>12400300000000</v>
          </cell>
          <cell r="B1517" t="str">
            <v xml:space="preserve">BALON DE CONTROL AZUL ØCHICO(1.2)                                                                   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I1517">
            <v>0</v>
          </cell>
        </row>
        <row r="1518">
          <cell r="A1518">
            <v>12400400000000</v>
          </cell>
          <cell r="B1518" t="str">
            <v xml:space="preserve">BALON DE CONTROL CRIST. ØCHICO(1.2)                                                                 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I1518">
            <v>0</v>
          </cell>
        </row>
        <row r="1519">
          <cell r="A1519">
            <v>124025060500</v>
          </cell>
          <cell r="B1519" t="str">
            <v xml:space="preserve">TUBULADURA SILICONA 2,5X6,0X500                                                                     </v>
          </cell>
          <cell r="C1519">
            <v>45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I1519">
            <v>0</v>
          </cell>
        </row>
        <row r="1520">
          <cell r="A1520">
            <v>124029061000</v>
          </cell>
          <cell r="B1520" t="str">
            <v xml:space="preserve">TUBULADURA SILICONA 2,9X6,1                                                                         </v>
          </cell>
          <cell r="C1520">
            <v>26.32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I1520">
            <v>0</v>
          </cell>
        </row>
        <row r="1521">
          <cell r="A1521">
            <v>124070010000</v>
          </cell>
          <cell r="B1521" t="str">
            <v xml:space="preserve">TUB. SILICONA 7,0 x 10mm                                                                            </v>
          </cell>
          <cell r="C1521">
            <v>16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I1521">
            <v>0</v>
          </cell>
        </row>
        <row r="1522">
          <cell r="A1522">
            <v>12440000000000</v>
          </cell>
          <cell r="B1522" t="str">
            <v xml:space="preserve">BALON LATEX GRANDE (ESOFAGICA) CH16-21                                                              </v>
          </cell>
          <cell r="C1522">
            <v>26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I1522">
            <v>0</v>
          </cell>
        </row>
        <row r="1523">
          <cell r="A1523">
            <v>12441000000000</v>
          </cell>
          <cell r="B1523" t="str">
            <v xml:space="preserve">BALON LATEX CHICO (ESOFAGICA) CH16-21                                                               </v>
          </cell>
          <cell r="C1523">
            <v>42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I1523">
            <v>0</v>
          </cell>
        </row>
        <row r="1524">
          <cell r="A1524">
            <v>12442000000000</v>
          </cell>
          <cell r="B1524" t="str">
            <v xml:space="preserve">BALON LATEX GRANDE.(ESOFAGICA) CH14                                                                 </v>
          </cell>
          <cell r="C1524">
            <v>8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I1524">
            <v>0</v>
          </cell>
        </row>
        <row r="1525">
          <cell r="A1525">
            <v>12443000000000</v>
          </cell>
          <cell r="B1525" t="str">
            <v xml:space="preserve">BALON LATEX CHICO(ESOFAGICA) CH14                                                                   </v>
          </cell>
          <cell r="C1525">
            <v>22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I1525">
            <v>0</v>
          </cell>
        </row>
        <row r="1526">
          <cell r="A1526">
            <v>12444000000000</v>
          </cell>
          <cell r="B1526" t="str">
            <v xml:space="preserve">BALON LATEX CHICO(ESOFAG.PED.) CH14                                                                 </v>
          </cell>
          <cell r="C1526">
            <v>63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I1526">
            <v>0</v>
          </cell>
        </row>
        <row r="1527">
          <cell r="A1527">
            <v>12445000000000</v>
          </cell>
          <cell r="B1527" t="str">
            <v xml:space="preserve">BALON LATEX GRANDE(ESOFAG.PED.) CH14                                                                </v>
          </cell>
          <cell r="C1527">
            <v>91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I1527">
            <v>0</v>
          </cell>
        </row>
        <row r="1528">
          <cell r="A1528">
            <v>124500200000</v>
          </cell>
          <cell r="B1528" t="str">
            <v xml:space="preserve">SONDA Nº20 RADIOPACA ADULTO (P/GRADUAR)                                                             </v>
          </cell>
          <cell r="C1528">
            <v>0</v>
          </cell>
          <cell r="D1528">
            <v>0</v>
          </cell>
          <cell r="E1528">
            <v>1000</v>
          </cell>
          <cell r="F1528">
            <v>1000</v>
          </cell>
          <cell r="G1528">
            <v>1000</v>
          </cell>
          <cell r="I1528">
            <v>1000</v>
          </cell>
        </row>
        <row r="1529">
          <cell r="A1529">
            <v>124500240000</v>
          </cell>
          <cell r="B1529" t="str">
            <v xml:space="preserve">SONDA Nº24 RADIOPACA ADULTO (P/GRADUAR)                                                             </v>
          </cell>
          <cell r="C1529">
            <v>0</v>
          </cell>
          <cell r="D1529">
            <v>0</v>
          </cell>
          <cell r="E1529">
            <v>200</v>
          </cell>
          <cell r="F1529">
            <v>200</v>
          </cell>
          <cell r="G1529">
            <v>200</v>
          </cell>
          <cell r="I1529">
            <v>200</v>
          </cell>
        </row>
        <row r="1530">
          <cell r="A1530">
            <v>124500280000</v>
          </cell>
          <cell r="B1530" t="str">
            <v xml:space="preserve">SONDA Nº28 RADIOPACA ADULTO (P/GRADUAR)                                                             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I1530">
            <v>0</v>
          </cell>
        </row>
        <row r="1531">
          <cell r="A1531">
            <v>124500300000</v>
          </cell>
          <cell r="B1531" t="str">
            <v xml:space="preserve">SONDA Nº30 RADIOPACA ADULTO (P/GRADUAR)                                                             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I1531">
            <v>0</v>
          </cell>
        </row>
        <row r="1532">
          <cell r="A1532">
            <v>124500320000</v>
          </cell>
          <cell r="B1532" t="str">
            <v xml:space="preserve">SONDA Nº32 RADIOPACA ADULTO (P/GRADUAR)                                                             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I1532">
            <v>0</v>
          </cell>
        </row>
        <row r="1533">
          <cell r="A1533">
            <v>124500340000</v>
          </cell>
          <cell r="B1533" t="str">
            <v xml:space="preserve">SONDA Nº34 RADIOPACA ADULTO (P/GRADUAR)                                                             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I1533">
            <v>0</v>
          </cell>
        </row>
        <row r="1534">
          <cell r="A1534">
            <v>124500360000</v>
          </cell>
          <cell r="B1534" t="str">
            <v xml:space="preserve">SONDA Nº36 RADIOPACA ADULTO (P/GRADUAR)                                                             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I1534">
            <v>0</v>
          </cell>
        </row>
        <row r="1535">
          <cell r="A1535">
            <v>124500400000</v>
          </cell>
          <cell r="B1535" t="str">
            <v xml:space="preserve">SONDA Nº40 RADIOPACA ADULTO (P/GRADUAR)                                                             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I1535">
            <v>0</v>
          </cell>
        </row>
        <row r="1536">
          <cell r="A1536">
            <v>12450300000000</v>
          </cell>
          <cell r="B1536" t="str">
            <v xml:space="preserve">BALON DE LATEX EMBOLEC. CLORADO CH3                                                                 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I1536">
            <v>0</v>
          </cell>
        </row>
        <row r="1537">
          <cell r="A1537">
            <v>12450400000000</v>
          </cell>
          <cell r="B1537" t="str">
            <v xml:space="preserve">BALON DE LATEX EMBOLEC. CLORADO CH4                                                                 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I1537">
            <v>0</v>
          </cell>
        </row>
        <row r="1538">
          <cell r="A1538">
            <v>12450500000000</v>
          </cell>
          <cell r="B1538" t="str">
            <v xml:space="preserve">BALON DE LATEX EMBOLEC. CLORADO CH5                                                                 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I1538">
            <v>0</v>
          </cell>
        </row>
        <row r="1539">
          <cell r="A1539">
            <v>12450600000000</v>
          </cell>
          <cell r="B1539" t="str">
            <v xml:space="preserve">BALON DE LATEX EMBOLEC. CLORADO CH6                                                                 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I1539">
            <v>0</v>
          </cell>
        </row>
        <row r="1540">
          <cell r="A1540">
            <v>12450700000000</v>
          </cell>
          <cell r="B1540" t="str">
            <v xml:space="preserve">BALON DE LATEX EMBOLEC. CLORADO CH7                                                                 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I1540">
            <v>0</v>
          </cell>
        </row>
        <row r="1541">
          <cell r="A1541">
            <v>12451300000000</v>
          </cell>
          <cell r="B1541" t="str">
            <v xml:space="preserve">BALON LATEX EMBOLECTOMIA CH3                                                                        </v>
          </cell>
          <cell r="C1541">
            <v>681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I1541">
            <v>0</v>
          </cell>
        </row>
        <row r="1542">
          <cell r="A1542">
            <v>12451400000000</v>
          </cell>
          <cell r="B1542" t="str">
            <v xml:space="preserve">BALON LATEX EMBOLECTOMIA CH4                                                                        </v>
          </cell>
          <cell r="C1542">
            <v>965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I1542">
            <v>0</v>
          </cell>
        </row>
        <row r="1543">
          <cell r="A1543">
            <v>12451500000000</v>
          </cell>
          <cell r="B1543" t="str">
            <v xml:space="preserve">BALON LATEX EMBOLECTOMIA CH5                                                                        </v>
          </cell>
          <cell r="C1543">
            <v>461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I1543">
            <v>0</v>
          </cell>
        </row>
        <row r="1544">
          <cell r="A1544">
            <v>12451600000000</v>
          </cell>
          <cell r="B1544" t="str">
            <v xml:space="preserve">BALON LATEX EMBOLECTOMIA CH6                                                                        </v>
          </cell>
          <cell r="C1544">
            <v>66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I1544">
            <v>0</v>
          </cell>
        </row>
        <row r="1545">
          <cell r="A1545">
            <v>12451700000000</v>
          </cell>
          <cell r="B1545" t="str">
            <v xml:space="preserve">BALON LATEX EMBOLECTOMIA CH7                                                                        </v>
          </cell>
          <cell r="C1545">
            <v>286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I1545">
            <v>0</v>
          </cell>
        </row>
        <row r="1546">
          <cell r="A1546">
            <v>12451800000000</v>
          </cell>
          <cell r="B1546" t="str">
            <v xml:space="preserve">BALON LATEX EMBOLECTOMIA CH8                                                                        </v>
          </cell>
          <cell r="C1546">
            <v>74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I1546">
            <v>0</v>
          </cell>
        </row>
        <row r="1547">
          <cell r="A1547">
            <v>124600200000</v>
          </cell>
          <cell r="B1547" t="str">
            <v xml:space="preserve">SONDA N°20 1,5M (P/GRADUAR) SUME                                                                    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I1547">
            <v>0</v>
          </cell>
        </row>
        <row r="1548">
          <cell r="A1548">
            <v>124600240000</v>
          </cell>
          <cell r="B1548" t="str">
            <v xml:space="preserve">SONDA N°24 1,5M (P/GRADUAR) SUME                                                                    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I1548">
            <v>0</v>
          </cell>
        </row>
        <row r="1549">
          <cell r="A1549">
            <v>124600280000</v>
          </cell>
          <cell r="B1549" t="str">
            <v xml:space="preserve">SONDA N°28 1,5M (P/GRADUAR) SUME                                                                    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I1549">
            <v>0</v>
          </cell>
        </row>
        <row r="1550">
          <cell r="A1550">
            <v>124600300000</v>
          </cell>
          <cell r="B1550" t="str">
            <v xml:space="preserve">SONDA N°30 1.5M (P/GRADUAR) SUME                                                                    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I1550">
            <v>0</v>
          </cell>
        </row>
        <row r="1551">
          <cell r="A1551">
            <v>124600320000</v>
          </cell>
          <cell r="B1551" t="str">
            <v xml:space="preserve">SONDA N°32 1,5M (P/GRADUAR) SUME                                                                    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I1551">
            <v>0</v>
          </cell>
        </row>
        <row r="1552">
          <cell r="A1552">
            <v>124600340000</v>
          </cell>
          <cell r="B1552" t="str">
            <v xml:space="preserve">SONDA N°34 1.5M (P/GRADUAR) SUME                                                                    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I1552">
            <v>0</v>
          </cell>
        </row>
        <row r="1553">
          <cell r="A1553">
            <v>124600360000</v>
          </cell>
          <cell r="B1553" t="str">
            <v xml:space="preserve">SONDA N°36 1.5M (P/GRADUAR) SUME                                                                    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I1553">
            <v>0</v>
          </cell>
        </row>
        <row r="1554">
          <cell r="A1554">
            <v>124600400000</v>
          </cell>
          <cell r="B1554" t="str">
            <v xml:space="preserve">SONDA N°40 1.5M (P/GRADUAR) SUME                                                                    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I1554">
            <v>0</v>
          </cell>
        </row>
        <row r="1555">
          <cell r="A1555">
            <v>12461000000000</v>
          </cell>
          <cell r="B1555" t="str">
            <v xml:space="preserve">BALON LATEX FOLEYP. CLORADO 5.0 MM                                                                  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I1555">
            <v>0</v>
          </cell>
        </row>
        <row r="1556">
          <cell r="A1556">
            <v>12461100000000</v>
          </cell>
          <cell r="B1556" t="str">
            <v xml:space="preserve">BALON LATEX FOLEYP. CLORADO 5.5 MM                                                                  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I1556">
            <v>0</v>
          </cell>
        </row>
        <row r="1557">
          <cell r="A1557">
            <v>12461200000000</v>
          </cell>
          <cell r="B1557" t="str">
            <v xml:space="preserve">BALON LATEX FOLEYP. CLORADO 6.0 MM                                                                  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I1557">
            <v>0</v>
          </cell>
        </row>
        <row r="1558">
          <cell r="A1558">
            <v>12461300000000</v>
          </cell>
          <cell r="B1558" t="str">
            <v xml:space="preserve">BALON LATEX FOLEYP. CLORADO 7.0 MM                                                                  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I1558">
            <v>0</v>
          </cell>
        </row>
        <row r="1559">
          <cell r="A1559">
            <v>12461400000000</v>
          </cell>
          <cell r="B1559" t="str">
            <v xml:space="preserve">BALON LATEX FOLEYP. CLORADO 7.5 MM                                                                  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I1559">
            <v>0</v>
          </cell>
        </row>
        <row r="1560">
          <cell r="A1560">
            <v>12461500000000</v>
          </cell>
          <cell r="B1560" t="str">
            <v xml:space="preserve">BALON LATEX FOLEYP. CLORADO 8.0 MM                                                                  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I1560">
            <v>0</v>
          </cell>
        </row>
        <row r="1561">
          <cell r="A1561">
            <v>12461600000000</v>
          </cell>
          <cell r="B1561" t="str">
            <v xml:space="preserve">BALON LATEX FOLEYP. CLORADO 9.0 MM                                                                  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I1561">
            <v>0</v>
          </cell>
        </row>
        <row r="1562">
          <cell r="A1562">
            <v>12461700000000</v>
          </cell>
          <cell r="B1562" t="str">
            <v xml:space="preserve">BALON LATEX FOLEYP. CLORADO 6.5 MM                                                                  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I1562">
            <v>0</v>
          </cell>
        </row>
        <row r="1563">
          <cell r="A1563">
            <v>124700280000</v>
          </cell>
          <cell r="B1563" t="str">
            <v xml:space="preserve">SONDA N° 50CM (P/GRADUAR) SUME                                                                      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I1563">
            <v>0</v>
          </cell>
        </row>
        <row r="1564">
          <cell r="A1564">
            <v>124700300000</v>
          </cell>
          <cell r="B1564" t="str">
            <v xml:space="preserve">SONDA N°30 50CM (P/GRADUAR) SUME                                                                    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I1564">
            <v>0</v>
          </cell>
        </row>
        <row r="1565">
          <cell r="A1565">
            <v>124700320000</v>
          </cell>
          <cell r="B1565" t="str">
            <v xml:space="preserve">SONDA N°32 50CM (P/GRADUAR) SUME                                                                    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I1565">
            <v>0</v>
          </cell>
        </row>
        <row r="1566">
          <cell r="A1566">
            <v>124700340000</v>
          </cell>
          <cell r="B1566" t="str">
            <v xml:space="preserve">SONDA N°34 50CM (P/GRADUAR) SUME                                                                    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I1566">
            <v>0</v>
          </cell>
        </row>
        <row r="1567">
          <cell r="A1567">
            <v>124700360000</v>
          </cell>
          <cell r="B1567" t="str">
            <v xml:space="preserve">SONDA N°36 50CM (P/GRADUAR) SUME                                                                    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I1567">
            <v>0</v>
          </cell>
        </row>
        <row r="1568">
          <cell r="A1568">
            <v>124700400000</v>
          </cell>
          <cell r="B1568" t="str">
            <v xml:space="preserve">SONDA N°40 50CM (P/GRADUAR) SUME                                                                    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I1568">
            <v>0</v>
          </cell>
        </row>
        <row r="1569">
          <cell r="A1569">
            <v>12470500000000</v>
          </cell>
          <cell r="B1569" t="str">
            <v xml:space="preserve">BALON LATEX FOLEY.CLORADO 6.0MM "N"                                                                 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I1569">
            <v>0</v>
          </cell>
        </row>
        <row r="1570">
          <cell r="A1570">
            <v>12470600000000</v>
          </cell>
          <cell r="B1570" t="str">
            <v xml:space="preserve">BALON LATEX FOLEY.CLORADO 6.5MM "N"                                                                 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I1570">
            <v>0</v>
          </cell>
        </row>
        <row r="1571">
          <cell r="A1571">
            <v>12470700000000</v>
          </cell>
          <cell r="B1571" t="str">
            <v xml:space="preserve">BALON LATEX FOLEY.CLORADO 7.0MM "N"                                                                 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I1571">
            <v>0</v>
          </cell>
        </row>
        <row r="1572">
          <cell r="A1572">
            <v>12470800000000</v>
          </cell>
          <cell r="B1572" t="str">
            <v xml:space="preserve">BALON LATEX FOLEY.CLORADO 7.5MM "N"                                                                 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I1572">
            <v>0</v>
          </cell>
        </row>
        <row r="1573">
          <cell r="A1573">
            <v>12470900000000</v>
          </cell>
          <cell r="B1573" t="str">
            <v xml:space="preserve">BALON LATEX FOLEY.CLORADO 8.0MM "N"                                                                 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I1573">
            <v>0</v>
          </cell>
        </row>
        <row r="1574">
          <cell r="A1574">
            <v>12471000000000</v>
          </cell>
          <cell r="B1574" t="str">
            <v xml:space="preserve">BALON LATEX FOLEY.CLORADO 9.0MM "N"                                                                 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I1574">
            <v>0</v>
          </cell>
        </row>
        <row r="1575">
          <cell r="A1575">
            <v>12480100000000</v>
          </cell>
          <cell r="B1575" t="str">
            <v xml:space="preserve">BALON LATEX FOLEYP. 5.5MM                                                                           </v>
          </cell>
          <cell r="C1575">
            <v>359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I1575">
            <v>0</v>
          </cell>
        </row>
        <row r="1576">
          <cell r="A1576">
            <v>12480120000000</v>
          </cell>
          <cell r="B1576" t="str">
            <v xml:space="preserve">BALON LATEX FOLEYP. 6.0MM                                                                           </v>
          </cell>
          <cell r="C1576">
            <v>778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I1576">
            <v>0</v>
          </cell>
        </row>
        <row r="1577">
          <cell r="A1577">
            <v>12480130000000</v>
          </cell>
          <cell r="B1577" t="str">
            <v xml:space="preserve">BALON LATEX FOLEYP. 6.5MM                                                                           </v>
          </cell>
          <cell r="C1577">
            <v>810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I1577">
            <v>0</v>
          </cell>
        </row>
        <row r="1578">
          <cell r="A1578">
            <v>12480140000000</v>
          </cell>
          <cell r="B1578" t="str">
            <v xml:space="preserve">BALON LATEX FOLEYP. 7.0MM                                                                           </v>
          </cell>
          <cell r="C1578">
            <v>183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I1578">
            <v>0</v>
          </cell>
        </row>
        <row r="1579">
          <cell r="A1579">
            <v>12480150000000</v>
          </cell>
          <cell r="B1579" t="str">
            <v xml:space="preserve">BALON LATEX FOLEYP. 7.5MM                                                                           </v>
          </cell>
          <cell r="C1579">
            <v>621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I1579">
            <v>0</v>
          </cell>
        </row>
        <row r="1580">
          <cell r="A1580">
            <v>12481110000000</v>
          </cell>
          <cell r="B1580" t="str">
            <v xml:space="preserve">BALON TPE FOLEYPLAST 5,5MM                                                                          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I1580">
            <v>0</v>
          </cell>
        </row>
        <row r="1581">
          <cell r="A1581">
            <v>12481120000000</v>
          </cell>
          <cell r="B1581" t="str">
            <v xml:space="preserve">BALON TPE FOLEYPLAST 6,0MM                                                                          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I1581">
            <v>0</v>
          </cell>
        </row>
        <row r="1582">
          <cell r="A1582">
            <v>12481130000000</v>
          </cell>
          <cell r="B1582" t="str">
            <v xml:space="preserve">BALON TPE FOLEYPLAST 6,5MM                                                                          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I1582">
            <v>0</v>
          </cell>
        </row>
        <row r="1583">
          <cell r="A1583">
            <v>12481140000000</v>
          </cell>
          <cell r="B1583" t="str">
            <v xml:space="preserve">BALON TPE FOLEYPLAST 7,0MM                                                                          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I1583">
            <v>0</v>
          </cell>
        </row>
        <row r="1584">
          <cell r="A1584">
            <v>12481150000000</v>
          </cell>
          <cell r="B1584" t="str">
            <v xml:space="preserve">BALON TPE FOLEYPLAST 7,5MM                                                                          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I1584">
            <v>0</v>
          </cell>
        </row>
        <row r="1585">
          <cell r="A1585">
            <v>12490160000000</v>
          </cell>
          <cell r="B1585" t="str">
            <v xml:space="preserve">BALON LATEX RECTAL 8.0                                                                              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I1585">
            <v>0</v>
          </cell>
        </row>
        <row r="1586">
          <cell r="A1586">
            <v>12490180000000</v>
          </cell>
          <cell r="B1586" t="str">
            <v xml:space="preserve">BALON LATEX RECTAL 9.0                                                                              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I1586">
            <v>0</v>
          </cell>
        </row>
        <row r="1587">
          <cell r="A1587">
            <v>125001000000</v>
          </cell>
          <cell r="B1587" t="str">
            <v xml:space="preserve">TELA FILTRO TR        (M)                                                                           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I1587">
            <v>0</v>
          </cell>
        </row>
        <row r="1588">
          <cell r="A1588">
            <v>12500100000000</v>
          </cell>
          <cell r="B1588" t="str">
            <v xml:space="preserve">PAPEL EMBALAJE AZUL CORTADO X25CM                                                                   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I1588">
            <v>0</v>
          </cell>
        </row>
        <row r="1589">
          <cell r="A1589">
            <v>12500100002400</v>
          </cell>
          <cell r="B1589" t="str">
            <v xml:space="preserve">BALON PVC CORT.CH40 X24                                                                             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I1589">
            <v>0</v>
          </cell>
        </row>
        <row r="1590">
          <cell r="A1590">
            <v>125001000050</v>
          </cell>
          <cell r="B1590" t="str">
            <v xml:space="preserve">BALON DE PVC CH 40 X 50                                                                             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I1590">
            <v>0</v>
          </cell>
        </row>
        <row r="1591">
          <cell r="A1591">
            <v>125002000000</v>
          </cell>
          <cell r="B1591" t="str">
            <v xml:space="preserve">TELA FILTRO DIALISIS  (M)                                                                           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I1591">
            <v>0</v>
          </cell>
        </row>
        <row r="1592">
          <cell r="A1592">
            <v>125003000000</v>
          </cell>
          <cell r="B1592" t="str">
            <v xml:space="preserve">PAPEL FILTRO         (KG)                                                                           </v>
          </cell>
          <cell r="C1592">
            <v>16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I1592">
            <v>0</v>
          </cell>
        </row>
        <row r="1593">
          <cell r="A1593">
            <v>125004000000</v>
          </cell>
          <cell r="B1593" t="str">
            <v xml:space="preserve">PAPEL FILTRO CORTADO 8MM                                                                            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I1593">
            <v>0</v>
          </cell>
        </row>
        <row r="1594">
          <cell r="A1594">
            <v>12500500000000</v>
          </cell>
          <cell r="B1594" t="str">
            <v xml:space="preserve">PAPEL FILTRO PINT.(R)                                                                               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I1594">
            <v>0</v>
          </cell>
        </row>
        <row r="1595">
          <cell r="A1595">
            <v>12500600000000</v>
          </cell>
          <cell r="B1595" t="str">
            <v xml:space="preserve">PAPEL FILTRO CORTADO 16MM                                                                           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I1595">
            <v>0</v>
          </cell>
        </row>
        <row r="1596">
          <cell r="A1596">
            <v>12500700000000</v>
          </cell>
          <cell r="B1596" t="str">
            <v xml:space="preserve">TELA FILTRO CORTADA 51MM                                                                            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I1596">
            <v>0</v>
          </cell>
        </row>
        <row r="1597">
          <cell r="A1597">
            <v>125020000000</v>
          </cell>
          <cell r="B1597" t="str">
            <v xml:space="preserve">TELA NEGRA JULLIAR   (M2)                                                                           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I1597">
            <v>0</v>
          </cell>
        </row>
        <row r="1598">
          <cell r="A1598">
            <v>125030000000</v>
          </cell>
          <cell r="B1598" t="str">
            <v xml:space="preserve">TELA ACROCEL BLANCO                                                                                 </v>
          </cell>
          <cell r="C1598">
            <v>3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I1598">
            <v>0</v>
          </cell>
        </row>
        <row r="1599">
          <cell r="A1599">
            <v>125040000000</v>
          </cell>
          <cell r="B1599" t="str">
            <v xml:space="preserve">TELA VELOUR CEL.1.4X3CAP.(M) IMP.                                                                   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I1599">
            <v>0</v>
          </cell>
        </row>
        <row r="1600">
          <cell r="A1600">
            <v>125050000000</v>
          </cell>
          <cell r="B1600" t="str">
            <v xml:space="preserve">TELA VELOUR CEL.1.4X3CAP.(M) NAC.                                                                   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I1600">
            <v>0</v>
          </cell>
        </row>
        <row r="1601">
          <cell r="A1601">
            <v>125060000000</v>
          </cell>
          <cell r="B1601" t="str">
            <v xml:space="preserve">TELA VELOUR-PLUMA OPACA 3MM                                                                         </v>
          </cell>
          <cell r="C1601">
            <v>960</v>
          </cell>
          <cell r="D1601">
            <v>1680</v>
          </cell>
          <cell r="E1601">
            <v>0</v>
          </cell>
          <cell r="F1601">
            <v>0</v>
          </cell>
          <cell r="G1601">
            <v>0</v>
          </cell>
          <cell r="I1601">
            <v>0</v>
          </cell>
        </row>
        <row r="1602">
          <cell r="A1602">
            <v>126000000000</v>
          </cell>
          <cell r="B1602" t="str">
            <v xml:space="preserve">TARLATANA 1.0M     (M.LI)                                                                           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I1602">
            <v>0</v>
          </cell>
        </row>
        <row r="1603">
          <cell r="A1603">
            <v>12601000000000</v>
          </cell>
          <cell r="B1603" t="str">
            <v xml:space="preserve">TARLATANA TROZOS 10CM (M)                                                                           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I1603">
            <v>0</v>
          </cell>
        </row>
        <row r="1604">
          <cell r="A1604">
            <v>12601500000000</v>
          </cell>
          <cell r="B1604" t="str">
            <v xml:space="preserve">TARLATANA TROZOS 15CM (M)                                                                           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I1604">
            <v>0</v>
          </cell>
        </row>
        <row r="1605">
          <cell r="A1605">
            <v>12601800000000</v>
          </cell>
          <cell r="B1605" t="str">
            <v xml:space="preserve">TARLATANA TROZOS 18CM (M)                                                                           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I1605">
            <v>0</v>
          </cell>
        </row>
        <row r="1606">
          <cell r="A1606">
            <v>12602500000000</v>
          </cell>
          <cell r="B1606" t="str">
            <v xml:space="preserve">COMPRESAS ESTERILES (1PAQ. x 3)                                                                     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I1606">
            <v>0</v>
          </cell>
        </row>
        <row r="1607">
          <cell r="A1607">
            <v>12603000000000</v>
          </cell>
          <cell r="B1607" t="str">
            <v xml:space="preserve">CAMPO ESTERIL                                                                                       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I1607">
            <v>0</v>
          </cell>
        </row>
        <row r="1608">
          <cell r="A1608">
            <v>126100000000</v>
          </cell>
          <cell r="B1608" t="str">
            <v xml:space="preserve">CAMPO P/KIT                                                                                         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I1608">
            <v>0</v>
          </cell>
        </row>
        <row r="1609">
          <cell r="A1609">
            <v>126210000000</v>
          </cell>
          <cell r="B1609" t="str">
            <v xml:space="preserve">GASA PL 18 HI 1.2M (M LI)                                                                           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I1609">
            <v>0</v>
          </cell>
        </row>
        <row r="1610">
          <cell r="A1610">
            <v>126220000000</v>
          </cell>
          <cell r="B1610" t="str">
            <v xml:space="preserve">GASA HIDROFILA 18 HILOS                                                                             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I1610">
            <v>0</v>
          </cell>
        </row>
        <row r="1611">
          <cell r="A1611">
            <v>126230000000</v>
          </cell>
          <cell r="B1611" t="str">
            <v xml:space="preserve">GASA COMUN 1.0 M   (M.LI)                                                                           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I1611">
            <v>0</v>
          </cell>
        </row>
        <row r="1612">
          <cell r="A1612">
            <v>12624000000000</v>
          </cell>
          <cell r="B1612" t="str">
            <v xml:space="preserve">GASA X 20 NO ESTERIL                                                                                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I1612">
            <v>0</v>
          </cell>
        </row>
        <row r="1613">
          <cell r="A1613">
            <v>126250000000</v>
          </cell>
          <cell r="B1613" t="str">
            <v xml:space="preserve">GASA MALLA C 110CMX100M                                                                             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I1613">
            <v>0</v>
          </cell>
        </row>
        <row r="1614">
          <cell r="A1614">
            <v>12625000000000</v>
          </cell>
          <cell r="B1614" t="str">
            <v xml:space="preserve">GASA CON BANDA 40T.                                                                                 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I1614">
            <v>0</v>
          </cell>
        </row>
        <row r="1615">
          <cell r="A1615">
            <v>12626000000000</v>
          </cell>
          <cell r="B1615" t="str">
            <v xml:space="preserve">GASA CON BANDA 80T.                                                                                 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I1615">
            <v>0</v>
          </cell>
        </row>
        <row r="1616">
          <cell r="A1616">
            <v>126300000000</v>
          </cell>
          <cell r="B1616" t="str">
            <v xml:space="preserve">YESO MEDICINAL                                                                                      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I1616">
            <v>0</v>
          </cell>
        </row>
        <row r="1617">
          <cell r="A1617">
            <v>126400000000</v>
          </cell>
          <cell r="B1617" t="str">
            <v xml:space="preserve">ALGODON (KG)                                                                                        </v>
          </cell>
          <cell r="C1617">
            <v>2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I1617">
            <v>0</v>
          </cell>
        </row>
        <row r="1618">
          <cell r="A1618">
            <v>126400100000</v>
          </cell>
          <cell r="B1618" t="str">
            <v xml:space="preserve">COTONETES                                                                                           </v>
          </cell>
          <cell r="C1618">
            <v>10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I1618">
            <v>0</v>
          </cell>
        </row>
        <row r="1619">
          <cell r="A1619">
            <v>126450000000</v>
          </cell>
          <cell r="B1619" t="str">
            <v xml:space="preserve">ESPONJA PU 600X340X90                                                                               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I1619">
            <v>0</v>
          </cell>
        </row>
        <row r="1620">
          <cell r="A1620">
            <v>127000000000</v>
          </cell>
          <cell r="B1620" t="str">
            <v xml:space="preserve">TENDONES MOLIDOS                                                                                    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I1620">
            <v>0</v>
          </cell>
        </row>
        <row r="1621">
          <cell r="A1621">
            <v>128001000000</v>
          </cell>
          <cell r="B1621" t="str">
            <v xml:space="preserve">CINTA TEFLON 4.5X40CM                                                                               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I1621">
            <v>0</v>
          </cell>
        </row>
        <row r="1622">
          <cell r="A1622">
            <v>128002000000</v>
          </cell>
          <cell r="B1622" t="str">
            <v xml:space="preserve">CINTA DE TEFLON (M)                                                                                 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I1622">
            <v>0</v>
          </cell>
        </row>
        <row r="1623">
          <cell r="A1623">
            <v>12900100000000</v>
          </cell>
          <cell r="B1623" t="str">
            <v xml:space="preserve">MANDRIL SELDINGER AZUL                                                                              </v>
          </cell>
          <cell r="C1623">
            <v>1005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I1623">
            <v>0</v>
          </cell>
        </row>
        <row r="1624">
          <cell r="A1624">
            <v>12900100100000</v>
          </cell>
          <cell r="B1624" t="str">
            <v xml:space="preserve">MANDRIL SELDINGER AZUL 2 PTAS.FLEX.                                                                 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I1624">
            <v>0</v>
          </cell>
        </row>
        <row r="1625">
          <cell r="A1625">
            <v>12900200000000</v>
          </cell>
          <cell r="B1625" t="str">
            <v xml:space="preserve">MANDRIL SELDINGER VERDE                                                                             </v>
          </cell>
          <cell r="C1625">
            <v>1366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I1625">
            <v>0</v>
          </cell>
        </row>
        <row r="1626">
          <cell r="A1626">
            <v>12900500000000</v>
          </cell>
          <cell r="B1626" t="str">
            <v xml:space="preserve">MANDRIL P/SONDAS DE USO VETERINARIO                                                                 </v>
          </cell>
          <cell r="C1626">
            <v>112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I1626">
            <v>0</v>
          </cell>
        </row>
        <row r="1627">
          <cell r="A1627">
            <v>12910600000000</v>
          </cell>
          <cell r="B1627" t="str">
            <v xml:space="preserve">SET MANDRILES DESCONECTABLES CH6                                                                    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I1627">
            <v>0</v>
          </cell>
        </row>
        <row r="1628">
          <cell r="A1628">
            <v>12910700000000</v>
          </cell>
          <cell r="B1628" t="str">
            <v xml:space="preserve">SET MANDRILES DESCONECTABLES CH7                                                                    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I1628">
            <v>0</v>
          </cell>
        </row>
        <row r="1629">
          <cell r="A1629">
            <v>12910800000000</v>
          </cell>
          <cell r="B1629" t="str">
            <v xml:space="preserve">SET MANDRILES DESCONECTABLES CH8                                                                    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I1629">
            <v>0</v>
          </cell>
        </row>
        <row r="1630">
          <cell r="A1630">
            <v>12913000000000</v>
          </cell>
          <cell r="B1630" t="str">
            <v xml:space="preserve">MANDRIL VERDE D.J. CH3                                                                              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I1630">
            <v>0</v>
          </cell>
        </row>
        <row r="1631">
          <cell r="A1631">
            <v>12914800000000</v>
          </cell>
          <cell r="B1631" t="str">
            <v xml:space="preserve">MANDRIL VERDE D.J. CH 4.8                                                                           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I1631">
            <v>0</v>
          </cell>
        </row>
        <row r="1632">
          <cell r="A1632">
            <v>12916000000000</v>
          </cell>
          <cell r="B1632" t="str">
            <v xml:space="preserve">MANDRIL VERDE D.J. CH 6.0                                                                           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I1632">
            <v>0</v>
          </cell>
        </row>
        <row r="1633">
          <cell r="A1633">
            <v>12917000000000</v>
          </cell>
          <cell r="B1633" t="str">
            <v xml:space="preserve">MANDRIL VERDE D.J. CH 7.0                                                                           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I1633">
            <v>0</v>
          </cell>
        </row>
        <row r="1634">
          <cell r="A1634">
            <v>12918000000000</v>
          </cell>
          <cell r="B1634" t="str">
            <v xml:space="preserve">MANDRIL VERDE D.J. CH 8.0                                                                           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I1634">
            <v>0</v>
          </cell>
        </row>
        <row r="1635">
          <cell r="A1635">
            <v>12920000000000</v>
          </cell>
          <cell r="B1635" t="str">
            <v xml:space="preserve">MANDRIL DE EMBOLECT. N 0                                                                            </v>
          </cell>
          <cell r="C1635">
            <v>50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I1635">
            <v>0</v>
          </cell>
        </row>
        <row r="1636">
          <cell r="A1636">
            <v>12920100000000</v>
          </cell>
          <cell r="B1636" t="str">
            <v xml:space="preserve">MANDRIL DE EMBOLECT. N_1                                                                            </v>
          </cell>
          <cell r="C1636">
            <v>28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I1636">
            <v>0</v>
          </cell>
        </row>
        <row r="1637">
          <cell r="A1637">
            <v>12920200000000</v>
          </cell>
          <cell r="B1637" t="str">
            <v xml:space="preserve">MANDRIL DE EMBOLECT. N_2                                                                            </v>
          </cell>
          <cell r="C1637">
            <v>360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I1637">
            <v>0</v>
          </cell>
        </row>
        <row r="1638">
          <cell r="A1638">
            <v>12920300000000</v>
          </cell>
          <cell r="B1638" t="str">
            <v xml:space="preserve">MANDRIL DE EMBOLECT. N_3                                                                            </v>
          </cell>
          <cell r="C1638">
            <v>121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I1638">
            <v>0</v>
          </cell>
        </row>
        <row r="1639">
          <cell r="A1639">
            <v>12931200000000</v>
          </cell>
          <cell r="B1639" t="str">
            <v xml:space="preserve">MANDRIL AZUL (DJ) CH12                                                                              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I1639">
            <v>0</v>
          </cell>
        </row>
        <row r="1640">
          <cell r="A1640">
            <v>12933000000000</v>
          </cell>
          <cell r="B1640" t="str">
            <v xml:space="preserve">MANDRIL AZUL(D.J) CH3                                                                               </v>
          </cell>
          <cell r="C1640">
            <v>84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I1640">
            <v>0</v>
          </cell>
        </row>
        <row r="1641">
          <cell r="A1641">
            <v>12934800000000</v>
          </cell>
          <cell r="B1641" t="str">
            <v xml:space="preserve">MANDRIL AZUL(D.J) CH4.8                                                                             </v>
          </cell>
          <cell r="C1641">
            <v>681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I1641">
            <v>0</v>
          </cell>
        </row>
        <row r="1642">
          <cell r="A1642">
            <v>12936000000000</v>
          </cell>
          <cell r="B1642" t="str">
            <v xml:space="preserve">MANDRIL AZUL(D.J) CH6                                                                               </v>
          </cell>
          <cell r="C1642">
            <v>988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I1642">
            <v>0</v>
          </cell>
        </row>
        <row r="1643">
          <cell r="A1643">
            <v>12937000000000</v>
          </cell>
          <cell r="B1643" t="str">
            <v xml:space="preserve">MANDRIL AZUL(D.J) CH7                                                                               </v>
          </cell>
          <cell r="C1643">
            <v>110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I1643">
            <v>0</v>
          </cell>
        </row>
        <row r="1644">
          <cell r="A1644">
            <v>12938000000000</v>
          </cell>
          <cell r="B1644" t="str">
            <v xml:space="preserve">MANDRIL AZUL(D.J) CH8                                                                               </v>
          </cell>
          <cell r="C1644">
            <v>1014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I1644">
            <v>0</v>
          </cell>
        </row>
        <row r="1645">
          <cell r="A1645">
            <v>12939000000000</v>
          </cell>
          <cell r="B1645" t="str">
            <v xml:space="preserve">MANDRIL AZUL (DJ) CH9                                                                               </v>
          </cell>
          <cell r="C1645">
            <v>123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I1645">
            <v>0</v>
          </cell>
        </row>
        <row r="1646">
          <cell r="A1646">
            <v>12940050000000</v>
          </cell>
          <cell r="B1646" t="str">
            <v xml:space="preserve">MANDRIL CAT. URET.X570MM CH5                                                                        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I1646">
            <v>0</v>
          </cell>
        </row>
        <row r="1647">
          <cell r="A1647">
            <v>12940060000000</v>
          </cell>
          <cell r="B1647" t="str">
            <v xml:space="preserve">MANDRIL CAT. URET.X570MM CH6                                                                        </v>
          </cell>
          <cell r="C1647">
            <v>143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I1647">
            <v>0</v>
          </cell>
        </row>
        <row r="1648">
          <cell r="A1648">
            <v>12940100000000</v>
          </cell>
          <cell r="B1648" t="str">
            <v xml:space="preserve">MANDRIL CAT. URET. N_1                                                                              </v>
          </cell>
          <cell r="C1648">
            <v>166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I1648">
            <v>0</v>
          </cell>
        </row>
        <row r="1649">
          <cell r="A1649">
            <v>12940200000000</v>
          </cell>
          <cell r="B1649" t="str">
            <v xml:space="preserve">MANDRIL CAT. URET. N_2                                                                              </v>
          </cell>
          <cell r="C1649">
            <v>145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I1649">
            <v>0</v>
          </cell>
        </row>
        <row r="1650">
          <cell r="A1650">
            <v>12940300000000</v>
          </cell>
          <cell r="B1650" t="str">
            <v xml:space="preserve">MANDRIL CAT. URET. N_3                                                                              </v>
          </cell>
          <cell r="C1650">
            <v>104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I1650">
            <v>0</v>
          </cell>
        </row>
        <row r="1651">
          <cell r="A1651">
            <v>12940400000000</v>
          </cell>
          <cell r="B1651" t="str">
            <v xml:space="preserve">MANDRIL CAT. URET. N_4                                                                              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I1651">
            <v>0</v>
          </cell>
        </row>
        <row r="1652">
          <cell r="A1652">
            <v>12951000000000</v>
          </cell>
          <cell r="B1652" t="str">
            <v xml:space="preserve">MANDRIL P/TRAQ. MM 5                                                                                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I1652">
            <v>0</v>
          </cell>
        </row>
        <row r="1653">
          <cell r="A1653">
            <v>12951100000000</v>
          </cell>
          <cell r="B1653" t="str">
            <v xml:space="preserve">MANDRIL P/TRAQ. MM 5.5                                                                              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I1653">
            <v>0</v>
          </cell>
        </row>
        <row r="1654">
          <cell r="A1654">
            <v>12951200000000</v>
          </cell>
          <cell r="B1654" t="str">
            <v xml:space="preserve">MANDRIL P/TRAQ. MM 6                                                                                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I1654">
            <v>0</v>
          </cell>
        </row>
        <row r="1655">
          <cell r="A1655">
            <v>12951300000000</v>
          </cell>
          <cell r="B1655" t="str">
            <v xml:space="preserve">MANDRIL P/TRAQ. MM 6.5                                                                              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I1655">
            <v>0</v>
          </cell>
        </row>
        <row r="1656">
          <cell r="A1656">
            <v>12951400000000</v>
          </cell>
          <cell r="B1656" t="str">
            <v xml:space="preserve">MANDRIL P/TRAQ. MM 7                                                                                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I1656">
            <v>0</v>
          </cell>
        </row>
        <row r="1657">
          <cell r="A1657">
            <v>12951500000000</v>
          </cell>
          <cell r="B1657" t="str">
            <v xml:space="preserve">MANDRIL P/TRAQ. MM 7.5                                                                              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I1657">
            <v>0</v>
          </cell>
        </row>
        <row r="1658">
          <cell r="A1658">
            <v>12951600000000</v>
          </cell>
          <cell r="B1658" t="str">
            <v xml:space="preserve">MANDRIL P/TRAQ. MM 8                                                                                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I1658">
            <v>0</v>
          </cell>
        </row>
        <row r="1659">
          <cell r="A1659">
            <v>12951700000000</v>
          </cell>
          <cell r="B1659" t="str">
            <v xml:space="preserve">MANDRIL P/TRAQ. MM 8.5                                                                              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I1659">
            <v>0</v>
          </cell>
        </row>
        <row r="1660">
          <cell r="A1660">
            <v>12951800000000</v>
          </cell>
          <cell r="B1660" t="str">
            <v xml:space="preserve">MANDRIL P/TRAQ. MM 9                                                                                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I1660">
            <v>0</v>
          </cell>
        </row>
        <row r="1661">
          <cell r="A1661">
            <v>12951900000000</v>
          </cell>
          <cell r="B1661" t="str">
            <v xml:space="preserve">MANDRIL P/TRAQ. MM 9.5                                                                              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I1661">
            <v>0</v>
          </cell>
        </row>
        <row r="1662">
          <cell r="A1662">
            <v>12952000000000</v>
          </cell>
          <cell r="B1662" t="str">
            <v xml:space="preserve">MANDRIL P/TRAQ. MM 10                                                                               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I1662">
            <v>0</v>
          </cell>
        </row>
        <row r="1663">
          <cell r="A1663">
            <v>12952100000000</v>
          </cell>
          <cell r="B1663" t="str">
            <v xml:space="preserve">MANDRIL P/TRAQ. MM 10.5                                                                             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I1663">
            <v>0</v>
          </cell>
        </row>
        <row r="1664">
          <cell r="A1664">
            <v>12961000000000</v>
          </cell>
          <cell r="B1664" t="str">
            <v xml:space="preserve">MANDRIL P/TRAQ. S/TOPE MM 5.0                                                                       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I1664">
            <v>0</v>
          </cell>
        </row>
        <row r="1665">
          <cell r="A1665">
            <v>12961100000000</v>
          </cell>
          <cell r="B1665" t="str">
            <v xml:space="preserve">MANDRIL P/TRAQ. S/TOPE MM 5.5                                                                       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I1665">
            <v>0</v>
          </cell>
        </row>
        <row r="1666">
          <cell r="A1666">
            <v>12961200000000</v>
          </cell>
          <cell r="B1666" t="str">
            <v xml:space="preserve">MANDRIL P/TRAQ. S/TOPE MM 6.0                                                                       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I1666">
            <v>0</v>
          </cell>
        </row>
        <row r="1667">
          <cell r="A1667">
            <v>12961300000000</v>
          </cell>
          <cell r="B1667" t="str">
            <v xml:space="preserve">MANDRIL P/TRAQ. S/TOPE MM 6.5                                                                       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I1667">
            <v>0</v>
          </cell>
        </row>
        <row r="1668">
          <cell r="A1668">
            <v>12961400000000</v>
          </cell>
          <cell r="B1668" t="str">
            <v xml:space="preserve">MANDRIL P/TRAQ. S/TOPE MM 7.0                                                                       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I1668">
            <v>0</v>
          </cell>
        </row>
        <row r="1669">
          <cell r="A1669">
            <v>12961500000000</v>
          </cell>
          <cell r="B1669" t="str">
            <v xml:space="preserve">MANDRIL P/TRAQ. S/TOPE MM 7.5                                                                       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I1669">
            <v>0</v>
          </cell>
        </row>
        <row r="1670">
          <cell r="A1670">
            <v>12961600000000</v>
          </cell>
          <cell r="B1670" t="str">
            <v xml:space="preserve">MANDRIL P/TRAQ. S/TOPE MM 8.0                                                                       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I1670">
            <v>0</v>
          </cell>
        </row>
        <row r="1671">
          <cell r="A1671">
            <v>12961700000000</v>
          </cell>
          <cell r="B1671" t="str">
            <v xml:space="preserve">MANDRIL P/TRAQ. S/TOPE MM 8.5                                                                       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I1671">
            <v>0</v>
          </cell>
        </row>
        <row r="1672">
          <cell r="A1672">
            <v>12961800000000</v>
          </cell>
          <cell r="B1672" t="str">
            <v xml:space="preserve">MANDRIL P/TRAQ. S/TOPE MM 9.0                                                                       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I1672">
            <v>0</v>
          </cell>
        </row>
        <row r="1673">
          <cell r="A1673">
            <v>12961900000000</v>
          </cell>
          <cell r="B1673" t="str">
            <v xml:space="preserve">MANDRIL P/TRAQ. S/TOPE MM 9.5                                                                       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I1673">
            <v>0</v>
          </cell>
        </row>
        <row r="1674">
          <cell r="A1674">
            <v>12962000000000</v>
          </cell>
          <cell r="B1674" t="str">
            <v xml:space="preserve">MANDRIL P/TRAQ. S/TOPE MM 10.0                                                                      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I1674">
            <v>0</v>
          </cell>
        </row>
        <row r="1675">
          <cell r="A1675">
            <v>12962100000000</v>
          </cell>
          <cell r="B1675" t="str">
            <v xml:space="preserve">MANDRIL P/TRAQ. S/TOPE MM 10.5                                                                      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I1675">
            <v>0</v>
          </cell>
        </row>
        <row r="1676">
          <cell r="A1676">
            <v>12971000000000</v>
          </cell>
          <cell r="B1676" t="str">
            <v xml:space="preserve">MANDR. P/TRAQ. C/TOPE P.OLIVA 5.0MM                                                                 </v>
          </cell>
          <cell r="C1676">
            <v>3122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I1676">
            <v>0</v>
          </cell>
        </row>
        <row r="1677">
          <cell r="A1677">
            <v>12971100000000</v>
          </cell>
          <cell r="B1677" t="str">
            <v xml:space="preserve">MANDR. P/TRAQ. C/TOPE P.OLIVA 5.5MM                                                                 </v>
          </cell>
          <cell r="C1677">
            <v>3707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I1677">
            <v>0</v>
          </cell>
        </row>
        <row r="1678">
          <cell r="A1678">
            <v>12971200000000</v>
          </cell>
          <cell r="B1678" t="str">
            <v xml:space="preserve">MANDR. P/TRAQ. C/TOPE P.OLIVA 6.0MM                                                                 </v>
          </cell>
          <cell r="C1678">
            <v>5000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I1678">
            <v>0</v>
          </cell>
        </row>
        <row r="1679">
          <cell r="A1679">
            <v>12971300000000</v>
          </cell>
          <cell r="B1679" t="str">
            <v xml:space="preserve">MANDR. P/TRAQ. C/TOPE P.OLIVA 6.5MM                                                                 </v>
          </cell>
          <cell r="C1679">
            <v>449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I1679">
            <v>0</v>
          </cell>
        </row>
        <row r="1680">
          <cell r="A1680">
            <v>12971400000000</v>
          </cell>
          <cell r="B1680" t="str">
            <v xml:space="preserve">MANDR. P/TRAQ. C/TOPE P.OLIVA 7.0MM                                                                 </v>
          </cell>
          <cell r="C1680">
            <v>7858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I1680">
            <v>0</v>
          </cell>
        </row>
        <row r="1681">
          <cell r="A1681">
            <v>12971500000000</v>
          </cell>
          <cell r="B1681" t="str">
            <v xml:space="preserve">MANDR. P/TRAQ. C/TOPE P.OLIVA 7.5MM                                                                 </v>
          </cell>
          <cell r="C1681">
            <v>98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I1681">
            <v>0</v>
          </cell>
        </row>
        <row r="1682">
          <cell r="A1682">
            <v>12971600000000</v>
          </cell>
          <cell r="B1682" t="str">
            <v xml:space="preserve">MANDR. P/TRAQ. C/TOPE P.OLIVA 8.0MM                                                                 </v>
          </cell>
          <cell r="C1682">
            <v>10408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I1682">
            <v>0</v>
          </cell>
        </row>
        <row r="1683">
          <cell r="A1683">
            <v>12971700000000</v>
          </cell>
          <cell r="B1683" t="str">
            <v xml:space="preserve">MANDR. P/TRAQ. C/TOPE P.OLIVA 8.5MM                                                                 </v>
          </cell>
          <cell r="C1683">
            <v>4345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I1683">
            <v>0</v>
          </cell>
        </row>
        <row r="1684">
          <cell r="A1684">
            <v>12971800000000</v>
          </cell>
          <cell r="B1684" t="str">
            <v xml:space="preserve">MANDR. P/TRAQ. C/TOPE P.OLIVA 9.0MM                                                                 </v>
          </cell>
          <cell r="C1684">
            <v>3772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I1684">
            <v>0</v>
          </cell>
        </row>
        <row r="1685">
          <cell r="A1685">
            <v>12971900000000</v>
          </cell>
          <cell r="B1685" t="str">
            <v xml:space="preserve">MANDR. P/TRAQ. C/TOPE P.OLIVA 9.5MM                                                                 </v>
          </cell>
          <cell r="C1685">
            <v>463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I1685">
            <v>0</v>
          </cell>
        </row>
        <row r="1686">
          <cell r="A1686">
            <v>12972000000000</v>
          </cell>
          <cell r="B1686" t="str">
            <v xml:space="preserve">MANDR. P/TRAQ.C/TOPE P.OLIVA 10.0MM                                                                 </v>
          </cell>
          <cell r="C1686">
            <v>282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I1686">
            <v>0</v>
          </cell>
        </row>
        <row r="1687">
          <cell r="A1687">
            <v>12981000000000</v>
          </cell>
          <cell r="B1687" t="str">
            <v xml:space="preserve">MANDRIL DOBLE LUMEN PULIDO                                                                          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I1687">
            <v>0</v>
          </cell>
        </row>
        <row r="1688">
          <cell r="A1688">
            <v>12981010000000</v>
          </cell>
          <cell r="B1688" t="str">
            <v xml:space="preserve">MANDRIL DOB.LUMEN REVESTIDO X525MM                                                                  </v>
          </cell>
          <cell r="C1688">
            <v>2529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I1688">
            <v>0</v>
          </cell>
        </row>
        <row r="1689">
          <cell r="A1689">
            <v>12981020000000</v>
          </cell>
          <cell r="B1689" t="str">
            <v xml:space="preserve">MANDRIL DOB.LUMEN REVESTIDO X600MM                                                                  </v>
          </cell>
          <cell r="C1689">
            <v>153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I1689">
            <v>0</v>
          </cell>
        </row>
        <row r="1690">
          <cell r="A1690">
            <v>12981030000000</v>
          </cell>
          <cell r="B1690" t="str">
            <v xml:space="preserve">MANDRIL DOBLE LUMEN PULIDO 2.6X525                                                                  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I1690">
            <v>0</v>
          </cell>
        </row>
        <row r="1691">
          <cell r="A1691">
            <v>12981040000000</v>
          </cell>
          <cell r="B1691" t="str">
            <v xml:space="preserve">MANDRIL DOBLE LUMEN PULIDO 2.6X600                                                                  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I1691">
            <v>0</v>
          </cell>
        </row>
        <row r="1692">
          <cell r="A1692">
            <v>12981050000000</v>
          </cell>
          <cell r="B1692" t="str">
            <v xml:space="preserve">MANDRIL DOB.LUMEN REVESTIDO X500MM                                                                  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I1692">
            <v>0</v>
          </cell>
        </row>
        <row r="1693">
          <cell r="A1693">
            <v>12981060000000</v>
          </cell>
          <cell r="B1693" t="str">
            <v xml:space="preserve">MANDRIL DOBLE DOBLE LUMEN REVESTIDO X400MM                                                          </v>
          </cell>
          <cell r="C1693">
            <v>203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I1693">
            <v>0</v>
          </cell>
        </row>
        <row r="1694">
          <cell r="A1694">
            <v>12981070000000</v>
          </cell>
          <cell r="B1694" t="str">
            <v xml:space="preserve">MANDRIL DOB.LUMEN REVESTIDO X475MM                                                                  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I1694">
            <v>0</v>
          </cell>
        </row>
        <row r="1695">
          <cell r="A1695">
            <v>12981080000000</v>
          </cell>
          <cell r="B1695" t="str">
            <v xml:space="preserve">MANDRIL DOB.LUMEN REVESTIDO X475mm                                                                  </v>
          </cell>
          <cell r="C1695">
            <v>1856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I1695">
            <v>0</v>
          </cell>
        </row>
        <row r="1696">
          <cell r="A1696">
            <v>130010000000</v>
          </cell>
          <cell r="B1696" t="str">
            <v xml:space="preserve">MAST  0001/60% BLANCO (G)                                                                           </v>
          </cell>
          <cell r="C1696">
            <v>922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I1696">
            <v>0</v>
          </cell>
        </row>
        <row r="1697">
          <cell r="A1697">
            <v>130011000000</v>
          </cell>
          <cell r="B1697" t="str">
            <v xml:space="preserve">MAST. BL60 BLANCO (G)                                                                               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I1697">
            <v>0</v>
          </cell>
        </row>
        <row r="1698">
          <cell r="A1698">
            <v>130012000000</v>
          </cell>
          <cell r="B1698" t="str">
            <v xml:space="preserve">MAST. BL 1167 (G) BLANCO                                                                            </v>
          </cell>
          <cell r="C1698">
            <v>1000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I1698">
            <v>0</v>
          </cell>
        </row>
        <row r="1699">
          <cell r="A1699">
            <v>130020000000</v>
          </cell>
          <cell r="B1699" t="str">
            <v xml:space="preserve">MAST UN0051 NEGRO  (G) (código anterior 0051/30%)                                                   </v>
          </cell>
          <cell r="C1699">
            <v>2983.0025000000001</v>
          </cell>
          <cell r="D1699">
            <v>0</v>
          </cell>
          <cell r="E1699">
            <v>3000</v>
          </cell>
          <cell r="F1699">
            <v>3000</v>
          </cell>
          <cell r="G1699">
            <v>3000</v>
          </cell>
          <cell r="I1699">
            <v>3000</v>
          </cell>
        </row>
        <row r="1700">
          <cell r="A1700">
            <v>130021000000</v>
          </cell>
          <cell r="B1700" t="str">
            <v xml:space="preserve">MAST. PR 926 NEGRO (G)                                                                              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I1700">
            <v>0</v>
          </cell>
        </row>
        <row r="1701">
          <cell r="A1701">
            <v>130022000000</v>
          </cell>
          <cell r="B1701" t="str">
            <v xml:space="preserve">MAST. 28.09.09 NEGRO (G)                                                                            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I1701">
            <v>0</v>
          </cell>
        </row>
        <row r="1702">
          <cell r="A1702">
            <v>130030000000</v>
          </cell>
          <cell r="B1702" t="str">
            <v xml:space="preserve">MAST MB UN YELLOW UN125602 //  1008/25% AMARI. (G)                                                  </v>
          </cell>
          <cell r="C1702">
            <v>2536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I1702">
            <v>0</v>
          </cell>
        </row>
        <row r="1703">
          <cell r="A1703">
            <v>130031000000</v>
          </cell>
          <cell r="B1703" t="str">
            <v xml:space="preserve">MAST  1592/    AMARILL(G)                                                                           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I1703">
            <v>0</v>
          </cell>
        </row>
        <row r="1704">
          <cell r="A1704">
            <v>130032000000</v>
          </cell>
          <cell r="B1704" t="str">
            <v xml:space="preserve">MAST. UN GELB 1057 AMARILLO (G)                                                                     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I1704">
            <v>0</v>
          </cell>
        </row>
        <row r="1705">
          <cell r="A1705">
            <v>130040000000</v>
          </cell>
          <cell r="B1705" t="str">
            <v xml:space="preserve">MAST  2149/15% NARANJO(G)                                                                           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I1705">
            <v>0</v>
          </cell>
        </row>
        <row r="1706">
          <cell r="A1706">
            <v>130041000000</v>
          </cell>
          <cell r="B1706" t="str">
            <v xml:space="preserve">MAST  17700   NARANJO (G)                                                                           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I1706">
            <v>0</v>
          </cell>
        </row>
        <row r="1707">
          <cell r="A1707">
            <v>130042000000</v>
          </cell>
          <cell r="B1707" t="str">
            <v xml:space="preserve">MAST  2025    NARANJO (G)                                                                           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I1707">
            <v>0</v>
          </cell>
        </row>
        <row r="1708">
          <cell r="A1708">
            <v>130043000000</v>
          </cell>
          <cell r="B1708" t="str">
            <v xml:space="preserve">MAST  2042   NARANJO (G)                                                                            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I1708">
            <v>0</v>
          </cell>
        </row>
        <row r="1709">
          <cell r="A1709">
            <v>130050000000</v>
          </cell>
          <cell r="B1709" t="str">
            <v xml:space="preserve">MAST  3013/20% ROJO   (G)                                                                           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I1709">
            <v>0</v>
          </cell>
        </row>
        <row r="1710">
          <cell r="A1710">
            <v>130051000000</v>
          </cell>
          <cell r="B1710" t="str">
            <v xml:space="preserve">MAST VM 1203 ROJO (G)                                                                               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I1710">
            <v>0</v>
          </cell>
        </row>
        <row r="1711">
          <cell r="A1711">
            <v>130052000000</v>
          </cell>
          <cell r="B1711" t="str">
            <v xml:space="preserve">MAST. ROJO VE201 (G)                                                                                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I1711">
            <v>0</v>
          </cell>
        </row>
        <row r="1712">
          <cell r="A1712">
            <v>130053000000</v>
          </cell>
          <cell r="B1712" t="str">
            <v xml:space="preserve">MAST. UN 33013 ROJO                                                                                 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I1712">
            <v>0</v>
          </cell>
        </row>
        <row r="1713">
          <cell r="A1713">
            <v>130060000000</v>
          </cell>
          <cell r="B1713" t="str">
            <v xml:space="preserve">MAST  4003/20% VIOLETA(G)                                                                           </v>
          </cell>
          <cell r="C1713">
            <v>7374.0047400000003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I1713">
            <v>0</v>
          </cell>
        </row>
        <row r="1714">
          <cell r="A1714">
            <v>130070000000</v>
          </cell>
          <cell r="B1714" t="str">
            <v xml:space="preserve">MAST MB UN BLUE UN5007 //  5007/25% AZUL   (G)                                                      </v>
          </cell>
          <cell r="C1714">
            <v>2712</v>
          </cell>
          <cell r="D1714">
            <v>0</v>
          </cell>
          <cell r="E1714">
            <v>10000</v>
          </cell>
          <cell r="F1714">
            <v>10000</v>
          </cell>
          <cell r="G1714">
            <v>10000</v>
          </cell>
          <cell r="I1714">
            <v>10000</v>
          </cell>
        </row>
        <row r="1715">
          <cell r="A1715">
            <v>130071000000</v>
          </cell>
          <cell r="B1715" t="str">
            <v xml:space="preserve">MAST. AZ 1500 AZUL (G)                                                                              </v>
          </cell>
          <cell r="C1715">
            <v>1000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I1715">
            <v>0</v>
          </cell>
        </row>
        <row r="1716">
          <cell r="A1716">
            <v>130080000000</v>
          </cell>
          <cell r="B1716" t="str">
            <v xml:space="preserve">MAST  6359/30% VERDE  (G)                                                                           </v>
          </cell>
          <cell r="C1716">
            <v>939.50649999999996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I1716">
            <v>0</v>
          </cell>
        </row>
        <row r="1717">
          <cell r="A1717">
            <v>130090000000</v>
          </cell>
          <cell r="B1717" t="str">
            <v xml:space="preserve">MAST UN67052 VERDE  (G) (código anterior 6558)                                                      </v>
          </cell>
          <cell r="C1717">
            <v>1372</v>
          </cell>
          <cell r="D1717">
            <v>0</v>
          </cell>
          <cell r="E1717">
            <v>5000</v>
          </cell>
          <cell r="F1717">
            <v>5000</v>
          </cell>
          <cell r="G1717">
            <v>5000</v>
          </cell>
          <cell r="I1717">
            <v>5000</v>
          </cell>
        </row>
        <row r="1718">
          <cell r="A1718">
            <v>130091000000</v>
          </cell>
          <cell r="B1718" t="str">
            <v xml:space="preserve">MAST 17576     VERDE  (G)                                                                           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I1718">
            <v>0</v>
          </cell>
        </row>
        <row r="1719">
          <cell r="A1719">
            <v>130092000000</v>
          </cell>
          <cell r="B1719" t="str">
            <v xml:space="preserve">MAST. VD 1400 (G) VERDE                                                                             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I1719">
            <v>0</v>
          </cell>
        </row>
        <row r="1720">
          <cell r="A1720">
            <v>130100000000</v>
          </cell>
          <cell r="B1720" t="str">
            <v xml:space="preserve">MAST  7007/40% GRIS   (G)                                                                           </v>
          </cell>
          <cell r="C1720">
            <v>1553.9163100000001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I1720">
            <v>0</v>
          </cell>
        </row>
        <row r="1721">
          <cell r="A1721">
            <v>130110000000</v>
          </cell>
          <cell r="B1721" t="str">
            <v xml:space="preserve">MAST  8055/40% MARRON (G)                                                                           </v>
          </cell>
          <cell r="C1721">
            <v>1980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I1721">
            <v>0</v>
          </cell>
        </row>
        <row r="1722">
          <cell r="A1722">
            <v>130120000000</v>
          </cell>
          <cell r="B1722" t="str">
            <v xml:space="preserve">MAST  8318/50% MARRON (G)                                                                           </v>
          </cell>
          <cell r="C1722">
            <v>0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I1722">
            <v>0</v>
          </cell>
        </row>
        <row r="1723">
          <cell r="A1723">
            <v>130200000000</v>
          </cell>
          <cell r="B1723" t="str">
            <v xml:space="preserve">COLORANTE NARANJA 61196                                                                             </v>
          </cell>
          <cell r="C1723">
            <v>0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I1723">
            <v>0</v>
          </cell>
        </row>
        <row r="1724">
          <cell r="A1724">
            <v>135000100120</v>
          </cell>
          <cell r="B1724" t="str">
            <v xml:space="preserve">TUB. PE+NE ø35X120                                                                                  </v>
          </cell>
          <cell r="C1724">
            <v>0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I1724">
            <v>0</v>
          </cell>
        </row>
        <row r="1725">
          <cell r="A1725">
            <v>140010000000</v>
          </cell>
          <cell r="B1725" t="str">
            <v xml:space="preserve">PIG. ROJO RUBIN 101386 CIBA                                                                         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I1725">
            <v>0</v>
          </cell>
        </row>
        <row r="1726">
          <cell r="A1726">
            <v>14001000000000</v>
          </cell>
          <cell r="B1726" t="str">
            <v xml:space="preserve">MUESTRA DE PIGMENTO (G)                                                                             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I1726">
            <v>0</v>
          </cell>
        </row>
        <row r="1727">
          <cell r="A1727">
            <v>14001001000000</v>
          </cell>
          <cell r="B1727" t="str">
            <v xml:space="preserve">PIGMENTO MA1 (MARRON)                                                                               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I1727">
            <v>0</v>
          </cell>
        </row>
        <row r="1728">
          <cell r="A1728">
            <v>14001002000000</v>
          </cell>
          <cell r="B1728" t="str">
            <v xml:space="preserve">PIGMENTO MAMB2 (MARRON)                                                                             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I1728">
            <v>0</v>
          </cell>
        </row>
        <row r="1729">
          <cell r="A1729">
            <v>14001003000000</v>
          </cell>
          <cell r="B1729" t="str">
            <v xml:space="preserve">PIGMENTO MAMB3 (MARRON)                                                                             </v>
          </cell>
          <cell r="C1729">
            <v>0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I1729">
            <v>0</v>
          </cell>
        </row>
        <row r="1730">
          <cell r="A1730">
            <v>14001004000000</v>
          </cell>
          <cell r="B1730" t="str">
            <v xml:space="preserve">PIGMENTO MAMB4(MARRON)                                                                              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I1730">
            <v>0</v>
          </cell>
        </row>
        <row r="1731">
          <cell r="A1731">
            <v>140011000000</v>
          </cell>
          <cell r="B1731" t="str">
            <v xml:space="preserve">PIG. ROT. G01 ROJO (G)                                                                              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I1731">
            <v>0</v>
          </cell>
        </row>
        <row r="1732">
          <cell r="A1732">
            <v>14001100000000</v>
          </cell>
          <cell r="B1732" t="str">
            <v xml:space="preserve">PIGMENTO VERDE MOLIDO                                                                               </v>
          </cell>
          <cell r="C1732">
            <v>274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I1732">
            <v>0</v>
          </cell>
        </row>
        <row r="1733">
          <cell r="A1733">
            <v>14001101000000</v>
          </cell>
          <cell r="B1733" t="str">
            <v xml:space="preserve">PIGMENTO VE6 (VERDE)                                                                                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I1733">
            <v>0</v>
          </cell>
        </row>
        <row r="1734">
          <cell r="A1734">
            <v>14001102000000</v>
          </cell>
          <cell r="B1734" t="str">
            <v xml:space="preserve">VE7 (VERDE)                                                                                         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I1734">
            <v>0</v>
          </cell>
        </row>
        <row r="1735">
          <cell r="A1735">
            <v>14001103000000</v>
          </cell>
          <cell r="B1735" t="str">
            <v xml:space="preserve">PIGMENTO VEMB3 (VERDE)                                                                              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I1735">
            <v>0</v>
          </cell>
        </row>
        <row r="1736">
          <cell r="A1736">
            <v>14001104000000</v>
          </cell>
          <cell r="B1736" t="str">
            <v xml:space="preserve">PIGMENTO VEMB4 (VERDE)                                                                              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I1736">
            <v>0</v>
          </cell>
        </row>
        <row r="1737">
          <cell r="A1737">
            <v>14001105000000</v>
          </cell>
          <cell r="B1737" t="str">
            <v xml:space="preserve">PIGMENTO VEMB6 (VERDE)                                                                              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I1737">
            <v>0</v>
          </cell>
        </row>
        <row r="1738">
          <cell r="A1738">
            <v>14001106000000</v>
          </cell>
          <cell r="B1738" t="str">
            <v xml:space="preserve">PIGMENTO VEMB8 (VERDE)                                                                              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I1738">
            <v>0</v>
          </cell>
        </row>
        <row r="1739">
          <cell r="A1739">
            <v>14001107000000</v>
          </cell>
          <cell r="B1739" t="str">
            <v xml:space="preserve">PIGMENTO VEMB09 (VERDE)                                                                             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I1739">
            <v>0</v>
          </cell>
        </row>
        <row r="1740">
          <cell r="A1740">
            <v>14001108000000</v>
          </cell>
          <cell r="B1740" t="str">
            <v xml:space="preserve">PIGMENTO VEMB10 (VERDE)                                                                             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I1740">
            <v>0</v>
          </cell>
        </row>
        <row r="1741">
          <cell r="A1741">
            <v>14001109000000</v>
          </cell>
          <cell r="B1741" t="str">
            <v xml:space="preserve">PIGMENTO VE8 (VERDE)                                                                                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I1741">
            <v>0</v>
          </cell>
        </row>
        <row r="1742">
          <cell r="A1742">
            <v>14001110000000</v>
          </cell>
          <cell r="B1742" t="str">
            <v xml:space="preserve">PIGMENTO VE9 (VERDE)                                                                                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I1742">
            <v>0</v>
          </cell>
        </row>
        <row r="1743">
          <cell r="A1743">
            <v>14001111000000</v>
          </cell>
          <cell r="B1743" t="str">
            <v xml:space="preserve">PIGMENTO VE10 (VERDE)                                                                               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I1743">
            <v>0</v>
          </cell>
        </row>
        <row r="1744">
          <cell r="A1744">
            <v>14001112000000</v>
          </cell>
          <cell r="B1744" t="str">
            <v xml:space="preserve">PIGMENTO VE11 (VERDE)                                                                               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I1744">
            <v>0</v>
          </cell>
        </row>
        <row r="1745">
          <cell r="A1745">
            <v>14001113000000</v>
          </cell>
          <cell r="B1745" t="str">
            <v xml:space="preserve">PIGMENTO VEMB1 (VERDE)                                                                              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I1745">
            <v>0</v>
          </cell>
        </row>
        <row r="1746">
          <cell r="A1746">
            <v>14001114000000</v>
          </cell>
          <cell r="B1746" t="str">
            <v xml:space="preserve">PIGMENTO VEMB11 (VERDE)                                                                             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I1746">
            <v>0</v>
          </cell>
        </row>
        <row r="1747">
          <cell r="A1747">
            <v>14001115000000</v>
          </cell>
          <cell r="B1747" t="str">
            <v xml:space="preserve">PIGMENTO VE12 (VERDE)                                                                               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I1747">
            <v>0</v>
          </cell>
        </row>
        <row r="1748">
          <cell r="A1748">
            <v>14001116000000</v>
          </cell>
          <cell r="B1748" t="str">
            <v xml:space="preserve">PIGMENTO VE13 (VERDE)                                                                               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I1748">
            <v>0</v>
          </cell>
        </row>
        <row r="1749">
          <cell r="A1749">
            <v>14001117000000</v>
          </cell>
          <cell r="B1749" t="str">
            <v xml:space="preserve">PIGMENTO VE14 (VERDE)                                                                               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I1749">
            <v>0</v>
          </cell>
        </row>
        <row r="1750">
          <cell r="A1750">
            <v>14001118000000</v>
          </cell>
          <cell r="B1750" t="str">
            <v xml:space="preserve">PIGMENTO VE15 (VERDE)                                                                               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I1750">
            <v>0</v>
          </cell>
        </row>
        <row r="1751">
          <cell r="A1751">
            <v>14001119000000</v>
          </cell>
          <cell r="B1751" t="str">
            <v xml:space="preserve">PIGMENTO VEMB12 (VERDE)-MOLIDO                                                                      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I1751">
            <v>0</v>
          </cell>
        </row>
        <row r="1752">
          <cell r="A1752">
            <v>14001120000000</v>
          </cell>
          <cell r="B1752" t="str">
            <v xml:space="preserve">PIGMENTO VEMB2 (VERDE)                                                                              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I1752">
            <v>0</v>
          </cell>
        </row>
        <row r="1753">
          <cell r="A1753">
            <v>14001121000000</v>
          </cell>
          <cell r="B1753" t="str">
            <v xml:space="preserve">PIGMENTO VEMB13 (VERDE)-PUR                                                                         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I1753">
            <v>0</v>
          </cell>
        </row>
        <row r="1754">
          <cell r="A1754">
            <v>14001122000000</v>
          </cell>
          <cell r="B1754" t="str">
            <v xml:space="preserve">PIGMENTO VEMB7 (VERDE)                                                                              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I1754">
            <v>0</v>
          </cell>
        </row>
        <row r="1755">
          <cell r="A1755">
            <v>140012000000</v>
          </cell>
          <cell r="B1755" t="str">
            <v xml:space="preserve">PIG. P.V.ECHTRAT G. ROJO (G)                                                                        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I1755">
            <v>0</v>
          </cell>
        </row>
        <row r="1756">
          <cell r="A1756">
            <v>14001201000000</v>
          </cell>
          <cell r="B1756" t="str">
            <v xml:space="preserve">PIGMENTO AM4 (AMARILLO)                                                                             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I1756">
            <v>0</v>
          </cell>
        </row>
        <row r="1757">
          <cell r="A1757">
            <v>14001202000000</v>
          </cell>
          <cell r="B1757" t="str">
            <v xml:space="preserve">PIGMENTO AMMB2 (AMARILLO)                                                                           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I1757">
            <v>0</v>
          </cell>
        </row>
        <row r="1758">
          <cell r="A1758">
            <v>14001203000000</v>
          </cell>
          <cell r="B1758" t="str">
            <v xml:space="preserve">PIGMENTO AMMB1 (AMARILLO)                                                                           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I1758">
            <v>0</v>
          </cell>
        </row>
        <row r="1759">
          <cell r="A1759">
            <v>14001204000000</v>
          </cell>
          <cell r="B1759" t="str">
            <v xml:space="preserve">PIGMENTO AMMB3 (AMARILLO)                                                                           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I1759">
            <v>0</v>
          </cell>
        </row>
        <row r="1760">
          <cell r="A1760">
            <v>14001205000000</v>
          </cell>
          <cell r="B1760" t="str">
            <v xml:space="preserve">PIGMENTO AM5 (AMARILLO)                                                                             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I1760">
            <v>0</v>
          </cell>
        </row>
        <row r="1761">
          <cell r="A1761">
            <v>14001206000000</v>
          </cell>
          <cell r="B1761" t="str">
            <v xml:space="preserve">PIGMENTO AM6 (AMARILLO)                                                                             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I1761">
            <v>0</v>
          </cell>
        </row>
        <row r="1762">
          <cell r="A1762">
            <v>14001207000000</v>
          </cell>
          <cell r="B1762" t="str">
            <v xml:space="preserve">PIGMENTO AMMB4 (AMARILLO)                                                                           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I1762">
            <v>0</v>
          </cell>
        </row>
        <row r="1763">
          <cell r="A1763">
            <v>14001208000000</v>
          </cell>
          <cell r="B1763" t="str">
            <v xml:space="preserve">PIGMENTO AMMB5 (AMARILLO)                                                                           </v>
          </cell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I1763">
            <v>0</v>
          </cell>
        </row>
        <row r="1764">
          <cell r="A1764">
            <v>14001209000000</v>
          </cell>
          <cell r="B1764" t="str">
            <v xml:space="preserve">PIGMENTO AM8 (AMARILLO)                                                                             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I1764">
            <v>0</v>
          </cell>
        </row>
        <row r="1765">
          <cell r="A1765">
            <v>14001210000000</v>
          </cell>
          <cell r="B1765" t="str">
            <v xml:space="preserve">PIGMENTO AM2 (AMARILLO)                                                                             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I1765">
            <v>0</v>
          </cell>
        </row>
        <row r="1766">
          <cell r="A1766">
            <v>14001211000000</v>
          </cell>
          <cell r="B1766" t="str">
            <v xml:space="preserve">PIGMENTO AM1 (AMARILLO)                                                                             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I1766">
            <v>0</v>
          </cell>
        </row>
        <row r="1767">
          <cell r="A1767">
            <v>14001212000000</v>
          </cell>
          <cell r="B1767" t="str">
            <v xml:space="preserve">PIGMENTO AM7 (AMARILLO)                                                                             </v>
          </cell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I1767">
            <v>0</v>
          </cell>
        </row>
        <row r="1768">
          <cell r="A1768">
            <v>140013000000</v>
          </cell>
          <cell r="B1768" t="str">
            <v xml:space="preserve">PIG. MB VM 200 ROJO (G)                                                                             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I1768">
            <v>0</v>
          </cell>
        </row>
        <row r="1769">
          <cell r="A1769">
            <v>14001300000000</v>
          </cell>
          <cell r="B1769" t="str">
            <v xml:space="preserve">PIGMENTO RO4 (ROJO)                                                                                 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I1769">
            <v>0</v>
          </cell>
        </row>
        <row r="1770">
          <cell r="A1770">
            <v>14001301000000</v>
          </cell>
          <cell r="B1770" t="str">
            <v xml:space="preserve">PIGMENTO RO5 (ROJO)                                                                                 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I1770">
            <v>0</v>
          </cell>
        </row>
        <row r="1771">
          <cell r="A1771">
            <v>14001302000000</v>
          </cell>
          <cell r="B1771" t="str">
            <v xml:space="preserve">PIGMENTO R06 (ROJO)                                                                                 </v>
          </cell>
          <cell r="C1771">
            <v>5.0000000000000001E-3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I1771">
            <v>0</v>
          </cell>
        </row>
        <row r="1772">
          <cell r="A1772">
            <v>14001303000000</v>
          </cell>
          <cell r="B1772" t="str">
            <v xml:space="preserve">PIGMENTO ROMB3 (ROJO)                                                                               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I1772">
            <v>0</v>
          </cell>
        </row>
        <row r="1773">
          <cell r="A1773">
            <v>14001304000000</v>
          </cell>
          <cell r="B1773" t="str">
            <v xml:space="preserve">PIGMENTO ROMB5 (ROJO)                                                                               </v>
          </cell>
          <cell r="C1773">
            <v>0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I1773">
            <v>0</v>
          </cell>
        </row>
        <row r="1774">
          <cell r="A1774">
            <v>14001305000000</v>
          </cell>
          <cell r="B1774" t="str">
            <v xml:space="preserve">PIGMENTO ROMB1 (ROJO)                                                                               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I1774">
            <v>0</v>
          </cell>
        </row>
        <row r="1775">
          <cell r="A1775">
            <v>14001306000000</v>
          </cell>
          <cell r="B1775" t="str">
            <v xml:space="preserve">PIGMENTO ROMB6 (ROJO)                                                                               </v>
          </cell>
          <cell r="C1775">
            <v>0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I1775">
            <v>0</v>
          </cell>
        </row>
        <row r="1776">
          <cell r="A1776">
            <v>14001307000000</v>
          </cell>
          <cell r="B1776" t="str">
            <v xml:space="preserve">PIGMENTO ROMB7 (ROJO)                                                                               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I1776">
            <v>0</v>
          </cell>
        </row>
        <row r="1777">
          <cell r="A1777">
            <v>14001308000000</v>
          </cell>
          <cell r="B1777" t="str">
            <v xml:space="preserve">PIGMENTO RO7 (ROJO)                                                                                 </v>
          </cell>
          <cell r="C1777">
            <v>0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I1777">
            <v>0</v>
          </cell>
        </row>
        <row r="1778">
          <cell r="A1778">
            <v>14001309000000</v>
          </cell>
          <cell r="B1778" t="str">
            <v xml:space="preserve">PIGMENTO ROMB8 (ROJO)                                                                               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I1778">
            <v>0</v>
          </cell>
        </row>
        <row r="1779">
          <cell r="A1779">
            <v>140014000000</v>
          </cell>
          <cell r="B1779" t="str">
            <v xml:space="preserve">PIG. ROT 2322 (ROJO)                                                                                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I1779">
            <v>0</v>
          </cell>
        </row>
        <row r="1780">
          <cell r="A1780">
            <v>14001401000000</v>
          </cell>
          <cell r="B1780" t="str">
            <v xml:space="preserve">PIGMENTO NE3 (NEGRO)                                                                                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I1780">
            <v>0</v>
          </cell>
        </row>
        <row r="1781">
          <cell r="A1781">
            <v>14001402000000</v>
          </cell>
          <cell r="B1781" t="str">
            <v xml:space="preserve">PIGMENTO NEMB1 (NEGRO)                                                                              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I1781">
            <v>0</v>
          </cell>
        </row>
        <row r="1782">
          <cell r="A1782">
            <v>14001403000000</v>
          </cell>
          <cell r="B1782" t="str">
            <v xml:space="preserve">PIGMENTO NEMB3 (NEGRO)                                                                              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I1782">
            <v>0</v>
          </cell>
        </row>
        <row r="1783">
          <cell r="A1783">
            <v>14001404000000</v>
          </cell>
          <cell r="B1783" t="str">
            <v xml:space="preserve">PIGMENTO NE4 (NEGRO)                                                                                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I1783">
            <v>0</v>
          </cell>
        </row>
        <row r="1784">
          <cell r="A1784">
            <v>14001405000000</v>
          </cell>
          <cell r="B1784" t="str">
            <v xml:space="preserve">PIGMENTO NEMB5 (NEGRO)                                                                              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I1784">
            <v>0</v>
          </cell>
        </row>
        <row r="1785">
          <cell r="A1785">
            <v>14001406000000</v>
          </cell>
          <cell r="B1785" t="str">
            <v xml:space="preserve">PIGMENTO NEMB4 (NEGRO)                                                                              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I1785">
            <v>0</v>
          </cell>
        </row>
        <row r="1786">
          <cell r="A1786">
            <v>14001407000000</v>
          </cell>
          <cell r="B1786" t="str">
            <v xml:space="preserve">PIGMENTO NEMB2 (NEGRO)                                                                              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I1786">
            <v>0</v>
          </cell>
        </row>
        <row r="1787">
          <cell r="A1787">
            <v>14001408000000</v>
          </cell>
          <cell r="B1787" t="str">
            <v xml:space="preserve">PIGMENTO NE5 (NEGRO)                                                                                </v>
          </cell>
          <cell r="C1787">
            <v>0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I1787">
            <v>0</v>
          </cell>
        </row>
        <row r="1788">
          <cell r="A1788">
            <v>14001409000000</v>
          </cell>
          <cell r="B1788" t="str">
            <v xml:space="preserve">PIGMENTO NE6 (NEGRO)                                                                                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I1788">
            <v>0</v>
          </cell>
        </row>
        <row r="1789">
          <cell r="A1789">
            <v>14001410000000</v>
          </cell>
          <cell r="B1789" t="str">
            <v xml:space="preserve">PIGMENTO NE7 (NEGRO)                                                                                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I1789">
            <v>0</v>
          </cell>
        </row>
        <row r="1790">
          <cell r="A1790">
            <v>14001411000000</v>
          </cell>
          <cell r="B1790" t="str">
            <v xml:space="preserve">PIGMENTO NEMB7 (NEGRO)                                                                              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I1790">
            <v>0</v>
          </cell>
        </row>
        <row r="1791">
          <cell r="A1791">
            <v>140015000000</v>
          </cell>
          <cell r="B1791" t="str">
            <v xml:space="preserve">PIG.ROJO DEI POW 17002 DEIFEL                                                                       </v>
          </cell>
          <cell r="C1791">
            <v>262.00011000000001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I1791">
            <v>0</v>
          </cell>
        </row>
        <row r="1792">
          <cell r="A1792">
            <v>14001501000000</v>
          </cell>
          <cell r="B1792" t="str">
            <v xml:space="preserve">PIGMENTO GR2 (GRIS)                                                                                 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I1792">
            <v>0</v>
          </cell>
        </row>
        <row r="1793">
          <cell r="A1793">
            <v>14001502000000</v>
          </cell>
          <cell r="B1793" t="str">
            <v xml:space="preserve">PIGMENTO GRMB2 (GRIS)                                                                               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I1793">
            <v>0</v>
          </cell>
        </row>
        <row r="1794">
          <cell r="A1794">
            <v>14001503000000</v>
          </cell>
          <cell r="B1794" t="str">
            <v xml:space="preserve">PIGMENTO GRMB3(GRIS)                                                                                </v>
          </cell>
          <cell r="C1794">
            <v>0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I1794">
            <v>0</v>
          </cell>
        </row>
        <row r="1795">
          <cell r="A1795">
            <v>14001504000000</v>
          </cell>
          <cell r="B1795" t="str">
            <v xml:space="preserve">PIGMENTO GR3 (GRIS)                                                                                 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I1795">
            <v>0</v>
          </cell>
        </row>
        <row r="1796">
          <cell r="A1796">
            <v>14001600000000</v>
          </cell>
          <cell r="B1796" t="str">
            <v xml:space="preserve">PIGMENTO AZ1 (AZUL)                                                                                 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I1796">
            <v>0</v>
          </cell>
        </row>
        <row r="1797">
          <cell r="A1797">
            <v>14001601000000</v>
          </cell>
          <cell r="B1797" t="str">
            <v xml:space="preserve">PIGMENTO AZ2 (AZUL)                                                                                 </v>
          </cell>
          <cell r="C1797">
            <v>0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I1797">
            <v>0</v>
          </cell>
        </row>
        <row r="1798">
          <cell r="A1798">
            <v>14001602000000</v>
          </cell>
          <cell r="B1798" t="str">
            <v xml:space="preserve">PIGMENTO AZ3 (AZUL)                                                                                 </v>
          </cell>
          <cell r="C1798">
            <v>0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I1798">
            <v>0</v>
          </cell>
        </row>
        <row r="1799">
          <cell r="A1799">
            <v>14001603000000</v>
          </cell>
          <cell r="B1799" t="str">
            <v xml:space="preserve">PIGMENTO AZ4 (AZUL)                                                                                 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I1799">
            <v>0</v>
          </cell>
        </row>
        <row r="1800">
          <cell r="A1800">
            <v>14001604000000</v>
          </cell>
          <cell r="B1800" t="str">
            <v xml:space="preserve">PIGMENTO AZ5 (AZUL)                                                                                 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I1800">
            <v>0</v>
          </cell>
        </row>
        <row r="1801">
          <cell r="A1801">
            <v>14001605000000</v>
          </cell>
          <cell r="B1801" t="str">
            <v xml:space="preserve">PIGMENTO AZ6 (AZUL)                                                                                 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I1801">
            <v>0</v>
          </cell>
        </row>
        <row r="1802">
          <cell r="A1802">
            <v>14001606000000</v>
          </cell>
          <cell r="B1802" t="str">
            <v xml:space="preserve">PIGMENTO AZ8 (AZUL)                                                                                 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I1802">
            <v>0</v>
          </cell>
        </row>
        <row r="1803">
          <cell r="A1803">
            <v>14001607000000</v>
          </cell>
          <cell r="B1803" t="str">
            <v xml:space="preserve">PIGMENTO AZ9 (AZUL)                                                                                 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I1803">
            <v>0</v>
          </cell>
        </row>
        <row r="1804">
          <cell r="A1804">
            <v>14001608000000</v>
          </cell>
          <cell r="B1804" t="str">
            <v xml:space="preserve">PIGMENTO AZ10 (AZUL)                                                                                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I1804">
            <v>0</v>
          </cell>
        </row>
        <row r="1805">
          <cell r="A1805">
            <v>14001609000000</v>
          </cell>
          <cell r="B1805" t="str">
            <v xml:space="preserve">PIGMENTO AZ11 (AZUL)                                                                                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I1805">
            <v>0</v>
          </cell>
        </row>
        <row r="1806">
          <cell r="A1806">
            <v>14001610000000</v>
          </cell>
          <cell r="B1806" t="str">
            <v xml:space="preserve">PIGMENTO AZMB3 (AZUL)                                                                               </v>
          </cell>
          <cell r="C1806">
            <v>32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I1806">
            <v>0</v>
          </cell>
        </row>
        <row r="1807">
          <cell r="A1807">
            <v>14001611000000</v>
          </cell>
          <cell r="B1807" t="str">
            <v xml:space="preserve">PIGMENTO AZMB4 (AZUL)                                                                               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I1807">
            <v>0</v>
          </cell>
        </row>
        <row r="1808">
          <cell r="A1808">
            <v>14001612000000</v>
          </cell>
          <cell r="B1808" t="str">
            <v xml:space="preserve">PIGMENTO AZ13 (AZUL)                                                                                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I1808">
            <v>0</v>
          </cell>
        </row>
        <row r="1809">
          <cell r="A1809">
            <v>14001613000000</v>
          </cell>
          <cell r="B1809" t="str">
            <v xml:space="preserve">PIGMENTO AZ14 (AZUL)                                                                                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I1809">
            <v>0</v>
          </cell>
        </row>
        <row r="1810">
          <cell r="A1810">
            <v>14001614000000</v>
          </cell>
          <cell r="B1810" t="str">
            <v xml:space="preserve">PIGMENTO AZMB 6 (AZUL)                                                                              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I1810">
            <v>0</v>
          </cell>
        </row>
        <row r="1811">
          <cell r="A1811">
            <v>14001615000000</v>
          </cell>
          <cell r="B1811" t="str">
            <v xml:space="preserve">PIGMENTO AZ15 (AZUL)                                                                                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I1811">
            <v>0</v>
          </cell>
        </row>
        <row r="1812">
          <cell r="A1812">
            <v>14001616000000</v>
          </cell>
          <cell r="B1812" t="str">
            <v xml:space="preserve">PIGMENTO AZ16 (AZUL)                                                                                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I1812">
            <v>0</v>
          </cell>
        </row>
        <row r="1813">
          <cell r="A1813">
            <v>14001617000000</v>
          </cell>
          <cell r="B1813" t="str">
            <v xml:space="preserve">PIGMENTO AZ12 (AZUL)                                                                                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I1813">
            <v>0</v>
          </cell>
        </row>
        <row r="1814">
          <cell r="A1814">
            <v>14001618000000</v>
          </cell>
          <cell r="B1814" t="str">
            <v xml:space="preserve">PIGMENTO AZ17 (AZUL)                                                                                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I1814">
            <v>0</v>
          </cell>
        </row>
        <row r="1815">
          <cell r="A1815">
            <v>14001619000000</v>
          </cell>
          <cell r="B1815" t="str">
            <v xml:space="preserve">PIGMENTO AZ18 (AZUL)                                                                                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I1815">
            <v>0</v>
          </cell>
        </row>
        <row r="1816">
          <cell r="A1816">
            <v>14001620000000</v>
          </cell>
          <cell r="B1816" t="str">
            <v xml:space="preserve">PIGMENTO AZ19 (AZUL)                                                                                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I1816">
            <v>0</v>
          </cell>
        </row>
        <row r="1817">
          <cell r="A1817">
            <v>14001621000000</v>
          </cell>
          <cell r="B1817" t="str">
            <v xml:space="preserve">PIGMENTO AZ20 (AZUL)                                                                                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I1817">
            <v>0</v>
          </cell>
        </row>
        <row r="1818">
          <cell r="A1818">
            <v>14001622000000</v>
          </cell>
          <cell r="B1818" t="str">
            <v xml:space="preserve">PIGMENTO AZ21 (AZUL)                                                                                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I1818">
            <v>0</v>
          </cell>
        </row>
        <row r="1819">
          <cell r="A1819">
            <v>14001623000000</v>
          </cell>
          <cell r="B1819" t="str">
            <v xml:space="preserve">PIGMENTO AZMB 7 (AZUL)                                                                              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I1819">
            <v>0</v>
          </cell>
        </row>
        <row r="1820">
          <cell r="A1820">
            <v>14001624000000</v>
          </cell>
          <cell r="B1820" t="str">
            <v xml:space="preserve">PIGMENTO AZMB1(AZUL)                                                                                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I1820">
            <v>0</v>
          </cell>
        </row>
        <row r="1821">
          <cell r="A1821">
            <v>14001625000000</v>
          </cell>
          <cell r="B1821" t="str">
            <v xml:space="preserve">PIGMENTO AZ22                                                                                       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I1821">
            <v>0</v>
          </cell>
        </row>
        <row r="1822">
          <cell r="A1822">
            <v>14001626000000</v>
          </cell>
          <cell r="B1822" t="str">
            <v xml:space="preserve">PIGMENTO AZ23                                                                                       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I1822">
            <v>0</v>
          </cell>
        </row>
        <row r="1823">
          <cell r="A1823">
            <v>14001701000000</v>
          </cell>
          <cell r="B1823" t="str">
            <v xml:space="preserve">PIGMENTO VI3 (VIOLETA)                                                                              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I1823">
            <v>0</v>
          </cell>
        </row>
        <row r="1824">
          <cell r="A1824">
            <v>14001702000000</v>
          </cell>
          <cell r="B1824" t="str">
            <v xml:space="preserve">PIGMENTO VIMB2 (VIOLETA)                                                                            </v>
          </cell>
          <cell r="C1824">
            <v>96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I1824">
            <v>0</v>
          </cell>
        </row>
        <row r="1825">
          <cell r="A1825">
            <v>14001703000000</v>
          </cell>
          <cell r="B1825" t="str">
            <v xml:space="preserve">PIGMENTO VI 4 (VIOLETA)                                                                             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I1825">
            <v>0</v>
          </cell>
        </row>
        <row r="1826">
          <cell r="A1826">
            <v>14001704000000</v>
          </cell>
          <cell r="B1826" t="str">
            <v xml:space="preserve">PIGMENTO VIMB3 (VIOLETA)                                                                            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I1826">
            <v>0</v>
          </cell>
        </row>
        <row r="1827">
          <cell r="A1827">
            <v>14001800000000</v>
          </cell>
          <cell r="B1827" t="str">
            <v xml:space="preserve">PIGMENTO BL2 (BLANCO)                                                                               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I1827">
            <v>0</v>
          </cell>
        </row>
        <row r="1828">
          <cell r="A1828">
            <v>14001801000000</v>
          </cell>
          <cell r="B1828" t="str">
            <v xml:space="preserve">PIGMENTO BL3 (BLANCO)                                                                               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I1828">
            <v>0</v>
          </cell>
        </row>
        <row r="1829">
          <cell r="A1829">
            <v>14001802000000</v>
          </cell>
          <cell r="B1829" t="str">
            <v xml:space="preserve">PIGMENTO BL4 (BLANCO)                                                                               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I1829">
            <v>0</v>
          </cell>
        </row>
        <row r="1830">
          <cell r="A1830">
            <v>14001803000000</v>
          </cell>
          <cell r="B1830" t="str">
            <v xml:space="preserve">PIGMENTO BL7 (BLANCO)                                                                               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I1830">
            <v>0</v>
          </cell>
        </row>
        <row r="1831">
          <cell r="A1831">
            <v>14001804000000</v>
          </cell>
          <cell r="B1831" t="str">
            <v xml:space="preserve">PIGMENTO BLMB1 (BLANCO)                                                                             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I1831">
            <v>0</v>
          </cell>
        </row>
        <row r="1832">
          <cell r="A1832">
            <v>14001805000000</v>
          </cell>
          <cell r="B1832" t="str">
            <v xml:space="preserve">PIGMENTO BLMB3 (BLANCO)                                                                             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I1832">
            <v>0</v>
          </cell>
        </row>
        <row r="1833">
          <cell r="A1833">
            <v>14001806000000</v>
          </cell>
          <cell r="B1833" t="str">
            <v xml:space="preserve">PIGMENTO BL6 (BLANCO)                                                                               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I1833">
            <v>0</v>
          </cell>
        </row>
        <row r="1834">
          <cell r="A1834">
            <v>14001807000000</v>
          </cell>
          <cell r="B1834" t="str">
            <v xml:space="preserve">PIGMENTO BL5 (BLANCO)                                                                               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I1834">
            <v>0</v>
          </cell>
        </row>
        <row r="1835">
          <cell r="A1835">
            <v>14001901000000</v>
          </cell>
          <cell r="B1835" t="str">
            <v xml:space="preserve">PIGMENTO NA2 (NARANJA)                                                                              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I1835">
            <v>0</v>
          </cell>
        </row>
        <row r="1836">
          <cell r="A1836">
            <v>14001902000000</v>
          </cell>
          <cell r="B1836" t="str">
            <v xml:space="preserve">PIGMENTO NA3 (NARANJA)                                                                              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I1836">
            <v>0</v>
          </cell>
        </row>
        <row r="1837">
          <cell r="A1837">
            <v>14001903000000</v>
          </cell>
          <cell r="B1837" t="str">
            <v xml:space="preserve">PIGMENTO NA4 (NARANJA)                                                                              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I1837">
            <v>0</v>
          </cell>
        </row>
        <row r="1838">
          <cell r="A1838">
            <v>14001904000000</v>
          </cell>
          <cell r="B1838" t="str">
            <v xml:space="preserve">PIGMENTO NAMB2 (NARANJA)                                                                            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I1838">
            <v>0</v>
          </cell>
        </row>
        <row r="1839">
          <cell r="A1839">
            <v>14001905000000</v>
          </cell>
          <cell r="B1839" t="str">
            <v xml:space="preserve">PIGMENTO NAMB6 (NARANJA)                                                                            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I1839">
            <v>0</v>
          </cell>
        </row>
        <row r="1840">
          <cell r="A1840">
            <v>14001906000000</v>
          </cell>
          <cell r="B1840" t="str">
            <v xml:space="preserve">PIGMENTO NAMB3 (NARANJA)                                                                            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I1840">
            <v>0</v>
          </cell>
        </row>
        <row r="1841">
          <cell r="A1841">
            <v>14001907000000</v>
          </cell>
          <cell r="B1841" t="str">
            <v xml:space="preserve">PIGMENTO NAMB7 (NARANJA)                                                                            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I1841">
            <v>0</v>
          </cell>
        </row>
        <row r="1842">
          <cell r="A1842">
            <v>14001908000000</v>
          </cell>
          <cell r="B1842" t="str">
            <v xml:space="preserve">PIGMENTO NAMB8 (NARANJA)                                                                            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I1842">
            <v>0</v>
          </cell>
        </row>
        <row r="1843">
          <cell r="A1843">
            <v>14001909000000</v>
          </cell>
          <cell r="B1843" t="str">
            <v xml:space="preserve">PIGMENTO NA5 (NARANJA)                                                                              </v>
          </cell>
          <cell r="C1843">
            <v>0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I1843">
            <v>0</v>
          </cell>
        </row>
        <row r="1844">
          <cell r="A1844">
            <v>14001910000000</v>
          </cell>
          <cell r="B1844" t="str">
            <v xml:space="preserve">PIGMENTO NA6 (NARANJA)                                                                              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I1844">
            <v>0</v>
          </cell>
        </row>
        <row r="1845">
          <cell r="A1845">
            <v>14001911000000</v>
          </cell>
          <cell r="B1845" t="str">
            <v xml:space="preserve">PIGMENTO NA7 (NARANJA)                                                                              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I1845">
            <v>0</v>
          </cell>
        </row>
        <row r="1846">
          <cell r="A1846">
            <v>14001912000000</v>
          </cell>
          <cell r="B1846" t="str">
            <v xml:space="preserve">PIGMENTO NAMB9 (NARANJA)                                                                            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I1846">
            <v>0</v>
          </cell>
        </row>
        <row r="1847">
          <cell r="A1847">
            <v>140020000000</v>
          </cell>
          <cell r="B1847" t="str">
            <v xml:space="preserve">PIG. NAR. VULCAN-G 101274                                                                           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I1847">
            <v>0</v>
          </cell>
        </row>
        <row r="1848">
          <cell r="A1848">
            <v>14002001000000</v>
          </cell>
          <cell r="B1848" t="str">
            <v xml:space="preserve">PIGMENTO BE1 (BEIGE)                                                                                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I1848">
            <v>0</v>
          </cell>
        </row>
        <row r="1849">
          <cell r="A1849">
            <v>140021000000</v>
          </cell>
          <cell r="B1849" t="str">
            <v xml:space="preserve">PIG. ORANGE 2204 (NARANJA)                                                                          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I1849">
            <v>0</v>
          </cell>
        </row>
        <row r="1850">
          <cell r="A1850">
            <v>140022000000</v>
          </cell>
          <cell r="B1850" t="str">
            <v xml:space="preserve">PIG. NARANJA 16543                                                                                  </v>
          </cell>
          <cell r="C1850">
            <v>2483.9219600000001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I1850">
            <v>0</v>
          </cell>
        </row>
        <row r="1851">
          <cell r="A1851">
            <v>140030000000</v>
          </cell>
          <cell r="B1851" t="str">
            <v xml:space="preserve">PIG. AZUL HELIZARIN 7080                                                                            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I1851">
            <v>0</v>
          </cell>
        </row>
        <row r="1852">
          <cell r="A1852">
            <v>140031000000</v>
          </cell>
          <cell r="B1852" t="str">
            <v xml:space="preserve">PIG. PV BLAU K33 AZUL (G)                                                                           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I1852">
            <v>0</v>
          </cell>
        </row>
        <row r="1853">
          <cell r="A1853">
            <v>140032000000</v>
          </cell>
          <cell r="B1853" t="str">
            <v xml:space="preserve">PIG. ULTRAMARINBLAU (AZUL)                                                                          </v>
          </cell>
          <cell r="C1853">
            <v>5891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I1853">
            <v>0</v>
          </cell>
        </row>
        <row r="1854">
          <cell r="A1854">
            <v>140033000000</v>
          </cell>
          <cell r="B1854" t="str">
            <v xml:space="preserve">PIG. BŽRO BLAU (AZUL) (G)                                                                           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I1854">
            <v>0</v>
          </cell>
        </row>
        <row r="1855">
          <cell r="A1855">
            <v>140034000000</v>
          </cell>
          <cell r="B1855" t="str">
            <v xml:space="preserve">PIG. MASTERBATCH UN BLAU (AZUL)(G)                                                                  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I1855">
            <v>0</v>
          </cell>
        </row>
        <row r="1856">
          <cell r="A1856">
            <v>140035000000</v>
          </cell>
          <cell r="B1856" t="str">
            <v xml:space="preserve">PIG.MASTERBATCH UN 5005 (AZUL)(G)                                                                   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I1856">
            <v>0</v>
          </cell>
        </row>
        <row r="1857">
          <cell r="A1857">
            <v>140036000000</v>
          </cell>
          <cell r="B1857" t="str">
            <v xml:space="preserve">PIG. 63-P-2002 (AZUL) (G)                                                                           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I1857">
            <v>0</v>
          </cell>
        </row>
        <row r="1858">
          <cell r="A1858">
            <v>140037000000</v>
          </cell>
          <cell r="B1858" t="str">
            <v xml:space="preserve">PIG. BLAU 2503 (AZUL)                                                                               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I1858">
            <v>0</v>
          </cell>
        </row>
        <row r="1859">
          <cell r="A1859">
            <v>140038000000</v>
          </cell>
          <cell r="B1859" t="str">
            <v xml:space="preserve">PIG.AZUL TRANS.DEI POW 16993 DEIFEL                                                                 </v>
          </cell>
          <cell r="C1859">
            <v>2231.8503099999998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I1859">
            <v>0</v>
          </cell>
        </row>
        <row r="1860">
          <cell r="A1860">
            <v>140040000000</v>
          </cell>
          <cell r="B1860" t="str">
            <v xml:space="preserve">PIG. CK3 NEGRO (G)                                                                                  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I1860">
            <v>0</v>
          </cell>
        </row>
        <row r="1861">
          <cell r="A1861">
            <v>140041000000</v>
          </cell>
          <cell r="B1861" t="str">
            <v xml:space="preserve">PIG. NEOZAPON-SCHWARTZ X51NEGRO (G)                                                                 </v>
          </cell>
          <cell r="C1861">
            <v>0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I1861">
            <v>0</v>
          </cell>
        </row>
        <row r="1862">
          <cell r="A1862">
            <v>140042000000</v>
          </cell>
          <cell r="B1862" t="str">
            <v xml:space="preserve">PIG. NEGRO HUMO (G)                                                                                 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I1862">
            <v>0</v>
          </cell>
        </row>
        <row r="1863">
          <cell r="A1863">
            <v>140043000000</v>
          </cell>
          <cell r="B1863" t="str">
            <v xml:space="preserve">PIG. RUSSVERSCHNITT 10% (NEGRO) (G)                                                                 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I1863">
            <v>0</v>
          </cell>
        </row>
        <row r="1864">
          <cell r="A1864">
            <v>140044000000</v>
          </cell>
          <cell r="B1864" t="str">
            <v xml:space="preserve">PIG. SCHWARZ 3602 (NEGRO)                                                                           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I1864">
            <v>0</v>
          </cell>
        </row>
        <row r="1865">
          <cell r="A1865">
            <v>140045000000</v>
          </cell>
          <cell r="B1865" t="str">
            <v xml:space="preserve">PIG.NEGRO DEI POW 16496 DEIFEL                                                                      </v>
          </cell>
          <cell r="C1865">
            <v>2359.5799699999998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I1865">
            <v>0</v>
          </cell>
        </row>
        <row r="1866">
          <cell r="A1866">
            <v>140050000000</v>
          </cell>
          <cell r="B1866" t="str">
            <v xml:space="preserve">PIG. ECHTGELB GR AMARILLO (G)                                                                       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I1866">
            <v>0</v>
          </cell>
        </row>
        <row r="1867">
          <cell r="A1867">
            <v>140051000000</v>
          </cell>
          <cell r="B1867" t="str">
            <v xml:space="preserve">PIG. VULKANECHTGELB H.R AMARILLO(G)                                                                 </v>
          </cell>
          <cell r="C1867">
            <v>133.5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I1867">
            <v>0</v>
          </cell>
        </row>
        <row r="1868">
          <cell r="A1868">
            <v>140052000000</v>
          </cell>
          <cell r="B1868" t="str">
            <v xml:space="preserve">PIG.SICOPLAST-GELB ID4025(AMAR.)(G)                                                                 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I1868">
            <v>0</v>
          </cell>
        </row>
        <row r="1869">
          <cell r="A1869">
            <v>140053000000</v>
          </cell>
          <cell r="B1869" t="str">
            <v xml:space="preserve">PIG. PV ECHTGELB HR (AMARILLO)  (G)                                                                 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I1869">
            <v>0</v>
          </cell>
        </row>
        <row r="1870">
          <cell r="A1870">
            <v>140054000000</v>
          </cell>
          <cell r="B1870" t="str">
            <v xml:space="preserve">PIG. 16-P-2018(AMARILLO) (G)                                                                        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I1870">
            <v>0</v>
          </cell>
        </row>
        <row r="1871">
          <cell r="A1871">
            <v>140055000000</v>
          </cell>
          <cell r="B1871" t="str">
            <v xml:space="preserve">PIG. AMARILLO DEI POW 17151 DEIFEL(G)                                                               </v>
          </cell>
          <cell r="C1871">
            <v>8307.2386999999999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I1871">
            <v>0</v>
          </cell>
        </row>
        <row r="1872">
          <cell r="A1872">
            <v>140060000000</v>
          </cell>
          <cell r="B1872" t="str">
            <v xml:space="preserve">PIG. ROTVIOLETT MRS VIOLETA                                                                         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I1872">
            <v>0</v>
          </cell>
        </row>
        <row r="1873">
          <cell r="A1873">
            <v>140070000000</v>
          </cell>
          <cell r="B1873" t="str">
            <v xml:space="preserve">PIG. P.V.ECHT-BRAUN H.F.R.MARRON(G)                                                                 </v>
          </cell>
          <cell r="C1873">
            <v>290.85863000000001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I1873">
            <v>0</v>
          </cell>
        </row>
        <row r="1874">
          <cell r="A1874">
            <v>140080000000</v>
          </cell>
          <cell r="B1874" t="str">
            <v xml:space="preserve">PIG. HELIOGEN 8720 VERDE (G)                                                                        </v>
          </cell>
          <cell r="C1874">
            <v>369.73633000000001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I1874">
            <v>0</v>
          </cell>
        </row>
        <row r="1875">
          <cell r="A1875">
            <v>140081000000</v>
          </cell>
          <cell r="B1875" t="str">
            <v xml:space="preserve">PIG. HELIOGEN  7072 AZUL (G)                                                                        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I1875">
            <v>0</v>
          </cell>
        </row>
        <row r="1876">
          <cell r="A1876">
            <v>140090001000</v>
          </cell>
          <cell r="B1876" t="str">
            <v xml:space="preserve">COMBAT AD MASTERBATCH UMBXXX091616B1                                                                </v>
          </cell>
          <cell r="C1876">
            <v>0.45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I1876">
            <v>0</v>
          </cell>
        </row>
        <row r="1877">
          <cell r="A1877">
            <v>140090002263</v>
          </cell>
          <cell r="B1877" t="str">
            <v xml:space="preserve">PIG MASTERBATCH - ORANGE / NARANJO  UN 2263                                                         </v>
          </cell>
          <cell r="C1877">
            <v>3.4000000000000002E-2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I1877">
            <v>0</v>
          </cell>
        </row>
        <row r="1878">
          <cell r="A1878">
            <v>140090003927</v>
          </cell>
          <cell r="B1878" t="str">
            <v xml:space="preserve">PIG MASTERBATCH - ROT / ROJO  UN 3927                                                               </v>
          </cell>
          <cell r="C1878">
            <v>1.5129999999999999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I1878">
            <v>0</v>
          </cell>
        </row>
        <row r="1879">
          <cell r="A1879">
            <v>140090055493</v>
          </cell>
          <cell r="B1879" t="str">
            <v xml:space="preserve">PIG MASTERBATCH - VIOLETA UN55493                                                                   </v>
          </cell>
          <cell r="C1879">
            <v>3900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I1879">
            <v>0</v>
          </cell>
        </row>
        <row r="1880">
          <cell r="A1880">
            <v>140090060000</v>
          </cell>
          <cell r="B1880" t="str">
            <v xml:space="preserve">MASTERBATCH BASE TPU ETHER ROJO 199C                                                                </v>
          </cell>
          <cell r="C1880">
            <v>2.4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I1880">
            <v>0</v>
          </cell>
        </row>
        <row r="1881">
          <cell r="A1881">
            <v>140090061000</v>
          </cell>
          <cell r="B1881" t="str">
            <v xml:space="preserve">MASTERBATCH BASE TPU ETHER GRIS 5C                                                                  </v>
          </cell>
          <cell r="C1881">
            <v>2.5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I1881">
            <v>0</v>
          </cell>
        </row>
        <row r="1882">
          <cell r="A1882">
            <v>140090062000</v>
          </cell>
          <cell r="B1882" t="str">
            <v xml:space="preserve">MASTERBATCH BASE TPU ETHER VERDE 348C                                                               </v>
          </cell>
          <cell r="C1882">
            <v>1.62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I1882">
            <v>0</v>
          </cell>
        </row>
        <row r="1883">
          <cell r="A1883">
            <v>140090070000</v>
          </cell>
          <cell r="B1883" t="str">
            <v xml:space="preserve">MEVOPUR-BLACK RU9M820015-BN                                                                         </v>
          </cell>
          <cell r="C1883">
            <v>2179.9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I1883">
            <v>0</v>
          </cell>
        </row>
        <row r="1884">
          <cell r="A1884">
            <v>140090071000</v>
          </cell>
          <cell r="B1884" t="str">
            <v xml:space="preserve">MEVOPUR-WHITE RU0M820007-BN                                                                         </v>
          </cell>
          <cell r="C1884">
            <v>1824.9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I1884">
            <v>0</v>
          </cell>
        </row>
        <row r="1885">
          <cell r="A1885">
            <v>140090226698</v>
          </cell>
          <cell r="B1885" t="str">
            <v xml:space="preserve">MAST. MB UN ORANGE/NARANJO UN 226698                                                                </v>
          </cell>
          <cell r="C1885">
            <v>11.836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I1885">
            <v>0</v>
          </cell>
        </row>
        <row r="1886">
          <cell r="A1886">
            <v>150001000000</v>
          </cell>
          <cell r="B1886" t="str">
            <v xml:space="preserve">ABS TERLURAN HI-10 NATUR                                                                            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I1886">
            <v>0</v>
          </cell>
        </row>
        <row r="1887">
          <cell r="A1887">
            <v>150002000000</v>
          </cell>
          <cell r="B1887" t="str">
            <v xml:space="preserve">ABS TERLUX 2802 CRISTAL                                                                             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I1887">
            <v>0</v>
          </cell>
        </row>
        <row r="1888">
          <cell r="A1888">
            <v>150003000000</v>
          </cell>
          <cell r="B1888" t="str">
            <v xml:space="preserve">ABS NOVODUR HD M203FC                                                                               </v>
          </cell>
          <cell r="C1888">
            <v>438.00400000000002</v>
          </cell>
          <cell r="D1888">
            <v>0</v>
          </cell>
          <cell r="E1888">
            <v>500</v>
          </cell>
          <cell r="F1888">
            <v>500</v>
          </cell>
          <cell r="G1888">
            <v>500</v>
          </cell>
          <cell r="I1888">
            <v>500</v>
          </cell>
        </row>
        <row r="1889">
          <cell r="A1889">
            <v>150100060000</v>
          </cell>
          <cell r="B1889" t="str">
            <v xml:space="preserve">PVC INY. BS 100/C06                                                                                 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I1889">
            <v>0</v>
          </cell>
        </row>
        <row r="1890">
          <cell r="A1890">
            <v>152005000000</v>
          </cell>
          <cell r="B1890" t="str">
            <v xml:space="preserve">PE INY. PB 208                                                                                      </v>
          </cell>
          <cell r="C1890">
            <v>25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I1890">
            <v>0</v>
          </cell>
        </row>
        <row r="1891">
          <cell r="A1891">
            <v>152010000000</v>
          </cell>
          <cell r="B1891" t="str">
            <v xml:space="preserve">PE INY. PB 608                                                                                      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I1891">
            <v>0</v>
          </cell>
        </row>
        <row r="1892">
          <cell r="A1892">
            <v>152015000000</v>
          </cell>
          <cell r="B1892" t="str">
            <v xml:space="preserve">PE INY. GC 7260                                                                                     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I1892">
            <v>0</v>
          </cell>
        </row>
        <row r="1893">
          <cell r="A1893">
            <v>152016000000</v>
          </cell>
          <cell r="B1893" t="str">
            <v xml:space="preserve">PE INY. LUPOLEN V2920K                                                                              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I1893">
            <v>0</v>
          </cell>
        </row>
        <row r="1894">
          <cell r="A1894">
            <v>152017000000</v>
          </cell>
          <cell r="B1894" t="str">
            <v xml:space="preserve">PE INY. LUPOLEN 6031M                                                                               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I1894">
            <v>0</v>
          </cell>
        </row>
        <row r="1895">
          <cell r="A1895">
            <v>152018000000</v>
          </cell>
          <cell r="B1895" t="str">
            <v xml:space="preserve">PE INY. LUPOLEN 2425K                                                                               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I1895">
            <v>0</v>
          </cell>
        </row>
        <row r="1896">
          <cell r="A1896">
            <v>152025000000</v>
          </cell>
          <cell r="B1896" t="str">
            <v xml:space="preserve">PE INY. 2410 T                                                                                      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I1896">
            <v>0</v>
          </cell>
        </row>
        <row r="1897">
          <cell r="A1897">
            <v>152026000000</v>
          </cell>
          <cell r="B1897" t="str">
            <v xml:space="preserve">PE INY. LL DPE 6500                                                                                 </v>
          </cell>
          <cell r="C1897">
            <v>0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  <cell r="I1897">
            <v>0</v>
          </cell>
        </row>
        <row r="1898">
          <cell r="A1898">
            <v>152030000000</v>
          </cell>
          <cell r="B1898" t="str">
            <v xml:space="preserve">PE EXT. PBD TS 7025 FF                                                                              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I1898">
            <v>0</v>
          </cell>
        </row>
        <row r="1899">
          <cell r="A1899">
            <v>152031000000</v>
          </cell>
          <cell r="B1899" t="str">
            <v xml:space="preserve">PE EXT. PBD TS 7028 AT                                                                              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I1899">
            <v>0</v>
          </cell>
        </row>
        <row r="1900">
          <cell r="A1900">
            <v>152031100000</v>
          </cell>
          <cell r="B1900" t="str">
            <v xml:space="preserve">PE EXT. EASTMAN LDPE 1925 F                                                                         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I1900">
            <v>0</v>
          </cell>
        </row>
        <row r="1901">
          <cell r="A1901">
            <v>152035000000</v>
          </cell>
          <cell r="B1901" t="str">
            <v xml:space="preserve">PE INY. 6500/1                                                                                      </v>
          </cell>
          <cell r="C1901">
            <v>0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I1901">
            <v>0</v>
          </cell>
        </row>
        <row r="1902">
          <cell r="A1902">
            <v>152036000000</v>
          </cell>
          <cell r="B1902" t="str">
            <v xml:space="preserve">PE INY. BDL GA 571489 / IF 33                                                                       </v>
          </cell>
          <cell r="C1902">
            <v>306.3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I1902">
            <v>0</v>
          </cell>
        </row>
        <row r="1903">
          <cell r="A1903">
            <v>152040000000</v>
          </cell>
          <cell r="B1903" t="str">
            <v xml:space="preserve">PE INY 2213 LIN. RESILIN                                                                            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I1903">
            <v>0</v>
          </cell>
        </row>
        <row r="1904">
          <cell r="A1904">
            <v>152045000000</v>
          </cell>
          <cell r="B1904" t="str">
            <v xml:space="preserve">PE INY. ELTEX HD6070EA-B (PEAD HC7260 /2080 ELTEX)                                                  </v>
          </cell>
          <cell r="C1904">
            <v>362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I1904">
            <v>0</v>
          </cell>
        </row>
        <row r="1905">
          <cell r="A1905">
            <v>152050000000</v>
          </cell>
          <cell r="B1905" t="str">
            <v xml:space="preserve">PE INY. DUCB-30 MB                                                                                  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I1905">
            <v>0</v>
          </cell>
        </row>
        <row r="1906">
          <cell r="A1906">
            <v>152051000000</v>
          </cell>
          <cell r="B1906" t="str">
            <v xml:space="preserve">PE INY. JX 7300                                                                                     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I1906">
            <v>0</v>
          </cell>
        </row>
        <row r="1907">
          <cell r="A1907">
            <v>152052000000</v>
          </cell>
          <cell r="B1907" t="str">
            <v xml:space="preserve">PE INY.HDPE HC7260LS-L                                                                              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I1907">
            <v>0</v>
          </cell>
        </row>
        <row r="1908">
          <cell r="A1908">
            <v>153005000000</v>
          </cell>
          <cell r="B1908" t="str">
            <v xml:space="preserve">PE EXT. 2425 K                                                                                      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I1908">
            <v>0</v>
          </cell>
        </row>
        <row r="1909">
          <cell r="A1909">
            <v>153010000000</v>
          </cell>
          <cell r="B1909" t="str">
            <v xml:space="preserve">PE EXT. 692/50                                                                                      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I1909">
            <v>0</v>
          </cell>
        </row>
        <row r="1910">
          <cell r="A1910">
            <v>153011000000</v>
          </cell>
          <cell r="B1910" t="str">
            <v xml:space="preserve">PE EXT. EF412                                                                                       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I1910">
            <v>0</v>
          </cell>
        </row>
        <row r="1911">
          <cell r="A1911">
            <v>153012000000</v>
          </cell>
          <cell r="B1911" t="str">
            <v xml:space="preserve">PE EXT.503                                                                                          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I1911">
            <v>0</v>
          </cell>
        </row>
        <row r="1912">
          <cell r="A1912">
            <v>153013000000</v>
          </cell>
          <cell r="B1912" t="str">
            <v xml:space="preserve">PE EXT. 046A / LDPE 2001 / 20020-P                                                                  </v>
          </cell>
          <cell r="C1912">
            <v>0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  <cell r="I1912">
            <v>0</v>
          </cell>
        </row>
        <row r="1913">
          <cell r="A1913">
            <v>153051000000</v>
          </cell>
          <cell r="B1913" t="str">
            <v xml:space="preserve">PE EXT. TX 7003                                                                                     </v>
          </cell>
          <cell r="C1913">
            <v>811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I1913">
            <v>0</v>
          </cell>
        </row>
        <row r="1914">
          <cell r="A1914">
            <v>154005000000</v>
          </cell>
          <cell r="B1914" t="str">
            <v xml:space="preserve">PP INY. PPU 1780 FB                                                                                 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I1914">
            <v>0</v>
          </cell>
        </row>
        <row r="1915">
          <cell r="A1915">
            <v>154006000000</v>
          </cell>
          <cell r="B1915" t="str">
            <v xml:space="preserve">PP HE 820 P BOREALIS                                                                                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I1915">
            <v>0</v>
          </cell>
        </row>
        <row r="1916">
          <cell r="A1916">
            <v>154007000000</v>
          </cell>
          <cell r="B1916" t="str">
            <v xml:space="preserve">PP HD 810 P BOREALIS                                                                                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I1916">
            <v>0</v>
          </cell>
        </row>
        <row r="1917">
          <cell r="A1917">
            <v>154008000000</v>
          </cell>
          <cell r="B1917" t="str">
            <v xml:space="preserve">PP N 500 NATUR                                                                                      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I1917">
            <v>0</v>
          </cell>
        </row>
        <row r="1918">
          <cell r="A1918">
            <v>154009000000</v>
          </cell>
          <cell r="B1918" t="str">
            <v xml:space="preserve">PP HF 840 MO BOREALIS                                                                               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I1918">
            <v>0</v>
          </cell>
        </row>
        <row r="1919">
          <cell r="A1919">
            <v>154010000000</v>
          </cell>
          <cell r="B1919" t="str">
            <v xml:space="preserve">PP PH 2610                                                                                          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I1919">
            <v>0</v>
          </cell>
        </row>
        <row r="1920">
          <cell r="A1920">
            <v>154011000000</v>
          </cell>
          <cell r="B1920" t="str">
            <v xml:space="preserve">DESLIZANTE M.SLIP ANTIBLOCK 10430                                                                   </v>
          </cell>
          <cell r="C1920">
            <v>14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I1920">
            <v>0</v>
          </cell>
        </row>
        <row r="1921">
          <cell r="A1921">
            <v>154011100000</v>
          </cell>
          <cell r="B1921" t="str">
            <v xml:space="preserve">DESLIZANTE AMPACET                                                                                  </v>
          </cell>
          <cell r="C1921">
            <v>151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I1921">
            <v>0</v>
          </cell>
        </row>
        <row r="1922">
          <cell r="A1922">
            <v>154012000000</v>
          </cell>
          <cell r="B1922" t="str">
            <v xml:space="preserve">PP XM-6950K                                                                                         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I1922">
            <v>0</v>
          </cell>
        </row>
        <row r="1923">
          <cell r="A1923">
            <v>154013000000</v>
          </cell>
          <cell r="B1923" t="str">
            <v xml:space="preserve">DESLIZANTE 901021                                                                                   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I1923">
            <v>0</v>
          </cell>
        </row>
        <row r="1924">
          <cell r="A1924">
            <v>154014000000</v>
          </cell>
          <cell r="B1924" t="str">
            <v xml:space="preserve">PP HOMOPOLYMER 1194 E1                                                                              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I1924">
            <v>0</v>
          </cell>
        </row>
        <row r="1925">
          <cell r="A1925">
            <v>154015000000</v>
          </cell>
          <cell r="B1925" t="str">
            <v xml:space="preserve">PP HOMOPOLYMER NATUR  1374 E2                                                                       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I1925">
            <v>0</v>
          </cell>
        </row>
        <row r="1926">
          <cell r="A1926">
            <v>154016000000</v>
          </cell>
          <cell r="B1926" t="str">
            <v xml:space="preserve">PP PRB 4215                                                                                         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I1926">
            <v>0</v>
          </cell>
        </row>
        <row r="1927">
          <cell r="A1927">
            <v>154017000000</v>
          </cell>
          <cell r="B1927" t="str">
            <v xml:space="preserve">PP HOMOPOLYMER PPH 9020 CRISTAL                                                                     </v>
          </cell>
          <cell r="C1927">
            <v>0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I1927">
            <v>0</v>
          </cell>
        </row>
        <row r="1928">
          <cell r="A1928">
            <v>154018000000</v>
          </cell>
          <cell r="B1928" t="str">
            <v xml:space="preserve">PP RP 141                                                                                           </v>
          </cell>
          <cell r="C1928">
            <v>0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I1928">
            <v>0</v>
          </cell>
        </row>
        <row r="1929">
          <cell r="A1929">
            <v>154019000000</v>
          </cell>
          <cell r="B1929" t="str">
            <v xml:space="preserve">PP H301/H0952                                                                                       </v>
          </cell>
          <cell r="C1929">
            <v>558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I1929">
            <v>0</v>
          </cell>
        </row>
        <row r="1930">
          <cell r="A1930">
            <v>155000000000</v>
          </cell>
          <cell r="B1930" t="str">
            <v xml:space="preserve">MAKROLON                                                                                            </v>
          </cell>
          <cell r="C1930">
            <v>550</v>
          </cell>
          <cell r="D1930">
            <v>0</v>
          </cell>
          <cell r="E1930">
            <v>300</v>
          </cell>
          <cell r="F1930">
            <v>300</v>
          </cell>
          <cell r="G1930">
            <v>300</v>
          </cell>
          <cell r="I1930">
            <v>300</v>
          </cell>
        </row>
        <row r="1931">
          <cell r="A1931">
            <v>155001000000</v>
          </cell>
          <cell r="B1931" t="str">
            <v xml:space="preserve">DUROLON IR 2200                                                                                     </v>
          </cell>
          <cell r="C1931">
            <v>6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I1931">
            <v>0</v>
          </cell>
        </row>
        <row r="1932">
          <cell r="A1932">
            <v>155005000000</v>
          </cell>
          <cell r="B1932" t="str">
            <v xml:space="preserve">PS 168 N CRISTAL                                                                                    </v>
          </cell>
          <cell r="C1932">
            <v>0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I1932">
            <v>0</v>
          </cell>
        </row>
        <row r="1933">
          <cell r="A1933">
            <v>155006000000</v>
          </cell>
          <cell r="B1933" t="str">
            <v xml:space="preserve">PS 168 N GR2 CRISTAL  (Q612)                                                                        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I1933">
            <v>0</v>
          </cell>
        </row>
        <row r="1934">
          <cell r="A1934">
            <v>155010000000</v>
          </cell>
          <cell r="B1934" t="str">
            <v xml:space="preserve">PS 475 K (BLANCO)                                                                                   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I1934">
            <v>0</v>
          </cell>
        </row>
        <row r="1935">
          <cell r="A1935">
            <v>155010100000</v>
          </cell>
          <cell r="B1935" t="str">
            <v xml:space="preserve">PS HH 101 CRISTAL                                                                                   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I1935">
            <v>0</v>
          </cell>
        </row>
        <row r="1936">
          <cell r="A1936">
            <v>155011000000</v>
          </cell>
          <cell r="B1936" t="str">
            <v xml:space="preserve">PS 475 K/476 L (NATURAL)                                                                            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I1936">
            <v>0</v>
          </cell>
        </row>
        <row r="1937">
          <cell r="A1937">
            <v>155011700000</v>
          </cell>
          <cell r="B1937" t="str">
            <v xml:space="preserve">PS SH 1170                                                                                          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I1937">
            <v>0</v>
          </cell>
        </row>
        <row r="1938">
          <cell r="A1938">
            <v>155015800000</v>
          </cell>
          <cell r="B1938" t="str">
            <v xml:space="preserve">PS 158K CRISTAL (N2560/ 585 B / 1050 / 866N / 861F / 777 / 818K / HF555 )                           </v>
          </cell>
          <cell r="C1938">
            <v>1144.9000000000001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I1938">
            <v>0</v>
          </cell>
        </row>
        <row r="1939">
          <cell r="A1939">
            <v>155016800000</v>
          </cell>
          <cell r="B1939" t="str">
            <v xml:space="preserve">PS 168 MO CRISTAL                                                                                   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I1939">
            <v>0</v>
          </cell>
        </row>
        <row r="1940">
          <cell r="A1940">
            <v>155016801000</v>
          </cell>
          <cell r="B1940" t="str">
            <v xml:space="preserve">PS 168 M CRISTAL                                                                                    </v>
          </cell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I1940">
            <v>0</v>
          </cell>
        </row>
        <row r="1941">
          <cell r="A1941">
            <v>155021000000</v>
          </cell>
          <cell r="B1941" t="str">
            <v xml:space="preserve">PS 4220                                                                                             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I1941">
            <v>0</v>
          </cell>
        </row>
        <row r="1942">
          <cell r="A1942">
            <v>155026800000</v>
          </cell>
          <cell r="B1942" t="str">
            <v xml:space="preserve">PS GPPS HF 2680 M                                                                                   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I1942">
            <v>0</v>
          </cell>
        </row>
        <row r="1943">
          <cell r="A1943">
            <v>155040000000</v>
          </cell>
          <cell r="B1943" t="str">
            <v xml:space="preserve">PS 1540 CRISTAL                                                                                     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I1943">
            <v>0</v>
          </cell>
        </row>
        <row r="1944">
          <cell r="A1944">
            <v>155044000000</v>
          </cell>
          <cell r="B1944" t="str">
            <v xml:space="preserve">PS 4400 / 825E / TPSC / U8884 / HP9450 / RT44/M/ PSAI R 970                                         </v>
          </cell>
          <cell r="C1944">
            <v>1791.5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I1944">
            <v>0</v>
          </cell>
        </row>
        <row r="1945">
          <cell r="A1945">
            <v>155045000000</v>
          </cell>
          <cell r="B1945" t="str">
            <v xml:space="preserve">PS CRISTAL H F 555                                                                                  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I1945">
            <v>0</v>
          </cell>
        </row>
        <row r="1946">
          <cell r="A1946">
            <v>155045100000</v>
          </cell>
          <cell r="B1946" t="str">
            <v xml:space="preserve">PS LACQRENE                                                                                         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I1946">
            <v>0</v>
          </cell>
        </row>
        <row r="1947">
          <cell r="A1947">
            <v>155046600000</v>
          </cell>
          <cell r="B1947" t="str">
            <v xml:space="preserve">PS 466F (BLANCO)                                                                                    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I1947">
            <v>0</v>
          </cell>
        </row>
        <row r="1948">
          <cell r="A1948">
            <v>155047600000</v>
          </cell>
          <cell r="B1948" t="str">
            <v xml:space="preserve">PS 476 L                                                                                            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I1948">
            <v>0</v>
          </cell>
        </row>
        <row r="1949">
          <cell r="A1949">
            <v>155048600000</v>
          </cell>
          <cell r="B1949" t="str">
            <v xml:space="preserve">PS 486 M                                                                                            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I1949">
            <v>0</v>
          </cell>
        </row>
        <row r="1950">
          <cell r="A1950">
            <v>155049500000</v>
          </cell>
          <cell r="B1950" t="str">
            <v xml:space="preserve">PS 495 F                                                                                            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I1950">
            <v>0</v>
          </cell>
        </row>
        <row r="1951">
          <cell r="A1951">
            <v>155072400000</v>
          </cell>
          <cell r="B1951" t="str">
            <v xml:space="preserve">PS   7240                                                                                           </v>
          </cell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I1951">
            <v>0</v>
          </cell>
        </row>
        <row r="1952">
          <cell r="A1952">
            <v>156003350000</v>
          </cell>
          <cell r="B1952" t="str">
            <v xml:space="preserve">PVC EXT. I35 (ES 3/35)                                                                              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I1952">
            <v>0</v>
          </cell>
        </row>
        <row r="1953">
          <cell r="A1953">
            <v>156003550000</v>
          </cell>
          <cell r="B1953" t="str">
            <v xml:space="preserve">PVC I55 (ES 3/55)                                                                                   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I1953">
            <v>0</v>
          </cell>
        </row>
        <row r="1954">
          <cell r="A1954">
            <v>156004200000</v>
          </cell>
          <cell r="B1954" t="str">
            <v xml:space="preserve">PVC EXT. X20 (E4/20)                                                                                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I1954">
            <v>0</v>
          </cell>
        </row>
        <row r="1955">
          <cell r="A1955">
            <v>156004400000</v>
          </cell>
          <cell r="B1955" t="str">
            <v xml:space="preserve">PVC E 4/40 NARANJA                                                                                  </v>
          </cell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I1955">
            <v>0</v>
          </cell>
        </row>
        <row r="1956">
          <cell r="A1956">
            <v>156004400100</v>
          </cell>
          <cell r="B1956" t="str">
            <v xml:space="preserve">PVC E 4/40 CRISTAL                                                                                  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I1956">
            <v>0</v>
          </cell>
        </row>
        <row r="1957">
          <cell r="A1957">
            <v>156004450000</v>
          </cell>
          <cell r="B1957" t="str">
            <v xml:space="preserve">PVC EXT. Z45 (E4/45 CR)                                                                             </v>
          </cell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I1957">
            <v>0</v>
          </cell>
        </row>
        <row r="1958">
          <cell r="A1958">
            <v>156004500000</v>
          </cell>
          <cell r="B1958" t="str">
            <v xml:space="preserve">PVC EXT. X50 (E4/50 CR)                                                                             </v>
          </cell>
          <cell r="C1958">
            <v>0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I1958">
            <v>0</v>
          </cell>
        </row>
        <row r="1959">
          <cell r="A1959">
            <v>156004500100</v>
          </cell>
          <cell r="B1959" t="str">
            <v xml:space="preserve">PVC AZ.TR GW61A83E05-01719                                                                          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I1959">
            <v>0</v>
          </cell>
        </row>
        <row r="1960">
          <cell r="A1960">
            <v>156004500200</v>
          </cell>
          <cell r="B1960" t="str">
            <v xml:space="preserve">PVC EXT. X50 AZUL (E4/50 AZ)                                                                        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I1960">
            <v>0</v>
          </cell>
        </row>
        <row r="1961">
          <cell r="A1961">
            <v>156004550000</v>
          </cell>
          <cell r="B1961" t="str">
            <v xml:space="preserve">PVC X55 (E 4/55)                                                                                    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I1961">
            <v>0</v>
          </cell>
        </row>
        <row r="1962">
          <cell r="A1962">
            <v>156006750000</v>
          </cell>
          <cell r="B1962" t="str">
            <v xml:space="preserve">PVC Y75 (E 6/75)                                                                                    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I1962">
            <v>0</v>
          </cell>
        </row>
        <row r="1963">
          <cell r="A1963">
            <v>156008450000</v>
          </cell>
          <cell r="B1963" t="str">
            <v xml:space="preserve">PVC EXT. Z45 W 40% (E 8/45 RAD.)                                                                    </v>
          </cell>
          <cell r="C1963">
            <v>0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I1963">
            <v>0</v>
          </cell>
        </row>
        <row r="1964">
          <cell r="A1964">
            <v>156008451000</v>
          </cell>
          <cell r="B1964" t="str">
            <v xml:space="preserve">PVC E 8/45 CELESTE                                                                                  </v>
          </cell>
          <cell r="C1964">
            <v>0</v>
          </cell>
          <cell r="D1964">
            <v>0</v>
          </cell>
          <cell r="E1964">
            <v>0</v>
          </cell>
          <cell r="F1964">
            <v>0</v>
          </cell>
          <cell r="G1964">
            <v>0</v>
          </cell>
          <cell r="I1964">
            <v>0</v>
          </cell>
        </row>
        <row r="1965">
          <cell r="A1965">
            <v>156008470000</v>
          </cell>
          <cell r="B1965" t="str">
            <v xml:space="preserve">PVC EXT. Z47 (E 8/47 CR)                                                                            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I1965">
            <v>0</v>
          </cell>
        </row>
        <row r="1966">
          <cell r="A1966">
            <v>156010007900</v>
          </cell>
          <cell r="B1966" t="str">
            <v xml:space="preserve">PVC GW79AXXE10-00736                                                                                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I1966">
            <v>0</v>
          </cell>
        </row>
        <row r="1967">
          <cell r="A1967">
            <v>156023880000</v>
          </cell>
          <cell r="B1967" t="str">
            <v xml:space="preserve">PVC EXT. GW61A85E00-02388 (OPACO)                                                                   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I1967">
            <v>0</v>
          </cell>
        </row>
        <row r="1968">
          <cell r="A1968">
            <v>156023890000</v>
          </cell>
          <cell r="B1968" t="str">
            <v xml:space="preserve">PVC EXT. GW61A80E00-02389 (OPACO)                                                                   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I1968">
            <v>0</v>
          </cell>
        </row>
        <row r="1969">
          <cell r="A1969">
            <v>156027830000</v>
          </cell>
          <cell r="B1969" t="str">
            <v xml:space="preserve">PVC Z55 (GW61A80E00-02783)                                                                          </v>
          </cell>
          <cell r="C1969">
            <v>0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I1969">
            <v>0</v>
          </cell>
        </row>
        <row r="1970">
          <cell r="A1970">
            <v>156027860000</v>
          </cell>
          <cell r="B1970" t="str">
            <v xml:space="preserve">PVC Z35 (GW61A95E00-02786)                                                                          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I1970">
            <v>0</v>
          </cell>
        </row>
        <row r="1971">
          <cell r="A1971">
            <v>156027870000</v>
          </cell>
          <cell r="B1971" t="str">
            <v xml:space="preserve">PVC Z60 (GW61A78E00-02787)                                                                          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I1971">
            <v>0</v>
          </cell>
        </row>
        <row r="1972">
          <cell r="A1972">
            <v>156031890000</v>
          </cell>
          <cell r="B1972" t="str">
            <v xml:space="preserve">PVC EXT. (GW79D54S00-03189)                                                                         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I1972">
            <v>0</v>
          </cell>
        </row>
        <row r="1973">
          <cell r="A1973">
            <v>156085000000</v>
          </cell>
          <cell r="B1973" t="str">
            <v xml:space="preserve">PVC E8500/C00                                                                                       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I1973">
            <v>0</v>
          </cell>
        </row>
        <row r="1974">
          <cell r="A1974">
            <v>157010000000</v>
          </cell>
          <cell r="B1974" t="str">
            <v xml:space="preserve">PVC INY. BS 100/C04                                                                                 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I1974">
            <v>0</v>
          </cell>
        </row>
        <row r="1975">
          <cell r="A1975">
            <v>157010906000</v>
          </cell>
          <cell r="B1975" t="str">
            <v xml:space="preserve">PVC EXT. BS 109/C06                                                                                 </v>
          </cell>
          <cell r="C1975">
            <v>0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I1975">
            <v>0</v>
          </cell>
        </row>
        <row r="1976">
          <cell r="A1976">
            <v>157016109000</v>
          </cell>
          <cell r="B1976" t="str">
            <v xml:space="preserve">PVC EXT. 16-109/6 (LAJA)                                                                            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I1976">
            <v>0</v>
          </cell>
        </row>
        <row r="1977">
          <cell r="A1977">
            <v>157016114000</v>
          </cell>
          <cell r="B1977" t="str">
            <v xml:space="preserve">PVC INY. 16-114/2 (LAJA)                                                                            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I1977">
            <v>0</v>
          </cell>
        </row>
        <row r="1978">
          <cell r="A1978">
            <v>157020000000</v>
          </cell>
          <cell r="B1978" t="str">
            <v xml:space="preserve">PVC INY. USBT 1900 BLANCO                                                                           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I1978">
            <v>0</v>
          </cell>
        </row>
        <row r="1979">
          <cell r="A1979">
            <v>157036000000</v>
          </cell>
          <cell r="B1979" t="str">
            <v xml:space="preserve">PVC INY. USBT 3600                                                                                  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I1979">
            <v>0</v>
          </cell>
        </row>
        <row r="1980">
          <cell r="A1980">
            <v>157040100000</v>
          </cell>
          <cell r="B1980" t="str">
            <v xml:space="preserve">PVC INY RB 1 S 2 natur (SH 86)                                                                      </v>
          </cell>
          <cell r="C1980">
            <v>0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I1980">
            <v>0</v>
          </cell>
        </row>
        <row r="1981">
          <cell r="A1981">
            <v>157040200000</v>
          </cell>
          <cell r="B1981" t="str">
            <v xml:space="preserve">PVC INY RB 1 S 2 natur NO DOP (SH 86)                                                               </v>
          </cell>
          <cell r="C1981">
            <v>949.5</v>
          </cell>
          <cell r="D1981">
            <v>3525</v>
          </cell>
          <cell r="E1981">
            <v>0</v>
          </cell>
          <cell r="F1981">
            <v>0</v>
          </cell>
          <cell r="G1981">
            <v>0</v>
          </cell>
          <cell r="I1981">
            <v>0</v>
          </cell>
        </row>
        <row r="1982">
          <cell r="A1982">
            <v>157040300000</v>
          </cell>
          <cell r="B1982" t="str">
            <v xml:space="preserve">PVC INY RB 1 S1 NDG NO DOP (SH 81)                                                                  </v>
          </cell>
          <cell r="C1982">
            <v>1925</v>
          </cell>
          <cell r="D1982">
            <v>1375</v>
          </cell>
          <cell r="E1982">
            <v>0</v>
          </cell>
          <cell r="F1982">
            <v>0</v>
          </cell>
          <cell r="G1982">
            <v>0</v>
          </cell>
          <cell r="I1982">
            <v>0</v>
          </cell>
        </row>
        <row r="1983">
          <cell r="A1983">
            <v>157040400000</v>
          </cell>
          <cell r="B1983" t="str">
            <v xml:space="preserve">PVC INY RB 1 DU natur NO DOP (SH 92)                                                                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I1983">
            <v>0</v>
          </cell>
        </row>
        <row r="1984">
          <cell r="A1984">
            <v>157040500000</v>
          </cell>
          <cell r="B1984" t="str">
            <v xml:space="preserve">PVC INY. RB SMR NO DOP (SHA98)                                                                      </v>
          </cell>
          <cell r="C1984">
            <v>69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I1984">
            <v>0</v>
          </cell>
        </row>
        <row r="1985">
          <cell r="A1985">
            <v>157040510000</v>
          </cell>
          <cell r="B1985" t="str">
            <v xml:space="preserve">PVC INY. RB RG (SHD70)                                                                              </v>
          </cell>
          <cell r="C1985">
            <v>0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I1985">
            <v>0</v>
          </cell>
        </row>
        <row r="1986">
          <cell r="A1986">
            <v>157040520000</v>
          </cell>
          <cell r="B1986" t="str">
            <v xml:space="preserve">PVC INY. RB RG D (SHD78)                                                                            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I1986">
            <v>0</v>
          </cell>
        </row>
        <row r="1987">
          <cell r="A1987">
            <v>157050000000</v>
          </cell>
          <cell r="B1987" t="str">
            <v xml:space="preserve">PVC EXT. USBT 5000                                                                                  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I1987">
            <v>0</v>
          </cell>
        </row>
        <row r="1988">
          <cell r="A1988">
            <v>157067000000</v>
          </cell>
          <cell r="B1988" t="str">
            <v xml:space="preserve">PVC EXT. Y70 (E6/70)                                                                                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I1988">
            <v>0</v>
          </cell>
        </row>
        <row r="1989">
          <cell r="A1989">
            <v>157085000000</v>
          </cell>
          <cell r="B1989" t="str">
            <v xml:space="preserve">PVC EXT. 8500                                                                                       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I1989">
            <v>0</v>
          </cell>
        </row>
        <row r="1990">
          <cell r="A1990">
            <v>157093010000</v>
          </cell>
          <cell r="B1990" t="str">
            <v xml:space="preserve">PVC INY. E 9301/C 01                                                                                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I1990">
            <v>0</v>
          </cell>
        </row>
        <row r="1991">
          <cell r="A1991">
            <v>15800033000000</v>
          </cell>
          <cell r="B1991" t="str">
            <v xml:space="preserve">PVC ES 3/30 (TOTM)                                                                                  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I1991">
            <v>0</v>
          </cell>
        </row>
        <row r="1992">
          <cell r="A1992">
            <v>15800033500000</v>
          </cell>
          <cell r="B1992" t="str">
            <v xml:space="preserve">PVC ES 3/35                                                                                         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I1992">
            <v>0</v>
          </cell>
        </row>
        <row r="1993">
          <cell r="A1993">
            <v>15800034500000</v>
          </cell>
          <cell r="B1993" t="str">
            <v xml:space="preserve">PVC ES 3/45                                                                                         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I1993">
            <v>0</v>
          </cell>
        </row>
        <row r="1994">
          <cell r="A1994">
            <v>15800034501000</v>
          </cell>
          <cell r="B1994" t="str">
            <v xml:space="preserve">PVC ES3/45 (TOTM)                                                                                   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I1994">
            <v>0</v>
          </cell>
        </row>
        <row r="1995">
          <cell r="A1995">
            <v>15800035500000</v>
          </cell>
          <cell r="B1995" t="str">
            <v xml:space="preserve">PVC ES 3/55                                                                                         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I1995">
            <v>0</v>
          </cell>
        </row>
        <row r="1996">
          <cell r="A1996">
            <v>15800035501000</v>
          </cell>
          <cell r="B1996" t="str">
            <v xml:space="preserve">PVC ES 3/55 (TOTM)                                                                                  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I1996">
            <v>0</v>
          </cell>
        </row>
        <row r="1997">
          <cell r="A1997">
            <v>158001592000</v>
          </cell>
          <cell r="B1997" t="str">
            <v xml:space="preserve">PVC EXT. RI48A73E00-01592                                                                           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I1997">
            <v>0</v>
          </cell>
        </row>
        <row r="1998">
          <cell r="A1998">
            <v>15801043000000</v>
          </cell>
          <cell r="B1998" t="str">
            <v xml:space="preserve">PVC E4/30                                                                                           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I1998">
            <v>0</v>
          </cell>
        </row>
        <row r="1999">
          <cell r="A1999">
            <v>15801043500000</v>
          </cell>
          <cell r="B1999" t="str">
            <v xml:space="preserve">PVC E4/35                                                                                           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I1999">
            <v>0</v>
          </cell>
        </row>
        <row r="2000">
          <cell r="A2000">
            <v>15801043501000</v>
          </cell>
          <cell r="B2000" t="str">
            <v xml:space="preserve">PVC E4/35 (TOTM)                                                                                    </v>
          </cell>
          <cell r="C2000">
            <v>0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I2000">
            <v>0</v>
          </cell>
        </row>
        <row r="2001">
          <cell r="A2001">
            <v>15801044000000</v>
          </cell>
          <cell r="B2001" t="str">
            <v xml:space="preserve">PVC E4/40                                                                                           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I2001">
            <v>0</v>
          </cell>
        </row>
        <row r="2002">
          <cell r="A2002">
            <v>15801044001000</v>
          </cell>
          <cell r="B2002" t="str">
            <v xml:space="preserve">PVC E4/40 (TOTM)                                                                                    </v>
          </cell>
          <cell r="C2002">
            <v>0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I2002">
            <v>0</v>
          </cell>
        </row>
        <row r="2003">
          <cell r="A2003">
            <v>15801044500000</v>
          </cell>
          <cell r="B2003" t="str">
            <v xml:space="preserve">PVC E4/45                                                                                           </v>
          </cell>
          <cell r="C2003">
            <v>0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I2003">
            <v>0</v>
          </cell>
        </row>
        <row r="2004">
          <cell r="A2004">
            <v>15801044501000</v>
          </cell>
          <cell r="B2004" t="str">
            <v xml:space="preserve">PVC E4/45 (TOTM)                                                                                    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I2004">
            <v>0</v>
          </cell>
        </row>
        <row r="2005">
          <cell r="A2005">
            <v>15801045000000</v>
          </cell>
          <cell r="B2005" t="str">
            <v xml:space="preserve">PVC E4/50                                                                                           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I2005">
            <v>0</v>
          </cell>
        </row>
        <row r="2006">
          <cell r="A2006">
            <v>15801045001000</v>
          </cell>
          <cell r="B2006" t="str">
            <v xml:space="preserve">PVC E4/50 (TOTM)                                                                                    </v>
          </cell>
          <cell r="C2006">
            <v>0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I2006">
            <v>0</v>
          </cell>
        </row>
        <row r="2007">
          <cell r="A2007">
            <v>15801045250000</v>
          </cell>
          <cell r="B2007" t="str">
            <v xml:space="preserve">PVC E4/525                                                                                          </v>
          </cell>
          <cell r="C2007">
            <v>0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I2007">
            <v>0</v>
          </cell>
        </row>
        <row r="2008">
          <cell r="A2008">
            <v>15801045251000</v>
          </cell>
          <cell r="B2008" t="str">
            <v xml:space="preserve">PVC E4/525 (TOTM)                                                                                   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I2008">
            <v>0</v>
          </cell>
        </row>
        <row r="2009">
          <cell r="A2009">
            <v>15801045500000</v>
          </cell>
          <cell r="B2009" t="str">
            <v xml:space="preserve">PVC E4/55                                                                                           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I2009">
            <v>0</v>
          </cell>
        </row>
        <row r="2010">
          <cell r="A2010">
            <v>15801045510000</v>
          </cell>
          <cell r="B2010" t="str">
            <v xml:space="preserve">PVC E4/55   RADIOPACO                                                                               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I2010">
            <v>0</v>
          </cell>
        </row>
        <row r="2011">
          <cell r="A2011">
            <v>15801045511000</v>
          </cell>
          <cell r="B2011" t="str">
            <v xml:space="preserve">PVC E4/55   RADIOPACO  (TOTM)                                                                       </v>
          </cell>
          <cell r="C2011">
            <v>40.950000000000003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I2011">
            <v>0</v>
          </cell>
        </row>
        <row r="2012">
          <cell r="A2012">
            <v>15801046000000</v>
          </cell>
          <cell r="B2012" t="str">
            <v xml:space="preserve">PVC E4/60                                                                                           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I2012">
            <v>0</v>
          </cell>
        </row>
        <row r="2013">
          <cell r="A2013">
            <v>15801046010000</v>
          </cell>
          <cell r="B2013" t="str">
            <v xml:space="preserve">PVC E4/60 (TOTM)                                                                                    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I2013">
            <v>0</v>
          </cell>
        </row>
        <row r="2014">
          <cell r="A2014">
            <v>158012300000</v>
          </cell>
          <cell r="B2014" t="str">
            <v xml:space="preserve">PVC GRA U 1/2.3 GRIS                                                                                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I2014">
            <v>0</v>
          </cell>
        </row>
        <row r="2015">
          <cell r="A2015">
            <v>158012800000</v>
          </cell>
          <cell r="B2015" t="str">
            <v xml:space="preserve">PVC GRA U 1/2.8 GRIS                                                                                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I2015">
            <v>0</v>
          </cell>
        </row>
        <row r="2016">
          <cell r="A2016">
            <v>158027000000</v>
          </cell>
          <cell r="B2016" t="str">
            <v xml:space="preserve">PVC EXT. Z7000/C00-01 (ALFAVINIL SH66·FE60)                                                         </v>
          </cell>
          <cell r="C2016">
            <v>2383.5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I2016">
            <v>0</v>
          </cell>
        </row>
        <row r="2017">
          <cell r="A2017">
            <v>158030000000</v>
          </cell>
          <cell r="B2017" t="str">
            <v xml:space="preserve">PVC I30 (ES 3/30)                                                                                   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I2017">
            <v>0</v>
          </cell>
        </row>
        <row r="2018">
          <cell r="A2018">
            <v>15803066000000</v>
          </cell>
          <cell r="B2018" t="str">
            <v xml:space="preserve">PVC E6/60                                                                                           </v>
          </cell>
          <cell r="C2018">
            <v>1.6910000000000001E-2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I2018">
            <v>0</v>
          </cell>
        </row>
        <row r="2019">
          <cell r="A2019">
            <v>15803066001000</v>
          </cell>
          <cell r="B2019" t="str">
            <v xml:space="preserve">PVC E6/60 (TOTM)                                                                                    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I2019">
            <v>0</v>
          </cell>
        </row>
        <row r="2020">
          <cell r="A2020">
            <v>15803067000000</v>
          </cell>
          <cell r="B2020" t="str">
            <v xml:space="preserve">PVC E6/70                                                                                           </v>
          </cell>
          <cell r="C2020">
            <v>5.6899999999999997E-3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I2020">
            <v>0</v>
          </cell>
        </row>
        <row r="2021">
          <cell r="A2021">
            <v>15803067001000</v>
          </cell>
          <cell r="B2021" t="str">
            <v xml:space="preserve">PVC E6/70   (TOTM)                                                                                  </v>
          </cell>
          <cell r="C2021">
            <v>5.9639999999999999E-2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I2021">
            <v>0</v>
          </cell>
        </row>
        <row r="2022">
          <cell r="A2022">
            <v>15803067010000</v>
          </cell>
          <cell r="B2022" t="str">
            <v xml:space="preserve">PVC E6/70 + AZ17                                                                                    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I2022">
            <v>0</v>
          </cell>
        </row>
        <row r="2023">
          <cell r="A2023">
            <v>15803067500000</v>
          </cell>
          <cell r="B2023" t="str">
            <v xml:space="preserve">PVC E6/75                                                                                           </v>
          </cell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I2023">
            <v>0</v>
          </cell>
        </row>
        <row r="2024">
          <cell r="A2024">
            <v>15803067501000</v>
          </cell>
          <cell r="B2024" t="str">
            <v xml:space="preserve">PVC E6/75 (TOTM)                                                                                    </v>
          </cell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I2024">
            <v>0</v>
          </cell>
        </row>
        <row r="2025">
          <cell r="A2025">
            <v>15803068000000</v>
          </cell>
          <cell r="B2025" t="str">
            <v xml:space="preserve">PVC E6/80                                                                                           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I2025">
            <v>0</v>
          </cell>
        </row>
        <row r="2026">
          <cell r="A2026">
            <v>15803068001000</v>
          </cell>
          <cell r="B2026" t="str">
            <v xml:space="preserve">PVC E6/80 (TOTM)                                                                                    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I2026">
            <v>0</v>
          </cell>
        </row>
        <row r="2027">
          <cell r="A2027">
            <v>158032000000</v>
          </cell>
          <cell r="B2027" t="str">
            <v xml:space="preserve">PVC I20 (ES 3/20)                                                                                   </v>
          </cell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  <cell r="I2027">
            <v>0</v>
          </cell>
        </row>
        <row r="2028">
          <cell r="A2028">
            <v>15804084500000</v>
          </cell>
          <cell r="B2028" t="str">
            <v xml:space="preserve">PVC E8/45                                                                                           </v>
          </cell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I2028">
            <v>0</v>
          </cell>
        </row>
        <row r="2029">
          <cell r="A2029">
            <v>15804084501000</v>
          </cell>
          <cell r="B2029" t="str">
            <v xml:space="preserve">PVC E8/45  (TOTM)                                                                                   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I2029">
            <v>0</v>
          </cell>
        </row>
        <row r="2030">
          <cell r="A2030">
            <v>15804084510000</v>
          </cell>
          <cell r="B2030" t="str">
            <v xml:space="preserve">PVC E8/45  RADIOPACO                                                                                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I2030">
            <v>0</v>
          </cell>
        </row>
        <row r="2031">
          <cell r="A2031">
            <v>15804084511000</v>
          </cell>
          <cell r="B2031" t="str">
            <v xml:space="preserve">PVC E8/45 RADIOPACO (TOTM)                                                                          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I2031">
            <v>0</v>
          </cell>
        </row>
        <row r="2032">
          <cell r="A2032">
            <v>15804085000000</v>
          </cell>
          <cell r="B2032" t="str">
            <v xml:space="preserve">PVC E8/50                                                                                           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I2032">
            <v>0</v>
          </cell>
        </row>
        <row r="2033">
          <cell r="A2033">
            <v>15804085001000</v>
          </cell>
          <cell r="B2033" t="str">
            <v xml:space="preserve">PVC E8/50 (TOTM)                                                                                    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I2033">
            <v>0</v>
          </cell>
        </row>
        <row r="2034">
          <cell r="A2034">
            <v>158042000000</v>
          </cell>
          <cell r="B2034" t="str">
            <v xml:space="preserve">PVC EXT. E4/20                                                                                      </v>
          </cell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I2034">
            <v>0</v>
          </cell>
        </row>
        <row r="2035">
          <cell r="A2035">
            <v>158043000000</v>
          </cell>
          <cell r="B2035" t="str">
            <v xml:space="preserve">PVC EXT. X30 (E4/30 CR)                                                                             </v>
          </cell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I2035">
            <v>0</v>
          </cell>
        </row>
        <row r="2036">
          <cell r="A2036">
            <v>158043500000</v>
          </cell>
          <cell r="B2036" t="str">
            <v xml:space="preserve">PVC EXT.E4/35 BLANCO                                                                                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I2036">
            <v>0</v>
          </cell>
        </row>
        <row r="2037">
          <cell r="A2037">
            <v>158044000000</v>
          </cell>
          <cell r="B2037" t="str">
            <v xml:space="preserve">PVC EXT. E 4/40 BLANCO                                                                              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I2037">
            <v>0</v>
          </cell>
        </row>
        <row r="2038">
          <cell r="A2038">
            <v>158044500000</v>
          </cell>
          <cell r="B2038" t="str">
            <v xml:space="preserve">PVC EXT.E4/45 BLANCO                                                                                </v>
          </cell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I2038">
            <v>0</v>
          </cell>
        </row>
        <row r="2039">
          <cell r="A2039">
            <v>158045000000</v>
          </cell>
          <cell r="B2039" t="str">
            <v xml:space="preserve">PVC EXT.E4/50 BLANCO                                                                                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I2039">
            <v>0</v>
          </cell>
        </row>
        <row r="2040">
          <cell r="A2040">
            <v>158046000000</v>
          </cell>
          <cell r="B2040" t="str">
            <v xml:space="preserve">PVC E 4/60                                                                                          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I2040">
            <v>0</v>
          </cell>
        </row>
        <row r="2041">
          <cell r="A2041">
            <v>158050800000</v>
          </cell>
          <cell r="B2041" t="str">
            <v xml:space="preserve">PVC EXT. FE50 80 SHARE A                                                                            </v>
          </cell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I2041">
            <v>0</v>
          </cell>
        </row>
        <row r="2042">
          <cell r="A2042">
            <v>15805084510000</v>
          </cell>
          <cell r="B2042" t="str">
            <v xml:space="preserve">PVC E8/45 RAD. (10% BASO4)                                                                          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I2042">
            <v>0</v>
          </cell>
        </row>
        <row r="2043">
          <cell r="A2043">
            <v>15805084700000</v>
          </cell>
          <cell r="B2043" t="str">
            <v xml:space="preserve">PVC E8/47                                                                                           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I2043">
            <v>0</v>
          </cell>
        </row>
        <row r="2044">
          <cell r="A2044">
            <v>158060000000</v>
          </cell>
          <cell r="B2044" t="str">
            <v xml:space="preserve">PASTA P60 (P/MK)                                                                                    </v>
          </cell>
          <cell r="C2044">
            <v>3.2000000000000002E-3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I2044">
            <v>0</v>
          </cell>
        </row>
        <row r="2045">
          <cell r="A2045">
            <v>15806000000000</v>
          </cell>
          <cell r="B2045" t="str">
            <v xml:space="preserve">PVC RB 5M NATUR NDG (SH52)                                                                          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I2045">
            <v>0</v>
          </cell>
        </row>
        <row r="2046">
          <cell r="A2046">
            <v>158064000000</v>
          </cell>
          <cell r="B2046" t="str">
            <v xml:space="preserve">PASTA PVC P64/B ROT 08686                                                                           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I2046">
            <v>0</v>
          </cell>
        </row>
        <row r="2047">
          <cell r="A2047">
            <v>158066000000</v>
          </cell>
          <cell r="B2047" t="str">
            <v xml:space="preserve">PVC EXT. Y60 (E6/60)                                                                                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I2047">
            <v>0</v>
          </cell>
        </row>
        <row r="2048">
          <cell r="A2048">
            <v>158068000000</v>
          </cell>
          <cell r="B2048" t="str">
            <v xml:space="preserve">PVC EXT.CRIS. 000 68-900                                                                            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I2048">
            <v>0</v>
          </cell>
        </row>
        <row r="2049">
          <cell r="A2049">
            <v>158070000000</v>
          </cell>
          <cell r="B2049" t="str">
            <v xml:space="preserve">PVC EXT. E7000                                                                                      </v>
          </cell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I2049">
            <v>0</v>
          </cell>
        </row>
        <row r="2050">
          <cell r="A2050">
            <v>158070000088</v>
          </cell>
          <cell r="B2050" t="str">
            <v xml:space="preserve">SCRAP PVC E7000                                                                                     </v>
          </cell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I2050">
            <v>0</v>
          </cell>
        </row>
        <row r="2051">
          <cell r="A2051">
            <v>158080000000</v>
          </cell>
          <cell r="B2051" t="str">
            <v xml:space="preserve">PVC EXT. E8000/C00                                                                                  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I2051">
            <v>0</v>
          </cell>
        </row>
        <row r="2052">
          <cell r="A2052">
            <v>158080000690</v>
          </cell>
          <cell r="B2052" t="str">
            <v xml:space="preserve">PAS. UP80AXXTOO-00690 CRI                                                                           </v>
          </cell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I2052">
            <v>0</v>
          </cell>
        </row>
        <row r="2053">
          <cell r="A2053">
            <v>158080000693</v>
          </cell>
          <cell r="B2053" t="str">
            <v xml:space="preserve">PAS. UP80AXXTOO-00693 ROT                                                                           </v>
          </cell>
          <cell r="C2053">
            <v>0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I2053">
            <v>0</v>
          </cell>
        </row>
        <row r="2054">
          <cell r="A2054">
            <v>158080001000</v>
          </cell>
          <cell r="B2054" t="str">
            <v xml:space="preserve">PVC EXT. Z8000 (ALFAVINIL SH80·FE40)                                                                </v>
          </cell>
          <cell r="C2054">
            <v>2661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I2054">
            <v>0</v>
          </cell>
        </row>
        <row r="2055">
          <cell r="A2055">
            <v>158080080000</v>
          </cell>
          <cell r="B2055" t="str">
            <v xml:space="preserve">PVC EXT. Z8008                                                                                      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I2055">
            <v>0</v>
          </cell>
        </row>
        <row r="2056">
          <cell r="A2056">
            <v>158081000000</v>
          </cell>
          <cell r="B2056" t="str">
            <v xml:space="preserve">PVC RADIOPACO NO DOP                                                                                </v>
          </cell>
          <cell r="C2056">
            <v>409.8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I2056">
            <v>0</v>
          </cell>
        </row>
        <row r="2057">
          <cell r="A2057">
            <v>158085000000</v>
          </cell>
          <cell r="B2057" t="str">
            <v xml:space="preserve">PVC EXT. Z50 (E8/50 CR)                                                                             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I2057">
            <v>0</v>
          </cell>
        </row>
        <row r="2058">
          <cell r="A2058">
            <v>158085500000</v>
          </cell>
          <cell r="B2058" t="str">
            <v xml:space="preserve">PVC EXT. E8/55 CRISTAL                                                                              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I2058">
            <v>0</v>
          </cell>
        </row>
        <row r="2059">
          <cell r="A2059">
            <v>158086900000</v>
          </cell>
          <cell r="B2059" t="str">
            <v xml:space="preserve">PVC EXT. NAR. 008690-000000                                                                         </v>
          </cell>
          <cell r="C2059">
            <v>0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I2059">
            <v>0</v>
          </cell>
        </row>
        <row r="2060">
          <cell r="A2060">
            <v>158090100000</v>
          </cell>
          <cell r="B2060" t="str">
            <v xml:space="preserve">PVC EXT RB 1 T 3 natur (SH 84)                                                                      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I2060">
            <v>0</v>
          </cell>
        </row>
        <row r="2061">
          <cell r="A2061">
            <v>158090200000</v>
          </cell>
          <cell r="B2061" t="str">
            <v xml:space="preserve">PVC EXT RB 3D natur P (SH 78)                                                                       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I2061">
            <v>0</v>
          </cell>
        </row>
        <row r="2062">
          <cell r="A2062">
            <v>158090300000</v>
          </cell>
          <cell r="B2062" t="str">
            <v xml:space="preserve">PVC EXT RB 1DU natur NO DOP (SH 92)                                                                 </v>
          </cell>
          <cell r="C2062">
            <v>2101.65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I2062">
            <v>0</v>
          </cell>
        </row>
        <row r="2063">
          <cell r="A2063">
            <v>158090400000</v>
          </cell>
          <cell r="B2063" t="str">
            <v xml:space="preserve">PVC EXT RB 1 T 3 M natur NO DOP (SH 84)                                                             </v>
          </cell>
          <cell r="C2063">
            <v>1767.1</v>
          </cell>
          <cell r="D2063">
            <v>1375</v>
          </cell>
          <cell r="E2063">
            <v>0</v>
          </cell>
          <cell r="F2063">
            <v>0</v>
          </cell>
          <cell r="G2063">
            <v>0</v>
          </cell>
          <cell r="I2063">
            <v>0</v>
          </cell>
        </row>
        <row r="2064">
          <cell r="A2064">
            <v>158090500000</v>
          </cell>
          <cell r="B2064" t="str">
            <v xml:space="preserve">PVC EXT RB 3D natur NO DOP (SH 78)                                                                  </v>
          </cell>
          <cell r="C2064">
            <v>100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I2064">
            <v>0</v>
          </cell>
        </row>
        <row r="2065">
          <cell r="A2065">
            <v>158090600000</v>
          </cell>
          <cell r="B2065" t="str">
            <v xml:space="preserve">PVC EXT RB 3 natur NO DOP (SH 75)                                                                   </v>
          </cell>
          <cell r="C2065">
            <v>1165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I2065">
            <v>0</v>
          </cell>
        </row>
        <row r="2066">
          <cell r="A2066">
            <v>158090700000</v>
          </cell>
          <cell r="B2066" t="str">
            <v xml:space="preserve">PVC EXT RB 4 natur NO DOP (SH 70)                                                                   </v>
          </cell>
          <cell r="C2066">
            <v>842.86684000000002</v>
          </cell>
          <cell r="D2066">
            <v>1375</v>
          </cell>
          <cell r="E2066">
            <v>0</v>
          </cell>
          <cell r="F2066">
            <v>0</v>
          </cell>
          <cell r="G2066">
            <v>0</v>
          </cell>
          <cell r="I2066">
            <v>0</v>
          </cell>
        </row>
        <row r="2067">
          <cell r="A2067">
            <v>158090800000</v>
          </cell>
          <cell r="B2067" t="str">
            <v xml:space="preserve">PVC EXT RB 6 natur NO DOP (SH 68)                                                                   </v>
          </cell>
          <cell r="C2067">
            <v>470.4</v>
          </cell>
          <cell r="D2067">
            <v>990</v>
          </cell>
          <cell r="E2067">
            <v>0</v>
          </cell>
          <cell r="F2067">
            <v>0</v>
          </cell>
          <cell r="G2067">
            <v>0</v>
          </cell>
          <cell r="I2067">
            <v>0</v>
          </cell>
        </row>
        <row r="2068">
          <cell r="A2068">
            <v>158090900000</v>
          </cell>
          <cell r="B2068" t="str">
            <v xml:space="preserve">PVC EXT. RB 5 NDG NO DOP (SH 63)                                                                    </v>
          </cell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I2068">
            <v>0</v>
          </cell>
        </row>
        <row r="2069">
          <cell r="A2069">
            <v>158090910000</v>
          </cell>
          <cell r="B2069" t="str">
            <v xml:space="preserve">PVC RB 5 M NATUR NDG (SH 52)                                                                        </v>
          </cell>
          <cell r="C2069">
            <v>61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I2069">
            <v>0</v>
          </cell>
        </row>
        <row r="2070">
          <cell r="A2070">
            <v>158091000000</v>
          </cell>
          <cell r="B2070" t="str">
            <v xml:space="preserve">PVC EXT RB/SMR Ca/Zn DEHT                                                                           </v>
          </cell>
          <cell r="C2070">
            <v>45</v>
          </cell>
          <cell r="D2070">
            <v>0</v>
          </cell>
          <cell r="E2070">
            <v>1100</v>
          </cell>
          <cell r="F2070">
            <v>1100</v>
          </cell>
          <cell r="G2070">
            <v>1100</v>
          </cell>
          <cell r="I2070">
            <v>1100</v>
          </cell>
        </row>
        <row r="2071">
          <cell r="A2071">
            <v>158143500000</v>
          </cell>
          <cell r="B2071" t="str">
            <v xml:space="preserve">PVC EXT. X35 (E4/35 CR)                                                                             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I2071">
            <v>0</v>
          </cell>
        </row>
        <row r="2072">
          <cell r="A2072">
            <v>158180300100</v>
          </cell>
          <cell r="B2072" t="str">
            <v xml:space="preserve">VINYCEL G-30                                                                                        </v>
          </cell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I2072">
            <v>0</v>
          </cell>
        </row>
        <row r="2073">
          <cell r="A2073">
            <v>158200100000</v>
          </cell>
          <cell r="B2073" t="str">
            <v xml:space="preserve">VINNOLIT P70                                                                                        </v>
          </cell>
          <cell r="C2073">
            <v>975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I2073">
            <v>0</v>
          </cell>
        </row>
        <row r="2074">
          <cell r="A2074">
            <v>158200101000</v>
          </cell>
          <cell r="B2074" t="str">
            <v xml:space="preserve">VINNOLIT H70 DF                                                                                     </v>
          </cell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I2074">
            <v>0</v>
          </cell>
        </row>
        <row r="2075">
          <cell r="A2075">
            <v>158200200000</v>
          </cell>
          <cell r="B2075" t="str">
            <v xml:space="preserve">EDENOL DBS                                                                                          </v>
          </cell>
          <cell r="C2075">
            <v>458.04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I2075">
            <v>0</v>
          </cell>
        </row>
        <row r="2076">
          <cell r="A2076">
            <v>158200300000</v>
          </cell>
          <cell r="B2076" t="str">
            <v xml:space="preserve">PLASTOMOLL DOA                                                                                      </v>
          </cell>
          <cell r="C2076">
            <v>837.98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I2076">
            <v>0</v>
          </cell>
        </row>
        <row r="2077">
          <cell r="A2077">
            <v>158200400000</v>
          </cell>
          <cell r="B2077" t="str">
            <v xml:space="preserve">EDENOL D81                                                                                          </v>
          </cell>
          <cell r="C2077">
            <v>74.87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I2077">
            <v>0</v>
          </cell>
        </row>
        <row r="2078">
          <cell r="A2078">
            <v>158200500000</v>
          </cell>
          <cell r="B2078" t="str">
            <v xml:space="preserve">MARK CZ 122                                                                                         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I2078">
            <v>0</v>
          </cell>
        </row>
        <row r="2079">
          <cell r="A2079">
            <v>158200600000</v>
          </cell>
          <cell r="B2079" t="str">
            <v xml:space="preserve">MARK CZ 113                                                                                         </v>
          </cell>
          <cell r="C2079">
            <v>5.48</v>
          </cell>
          <cell r="D2079">
            <v>180</v>
          </cell>
          <cell r="E2079">
            <v>0</v>
          </cell>
          <cell r="F2079">
            <v>0</v>
          </cell>
          <cell r="G2079">
            <v>0</v>
          </cell>
          <cell r="I2079">
            <v>0</v>
          </cell>
        </row>
        <row r="2080">
          <cell r="A2080">
            <v>158200700000</v>
          </cell>
          <cell r="B2080" t="str">
            <v xml:space="preserve">DOP                                                                                                 </v>
          </cell>
          <cell r="C2080">
            <v>10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I2080">
            <v>0</v>
          </cell>
        </row>
        <row r="2081">
          <cell r="A2081">
            <v>158200800000</v>
          </cell>
          <cell r="B2081" t="str">
            <v xml:space="preserve">MARK CZ 11                                                                                          </v>
          </cell>
          <cell r="C2081">
            <v>73.8</v>
          </cell>
          <cell r="D2081">
            <v>360</v>
          </cell>
          <cell r="E2081">
            <v>0</v>
          </cell>
          <cell r="F2081">
            <v>0</v>
          </cell>
          <cell r="G2081">
            <v>0</v>
          </cell>
          <cell r="I2081">
            <v>0</v>
          </cell>
        </row>
        <row r="2082">
          <cell r="A2082">
            <v>158200900000</v>
          </cell>
          <cell r="B2082" t="str">
            <v xml:space="preserve">VINNOLIT S 4170                                                                                     </v>
          </cell>
          <cell r="C2082">
            <v>100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I2082">
            <v>0</v>
          </cell>
        </row>
        <row r="2083">
          <cell r="A2083">
            <v>158201000000</v>
          </cell>
          <cell r="B2083" t="str">
            <v xml:space="preserve">PLASTIFICANTE TOTM 51005354                                                                         </v>
          </cell>
          <cell r="C2083">
            <v>40.700000000000003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I2083">
            <v>0</v>
          </cell>
        </row>
        <row r="2084">
          <cell r="A2084">
            <v>159001000000</v>
          </cell>
          <cell r="B2084" t="str">
            <v xml:space="preserve">ROZYLIT               (KG)                                                                          </v>
          </cell>
          <cell r="C2084">
            <v>45.2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I2084">
            <v>0</v>
          </cell>
        </row>
        <row r="2085">
          <cell r="A2085">
            <v>159082380000</v>
          </cell>
          <cell r="B2085" t="str">
            <v xml:space="preserve">HYTREL POLIESTER 8238                                                                               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I2085">
            <v>0</v>
          </cell>
        </row>
        <row r="2086">
          <cell r="A2086">
            <v>159210370000</v>
          </cell>
          <cell r="B2086" t="str">
            <v xml:space="preserve">PUR PELLET 2103-70A VIR                                                                             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I2086">
            <v>0</v>
          </cell>
        </row>
        <row r="2087">
          <cell r="A2087">
            <v>159236300090</v>
          </cell>
          <cell r="B2087" t="str">
            <v xml:space="preserve">PUR PELLET. 2363 90A                                                                                </v>
          </cell>
          <cell r="C2087">
            <v>31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I2087">
            <v>0</v>
          </cell>
        </row>
        <row r="2088">
          <cell r="A2088">
            <v>159236355020</v>
          </cell>
          <cell r="B2088" t="str">
            <v xml:space="preserve">PUR PELLET. 2363-55D-BA20                                                                           </v>
          </cell>
          <cell r="C2088">
            <v>50.09</v>
          </cell>
          <cell r="D2088">
            <v>0</v>
          </cell>
          <cell r="E2088">
            <v>2.5600000000000002E-3</v>
          </cell>
          <cell r="F2088">
            <v>2.5600000000000002E-3</v>
          </cell>
          <cell r="G2088">
            <v>2.5600000000000002E-3</v>
          </cell>
          <cell r="I2088">
            <v>2.5600000000000002E-3</v>
          </cell>
        </row>
        <row r="2089">
          <cell r="A2089">
            <v>159236355040</v>
          </cell>
          <cell r="B2089" t="str">
            <v xml:space="preserve">PUR PELLET 2363-55D-BA40                                                                            </v>
          </cell>
          <cell r="C2089">
            <v>57.67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I2089">
            <v>0</v>
          </cell>
        </row>
        <row r="2090">
          <cell r="A2090">
            <v>159236365000</v>
          </cell>
          <cell r="B2090" t="str">
            <v xml:space="preserve">PUR PELLET. 2363-65D-VIRG                                                                           </v>
          </cell>
          <cell r="C2090">
            <v>154.24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I2090">
            <v>0</v>
          </cell>
        </row>
        <row r="2091">
          <cell r="A2091">
            <v>159236365020</v>
          </cell>
          <cell r="B2091" t="str">
            <v xml:space="preserve">PUR PELLET. 2363-65D-BA20                                                                           </v>
          </cell>
          <cell r="C2091">
            <v>137.08000000000001</v>
          </cell>
          <cell r="D2091">
            <v>0</v>
          </cell>
          <cell r="E2091">
            <v>-8.2199999999999999E-3</v>
          </cell>
          <cell r="F2091">
            <v>102.51376</v>
          </cell>
          <cell r="G2091" t="str">
            <v>error</v>
          </cell>
          <cell r="H2091">
            <v>0</v>
          </cell>
          <cell r="I2091">
            <v>0</v>
          </cell>
        </row>
        <row r="2092">
          <cell r="A2092">
            <v>159236365040</v>
          </cell>
          <cell r="B2092" t="str">
            <v xml:space="preserve">PUR PELLET. 2363-65D-BA40                                                                           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I2092">
            <v>0</v>
          </cell>
        </row>
        <row r="2093">
          <cell r="A2093">
            <v>159236375000</v>
          </cell>
          <cell r="B2093" t="str">
            <v xml:space="preserve">PUR PELLET. 2363-75D-VIRG.                                                                          </v>
          </cell>
          <cell r="C2093">
            <v>44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I2093">
            <v>0</v>
          </cell>
        </row>
        <row r="2094">
          <cell r="A2094">
            <v>159236375020</v>
          </cell>
          <cell r="B2094" t="str">
            <v xml:space="preserve">PUR PELLET. 2363-75D-BA20                                                                           </v>
          </cell>
          <cell r="C2094">
            <v>382.79</v>
          </cell>
          <cell r="D2094">
            <v>0</v>
          </cell>
          <cell r="E2094">
            <v>1.9879999999999998E-2</v>
          </cell>
          <cell r="F2094">
            <v>1.9879999999999998E-2</v>
          </cell>
          <cell r="G2094">
            <v>1.9879999999999998E-2</v>
          </cell>
          <cell r="I2094">
            <v>1.9879999999999998E-2</v>
          </cell>
        </row>
        <row r="2095">
          <cell r="A2095">
            <v>159236375040</v>
          </cell>
          <cell r="B2095" t="str">
            <v xml:space="preserve">PUR PELLET. 2363-75D BA40                                                                           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I2095">
            <v>0</v>
          </cell>
        </row>
        <row r="2096">
          <cell r="A2096">
            <v>159236380000</v>
          </cell>
          <cell r="B2096" t="str">
            <v xml:space="preserve">PUR PELLET 2363-80AE VIR                                                                            </v>
          </cell>
          <cell r="C2096">
            <v>10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I2096">
            <v>0</v>
          </cell>
        </row>
        <row r="2097">
          <cell r="A2097">
            <v>159236380020</v>
          </cell>
          <cell r="B2097" t="str">
            <v xml:space="preserve">PUR PELLET.2363-80AE-BA20                                                                           </v>
          </cell>
          <cell r="C2097">
            <v>292.20999999999998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I2097">
            <v>0</v>
          </cell>
        </row>
        <row r="2098">
          <cell r="A2098">
            <v>159236380040</v>
          </cell>
          <cell r="B2098" t="str">
            <v xml:space="preserve">PUR PELLET. 2363-80AE-BA40                                                                          </v>
          </cell>
          <cell r="C2098">
            <v>13.3</v>
          </cell>
          <cell r="D2098">
            <v>0</v>
          </cell>
          <cell r="E2098">
            <v>7.2199999999999999E-3</v>
          </cell>
          <cell r="F2098">
            <v>7.2199999999999999E-3</v>
          </cell>
          <cell r="G2098">
            <v>7.2199999999999999E-3</v>
          </cell>
          <cell r="I2098">
            <v>7.2199999999999999E-3</v>
          </cell>
        </row>
        <row r="2099">
          <cell r="A2099">
            <v>159236390000</v>
          </cell>
          <cell r="B2099" t="str">
            <v xml:space="preserve">PUR PELLET. 2363-90AE-VIR                                                                           </v>
          </cell>
          <cell r="C2099">
            <v>52.5</v>
          </cell>
          <cell r="D2099">
            <v>0</v>
          </cell>
          <cell r="E2099">
            <v>1.1800000000000001E-3</v>
          </cell>
          <cell r="F2099">
            <v>1.1800000000000001E-3</v>
          </cell>
          <cell r="G2099">
            <v>1.1800000000000001E-3</v>
          </cell>
          <cell r="I2099">
            <v>1.1800000000000001E-3</v>
          </cell>
        </row>
        <row r="2100">
          <cell r="A2100">
            <v>159236390020</v>
          </cell>
          <cell r="B2100" t="str">
            <v xml:space="preserve">PUR PELLET.2363-90AE-BA20                                                                           </v>
          </cell>
          <cell r="C2100">
            <v>12.7</v>
          </cell>
          <cell r="D2100">
            <v>0</v>
          </cell>
          <cell r="E2100">
            <v>4.0000000000000001E-3</v>
          </cell>
          <cell r="F2100">
            <v>2E-3</v>
          </cell>
          <cell r="G2100" t="str">
            <v>error</v>
          </cell>
          <cell r="H2100">
            <v>0</v>
          </cell>
          <cell r="I2100">
            <v>0</v>
          </cell>
        </row>
        <row r="2101">
          <cell r="A2101">
            <v>159236390040</v>
          </cell>
          <cell r="B2101" t="str">
            <v xml:space="preserve">PUR PELLET 90AE-BA40                                                                                </v>
          </cell>
          <cell r="C2101">
            <v>44.17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I2101">
            <v>0</v>
          </cell>
        </row>
        <row r="2102">
          <cell r="A2102">
            <v>159240600000</v>
          </cell>
          <cell r="B2102" t="str">
            <v xml:space="preserve">TECOFLEX EG 85A B-60                                                                                </v>
          </cell>
          <cell r="C2102">
            <v>99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I2102">
            <v>0</v>
          </cell>
        </row>
        <row r="2103">
          <cell r="A2103">
            <v>159240650000</v>
          </cell>
          <cell r="B2103" t="str">
            <v xml:space="preserve">TECOPHILIC TG500                                                                                    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I2103">
            <v>0</v>
          </cell>
        </row>
        <row r="2104">
          <cell r="A2104">
            <v>159240700000</v>
          </cell>
          <cell r="B2104" t="str">
            <v xml:space="preserve">TEXIN RXT70A NATURAL (P/BALONES EMBOL/FOLEY POR EXTRUSION)                                          </v>
          </cell>
          <cell r="C2104">
            <v>95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I2104">
            <v>0</v>
          </cell>
        </row>
        <row r="2105">
          <cell r="A2105">
            <v>159250000000</v>
          </cell>
          <cell r="B2105" t="str">
            <v xml:space="preserve">Pellethane 90AE + 20% BaSO4 + ProPell                                                               </v>
          </cell>
          <cell r="C2105">
            <v>13.15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I2105">
            <v>0</v>
          </cell>
        </row>
        <row r="2106">
          <cell r="A2106">
            <v>159251000000</v>
          </cell>
          <cell r="B2106" t="str">
            <v xml:space="preserve">Pellethane 2363-90ae 60%                                                                            </v>
          </cell>
          <cell r="C2106">
            <v>45.28</v>
          </cell>
          <cell r="D2106">
            <v>0</v>
          </cell>
          <cell r="E2106">
            <v>5.6600000000000001E-3</v>
          </cell>
          <cell r="F2106">
            <v>5.6600000000000001E-3</v>
          </cell>
          <cell r="G2106">
            <v>5.6600000000000001E-3</v>
          </cell>
          <cell r="I2106">
            <v>5.6600000000000001E-3</v>
          </cell>
        </row>
        <row r="2107">
          <cell r="A2107">
            <v>159300000000</v>
          </cell>
          <cell r="B2107" t="str">
            <v xml:space="preserve">ACRALEN 900                                                                                         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I2107">
            <v>0</v>
          </cell>
        </row>
        <row r="2108">
          <cell r="A2108">
            <v>159400100000</v>
          </cell>
          <cell r="B2108" t="str">
            <v xml:space="preserve">TPE COMPOUND BM400M02                                                                               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I2108">
            <v>0</v>
          </cell>
        </row>
        <row r="2109">
          <cell r="A2109">
            <v>159400200000</v>
          </cell>
          <cell r="B2109" t="str">
            <v xml:space="preserve">TPE COMPOUND UTV MTRL TO 38395                                                                      </v>
          </cell>
          <cell r="C2109">
            <v>50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I2109">
            <v>0</v>
          </cell>
        </row>
        <row r="2110">
          <cell r="A2110">
            <v>159400300000</v>
          </cell>
          <cell r="B2110" t="str">
            <v xml:space="preserve">MEDIPRENE 880247 TPE COMPOUND                                                                       </v>
          </cell>
          <cell r="C2110">
            <v>172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I2110">
            <v>0</v>
          </cell>
        </row>
        <row r="2111">
          <cell r="A2111">
            <v>159500102000</v>
          </cell>
          <cell r="B2111" t="str">
            <v xml:space="preserve">BAYMEDIX CD102                                                                                      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I2111">
            <v>0</v>
          </cell>
        </row>
        <row r="2112">
          <cell r="A2112">
            <v>159500104000</v>
          </cell>
          <cell r="B2112" t="str">
            <v xml:space="preserve">BAYMEDIX CD104                                                                                      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I2112">
            <v>0</v>
          </cell>
        </row>
        <row r="2113">
          <cell r="A2113">
            <v>159600000000</v>
          </cell>
          <cell r="B2113" t="str">
            <v xml:space="preserve">MPB 80 (G)                                                                                          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I2113">
            <v>0</v>
          </cell>
        </row>
        <row r="2114">
          <cell r="A2114">
            <v>159600100000</v>
          </cell>
          <cell r="B2114" t="str">
            <v xml:space="preserve">MPB 100 (G)                                                                                         </v>
          </cell>
          <cell r="C2114">
            <v>0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I2114">
            <v>0</v>
          </cell>
        </row>
        <row r="2115">
          <cell r="A2115">
            <v>159600200000</v>
          </cell>
          <cell r="B2115" t="str">
            <v xml:space="preserve">MPB 120 (G)                                                                                         </v>
          </cell>
          <cell r="C2115">
            <v>0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I2115">
            <v>0</v>
          </cell>
        </row>
        <row r="2116">
          <cell r="A2116">
            <v>159600300000</v>
          </cell>
          <cell r="B2116" t="str">
            <v xml:space="preserve">MPB 140 (G)                                                                                         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I2116">
            <v>0</v>
          </cell>
        </row>
        <row r="2117">
          <cell r="A2117">
            <v>159600400000</v>
          </cell>
          <cell r="B2117" t="str">
            <v xml:space="preserve">MPB 160 (G)                                                                                         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I2117">
            <v>0</v>
          </cell>
        </row>
        <row r="2118">
          <cell r="A2118">
            <v>159600500000</v>
          </cell>
          <cell r="B2118" t="str">
            <v xml:space="preserve">MPB 40 (G)                                                                                          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I2118">
            <v>0</v>
          </cell>
        </row>
        <row r="2119">
          <cell r="A2119">
            <v>159600600000</v>
          </cell>
          <cell r="B2119" t="str">
            <v xml:space="preserve">MPB 250 (G)                                                                                         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I2119">
            <v>0</v>
          </cell>
        </row>
        <row r="2120">
          <cell r="A2120">
            <v>160000001592</v>
          </cell>
          <cell r="B2120" t="str">
            <v xml:space="preserve">T.P.E. EXT.CRIS.R-148A73E00-01592                                                                   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I2120">
            <v>0</v>
          </cell>
        </row>
        <row r="2121">
          <cell r="A2121">
            <v>160010000088</v>
          </cell>
          <cell r="B2121" t="str">
            <v xml:space="preserve">SCRAP PVC SOFT FOLEY                                                                                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I2121">
            <v>0</v>
          </cell>
        </row>
        <row r="2122">
          <cell r="A2122">
            <v>16001001000000</v>
          </cell>
          <cell r="B2122" t="str">
            <v xml:space="preserve">MEZCLA PP PH2610&amp;DES.ANTIB.10430 4%                                                                 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I2122">
            <v>0</v>
          </cell>
        </row>
        <row r="2123">
          <cell r="A2123">
            <v>16001001100000</v>
          </cell>
          <cell r="B2123" t="str">
            <v xml:space="preserve">MEZCLA PE PB608 (2/3)+PE 2080 (1/3)                                                                 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I2123">
            <v>0</v>
          </cell>
        </row>
        <row r="2124">
          <cell r="A2124">
            <v>16001001200000</v>
          </cell>
          <cell r="B2124" t="str">
            <v xml:space="preserve">MEZCLA PVC RB1 DU SH92 (30%) + PVC RB1 T3M SH84 (70%)                                               </v>
          </cell>
          <cell r="C2124">
            <v>56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I2124">
            <v>0</v>
          </cell>
        </row>
        <row r="2125">
          <cell r="A2125">
            <v>16001001300000</v>
          </cell>
          <cell r="B2125" t="str">
            <v xml:space="preserve">MEZCLA PVC RB1 DU SH92 (50%) + PVC RB1 T3M SH84 (50%)                                               </v>
          </cell>
          <cell r="C2125">
            <v>224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I2125">
            <v>0</v>
          </cell>
        </row>
        <row r="2126">
          <cell r="A2126">
            <v>16001001400000</v>
          </cell>
          <cell r="B2126" t="str">
            <v xml:space="preserve">MEZCLA PVC RB SMR SHA98 (60%) + PVC RB 1DU SH92 (40%)                                               </v>
          </cell>
          <cell r="C2126">
            <v>10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I2126">
            <v>0</v>
          </cell>
        </row>
        <row r="2127">
          <cell r="A2127">
            <v>16001002000000</v>
          </cell>
          <cell r="B2127" t="str">
            <v xml:space="preserve">MEZCLA PVC Z8000 (80%) + PVC Z7000 (20%)                                                            </v>
          </cell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I2127">
            <v>0</v>
          </cell>
        </row>
        <row r="2128">
          <cell r="A2128">
            <v>16001002100000</v>
          </cell>
          <cell r="B2128" t="str">
            <v xml:space="preserve">MEZCLA PVC Z8000 (50%) + PVC Z7000 (50%)                                                            </v>
          </cell>
          <cell r="C2128">
            <v>100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I2128">
            <v>0</v>
          </cell>
        </row>
        <row r="2129">
          <cell r="A2129">
            <v>160011000088</v>
          </cell>
          <cell r="B2129" t="str">
            <v xml:space="preserve">SCRAP PVC +AZUL (PIEZA "Y" DOBLE LUMEN)                                                             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I2129">
            <v>0</v>
          </cell>
        </row>
        <row r="2130">
          <cell r="A2130">
            <v>16001500000000</v>
          </cell>
          <cell r="B2130" t="str">
            <v xml:space="preserve">MOL. PVC USBT 1500                                                                                  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I2130">
            <v>0</v>
          </cell>
        </row>
        <row r="2131">
          <cell r="A2131">
            <v>16001500000100</v>
          </cell>
          <cell r="B2131" t="str">
            <v xml:space="preserve">MOL. PVC USBT 1500 + RO                                                                             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I2131">
            <v>0</v>
          </cell>
        </row>
        <row r="2132">
          <cell r="A2132">
            <v>16001500000200</v>
          </cell>
          <cell r="B2132" t="str">
            <v xml:space="preserve">MOL. PVC USBT 1500 + MB1                                                                            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I2132">
            <v>0</v>
          </cell>
        </row>
        <row r="2133">
          <cell r="A2133">
            <v>16001614000000</v>
          </cell>
          <cell r="B2133" t="str">
            <v xml:space="preserve">MOL. LAJA 16114/2                                                                                   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I2133">
            <v>0</v>
          </cell>
        </row>
        <row r="2134">
          <cell r="A2134">
            <v>160020000088</v>
          </cell>
          <cell r="B2134" t="str">
            <v xml:space="preserve">SCRAP PVC MANDRIL D.J. AZUL                                                                         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I2134">
            <v>0</v>
          </cell>
        </row>
        <row r="2135">
          <cell r="A2135">
            <v>16002680000000</v>
          </cell>
          <cell r="B2135" t="str">
            <v xml:space="preserve">MOL. PS 2680 CRISTAL                                                                                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I2135">
            <v>0</v>
          </cell>
        </row>
        <row r="2136">
          <cell r="A2136">
            <v>16002680500000</v>
          </cell>
          <cell r="B2136" t="str">
            <v xml:space="preserve">MOL. PS 680 + AZ5                                                                                   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I2136">
            <v>0</v>
          </cell>
        </row>
        <row r="2137">
          <cell r="A2137">
            <v>16003000000100</v>
          </cell>
          <cell r="B2137" t="str">
            <v xml:space="preserve">MOL. PVC 30MB + RO5                                                                                 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I2137">
            <v>0</v>
          </cell>
        </row>
        <row r="2138">
          <cell r="A2138">
            <v>16003000000200</v>
          </cell>
          <cell r="B2138" t="str">
            <v xml:space="preserve">MOL. PVC 30 MB + AZ4                                                                                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I2138">
            <v>0</v>
          </cell>
        </row>
        <row r="2139">
          <cell r="A2139">
            <v>160030000088</v>
          </cell>
          <cell r="B2139" t="str">
            <v xml:space="preserve">SCRAP TRAQUEOSTOMIA                                                                                 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I2139">
            <v>0</v>
          </cell>
        </row>
        <row r="2140">
          <cell r="A2140">
            <v>16003200000000</v>
          </cell>
          <cell r="B2140" t="str">
            <v xml:space="preserve">MOL. PVC RB1 S2 (SH86) + BL3                                                                        </v>
          </cell>
          <cell r="C2140">
            <v>79.5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I2140">
            <v>0</v>
          </cell>
        </row>
        <row r="2141">
          <cell r="A2141">
            <v>160032000088</v>
          </cell>
          <cell r="B2141" t="str">
            <v xml:space="preserve">SCRAP PVC RB1 S2 (SH86) + BL3                                                                       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I2141">
            <v>0</v>
          </cell>
        </row>
        <row r="2142">
          <cell r="A2142">
            <v>16003300000000</v>
          </cell>
          <cell r="B2142" t="str">
            <v xml:space="preserve">MOL. PVC ES 3/30 + BL4                                                                              </v>
          </cell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I2142">
            <v>0</v>
          </cell>
        </row>
        <row r="2143">
          <cell r="A2143">
            <v>16003300000100</v>
          </cell>
          <cell r="B2143" t="str">
            <v xml:space="preserve">MOL. PVC ES 3/30 + USBT 1900 + BL3                                                                  </v>
          </cell>
          <cell r="C2143">
            <v>0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I2143">
            <v>0</v>
          </cell>
        </row>
        <row r="2144">
          <cell r="A2144">
            <v>16003300000200</v>
          </cell>
          <cell r="B2144" t="str">
            <v xml:space="preserve">MOL. PVC ES 3/30                                                                                    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I2144">
            <v>0</v>
          </cell>
        </row>
        <row r="2145">
          <cell r="A2145">
            <v>160033000088</v>
          </cell>
          <cell r="B2145" t="str">
            <v xml:space="preserve">SCRAP PVC ES3/30                                                                                    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I2145">
            <v>0</v>
          </cell>
        </row>
        <row r="2146">
          <cell r="A2146">
            <v>16003350000000</v>
          </cell>
          <cell r="B2146" t="str">
            <v xml:space="preserve">MOL. PVC ES 3/35 CRISTAL                                                                            </v>
          </cell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I2146">
            <v>0</v>
          </cell>
        </row>
        <row r="2147">
          <cell r="A2147">
            <v>16003350000100</v>
          </cell>
          <cell r="B2147" t="str">
            <v xml:space="preserve">MOL. PVC ES 3/35 CRIST. +BL4                                                                        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I2147">
            <v>0</v>
          </cell>
        </row>
        <row r="2148">
          <cell r="A2148">
            <v>16003350000200</v>
          </cell>
          <cell r="B2148" t="str">
            <v xml:space="preserve">MOL. PVC ES 3/35 + VE6                                                                              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I2148">
            <v>0</v>
          </cell>
        </row>
        <row r="2149">
          <cell r="A2149">
            <v>16003350000300</v>
          </cell>
          <cell r="B2149" t="str">
            <v xml:space="preserve">MOL. PVC ES 3/35 + MB3                                                                              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I2149">
            <v>0</v>
          </cell>
        </row>
        <row r="2150">
          <cell r="A2150">
            <v>16003350000400</v>
          </cell>
          <cell r="B2150" t="str">
            <v xml:space="preserve">MOL. PVC RB 1 DU SH92 + ROMB8                                                                       </v>
          </cell>
          <cell r="C2150">
            <v>13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I2150">
            <v>0</v>
          </cell>
        </row>
        <row r="2151">
          <cell r="A2151">
            <v>160033500088</v>
          </cell>
          <cell r="B2151" t="str">
            <v xml:space="preserve">SCRAP PVC ES3/35 + RO7 // PVC RB 1 DU SH92 + ROMB8                                                  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I2151">
            <v>0</v>
          </cell>
        </row>
        <row r="2152">
          <cell r="A2152">
            <v>16003450000100</v>
          </cell>
          <cell r="B2152" t="str">
            <v xml:space="preserve">MOL. PVC RB1 S2 (SH86) + AMMB1                                                                      </v>
          </cell>
          <cell r="C2152">
            <v>26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I2152">
            <v>0</v>
          </cell>
        </row>
        <row r="2153">
          <cell r="A2153">
            <v>16003450000200</v>
          </cell>
          <cell r="B2153" t="str">
            <v xml:space="preserve">MOL. PVC ES 3/45 + VEMB3                                                                            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I2153">
            <v>0</v>
          </cell>
        </row>
        <row r="2154">
          <cell r="A2154">
            <v>16003450000300</v>
          </cell>
          <cell r="B2154" t="str">
            <v xml:space="preserve">MOL. PVC ES 3/45 + RO7                                                                              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I2154">
            <v>0</v>
          </cell>
        </row>
        <row r="2155">
          <cell r="A2155">
            <v>16003450000400</v>
          </cell>
          <cell r="B2155" t="str">
            <v xml:space="preserve">MOL. PVC RB1 S2 (SH86) + AZUL                                                                       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I2155">
            <v>0</v>
          </cell>
        </row>
        <row r="2156">
          <cell r="A2156">
            <v>16003450000500</v>
          </cell>
          <cell r="B2156" t="str">
            <v xml:space="preserve">MOL. PVC ES 3/45 + NAMB2                                                                            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I2156">
            <v>0</v>
          </cell>
        </row>
        <row r="2157">
          <cell r="A2157">
            <v>16003450000600</v>
          </cell>
          <cell r="B2157" t="str">
            <v xml:space="preserve">MOL. PVC EXT. RB 1DU (SH92) + BL3                                                                   </v>
          </cell>
          <cell r="C2157">
            <v>86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I2157">
            <v>0</v>
          </cell>
        </row>
        <row r="2158">
          <cell r="A2158">
            <v>160034500088</v>
          </cell>
          <cell r="B2158" t="str">
            <v xml:space="preserve">SCRAP PVC RB 6 (SH68) + BL3                                                                         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I2158">
            <v>0</v>
          </cell>
        </row>
        <row r="2159">
          <cell r="A2159">
            <v>160034500188</v>
          </cell>
          <cell r="B2159" t="str">
            <v xml:space="preserve">SCRAP PVC RB1 S2 (SH86) + AMMB1                                                                     </v>
          </cell>
          <cell r="C2159">
            <v>10.46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I2159">
            <v>0</v>
          </cell>
        </row>
        <row r="2160">
          <cell r="A2160">
            <v>160034500288</v>
          </cell>
          <cell r="B2160" t="str">
            <v xml:space="preserve">SCRAP PVC ES 3/45 + VEMB3                                                                           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I2160">
            <v>0</v>
          </cell>
        </row>
        <row r="2161">
          <cell r="A2161">
            <v>160034500388</v>
          </cell>
          <cell r="B2161" t="str">
            <v xml:space="preserve">SCRAP PVC ES 3/45 + RO7                                                                             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I2161">
            <v>0</v>
          </cell>
        </row>
        <row r="2162">
          <cell r="A2162">
            <v>160034500488</v>
          </cell>
          <cell r="B2162" t="str">
            <v xml:space="preserve">SCRAP PVC RB1 S2 (SH86)+AZUL // ES3/45 + AZMB3                                                      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I2162">
            <v>0</v>
          </cell>
        </row>
        <row r="2163">
          <cell r="A2163">
            <v>160034500588</v>
          </cell>
          <cell r="B2163" t="str">
            <v xml:space="preserve">SCRAP PVC ES3/45 + NAMB2                                                                            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I2163">
            <v>0</v>
          </cell>
        </row>
        <row r="2164">
          <cell r="A2164">
            <v>160034501088</v>
          </cell>
          <cell r="B2164" t="str">
            <v xml:space="preserve">SCRAP PVC EXT. RB 1DU (SH92) + BL3                                                                  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I2164">
            <v>0</v>
          </cell>
        </row>
        <row r="2165">
          <cell r="A2165">
            <v>16003550000000</v>
          </cell>
          <cell r="B2165" t="str">
            <v xml:space="preserve">MOL. PVC INY RB1S1 (SH81) + AZMB3                                                                   </v>
          </cell>
          <cell r="C2165">
            <v>84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I2165">
            <v>0</v>
          </cell>
        </row>
        <row r="2166">
          <cell r="A2166">
            <v>16003550000100</v>
          </cell>
          <cell r="B2166" t="str">
            <v xml:space="preserve">MOL. PVC RB1 T3M (SH84) + NAMB9                                                                     </v>
          </cell>
          <cell r="C2166">
            <v>42.5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I2166">
            <v>0</v>
          </cell>
        </row>
        <row r="2167">
          <cell r="A2167">
            <v>16003550000200</v>
          </cell>
          <cell r="B2167" t="str">
            <v xml:space="preserve">MOL. PVC RB1 T3M (SH84) + ROMB8                                                                     </v>
          </cell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I2167">
            <v>0</v>
          </cell>
        </row>
        <row r="2168">
          <cell r="A2168">
            <v>16003550000300</v>
          </cell>
          <cell r="B2168" t="str">
            <v xml:space="preserve">MOL. PVC RB1 S1 (SH81) + VEMB2                                                                      </v>
          </cell>
          <cell r="C2168">
            <v>46.9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I2168">
            <v>0</v>
          </cell>
        </row>
        <row r="2169">
          <cell r="A2169">
            <v>16003550000400</v>
          </cell>
          <cell r="B2169" t="str">
            <v xml:space="preserve">MOL. PVC ES 3/55+NA3                                                                                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I2169">
            <v>0</v>
          </cell>
        </row>
        <row r="2170">
          <cell r="A2170">
            <v>16003550000500</v>
          </cell>
          <cell r="B2170" t="str">
            <v xml:space="preserve">MOL. PVC ES 3/55 + VI MB2                                                                           </v>
          </cell>
          <cell r="C2170">
            <v>5.3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I2170">
            <v>0</v>
          </cell>
        </row>
        <row r="2171">
          <cell r="A2171">
            <v>16003550000600</v>
          </cell>
          <cell r="B2171" t="str">
            <v xml:space="preserve">MOL. PVC ES 3/55 + VE MB6                                                                           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I2171">
            <v>0</v>
          </cell>
        </row>
        <row r="2172">
          <cell r="A2172">
            <v>16003550000700</v>
          </cell>
          <cell r="B2172" t="str">
            <v xml:space="preserve">MOL. PVC RB1 T3M (SH84)+VEMB2                                                                       </v>
          </cell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I2172">
            <v>0</v>
          </cell>
        </row>
        <row r="2173">
          <cell r="A2173">
            <v>16003550000800</v>
          </cell>
          <cell r="B2173" t="str">
            <v xml:space="preserve">MOL. PVC ES 3/55 + VE MB4                                                                           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I2173">
            <v>0</v>
          </cell>
        </row>
        <row r="2174">
          <cell r="A2174">
            <v>16003550000900</v>
          </cell>
          <cell r="B2174" t="str">
            <v xml:space="preserve">MOL. PVC ES 3/55 + PVC ES 3/35+AM4                                                                  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I2174">
            <v>0</v>
          </cell>
        </row>
        <row r="2175">
          <cell r="A2175">
            <v>16003550001000</v>
          </cell>
          <cell r="B2175" t="str">
            <v xml:space="preserve">MOL. PVC ES 3/55 + VE3                                                                              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I2175">
            <v>0</v>
          </cell>
        </row>
        <row r="2176">
          <cell r="A2176">
            <v>16003550001100</v>
          </cell>
          <cell r="B2176" t="str">
            <v xml:space="preserve">MOL. PVC ES 3/55+PVC ES3/30+AZMB3                                                                   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I2176">
            <v>0</v>
          </cell>
        </row>
        <row r="2177">
          <cell r="A2177">
            <v>16003550001200</v>
          </cell>
          <cell r="B2177" t="str">
            <v xml:space="preserve">MOL. PVC ES 3/55 + NA4                                                                              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I2177">
            <v>0</v>
          </cell>
        </row>
        <row r="2178">
          <cell r="A2178">
            <v>16003550001300</v>
          </cell>
          <cell r="B2178" t="str">
            <v xml:space="preserve">MOL. PVC RB 1 T3M (SH84) + BL3                                                                      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I2178">
            <v>0</v>
          </cell>
        </row>
        <row r="2179">
          <cell r="A2179">
            <v>16003550001400</v>
          </cell>
          <cell r="B2179" t="str">
            <v xml:space="preserve">MOL. PVC ES 3/55 + PVC ES3/35+ROMB3                                                                 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I2179">
            <v>0</v>
          </cell>
        </row>
        <row r="2180">
          <cell r="A2180">
            <v>16003550001500</v>
          </cell>
          <cell r="B2180" t="str">
            <v xml:space="preserve">MOL. PVC ES3/55+PVC ES3/35+AM MB1                                                                   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I2180">
            <v>0</v>
          </cell>
        </row>
        <row r="2181">
          <cell r="A2181">
            <v>16003550001600</v>
          </cell>
          <cell r="B2181" t="str">
            <v xml:space="preserve">MOL. PVC EXT RB1 T3M (SH84)+AMARILLO(P/EMBUDO)                                                      </v>
          </cell>
          <cell r="C2181">
            <v>15.8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I2181">
            <v>0</v>
          </cell>
        </row>
        <row r="2182">
          <cell r="A2182">
            <v>16003550001700</v>
          </cell>
          <cell r="B2182" t="str">
            <v xml:space="preserve">MOL. PVC RB1 T3M (Sh84) (P/EMBUDO)                                                                  </v>
          </cell>
          <cell r="C2182">
            <v>8.4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I2182">
            <v>0</v>
          </cell>
        </row>
        <row r="2183">
          <cell r="A2183">
            <v>16003550001800</v>
          </cell>
          <cell r="B2183" t="str">
            <v xml:space="preserve">MOL.PVC ES3/55+GRIS (P/EMBUDO)                                                                      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I2183">
            <v>0</v>
          </cell>
        </row>
        <row r="2184">
          <cell r="A2184">
            <v>16003550001900</v>
          </cell>
          <cell r="B2184" t="str">
            <v xml:space="preserve">MOL. PVC ES3/55 (TOTM)                                                                              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I2184">
            <v>0</v>
          </cell>
        </row>
        <row r="2185">
          <cell r="A2185">
            <v>16003550002000</v>
          </cell>
          <cell r="B2185" t="str">
            <v xml:space="preserve">MOLIENDA 3/55(75%)+3/35(25%)+AMMB1                                                                  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I2185">
            <v>0</v>
          </cell>
        </row>
        <row r="2186">
          <cell r="A2186">
            <v>16003550002100</v>
          </cell>
          <cell r="B2186" t="str">
            <v xml:space="preserve">MOLIENDA 3/55(75%)+3/35(25%)+VEMB3                                                                  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I2186">
            <v>0</v>
          </cell>
        </row>
        <row r="2187">
          <cell r="A2187">
            <v>16003550002200</v>
          </cell>
          <cell r="B2187" t="str">
            <v xml:space="preserve">MOLIENDA PVC EMBUDO C/TAPA ROJO                                                                     </v>
          </cell>
          <cell r="C2187">
            <v>95.8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I2187">
            <v>0</v>
          </cell>
        </row>
        <row r="2188">
          <cell r="A2188">
            <v>16003550002300</v>
          </cell>
          <cell r="B2188" t="str">
            <v xml:space="preserve">MOLIENDA RB1S2 SH86 + AZMB6                                                                         </v>
          </cell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G2188">
            <v>0</v>
          </cell>
          <cell r="I2188">
            <v>0</v>
          </cell>
        </row>
        <row r="2189">
          <cell r="A2189">
            <v>16003550002400</v>
          </cell>
          <cell r="B2189" t="str">
            <v xml:space="preserve">MOLIENDA PVC INY. RB1 S1 NDG NO DOP (SH 81+Na)                                                      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I2189">
            <v>0</v>
          </cell>
        </row>
        <row r="2190">
          <cell r="A2190">
            <v>160035500088</v>
          </cell>
          <cell r="B2190" t="str">
            <v xml:space="preserve">SCRAP PVC INY RB1S1 (SH 81) + AZMB3                                                                 </v>
          </cell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I2190">
            <v>0</v>
          </cell>
        </row>
        <row r="2191">
          <cell r="A2191">
            <v>160035500188</v>
          </cell>
          <cell r="B2191" t="str">
            <v xml:space="preserve">SCRAP PVC RB1 T3M + NAMB9 O ES 3/55 + NAMB6                                                         </v>
          </cell>
          <cell r="C2191">
            <v>62.66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  <cell r="I2191">
            <v>0</v>
          </cell>
        </row>
        <row r="2192">
          <cell r="A2192">
            <v>160035500288</v>
          </cell>
          <cell r="B2192" t="str">
            <v xml:space="preserve">SCRAP PVC RB1 T3M (SH84) + ROMB8 O PVC ES 3/55 + RO7                                                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I2192">
            <v>0</v>
          </cell>
        </row>
        <row r="2193">
          <cell r="A2193">
            <v>160035500388</v>
          </cell>
          <cell r="B2193" t="str">
            <v xml:space="preserve">SCRAP PVC RB1 S1 (SH81) + VEMB2                                                                     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I2193">
            <v>0</v>
          </cell>
        </row>
        <row r="2194">
          <cell r="A2194">
            <v>160035500488</v>
          </cell>
          <cell r="B2194" t="str">
            <v xml:space="preserve">SCRAP PVC EXT RB1 T3M (SH84) + AMARILLO(EMBUDO)                                                     </v>
          </cell>
          <cell r="C2194">
            <v>4.8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I2194">
            <v>0</v>
          </cell>
        </row>
        <row r="2195">
          <cell r="A2195">
            <v>160035500588</v>
          </cell>
          <cell r="B2195" t="str">
            <v xml:space="preserve">SCRAP PVC ES 3/55 + VIMB2                                                                           </v>
          </cell>
          <cell r="C2195">
            <v>2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I2195">
            <v>0</v>
          </cell>
        </row>
        <row r="2196">
          <cell r="A2196">
            <v>160035500688</v>
          </cell>
          <cell r="B2196" t="str">
            <v xml:space="preserve">SCRAP PVC RB1 T3M (SH84)+AZUL // ES3/55+AZUL(EMBUDO)                                                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I2196">
            <v>0</v>
          </cell>
        </row>
        <row r="2197">
          <cell r="A2197">
            <v>160035500788</v>
          </cell>
          <cell r="B2197" t="str">
            <v xml:space="preserve">SCRAP PVC RB1 T3M (SH84)+VEMB2 o PVC ES 3/55 + VEMB3                                                </v>
          </cell>
          <cell r="C2197">
            <v>6537.75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I2197">
            <v>0</v>
          </cell>
        </row>
        <row r="2198">
          <cell r="A2198">
            <v>160035500888</v>
          </cell>
          <cell r="B2198" t="str">
            <v xml:space="preserve">SCRAP PVC RB1 T3M + BL3 o ES3/55 +BLANCO(EMBUDOS)                                                   </v>
          </cell>
          <cell r="C2198">
            <v>45.25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I2198">
            <v>0</v>
          </cell>
        </row>
        <row r="2199">
          <cell r="A2199">
            <v>160035500988</v>
          </cell>
          <cell r="B2199" t="str">
            <v xml:space="preserve">SCRAP PVC RB1 T3M (SH84) + VIMB2                                                                    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I2199">
            <v>0</v>
          </cell>
        </row>
        <row r="2200">
          <cell r="A2200">
            <v>160035501088</v>
          </cell>
          <cell r="B2200" t="str">
            <v xml:space="preserve">SCRAP PVC ES3/55 (TOTM)                                                                             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I2200">
            <v>0</v>
          </cell>
        </row>
        <row r="2201">
          <cell r="A2201">
            <v>160035501188</v>
          </cell>
          <cell r="B2201" t="str">
            <v xml:space="preserve">SCRAP PVC ES3/55 (TOTM) + AMMBI                                                                     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I2201">
            <v>0</v>
          </cell>
        </row>
        <row r="2202">
          <cell r="A2202">
            <v>160035501288</v>
          </cell>
          <cell r="B2202" t="str">
            <v xml:space="preserve">SCRAP PVC RB1 T3M (SH84)                                                                            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I2202">
            <v>0</v>
          </cell>
        </row>
        <row r="2203">
          <cell r="A2203">
            <v>160035508488</v>
          </cell>
          <cell r="B2203" t="str">
            <v xml:space="preserve">SCRAP PVC RB1 T3M (SH84) + BL2                                                                      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I2203">
            <v>0</v>
          </cell>
        </row>
        <row r="2204">
          <cell r="A2204">
            <v>160035510188</v>
          </cell>
          <cell r="B2204" t="str">
            <v xml:space="preserve">SCRAP PVC 3/55 (75%) + 3/35 (25%) + AMMBI                                                           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I2204">
            <v>0</v>
          </cell>
        </row>
        <row r="2205">
          <cell r="A2205">
            <v>160035510288</v>
          </cell>
          <cell r="B2205" t="str">
            <v xml:space="preserve">SCRAP PVC 3/55 (75%) + 3/35 (25%) + VEMB3                                                           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I2205">
            <v>0</v>
          </cell>
        </row>
        <row r="2206">
          <cell r="A2206">
            <v>160035510388</v>
          </cell>
          <cell r="B2206" t="str">
            <v xml:space="preserve">SCRAP PVC EMBUDO C/TAPA ROJO                                                                        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I2206">
            <v>0</v>
          </cell>
        </row>
        <row r="2207">
          <cell r="A2207">
            <v>160035510488</v>
          </cell>
          <cell r="B2207" t="str">
            <v xml:space="preserve">SCRAP PVC RB1S2+ AZMB6                                                                              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I2207">
            <v>0</v>
          </cell>
        </row>
        <row r="2208">
          <cell r="A2208">
            <v>160035510588</v>
          </cell>
          <cell r="B2208" t="str">
            <v xml:space="preserve">SCRAP PVC 3/55 (75%) + 3/35 (25%) + NA6                                                             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I2208">
            <v>0</v>
          </cell>
        </row>
        <row r="2209">
          <cell r="A2209">
            <v>160035510888</v>
          </cell>
          <cell r="B2209" t="str">
            <v xml:space="preserve">SCRAP PVC RB1 S1 N*DOP (SH81) + RMB8                                                                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I2209">
            <v>0</v>
          </cell>
        </row>
        <row r="2210">
          <cell r="A2210">
            <v>160040000088</v>
          </cell>
          <cell r="B2210" t="str">
            <v xml:space="preserve">SCRAP PVC ASP. CONTROLADA                                                                           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I2210">
            <v>0</v>
          </cell>
        </row>
        <row r="2211">
          <cell r="A2211">
            <v>160043500088</v>
          </cell>
          <cell r="B2211" t="str">
            <v xml:space="preserve">SCRAP PVC E4/35                                                                                     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I2211">
            <v>0</v>
          </cell>
        </row>
        <row r="2212">
          <cell r="A2212">
            <v>160043501088</v>
          </cell>
          <cell r="B2212" t="str">
            <v xml:space="preserve">SCRAP PVC E4/35 (TOTM)                                                                              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I2212">
            <v>0</v>
          </cell>
        </row>
        <row r="2213">
          <cell r="A2213">
            <v>160044000088</v>
          </cell>
          <cell r="B2213" t="str">
            <v xml:space="preserve">SCRAP PVC E4/40 +BL3                                                                                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I2213">
            <v>0</v>
          </cell>
        </row>
        <row r="2214">
          <cell r="A2214">
            <v>160044001088</v>
          </cell>
          <cell r="B2214" t="str">
            <v xml:space="preserve">SCRAP PVC E4/40 (TOTM)                                                                              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I2214">
            <v>0</v>
          </cell>
        </row>
        <row r="2215">
          <cell r="A2215">
            <v>16004450000000</v>
          </cell>
          <cell r="B2215" t="str">
            <v xml:space="preserve">MOL. PVC E 4/45                                                                                     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I2215">
            <v>0</v>
          </cell>
        </row>
        <row r="2216">
          <cell r="A2216">
            <v>160044500088</v>
          </cell>
          <cell r="B2216" t="str">
            <v xml:space="preserve">SCRAP PVC E4/45                                                                                     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I2216">
            <v>0</v>
          </cell>
        </row>
        <row r="2217">
          <cell r="A2217">
            <v>160045000088</v>
          </cell>
          <cell r="B2217" t="str">
            <v xml:space="preserve">SCRAP PVC E4/50                                                                                     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I2217">
            <v>0</v>
          </cell>
        </row>
        <row r="2218">
          <cell r="A2218">
            <v>160045001088</v>
          </cell>
          <cell r="B2218" t="str">
            <v xml:space="preserve">SCRAP PVC E4/50 (TOTM)                                                                              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I2218">
            <v>0</v>
          </cell>
        </row>
        <row r="2219">
          <cell r="A2219">
            <v>160045250088</v>
          </cell>
          <cell r="B2219" t="str">
            <v xml:space="preserve">SCRAP PVC E4/525                                                                                    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I2219">
            <v>0</v>
          </cell>
        </row>
        <row r="2220">
          <cell r="A2220">
            <v>160050000088</v>
          </cell>
          <cell r="B2220" t="str">
            <v xml:space="preserve">SCRAP PVC INY. RB152                                                                                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I2220">
            <v>0</v>
          </cell>
        </row>
        <row r="2221">
          <cell r="A2221">
            <v>160050100088</v>
          </cell>
          <cell r="B2221" t="str">
            <v xml:space="preserve">SCRAP PVC INY. RB1S1 + AMMB1                                                                        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I2221">
            <v>0</v>
          </cell>
        </row>
        <row r="2222">
          <cell r="A2222">
            <v>160050300088</v>
          </cell>
          <cell r="B2222" t="str">
            <v xml:space="preserve">SCRAP PVC INY. RB152 + VEMB2                                                                        </v>
          </cell>
          <cell r="C2222">
            <v>12.01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I2222">
            <v>0</v>
          </cell>
        </row>
        <row r="2223">
          <cell r="A2223">
            <v>160050350088</v>
          </cell>
          <cell r="B2223" t="str">
            <v xml:space="preserve">SCRAP PVC INY. RB152 + NEMB3                                                                        </v>
          </cell>
          <cell r="C2223">
            <v>2.64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I2223">
            <v>0</v>
          </cell>
        </row>
        <row r="2224">
          <cell r="A2224">
            <v>160050600088</v>
          </cell>
          <cell r="B2224" t="str">
            <v xml:space="preserve">SCRAP PVC INY. RB152 + AZMB6                                                                        </v>
          </cell>
          <cell r="C2224">
            <v>26.75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I2224">
            <v>0</v>
          </cell>
        </row>
        <row r="2225">
          <cell r="A2225">
            <v>160050800088</v>
          </cell>
          <cell r="B2225" t="str">
            <v xml:space="preserve">SCRAP PVC INY. RB152 + ROMB8                                                                        </v>
          </cell>
          <cell r="C2225">
            <v>73.59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I2225">
            <v>0</v>
          </cell>
        </row>
        <row r="2226">
          <cell r="A2226">
            <v>160066001088</v>
          </cell>
          <cell r="B2226" t="str">
            <v xml:space="preserve">SCRAP PVC E6/60 (TOTM)                                                                              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I2226">
            <v>0</v>
          </cell>
        </row>
        <row r="2227">
          <cell r="A2227">
            <v>16006700000100</v>
          </cell>
          <cell r="B2227" t="str">
            <v xml:space="preserve">MOL. PVC 6/70 + AZ10                                                                                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I2227">
            <v>0</v>
          </cell>
        </row>
        <row r="2228">
          <cell r="A2228">
            <v>16006700000200</v>
          </cell>
          <cell r="B2228" t="str">
            <v xml:space="preserve">MOL. PVC RB 6 (SH68) + BL3                                                                          </v>
          </cell>
          <cell r="C2228">
            <v>149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I2228">
            <v>0</v>
          </cell>
        </row>
        <row r="2229">
          <cell r="A2229">
            <v>16006700000300</v>
          </cell>
          <cell r="B2229" t="str">
            <v xml:space="preserve">MOL. PVC ES 6/70 + TIO2                                                                             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I2229">
            <v>0</v>
          </cell>
        </row>
        <row r="2230">
          <cell r="A2230">
            <v>16006700000400</v>
          </cell>
          <cell r="B2230" t="str">
            <v xml:space="preserve">MOL. PVC RB4 (SH70) + NEMB3 (P/EMBUDO)                                                              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I2230">
            <v>0</v>
          </cell>
        </row>
        <row r="2231">
          <cell r="A2231">
            <v>16006700000500</v>
          </cell>
          <cell r="B2231" t="str">
            <v xml:space="preserve">MOL. PVC RB4 SH70 +MARRON (P/EMBUDO)                                                                </v>
          </cell>
          <cell r="C2231">
            <v>27.5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I2231">
            <v>0</v>
          </cell>
        </row>
        <row r="2232">
          <cell r="A2232">
            <v>16006700000600</v>
          </cell>
          <cell r="B2232" t="str">
            <v xml:space="preserve">MOL.PVC E6/70+NARANJA (P/EMBUDO)                                                                    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I2232">
            <v>0</v>
          </cell>
        </row>
        <row r="2233">
          <cell r="A2233">
            <v>16006700000700</v>
          </cell>
          <cell r="B2233" t="str">
            <v xml:space="preserve">MOL.PVC RB4 (SH70) + VE // PVC E6/70+VERDE (P/EMBUDO)                                               </v>
          </cell>
          <cell r="C2233">
            <v>14.7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I2233">
            <v>0</v>
          </cell>
        </row>
        <row r="2234">
          <cell r="A2234">
            <v>16006700000800</v>
          </cell>
          <cell r="B2234" t="str">
            <v xml:space="preserve">MOL.PVC E6/70 o RB4 SH70 +AZUL (P/EMBUDO)                                                           </v>
          </cell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I2234">
            <v>0</v>
          </cell>
        </row>
        <row r="2235">
          <cell r="A2235">
            <v>16006700000900</v>
          </cell>
          <cell r="B2235" t="str">
            <v xml:space="preserve">MOL. PVCEXT. RB4 (SH70) + BL3                                                                       </v>
          </cell>
          <cell r="C2235">
            <v>6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I2235">
            <v>0</v>
          </cell>
        </row>
        <row r="2236">
          <cell r="A2236">
            <v>16006700001000</v>
          </cell>
          <cell r="B2236" t="str">
            <v xml:space="preserve">MOL.PVC ES 6/70 (TOTM)                                                                              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I2236">
            <v>0</v>
          </cell>
        </row>
        <row r="2237">
          <cell r="A2237">
            <v>160067000088</v>
          </cell>
          <cell r="B2237" t="str">
            <v xml:space="preserve">SCRAP PVC INY. RB1S2 + BL4                                                                          </v>
          </cell>
          <cell r="C2237">
            <v>44.69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I2237">
            <v>0</v>
          </cell>
        </row>
        <row r="2238">
          <cell r="A2238">
            <v>160067000188</v>
          </cell>
          <cell r="B2238" t="str">
            <v xml:space="preserve">SCRAP PVC E6/70+AZ9                                                                                 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I2238">
            <v>0</v>
          </cell>
        </row>
        <row r="2239">
          <cell r="A2239">
            <v>160067000288</v>
          </cell>
          <cell r="B2239" t="str">
            <v xml:space="preserve">SCRAP PVC E6/70+BL3                                                                                 </v>
          </cell>
          <cell r="C2239">
            <v>12.28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I2239">
            <v>0</v>
          </cell>
        </row>
        <row r="2240">
          <cell r="A2240">
            <v>160067000388</v>
          </cell>
          <cell r="B2240" t="str">
            <v xml:space="preserve">SCRAP PVC RB4 (SH70) + VE // PVC E6/70 +VERDE(EMBUDOS)                                              </v>
          </cell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I2240">
            <v>0</v>
          </cell>
        </row>
        <row r="2241">
          <cell r="A2241">
            <v>160067000488</v>
          </cell>
          <cell r="B2241" t="str">
            <v xml:space="preserve">SCRAP PVC E6/70 o RB4 SH 70 +AZUL (EMBUDOS)                                                         </v>
          </cell>
          <cell r="C2241">
            <v>8.0299999999999994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I2241">
            <v>0</v>
          </cell>
        </row>
        <row r="2242">
          <cell r="A2242">
            <v>160067000588</v>
          </cell>
          <cell r="B2242" t="str">
            <v xml:space="preserve">SCRAP PVC RB4 (SH70) + NEMB3 O E6/70+NEGRO (EMBUDOS)                                                </v>
          </cell>
          <cell r="C2242">
            <v>58.01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I2242">
            <v>0</v>
          </cell>
        </row>
        <row r="2243">
          <cell r="A2243">
            <v>160067000688</v>
          </cell>
          <cell r="B2243" t="str">
            <v xml:space="preserve">SCRAP PVC E6/70 o RB4 SH70 +MARRON (EMBUDOS)                                                        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I2243">
            <v>0</v>
          </cell>
        </row>
        <row r="2244">
          <cell r="A2244">
            <v>160067000788</v>
          </cell>
          <cell r="B2244" t="str">
            <v xml:space="preserve">SCRAP PVC E6/70 +NARANJA (EMBUDOS)                                                                  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I2244">
            <v>0</v>
          </cell>
        </row>
        <row r="2245">
          <cell r="A2245">
            <v>160067000888</v>
          </cell>
          <cell r="B2245" t="str">
            <v xml:space="preserve">SCRAP PVC ES3/55 +GRIS (EMBUDO)                                                                     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I2245">
            <v>0</v>
          </cell>
        </row>
        <row r="2246">
          <cell r="A2246">
            <v>160067001088</v>
          </cell>
          <cell r="B2246" t="str">
            <v xml:space="preserve">SCRAP PVC E6/70 (TOTM)                                                                              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I2246">
            <v>0</v>
          </cell>
        </row>
        <row r="2247">
          <cell r="A2247">
            <v>160067001288</v>
          </cell>
          <cell r="B2247" t="str">
            <v xml:space="preserve">SCRAP PVC EXT. RB4 (SH70) + Bl3 O  E6/70 + BL3  (TOTM)                                              </v>
          </cell>
          <cell r="C2247">
            <v>5.3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I2247">
            <v>0</v>
          </cell>
        </row>
        <row r="2248">
          <cell r="A2248">
            <v>160067501088</v>
          </cell>
          <cell r="B2248" t="str">
            <v xml:space="preserve">SCRAP PVC E6/75 (TOTM)                                                                              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I2248">
            <v>0</v>
          </cell>
        </row>
        <row r="2249">
          <cell r="A2249">
            <v>160067501188</v>
          </cell>
          <cell r="B2249" t="str">
            <v xml:space="preserve">SCRAP PVC E6/75 (TOTM) +NE                                                                          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I2249">
            <v>0</v>
          </cell>
        </row>
        <row r="2250">
          <cell r="A2250">
            <v>160068001088</v>
          </cell>
          <cell r="B2250" t="str">
            <v xml:space="preserve">SCRAP PVC E6/80 (TOTM)                                                                              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I2250">
            <v>0</v>
          </cell>
        </row>
        <row r="2251">
          <cell r="A2251">
            <v>160079540000</v>
          </cell>
          <cell r="B2251" t="str">
            <v xml:space="preserve">SCRAP PVC GW79D54S00-03189                                                                          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I2251">
            <v>0</v>
          </cell>
        </row>
        <row r="2252">
          <cell r="A2252">
            <v>160080000088</v>
          </cell>
          <cell r="B2252" t="str">
            <v xml:space="preserve">SCRAP PVC E8000/C00                                                                                 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I2252">
            <v>0</v>
          </cell>
        </row>
        <row r="2253">
          <cell r="A2253">
            <v>16008450000000</v>
          </cell>
          <cell r="B2253" t="str">
            <v xml:space="preserve">MOL.PVC+AZUL (P/PIEZA"Y" DOBLE LUMEN)                                                               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I2253">
            <v>0</v>
          </cell>
        </row>
        <row r="2254">
          <cell r="A2254">
            <v>16008450000100</v>
          </cell>
          <cell r="B2254" t="str">
            <v xml:space="preserve">MOL.PVC ES 8/45 (TOTM)                                                                              </v>
          </cell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I2254">
            <v>0</v>
          </cell>
        </row>
        <row r="2255">
          <cell r="A2255">
            <v>16008450000200</v>
          </cell>
          <cell r="B2255" t="str">
            <v xml:space="preserve">MOLIENDA 8/45+AZ MB3                                                                                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I2255">
            <v>0</v>
          </cell>
        </row>
        <row r="2256">
          <cell r="A2256">
            <v>160084500088</v>
          </cell>
          <cell r="B2256" t="str">
            <v xml:space="preserve">SCRAP PVC E8/45 RADIOPACO                                                                           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I2256">
            <v>0</v>
          </cell>
        </row>
        <row r="2257">
          <cell r="A2257">
            <v>160084501088</v>
          </cell>
          <cell r="B2257" t="str">
            <v xml:space="preserve">SCRAP PVC E8/45 RADIIOPACO (TOTM)                                                                   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I2257">
            <v>0</v>
          </cell>
        </row>
        <row r="2258">
          <cell r="A2258">
            <v>160084510088</v>
          </cell>
          <cell r="B2258" t="str">
            <v xml:space="preserve">SCRAP PVC E8/45                                                                                     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I2258">
            <v>0</v>
          </cell>
        </row>
        <row r="2259">
          <cell r="A2259">
            <v>160084511088</v>
          </cell>
          <cell r="B2259" t="str">
            <v xml:space="preserve">SCRAP PVC E8/45 (TOTM)                                                                              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I2259">
            <v>0</v>
          </cell>
        </row>
        <row r="2260">
          <cell r="A2260">
            <v>160084511188</v>
          </cell>
          <cell r="B2260" t="str">
            <v xml:space="preserve">SCRAP PVC E8/45 (TOTM) + AZMB3                                                                      </v>
          </cell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I2260">
            <v>0</v>
          </cell>
        </row>
        <row r="2261">
          <cell r="A2261">
            <v>160084511288</v>
          </cell>
          <cell r="B2261" t="str">
            <v xml:space="preserve">SCRAP PVC E8/45 )TOTM)+ AMMB1                                                                       </v>
          </cell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I2261">
            <v>0</v>
          </cell>
        </row>
        <row r="2262">
          <cell r="A2262">
            <v>160084512088</v>
          </cell>
          <cell r="B2262" t="str">
            <v xml:space="preserve">SCRAP PVC E8/45 (TOTM) + R07                                                                        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I2262">
            <v>0</v>
          </cell>
        </row>
        <row r="2263">
          <cell r="A2263">
            <v>160084512188</v>
          </cell>
          <cell r="B2263" t="str">
            <v xml:space="preserve">SCRAP PVC E8/45 (TOTM) + VCMD3                                                                      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I2263">
            <v>0</v>
          </cell>
        </row>
        <row r="2264">
          <cell r="A2264">
            <v>160084700088</v>
          </cell>
          <cell r="B2264" t="str">
            <v xml:space="preserve">SCRAP E8/47 + E6/70                                                                                 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I2264">
            <v>0</v>
          </cell>
        </row>
        <row r="2265">
          <cell r="A2265">
            <v>16008500000100</v>
          </cell>
          <cell r="B2265" t="str">
            <v xml:space="preserve">MOL. PVC E8/50 (TOTM)                                                                               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I2265">
            <v>0</v>
          </cell>
        </row>
        <row r="2266">
          <cell r="A2266">
            <v>160085001088</v>
          </cell>
          <cell r="B2266" t="str">
            <v xml:space="preserve">SCRAP PVC E8/50 (TOTM)                                                                              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I2266">
            <v>0</v>
          </cell>
        </row>
        <row r="2267">
          <cell r="A2267">
            <v>160100000088</v>
          </cell>
          <cell r="B2267" t="str">
            <v xml:space="preserve">SCRAP PP AZUL P/CONECTOR TRAQ.                                                                      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I2267">
            <v>0</v>
          </cell>
        </row>
        <row r="2268">
          <cell r="A2268">
            <v>16010200000000</v>
          </cell>
          <cell r="B2268" t="str">
            <v xml:space="preserve">MOL. PP NARANJA (ARO)                                                                               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I2268">
            <v>0</v>
          </cell>
        </row>
        <row r="2269">
          <cell r="A2269">
            <v>16010300000000</v>
          </cell>
          <cell r="B2269" t="str">
            <v xml:space="preserve">MOL. PP ROJO (ARO)                                                                                  </v>
          </cell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I2269">
            <v>0</v>
          </cell>
        </row>
        <row r="2270">
          <cell r="A2270">
            <v>16010400000000</v>
          </cell>
          <cell r="B2270" t="str">
            <v xml:space="preserve">MOL. PP AMARILLO (ARO)                                                                              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I2270">
            <v>0</v>
          </cell>
        </row>
        <row r="2271">
          <cell r="A2271">
            <v>16010500000000</v>
          </cell>
          <cell r="B2271" t="str">
            <v xml:space="preserve">MOL. PP VIOLETA (ARO)                                                                               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I2271">
            <v>0</v>
          </cell>
        </row>
        <row r="2272">
          <cell r="A2272">
            <v>16010600000000</v>
          </cell>
          <cell r="B2272" t="str">
            <v xml:space="preserve">MOL. PP AZUL (ARO)                                                                                  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I2272">
            <v>0</v>
          </cell>
        </row>
        <row r="2273">
          <cell r="A2273">
            <v>16010700000000</v>
          </cell>
          <cell r="B2273" t="str">
            <v xml:space="preserve">MOL. PP AZUL (CONECTOR TRAQ.)                                                                       </v>
          </cell>
          <cell r="C2273">
            <v>42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I2273">
            <v>0</v>
          </cell>
        </row>
        <row r="2274">
          <cell r="A2274">
            <v>16010800000000</v>
          </cell>
          <cell r="B2274" t="str">
            <v xml:space="preserve">MOL.PP +NARANJA (P/CONECTOR)                                                                        </v>
          </cell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I2274">
            <v>0</v>
          </cell>
        </row>
        <row r="2275">
          <cell r="A2275">
            <v>16010900000000</v>
          </cell>
          <cell r="B2275" t="str">
            <v xml:space="preserve">MOL.PP +MARRON (P/CONECTOR)                                                                         </v>
          </cell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I2275">
            <v>0</v>
          </cell>
        </row>
        <row r="2276">
          <cell r="A2276">
            <v>16011000000000</v>
          </cell>
          <cell r="B2276" t="str">
            <v xml:space="preserve">MOL.PP +AMARILLO (P/CONECTOR)                                                                       </v>
          </cell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I2276">
            <v>0</v>
          </cell>
        </row>
        <row r="2277">
          <cell r="A2277">
            <v>160111000088</v>
          </cell>
          <cell r="B2277" t="str">
            <v xml:space="preserve">SCRAP PP NARANJA (ARO)                                                                              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I2277">
            <v>0</v>
          </cell>
        </row>
        <row r="2278">
          <cell r="A2278">
            <v>160111010088</v>
          </cell>
          <cell r="B2278" t="str">
            <v xml:space="preserve">SCRAP PP NARANJA (CONECTOR)                                                                         </v>
          </cell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I2278">
            <v>0</v>
          </cell>
        </row>
        <row r="2279">
          <cell r="A2279">
            <v>160112000088</v>
          </cell>
          <cell r="B2279" t="str">
            <v xml:space="preserve">SCRAP PP ROJO (ARO)                                                                                 </v>
          </cell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I2279">
            <v>0</v>
          </cell>
        </row>
        <row r="2280">
          <cell r="A2280">
            <v>160113000088</v>
          </cell>
          <cell r="B2280" t="str">
            <v xml:space="preserve">SCRAP PP AMARILLO (ARO)                                                                             </v>
          </cell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I2280">
            <v>0</v>
          </cell>
        </row>
        <row r="2281">
          <cell r="A2281">
            <v>160113000188</v>
          </cell>
          <cell r="B2281" t="str">
            <v xml:space="preserve">SCRAP PP AMARILLO (CONECTOR)                                                                        </v>
          </cell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I2281">
            <v>0</v>
          </cell>
        </row>
        <row r="2282">
          <cell r="A2282">
            <v>160114000088</v>
          </cell>
          <cell r="B2282" t="str">
            <v xml:space="preserve">SCRAP PP VIOLETA (ARO)                                                                              </v>
          </cell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I2282">
            <v>0</v>
          </cell>
        </row>
        <row r="2283">
          <cell r="A2283">
            <v>16011410000000</v>
          </cell>
          <cell r="B2283" t="str">
            <v xml:space="preserve">MOLIENDA PP RP141+AZ15                                                                              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I2283">
            <v>0</v>
          </cell>
        </row>
        <row r="2284">
          <cell r="A2284">
            <v>16011410000100</v>
          </cell>
          <cell r="B2284" t="str">
            <v xml:space="preserve">MOLIENDA PP RP 141+BL3                                                                              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I2284">
            <v>0</v>
          </cell>
        </row>
        <row r="2285">
          <cell r="A2285">
            <v>16011410000200</v>
          </cell>
          <cell r="B2285" t="str">
            <v xml:space="preserve">MOLIENDA PP RP 141                                                                                  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I2285">
            <v>0</v>
          </cell>
        </row>
        <row r="2286">
          <cell r="A2286">
            <v>160114100088</v>
          </cell>
          <cell r="B2286" t="str">
            <v xml:space="preserve">SCRAP PP RP141+AZ15                                                                                 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I2286">
            <v>0</v>
          </cell>
        </row>
        <row r="2287">
          <cell r="A2287">
            <v>160114100188</v>
          </cell>
          <cell r="B2287" t="str">
            <v xml:space="preserve">SCRAP PP RP141+BL13                                                                                 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I2287">
            <v>0</v>
          </cell>
        </row>
        <row r="2288">
          <cell r="A2288">
            <v>160114100288</v>
          </cell>
          <cell r="B2288" t="str">
            <v xml:space="preserve">SCRAP PP RP141                                                                                      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I2288">
            <v>0</v>
          </cell>
        </row>
        <row r="2289">
          <cell r="A2289">
            <v>160115000088</v>
          </cell>
          <cell r="B2289" t="str">
            <v xml:space="preserve">SCRAP PP AZUL (ARO)                                                                                 </v>
          </cell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I2289">
            <v>0</v>
          </cell>
        </row>
        <row r="2290">
          <cell r="A2290">
            <v>160115000188</v>
          </cell>
          <cell r="B2290" t="str">
            <v xml:space="preserve">SCRAP PP AZUL (CONECTOR)                                                                            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I2290">
            <v>0</v>
          </cell>
        </row>
        <row r="2291">
          <cell r="A2291">
            <v>160116000088</v>
          </cell>
          <cell r="B2291" t="str">
            <v xml:space="preserve">SCRAP PP MARRON (CONECTOR)                                                                          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I2291">
            <v>0</v>
          </cell>
        </row>
        <row r="2292">
          <cell r="A2292">
            <v>160117000088</v>
          </cell>
          <cell r="B2292" t="str">
            <v xml:space="preserve">SCRAP PP GRIS (CONECTOR)                                                                            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I2292">
            <v>0</v>
          </cell>
        </row>
        <row r="2293">
          <cell r="A2293">
            <v>16012000000000</v>
          </cell>
          <cell r="B2293" t="str">
            <v xml:space="preserve">MOL.PP +GRIS (P/CONECTOR)                                                                           </v>
          </cell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I2293">
            <v>0</v>
          </cell>
        </row>
        <row r="2294">
          <cell r="A2294">
            <v>16013000000000</v>
          </cell>
          <cell r="B2294" t="str">
            <v xml:space="preserve">MOL.PP +AZUL (P/CONECTOR)                                                                           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I2294">
            <v>0</v>
          </cell>
        </row>
        <row r="2295">
          <cell r="A2295">
            <v>160141000088</v>
          </cell>
          <cell r="B2295" t="str">
            <v xml:space="preserve">SCRAP PP RP 141                                                                                     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I2295">
            <v>0</v>
          </cell>
        </row>
        <row r="2296">
          <cell r="A2296">
            <v>16015000000000</v>
          </cell>
          <cell r="B2296" t="str">
            <v xml:space="preserve">MOL. PP 500 NATUR                                                                                   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I2296">
            <v>0</v>
          </cell>
        </row>
        <row r="2297">
          <cell r="A2297">
            <v>160150000088</v>
          </cell>
          <cell r="B2297" t="str">
            <v xml:space="preserve">SCRAP PP 500 NATUR                                                                                  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I2297">
            <v>0</v>
          </cell>
        </row>
        <row r="2298">
          <cell r="A2298">
            <v>16015010000000</v>
          </cell>
          <cell r="B2298" t="str">
            <v xml:space="preserve">MOL. PP 500 NATUR +AZ8                                                                              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I2298">
            <v>0</v>
          </cell>
        </row>
        <row r="2299">
          <cell r="A2299">
            <v>160150100088</v>
          </cell>
          <cell r="B2299" t="str">
            <v xml:space="preserve">SCRAP PP500 NATUR +AZ8                                                                              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I2299">
            <v>0</v>
          </cell>
        </row>
        <row r="2300">
          <cell r="A2300">
            <v>16019020000000</v>
          </cell>
          <cell r="B2300" t="str">
            <v xml:space="preserve">MOLIENDA PP HOMOPOLYMER 9020 CRISTAL                                                                </v>
          </cell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I2300">
            <v>0</v>
          </cell>
        </row>
        <row r="2301">
          <cell r="A2301">
            <v>160190200088</v>
          </cell>
          <cell r="B2301" t="str">
            <v xml:space="preserve">SCRAP PP HOMOPOLYMER 9020 CRISTAL                                                                   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I2301">
            <v>0</v>
          </cell>
        </row>
        <row r="2302">
          <cell r="A2302">
            <v>16021010000000</v>
          </cell>
          <cell r="B2302" t="str">
            <v xml:space="preserve">MOLIENDA CRISTAL                                                                                    </v>
          </cell>
          <cell r="C2302">
            <v>285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I2302">
            <v>0</v>
          </cell>
        </row>
        <row r="2303">
          <cell r="A2303">
            <v>160210100088</v>
          </cell>
          <cell r="B2303" t="str">
            <v xml:space="preserve">SCRAP CRISTAL                                                                                       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I2303">
            <v>0</v>
          </cell>
        </row>
        <row r="2304">
          <cell r="A2304">
            <v>16021580000000</v>
          </cell>
          <cell r="B2304" t="str">
            <v xml:space="preserve">MOLIENDA CRISTAL PS 158K                                                                            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I2304">
            <v>0</v>
          </cell>
        </row>
        <row r="2305">
          <cell r="A2305">
            <v>160215800088</v>
          </cell>
          <cell r="B2305" t="str">
            <v xml:space="preserve">SCRAP CRISTAL PS 158K                                                                               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I2305">
            <v>0</v>
          </cell>
        </row>
        <row r="2306">
          <cell r="A2306">
            <v>16021680000000</v>
          </cell>
          <cell r="B2306" t="str">
            <v xml:space="preserve">MOL. BAJALENGUA / CARRITO                                                                           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I2306">
            <v>0</v>
          </cell>
        </row>
        <row r="2307">
          <cell r="A2307">
            <v>16021680000100</v>
          </cell>
          <cell r="B2307" t="str">
            <v xml:space="preserve">MOL. PS CRISTAL 2DA.                                                                                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I2307">
            <v>0</v>
          </cell>
        </row>
        <row r="2308">
          <cell r="A2308">
            <v>16021680000200</v>
          </cell>
          <cell r="B2308" t="str">
            <v xml:space="preserve">MOL. PS168M (BAJALENG.)                                                                             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I2308">
            <v>0</v>
          </cell>
        </row>
        <row r="2309">
          <cell r="A2309">
            <v>16021680000300</v>
          </cell>
          <cell r="B2309" t="str">
            <v xml:space="preserve">MOL. PS168M (CARRITOS)                                                                              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I2309">
            <v>0</v>
          </cell>
        </row>
        <row r="2310">
          <cell r="A2310">
            <v>16021680000400</v>
          </cell>
          <cell r="B2310" t="str">
            <v xml:space="preserve">MOL. PS168M (GOT.)+PS486                                                                            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I2310">
            <v>0</v>
          </cell>
        </row>
        <row r="2311">
          <cell r="A2311">
            <v>16021680000500</v>
          </cell>
          <cell r="B2311" t="str">
            <v xml:space="preserve">MOL. PS 168+1170                                                                                    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I2311">
            <v>0</v>
          </cell>
        </row>
        <row r="2312">
          <cell r="A2312">
            <v>16021680000600</v>
          </cell>
          <cell r="B2312" t="str">
            <v xml:space="preserve">MOL. PS 168M (GOT.) + PS486 + AZ4                                                                   </v>
          </cell>
          <cell r="C2312">
            <v>38.1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I2312">
            <v>0</v>
          </cell>
        </row>
        <row r="2313">
          <cell r="A2313">
            <v>16021680000700</v>
          </cell>
          <cell r="B2313" t="str">
            <v xml:space="preserve">MOL. PS 495+1170+GOT.+AZ4                                                                           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I2313">
            <v>0</v>
          </cell>
        </row>
        <row r="2314">
          <cell r="A2314">
            <v>16021680000800</v>
          </cell>
          <cell r="B2314" t="str">
            <v xml:space="preserve">MOL. PS 168M (TUBO ENS.)                                                                            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I2314">
            <v>0</v>
          </cell>
        </row>
        <row r="2315">
          <cell r="A2315">
            <v>16021680000900</v>
          </cell>
          <cell r="B2315" t="str">
            <v xml:space="preserve">MOL. PS 168M+NEM01                                                                                  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I2315">
            <v>0</v>
          </cell>
        </row>
        <row r="2316">
          <cell r="A2316">
            <v>16021680001000</v>
          </cell>
          <cell r="B2316" t="str">
            <v xml:space="preserve">MOL. PS 168M+PS 7240+AZ4                                                                            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I2316">
            <v>0</v>
          </cell>
        </row>
        <row r="2317">
          <cell r="A2317">
            <v>16021680001100</v>
          </cell>
          <cell r="B2317" t="str">
            <v xml:space="preserve">MOL. PS 168M + PS486M + AZ4                                                                         </v>
          </cell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I2317">
            <v>0</v>
          </cell>
        </row>
        <row r="2318">
          <cell r="A2318">
            <v>16021680001200</v>
          </cell>
          <cell r="B2318" t="str">
            <v xml:space="preserve">MOL. PS 168M + PS 486 (GOT.) + AZ5                                                                  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I2318">
            <v>0</v>
          </cell>
        </row>
        <row r="2319">
          <cell r="A2319">
            <v>16021680001300</v>
          </cell>
          <cell r="B2319" t="str">
            <v xml:space="preserve">MOL. TAPON P/SONDA + AZ4                                                                            </v>
          </cell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I2319">
            <v>0</v>
          </cell>
        </row>
        <row r="2320">
          <cell r="A2320">
            <v>16021680001400</v>
          </cell>
          <cell r="B2320" t="str">
            <v xml:space="preserve">MOL. PS (GOTEROS)                                                                                   </v>
          </cell>
          <cell r="C2320">
            <v>48.2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I2320">
            <v>0</v>
          </cell>
        </row>
        <row r="2321">
          <cell r="A2321">
            <v>16021680001500</v>
          </cell>
          <cell r="B2321" t="str">
            <v xml:space="preserve">MOL. PS (UNION)                                                                                     </v>
          </cell>
          <cell r="C2321">
            <v>14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I2321">
            <v>0</v>
          </cell>
        </row>
        <row r="2322">
          <cell r="A2322">
            <v>16021680001600</v>
          </cell>
          <cell r="B2322" t="str">
            <v xml:space="preserve">MOL. PS 168 (RUEDITA)                                                                               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I2322">
            <v>0</v>
          </cell>
        </row>
        <row r="2323">
          <cell r="A2323">
            <v>160216800088</v>
          </cell>
          <cell r="B2323" t="str">
            <v xml:space="preserve">SCRAP PS168 CRISTAL                                                                                 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I2323">
            <v>0</v>
          </cell>
        </row>
        <row r="2324">
          <cell r="A2324">
            <v>160216800188</v>
          </cell>
          <cell r="B2324" t="str">
            <v xml:space="preserve">SCRAP PS168 CRISTAL 2DA                                                                             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I2324">
            <v>0</v>
          </cell>
        </row>
        <row r="2325">
          <cell r="A2325">
            <v>160216801388</v>
          </cell>
          <cell r="B2325" t="str">
            <v xml:space="preserve">SCRAP PS168 CRISTAL + PS476L+AZ4                                                                    </v>
          </cell>
          <cell r="C2325">
            <v>38.1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I2325">
            <v>0</v>
          </cell>
        </row>
        <row r="2326">
          <cell r="A2326">
            <v>160216801488</v>
          </cell>
          <cell r="B2326" t="str">
            <v xml:space="preserve">SCRAP PS (GOTEROS)                                                                                  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I2326">
            <v>0</v>
          </cell>
        </row>
        <row r="2327">
          <cell r="A2327">
            <v>160216801588</v>
          </cell>
          <cell r="B2327" t="str">
            <v xml:space="preserve">SCRAP BAJALENGUA/CARRITO                                                                            </v>
          </cell>
          <cell r="C2327">
            <v>58.9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I2327">
            <v>0</v>
          </cell>
        </row>
        <row r="2328">
          <cell r="A2328">
            <v>160216801688</v>
          </cell>
          <cell r="B2328" t="str">
            <v xml:space="preserve">SCRAP PS (RUEDITA)                                                                                  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I2328">
            <v>0</v>
          </cell>
        </row>
        <row r="2329">
          <cell r="A2329">
            <v>16024760000000</v>
          </cell>
          <cell r="B2329" t="str">
            <v xml:space="preserve">MOL. PS 476L                                                                                        </v>
          </cell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I2329">
            <v>0</v>
          </cell>
        </row>
        <row r="2330">
          <cell r="A2330">
            <v>160247600088</v>
          </cell>
          <cell r="B2330" t="str">
            <v xml:space="preserve">SCRAP TAPON P/SONDA BEIGE                                                                           </v>
          </cell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I2330">
            <v>0</v>
          </cell>
        </row>
        <row r="2331">
          <cell r="A2331">
            <v>160247610088</v>
          </cell>
          <cell r="B2331" t="str">
            <v xml:space="preserve">SCRAP PS (UNION)                                                                                    </v>
          </cell>
          <cell r="C2331">
            <v>184.27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I2331">
            <v>0</v>
          </cell>
        </row>
        <row r="2332">
          <cell r="A2332">
            <v>16024860000000</v>
          </cell>
          <cell r="B2332" t="str">
            <v xml:space="preserve">MOL. PS 486                                                                                         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I2332">
            <v>0</v>
          </cell>
        </row>
        <row r="2333">
          <cell r="A2333">
            <v>16024950000000</v>
          </cell>
          <cell r="B2333" t="str">
            <v xml:space="preserve">MOL. PS 495F                                                                                        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I2333">
            <v>0</v>
          </cell>
        </row>
        <row r="2334">
          <cell r="A2334">
            <v>16031170000000</v>
          </cell>
          <cell r="B2334" t="str">
            <v xml:space="preserve">MOL. PP 1170                                                                                        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I2334">
            <v>0</v>
          </cell>
        </row>
        <row r="2335">
          <cell r="A2335">
            <v>16033550000000</v>
          </cell>
          <cell r="B2335" t="str">
            <v xml:space="preserve">MOLIENDA PVC 3/55(TOTM)+AMMB1                                                                       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I2335">
            <v>0</v>
          </cell>
        </row>
        <row r="2336">
          <cell r="A2336">
            <v>16034010000000</v>
          </cell>
          <cell r="B2336" t="str">
            <v xml:space="preserve">MOLIENDA PVC INY. RB1 S2                                                                            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I2336">
            <v>0</v>
          </cell>
        </row>
        <row r="2337">
          <cell r="A2337">
            <v>16034011000000</v>
          </cell>
          <cell r="B2337" t="str">
            <v xml:space="preserve">MOLIENDA PVC INY. RB1 S1 + AMMB1                                                                    </v>
          </cell>
          <cell r="C2337">
            <v>15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I2337">
            <v>0</v>
          </cell>
        </row>
        <row r="2338">
          <cell r="A2338">
            <v>16034012000000</v>
          </cell>
          <cell r="B2338" t="str">
            <v xml:space="preserve">MOLIENDA PVC INY. RB1 S2 (SH86) + VEMB2                                                             </v>
          </cell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I2338">
            <v>0</v>
          </cell>
        </row>
        <row r="2339">
          <cell r="A2339">
            <v>16034013000000</v>
          </cell>
          <cell r="B2339" t="str">
            <v xml:space="preserve">MOLIENDA PVC INY. RB1 S2 + ROMB8                                                                    </v>
          </cell>
          <cell r="C2339">
            <v>40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I2339">
            <v>0</v>
          </cell>
        </row>
        <row r="2340">
          <cell r="A2340">
            <v>16034014000000</v>
          </cell>
          <cell r="B2340" t="str">
            <v xml:space="preserve">MOLIENDA PVC INY. RB1 S2 + AZMB6                                                                    </v>
          </cell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I2340">
            <v>0</v>
          </cell>
        </row>
        <row r="2341">
          <cell r="A2341">
            <v>16034015000000</v>
          </cell>
          <cell r="B2341" t="str">
            <v xml:space="preserve">MOLIENDA PVC INY. RB1 S2 + nemb3                                                                    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I2341">
            <v>0</v>
          </cell>
        </row>
        <row r="2342">
          <cell r="A2342">
            <v>16034820000000</v>
          </cell>
          <cell r="B2342" t="str">
            <v xml:space="preserve">MOL. PP 4E820 P.BOREALIS                                                                            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I2342">
            <v>0</v>
          </cell>
        </row>
        <row r="2343">
          <cell r="A2343">
            <v>16036700000000</v>
          </cell>
          <cell r="B2343" t="str">
            <v xml:space="preserve">MOLIENDA PVC INY. RB1S2 + BL4                                                                       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I2343">
            <v>0</v>
          </cell>
        </row>
        <row r="2344">
          <cell r="A2344">
            <v>16038450000000</v>
          </cell>
          <cell r="B2344" t="str">
            <v xml:space="preserve">MOLIENDA PVC E8/45(TOTM)+AMMB1                                                                      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I2344">
            <v>0</v>
          </cell>
        </row>
        <row r="2345">
          <cell r="A2345">
            <v>16038450010000</v>
          </cell>
          <cell r="B2345" t="str">
            <v xml:space="preserve">MOLIENDA 8/45 (TOTM) + RO7                                                                          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I2345">
            <v>0</v>
          </cell>
        </row>
        <row r="2346">
          <cell r="A2346">
            <v>16038450020000</v>
          </cell>
          <cell r="B2346" t="str">
            <v xml:space="preserve">MOLIENDA PVC 8/45(TOTM)+VEMB3                                                                       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I2346">
            <v>0</v>
          </cell>
        </row>
        <row r="2347">
          <cell r="A2347">
            <v>16040010000000</v>
          </cell>
          <cell r="B2347" t="str">
            <v xml:space="preserve">MOL. PE MANDRILES Y PROTECTOR                                                                       </v>
          </cell>
          <cell r="C2347">
            <v>37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I2347">
            <v>0</v>
          </cell>
        </row>
        <row r="2348">
          <cell r="A2348">
            <v>160410000000</v>
          </cell>
          <cell r="B2348" t="str">
            <v xml:space="preserve">SCRAP PE MANDRIL Y PROTECTOR                                                                        </v>
          </cell>
          <cell r="C2348">
            <v>30.74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I2348">
            <v>0</v>
          </cell>
        </row>
        <row r="2349">
          <cell r="A2349">
            <v>16042080000000</v>
          </cell>
          <cell r="B2349" t="str">
            <v xml:space="preserve">MOL. PE 2080 ELTEX                                                                                  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I2349">
            <v>0</v>
          </cell>
        </row>
        <row r="2350">
          <cell r="A2350">
            <v>16042080000100</v>
          </cell>
          <cell r="B2350" t="str">
            <v xml:space="preserve">MOL. PE 2080 (PISTON)                                                                               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I2350">
            <v>0</v>
          </cell>
        </row>
        <row r="2351">
          <cell r="A2351">
            <v>16042090000100</v>
          </cell>
          <cell r="B2351" t="str">
            <v xml:space="preserve">MOL. PE ELTEX +BL3                                                                                  </v>
          </cell>
          <cell r="C2351">
            <v>72.459999999999994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I2351">
            <v>0</v>
          </cell>
        </row>
        <row r="2352">
          <cell r="A2352">
            <v>16046500000000</v>
          </cell>
          <cell r="B2352" t="str">
            <v xml:space="preserve">MOL. PE IPAKO 6500                                                                                  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I2352">
            <v>0</v>
          </cell>
        </row>
        <row r="2353">
          <cell r="A2353">
            <v>16046500000100</v>
          </cell>
          <cell r="B2353" t="str">
            <v xml:space="preserve">MOL. PE IPAKO 6500+RO5                                                                              </v>
          </cell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I2353">
            <v>0</v>
          </cell>
        </row>
        <row r="2354">
          <cell r="A2354">
            <v>16046500000200</v>
          </cell>
          <cell r="B2354" t="str">
            <v xml:space="preserve">MOL. PE IPAKO 6500+AZ5                                                                              </v>
          </cell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I2354">
            <v>0</v>
          </cell>
        </row>
        <row r="2355">
          <cell r="A2355">
            <v>16046500000300</v>
          </cell>
          <cell r="B2355" t="str">
            <v xml:space="preserve">MOL. PE LL PDE 6500                                                                                 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I2355">
            <v>0</v>
          </cell>
        </row>
        <row r="2356">
          <cell r="A2356">
            <v>160465000088</v>
          </cell>
          <cell r="B2356" t="str">
            <v xml:space="preserve">SCRAP PE LL PDE 6500                                                                                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I2356">
            <v>0</v>
          </cell>
        </row>
        <row r="2357">
          <cell r="A2357">
            <v>16047028000000</v>
          </cell>
          <cell r="B2357" t="str">
            <v xml:space="preserve">MOL. PE 7028                                                                                        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I2357">
            <v>0</v>
          </cell>
        </row>
        <row r="2358">
          <cell r="A2358">
            <v>160470280088</v>
          </cell>
          <cell r="B2358" t="str">
            <v xml:space="preserve">SCRAP PE 7028                                                                                       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I2358">
            <v>0</v>
          </cell>
        </row>
        <row r="2359">
          <cell r="A2359">
            <v>160472000088</v>
          </cell>
          <cell r="B2359" t="str">
            <v xml:space="preserve">SCRAP PE TX 7003                                                                                    </v>
          </cell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I2359">
            <v>0</v>
          </cell>
        </row>
        <row r="2360">
          <cell r="A2360">
            <v>16047300000000</v>
          </cell>
          <cell r="B2360" t="str">
            <v xml:space="preserve">MOL. PE JX7300                                                                                      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I2360">
            <v>0</v>
          </cell>
        </row>
        <row r="2361">
          <cell r="A2361">
            <v>16047300000100</v>
          </cell>
          <cell r="B2361" t="str">
            <v xml:space="preserve">MOL. PE JX7300 + B13                                                                                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I2361">
            <v>0</v>
          </cell>
        </row>
        <row r="2362">
          <cell r="A2362">
            <v>160473000188</v>
          </cell>
          <cell r="B2362" t="str">
            <v xml:space="preserve">SCRAP PE JX7300 + BL3                                                                               </v>
          </cell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I2362">
            <v>0</v>
          </cell>
        </row>
        <row r="2363">
          <cell r="A2363">
            <v>160473003088</v>
          </cell>
          <cell r="B2363" t="str">
            <v xml:space="preserve">SCRAP 50% ELTEX + 505 PE 608                                                                        </v>
          </cell>
          <cell r="C2363">
            <v>1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I2363">
            <v>0</v>
          </cell>
        </row>
        <row r="2364">
          <cell r="A2364">
            <v>160499900088</v>
          </cell>
          <cell r="B2364" t="str">
            <v xml:space="preserve">SCRAP ELTEX                                                                                         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I2364">
            <v>0</v>
          </cell>
        </row>
        <row r="2365">
          <cell r="A2365">
            <v>160499903088</v>
          </cell>
          <cell r="B2365" t="str">
            <v xml:space="preserve">SCRAP ELTEX +BL3                                                                                    </v>
          </cell>
          <cell r="C2365">
            <v>34.409999999999997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I2365">
            <v>0</v>
          </cell>
        </row>
        <row r="2366">
          <cell r="A2366">
            <v>160501000000</v>
          </cell>
          <cell r="B2366" t="str">
            <v xml:space="preserve">SCRAP 55d + 65d + ve11                                                                              </v>
          </cell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I2366">
            <v>0</v>
          </cell>
        </row>
        <row r="2367">
          <cell r="A2367">
            <v>16054600000100</v>
          </cell>
          <cell r="B2367" t="str">
            <v xml:space="preserve">MOL. E 4/60+AZ4                                                                                     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I2367">
            <v>0</v>
          </cell>
        </row>
        <row r="2368">
          <cell r="A2368">
            <v>16062802000000</v>
          </cell>
          <cell r="B2368" t="str">
            <v xml:space="preserve">MOL. ABS 2802 CRISTAL                                                                               </v>
          </cell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I2368">
            <v>0</v>
          </cell>
        </row>
        <row r="2369">
          <cell r="A2369">
            <v>16062802010000</v>
          </cell>
          <cell r="B2369" t="str">
            <v xml:space="preserve">MOL. ABS TERLUX + TIO2                                                                              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I2369">
            <v>0</v>
          </cell>
        </row>
        <row r="2370">
          <cell r="A2370">
            <v>160680100088</v>
          </cell>
          <cell r="B2370" t="str">
            <v xml:space="preserve">SCRAP ABS/AZUL (ARO)                                                                                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I2370">
            <v>0</v>
          </cell>
        </row>
        <row r="2371">
          <cell r="A2371">
            <v>160680110088</v>
          </cell>
          <cell r="B2371" t="str">
            <v xml:space="preserve">SCRAP ABS NOVODUR HD M203FC + BLANCO                                                                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I2371">
            <v>0</v>
          </cell>
        </row>
        <row r="2372">
          <cell r="A2372">
            <v>160680120088</v>
          </cell>
          <cell r="B2372" t="str">
            <v xml:space="preserve">SCRAP ABS AZUL (ADAP. C.U.)                                                                         </v>
          </cell>
          <cell r="C2372">
            <v>2.62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I2372">
            <v>0</v>
          </cell>
        </row>
        <row r="2373">
          <cell r="A2373">
            <v>16068770000000</v>
          </cell>
          <cell r="B2373" t="str">
            <v xml:space="preserve">MOL. ABS 877 TERLURAN                                                                               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I2373">
            <v>0</v>
          </cell>
        </row>
        <row r="2374">
          <cell r="A2374">
            <v>16068770000100</v>
          </cell>
          <cell r="B2374" t="str">
            <v xml:space="preserve">MOL. ABS TERLURAN NATUR + AZMB3                                                                     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I2374">
            <v>0</v>
          </cell>
        </row>
        <row r="2375">
          <cell r="A2375">
            <v>16068770000110</v>
          </cell>
          <cell r="B2375" t="str">
            <v xml:space="preserve">MOLIENDA ABS TERLURAN H1-10 NATUR                                                                   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I2375">
            <v>0</v>
          </cell>
        </row>
        <row r="2376">
          <cell r="A2376">
            <v>16068770001200</v>
          </cell>
          <cell r="B2376" t="str">
            <v xml:space="preserve">MOL. ABS AZUL (ADAP. C.U.)                                                                          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I2376">
            <v>0</v>
          </cell>
        </row>
        <row r="2377">
          <cell r="A2377">
            <v>16068770001300</v>
          </cell>
          <cell r="B2377" t="str">
            <v xml:space="preserve">MOL. ABS AZUL (ARO)                                                                                 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I2377">
            <v>0</v>
          </cell>
        </row>
        <row r="2378">
          <cell r="A2378">
            <v>16068770001400</v>
          </cell>
          <cell r="B2378" t="str">
            <v xml:space="preserve">MOL. ABS NOVODUR HD M203FC + BLANCO                                                                 </v>
          </cell>
          <cell r="C2378">
            <v>199.5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I2378">
            <v>0</v>
          </cell>
        </row>
        <row r="2379">
          <cell r="A2379">
            <v>160687700188</v>
          </cell>
          <cell r="B2379" t="str">
            <v xml:space="preserve">SCRAP ABS TERLURAN NATUR + AZMB3                                                                    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I2379">
            <v>0</v>
          </cell>
        </row>
        <row r="2380">
          <cell r="A2380">
            <v>160687701188</v>
          </cell>
          <cell r="B2380" t="str">
            <v xml:space="preserve">SCRAP ABS TERLURAN HI-10 NATUR                                                                      </v>
          </cell>
          <cell r="C2380">
            <v>17.11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I2380">
            <v>0</v>
          </cell>
        </row>
        <row r="2381">
          <cell r="A2381">
            <v>16073000000100</v>
          </cell>
          <cell r="B2381" t="str">
            <v xml:space="preserve">MOL. PEDUCB 30MB+AZ5                                                                                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I2381">
            <v>0</v>
          </cell>
        </row>
        <row r="2382">
          <cell r="A2382">
            <v>16073000000200</v>
          </cell>
          <cell r="B2382" t="str">
            <v xml:space="preserve">MOL. 50% ELTEX 2080 + 50% PE608                                                                     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I2382">
            <v>0</v>
          </cell>
        </row>
        <row r="2383">
          <cell r="A2383">
            <v>16073000000300</v>
          </cell>
          <cell r="B2383" t="str">
            <v xml:space="preserve">MOL. DUCB 30MB                                                                                      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I2383">
            <v>0</v>
          </cell>
        </row>
        <row r="2384">
          <cell r="A2384">
            <v>16074100000000</v>
          </cell>
          <cell r="B2384" t="str">
            <v xml:space="preserve">MOLIENDA MAKROLON                                                                                   </v>
          </cell>
          <cell r="C2384">
            <v>10.3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I2384">
            <v>0</v>
          </cell>
        </row>
        <row r="2385">
          <cell r="A2385">
            <v>160741000088</v>
          </cell>
          <cell r="B2385" t="str">
            <v xml:space="preserve">SCRAP MAKROLON                                                                                      </v>
          </cell>
          <cell r="C2385">
            <v>46.23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I2385">
            <v>0</v>
          </cell>
        </row>
        <row r="2386">
          <cell r="A2386">
            <v>16074200000000</v>
          </cell>
          <cell r="B2386" t="str">
            <v xml:space="preserve">MOLIENDA DUROLON                                                                                    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I2386">
            <v>0</v>
          </cell>
        </row>
        <row r="2387">
          <cell r="A2387">
            <v>160742000088</v>
          </cell>
          <cell r="B2387" t="str">
            <v xml:space="preserve">SCRAP DUROLON                                                                                       </v>
          </cell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I2387">
            <v>0</v>
          </cell>
        </row>
        <row r="2388">
          <cell r="A2388">
            <v>16084950000100</v>
          </cell>
          <cell r="B2388" t="str">
            <v xml:space="preserve">MOL. PS 495+486                                                                                     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I2388">
            <v>0</v>
          </cell>
        </row>
        <row r="2389">
          <cell r="A2389">
            <v>16084950000200</v>
          </cell>
          <cell r="B2389" t="str">
            <v xml:space="preserve">MOL. PS 495 + 1170                                                                                  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I2389">
            <v>0</v>
          </cell>
        </row>
        <row r="2390">
          <cell r="A2390">
            <v>16095500000100</v>
          </cell>
          <cell r="B2390" t="str">
            <v xml:space="preserve">MOL. PU 55D BA20 + PU 65D BA40+VE11                                                                 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I2390">
            <v>0</v>
          </cell>
        </row>
        <row r="2391">
          <cell r="A2391">
            <v>160955000588</v>
          </cell>
          <cell r="B2391" t="str">
            <v xml:space="preserve">SCRAP PU 55D BA20 +VE6                                                                              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I2391">
            <v>0</v>
          </cell>
        </row>
        <row r="2392">
          <cell r="A2392">
            <v>16096500000000</v>
          </cell>
          <cell r="B2392" t="str">
            <v xml:space="preserve">MOL. PU 65D BA20                                                                                    </v>
          </cell>
          <cell r="C2392">
            <v>121.99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I2392">
            <v>0</v>
          </cell>
        </row>
        <row r="2393">
          <cell r="A2393">
            <v>16096500000100</v>
          </cell>
          <cell r="B2393" t="str">
            <v xml:space="preserve">MOL. PU 65D BA20+VE6                                                                                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I2393">
            <v>0</v>
          </cell>
        </row>
        <row r="2394">
          <cell r="A2394">
            <v>16096500000200</v>
          </cell>
          <cell r="B2394" t="str">
            <v xml:space="preserve">MOL. PU 65D BA20+AZ2                                                                                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I2394">
            <v>0</v>
          </cell>
        </row>
        <row r="2395">
          <cell r="A2395">
            <v>16096500000300</v>
          </cell>
          <cell r="B2395" t="str">
            <v xml:space="preserve">MOL. PU 65D BA20 + GR2                                                                              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I2395">
            <v>0</v>
          </cell>
        </row>
        <row r="2396">
          <cell r="A2396">
            <v>160965000088</v>
          </cell>
          <cell r="B2396" t="str">
            <v xml:space="preserve">SCRAP PU 65D BA20                                                                                   </v>
          </cell>
          <cell r="C2396">
            <v>13.56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I2396">
            <v>0</v>
          </cell>
        </row>
        <row r="2397">
          <cell r="A2397">
            <v>160965000288</v>
          </cell>
          <cell r="B2397" t="str">
            <v xml:space="preserve">SCRAP PU 65D BA20 + AZ2                                                                             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I2397">
            <v>0</v>
          </cell>
        </row>
        <row r="2398">
          <cell r="A2398">
            <v>160965000388</v>
          </cell>
          <cell r="B2398" t="str">
            <v xml:space="preserve">SCRAP PU 65D BA20 + GR2                                                                             </v>
          </cell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I2398">
            <v>0</v>
          </cell>
        </row>
        <row r="2399">
          <cell r="A2399">
            <v>160965000488</v>
          </cell>
          <cell r="B2399" t="str">
            <v xml:space="preserve">SCRAP PU 65D BA20+AM6                                                                               </v>
          </cell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I2399">
            <v>0</v>
          </cell>
        </row>
        <row r="2400">
          <cell r="A2400">
            <v>160965000588</v>
          </cell>
          <cell r="B2400" t="str">
            <v xml:space="preserve">SCRAP PU 65D B0,20 + 75DB0,20 (50%-50%)                                                             </v>
          </cell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I2400">
            <v>0</v>
          </cell>
        </row>
        <row r="2401">
          <cell r="A2401">
            <v>16097500000100</v>
          </cell>
          <cell r="B2401" t="str">
            <v xml:space="preserve">MOL. PU 75 D BA20 BL                                                                                </v>
          </cell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I2401">
            <v>0</v>
          </cell>
        </row>
        <row r="2402">
          <cell r="A2402">
            <v>16097500000200</v>
          </cell>
          <cell r="B2402" t="str">
            <v xml:space="preserve">MOL. PU 75D BA20+RO6                                                                                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I2402">
            <v>0</v>
          </cell>
        </row>
        <row r="2403">
          <cell r="A2403">
            <v>16097500000300</v>
          </cell>
          <cell r="B2403" t="str">
            <v xml:space="preserve">MOL. PU 75D BA20+VE9                                                                                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I2403">
            <v>0</v>
          </cell>
        </row>
        <row r="2404">
          <cell r="A2404">
            <v>16097500000400</v>
          </cell>
          <cell r="B2404" t="str">
            <v xml:space="preserve">MOL. PU 75D BA20+GR2                                                                                </v>
          </cell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I2404">
            <v>0</v>
          </cell>
        </row>
        <row r="2405">
          <cell r="A2405">
            <v>160975000288</v>
          </cell>
          <cell r="B2405" t="str">
            <v xml:space="preserve">SCRAP PU 75D BA20 + RO6                                                                             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I2405">
            <v>0</v>
          </cell>
        </row>
        <row r="2406">
          <cell r="A2406">
            <v>160975000388</v>
          </cell>
          <cell r="B2406" t="str">
            <v xml:space="preserve">SCRAP PU 75D BA20 + VE9                                                                             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I2406">
            <v>0</v>
          </cell>
        </row>
        <row r="2407">
          <cell r="A2407">
            <v>160975000488</v>
          </cell>
          <cell r="B2407" t="str">
            <v xml:space="preserve">SCRAP PU 75D BA20 + GR2                                                                             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I2407">
            <v>0</v>
          </cell>
        </row>
        <row r="2408">
          <cell r="A2408">
            <v>160975000588</v>
          </cell>
          <cell r="B2408" t="str">
            <v xml:space="preserve">SCRAP PU75D BA20                                                                                    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I2408">
            <v>0</v>
          </cell>
        </row>
        <row r="2409">
          <cell r="A2409">
            <v>16098000000100</v>
          </cell>
          <cell r="B2409" t="str">
            <v xml:space="preserve">MOL.PU 80AE BA20+90AE BA20+AZ11+NE3                                                                 </v>
          </cell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I2409">
            <v>0</v>
          </cell>
        </row>
        <row r="2410">
          <cell r="A2410">
            <v>16098000000200</v>
          </cell>
          <cell r="B2410" t="str">
            <v xml:space="preserve">MOL. PU 80 AE BL.                                                                                   </v>
          </cell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I2410">
            <v>0</v>
          </cell>
        </row>
        <row r="2411">
          <cell r="A2411">
            <v>160990200088</v>
          </cell>
          <cell r="B2411" t="str">
            <v xml:space="preserve">SCRAP PU JJ AZUL C7LINEA NEGRA                                                                      </v>
          </cell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I2411">
            <v>0</v>
          </cell>
        </row>
        <row r="2412">
          <cell r="A2412">
            <v>160990201088</v>
          </cell>
          <cell r="B2412" t="str">
            <v xml:space="preserve">SCRAP PU JJ BLANCO C7LINEA AZUL                                                                     </v>
          </cell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I2412">
            <v>0</v>
          </cell>
        </row>
        <row r="2413">
          <cell r="A2413">
            <v>160990300088</v>
          </cell>
          <cell r="B2413" t="str">
            <v xml:space="preserve">SCRAP PU (UMBILICAL)                                                                                </v>
          </cell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I2413">
            <v>0</v>
          </cell>
        </row>
        <row r="2414">
          <cell r="A2414">
            <v>160990400088</v>
          </cell>
          <cell r="B2414" t="str">
            <v xml:space="preserve">SCRAP PU (URETEROCUTANEOSTOMIA)                                                                     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I2414">
            <v>0</v>
          </cell>
        </row>
        <row r="2415">
          <cell r="A2415">
            <v>16099410000000</v>
          </cell>
          <cell r="B2415" t="str">
            <v xml:space="preserve">MOLIENDA PU JJ AZUL C/L NEGRA                                                                       </v>
          </cell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I2415">
            <v>0</v>
          </cell>
        </row>
        <row r="2416">
          <cell r="A2416">
            <v>16099420000000</v>
          </cell>
          <cell r="B2416" t="str">
            <v xml:space="preserve">MOLIENDA PU JJ BLANCO C/L AZUL                                                                      </v>
          </cell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I2416">
            <v>0</v>
          </cell>
        </row>
        <row r="2417">
          <cell r="A2417">
            <v>16099430000000</v>
          </cell>
          <cell r="B2417" t="str">
            <v xml:space="preserve">MOLIENDA PU UMBILICAL                                                                               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I2417">
            <v>0</v>
          </cell>
        </row>
        <row r="2418">
          <cell r="A2418">
            <v>161000000000</v>
          </cell>
          <cell r="B2418" t="str">
            <v xml:space="preserve">LATEX PREVULCANIZADO                                                                                </v>
          </cell>
          <cell r="C2418">
            <v>180</v>
          </cell>
          <cell r="D2418">
            <v>0</v>
          </cell>
          <cell r="E2418">
            <v>400</v>
          </cell>
          <cell r="F2418">
            <v>400</v>
          </cell>
          <cell r="G2418">
            <v>400</v>
          </cell>
          <cell r="I2418">
            <v>400</v>
          </cell>
        </row>
        <row r="2419">
          <cell r="A2419">
            <v>161500000000</v>
          </cell>
          <cell r="B2419" t="str">
            <v xml:space="preserve">MOLIENDA PS CRISTAL                                                                                 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I2419">
            <v>0</v>
          </cell>
        </row>
        <row r="2420">
          <cell r="A2420">
            <v>163370800300</v>
          </cell>
          <cell r="B2420" t="str">
            <v xml:space="preserve">EXT.EMBOLOS GR CH3 337080                                                                           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I2420">
            <v>0</v>
          </cell>
        </row>
        <row r="2421">
          <cell r="A2421">
            <v>163370800400</v>
          </cell>
          <cell r="B2421" t="str">
            <v xml:space="preserve">EXT.EMBOLOS GR CH4 337080                                                                           </v>
          </cell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I2421">
            <v>0</v>
          </cell>
        </row>
        <row r="2422">
          <cell r="A2422">
            <v>163370800500</v>
          </cell>
          <cell r="B2422" t="str">
            <v xml:space="preserve">EXT.EMBOLOS GR CH5 337080                                                                           </v>
          </cell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I2422">
            <v>0</v>
          </cell>
        </row>
        <row r="2423">
          <cell r="A2423">
            <v>163370800600</v>
          </cell>
          <cell r="B2423" t="str">
            <v xml:space="preserve">EXT.EMBOLOS GR CH6 337080                                                                           </v>
          </cell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I2423">
            <v>0</v>
          </cell>
        </row>
        <row r="2424">
          <cell r="A2424">
            <v>163370800700</v>
          </cell>
          <cell r="B2424" t="str">
            <v xml:space="preserve">EXT.EMBOLOS GR CH7 337080                                                                           </v>
          </cell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I2424">
            <v>0</v>
          </cell>
        </row>
        <row r="2425">
          <cell r="A2425">
            <v>163370800800</v>
          </cell>
          <cell r="B2425" t="str">
            <v xml:space="preserve">EXT.EMBOLOS GR CH8 337080                                                                           </v>
          </cell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I2425">
            <v>0</v>
          </cell>
        </row>
        <row r="2426">
          <cell r="A2426">
            <v>164010030003</v>
          </cell>
          <cell r="B2426" t="str">
            <v xml:space="preserve">EXT.CALC. 3H (75 CM) CH 3                                                                           </v>
          </cell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I2426">
            <v>0</v>
          </cell>
        </row>
        <row r="2427">
          <cell r="A2427">
            <v>164010040003</v>
          </cell>
          <cell r="B2427" t="str">
            <v xml:space="preserve">EXT.CALC. 4H (75 CM) CH 3                                                                           </v>
          </cell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I2427">
            <v>0</v>
          </cell>
        </row>
        <row r="2428">
          <cell r="A2428">
            <v>164010040004</v>
          </cell>
          <cell r="B2428" t="str">
            <v xml:space="preserve">EXT.CALC. 4H (75 CM) CH 4                                                                           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I2428">
            <v>0</v>
          </cell>
        </row>
        <row r="2429">
          <cell r="A2429">
            <v>164010040005</v>
          </cell>
          <cell r="B2429" t="str">
            <v xml:space="preserve">EXT.CALC. 4H (75 CM) CH 5                                                                           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I2429">
            <v>0</v>
          </cell>
        </row>
        <row r="2430">
          <cell r="A2430">
            <v>164010040103</v>
          </cell>
          <cell r="B2430" t="str">
            <v xml:space="preserve">EXT.CALC. 4H (75CM) S/CON. CH3                                                                      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I2430">
            <v>0</v>
          </cell>
        </row>
        <row r="2431">
          <cell r="A2431">
            <v>164010040104</v>
          </cell>
          <cell r="B2431" t="str">
            <v xml:space="preserve">EXT.CALC. 4H (75CM) S/CON. CH4                                                                      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I2431">
            <v>0</v>
          </cell>
        </row>
        <row r="2432">
          <cell r="A2432">
            <v>164010040105</v>
          </cell>
          <cell r="B2432" t="str">
            <v xml:space="preserve">EXT.CALC. 4H (75CM) S/CON. CH5                                                                      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I2432">
            <v>0</v>
          </cell>
        </row>
        <row r="2433">
          <cell r="A2433">
            <v>164010050003</v>
          </cell>
          <cell r="B2433" t="str">
            <v xml:space="preserve">EXT.CALC. 5H (75 CM) CH 3                                                                           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I2433">
            <v>0</v>
          </cell>
        </row>
        <row r="2434">
          <cell r="A2434">
            <v>164010050004</v>
          </cell>
          <cell r="B2434" t="str">
            <v xml:space="preserve">EXT.CALC. 5H (75 CM) CH 4                                                                           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I2434">
            <v>0</v>
          </cell>
        </row>
        <row r="2435">
          <cell r="A2435">
            <v>164010050005</v>
          </cell>
          <cell r="B2435" t="str">
            <v xml:space="preserve">EXT.CALC. 5H (75 CM) CH 5                                                                           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I2435">
            <v>0</v>
          </cell>
        </row>
        <row r="2436">
          <cell r="A2436">
            <v>164010050103</v>
          </cell>
          <cell r="B2436" t="str">
            <v xml:space="preserve">EXT.CALC. 5H (75CM) S/CON. CH3                                                                      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I2436">
            <v>0</v>
          </cell>
        </row>
        <row r="2437">
          <cell r="A2437">
            <v>164010050104</v>
          </cell>
          <cell r="B2437" t="str">
            <v xml:space="preserve">EXT.CALC. 5H (75CM) S/CON. CH4                                                                      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I2437">
            <v>0</v>
          </cell>
        </row>
        <row r="2438">
          <cell r="A2438">
            <v>164010060003</v>
          </cell>
          <cell r="B2438" t="str">
            <v xml:space="preserve">EXT.CALC. 6H (75 CM) CH 3                                                                           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I2438">
            <v>0</v>
          </cell>
        </row>
        <row r="2439">
          <cell r="A2439">
            <v>164010060004</v>
          </cell>
          <cell r="B2439" t="str">
            <v xml:space="preserve">EXT.CALC. 6H (75 CM) CH 4                                                                           </v>
          </cell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I2439">
            <v>0</v>
          </cell>
        </row>
        <row r="2440">
          <cell r="A2440">
            <v>164010060005</v>
          </cell>
          <cell r="B2440" t="str">
            <v xml:space="preserve">EXT.CALC. 6H (75 CM) CH 5                                                                           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I2440">
            <v>0</v>
          </cell>
        </row>
        <row r="2441">
          <cell r="A2441">
            <v>164010060104</v>
          </cell>
          <cell r="B2441" t="str">
            <v xml:space="preserve">EXT.CALC. 6H (75CM) S/CON. CH4                                                                      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I2441">
            <v>0</v>
          </cell>
        </row>
        <row r="2442">
          <cell r="A2442">
            <v>164010060105</v>
          </cell>
          <cell r="B2442" t="str">
            <v xml:space="preserve">EXT.CALC. 6H (75CM) S/CON. CH5                                                                      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I2442">
            <v>0</v>
          </cell>
        </row>
        <row r="2443">
          <cell r="A2443">
            <v>164020040004</v>
          </cell>
          <cell r="B2443" t="str">
            <v xml:space="preserve">EXT.CALC. 4H (110 CM) CH 4                                                                          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I2443">
            <v>0</v>
          </cell>
        </row>
        <row r="2444">
          <cell r="A2444">
            <v>164020040005</v>
          </cell>
          <cell r="B2444" t="str">
            <v xml:space="preserve">EXT.CALC. 4H (110 CM) CH 5                                                                          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I2444">
            <v>0</v>
          </cell>
        </row>
        <row r="2445">
          <cell r="A2445">
            <v>164020040025</v>
          </cell>
          <cell r="B2445" t="str">
            <v xml:space="preserve">EXT.CALC. 4H (110 CM) CH 2.5                                                                        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I2445">
            <v>0</v>
          </cell>
        </row>
        <row r="2446">
          <cell r="A2446">
            <v>164020040104</v>
          </cell>
          <cell r="B2446" t="str">
            <v xml:space="preserve">EXT.CALC. 4H (110CM) S/CON. CH4                                                                     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I2446">
            <v>0</v>
          </cell>
        </row>
        <row r="2447">
          <cell r="A2447">
            <v>164020040105</v>
          </cell>
          <cell r="B2447" t="str">
            <v xml:space="preserve">EXT.CALC. 4H (110CM) S/CON. CH5                                                                     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I2447">
            <v>0</v>
          </cell>
        </row>
        <row r="2448">
          <cell r="A2448">
            <v>164020050003</v>
          </cell>
          <cell r="B2448" t="str">
            <v xml:space="preserve">EXT.CALC. 5H (110 CM) CH 3                                                                          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I2448">
            <v>0</v>
          </cell>
        </row>
        <row r="2449">
          <cell r="A2449">
            <v>164020050004</v>
          </cell>
          <cell r="B2449" t="str">
            <v xml:space="preserve">EXT.CALC. 5H (110 CM) CH 4                                                                          </v>
          </cell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I2449">
            <v>0</v>
          </cell>
        </row>
        <row r="2450">
          <cell r="A2450">
            <v>164020050103</v>
          </cell>
          <cell r="B2450" t="str">
            <v xml:space="preserve">EXT.CALC. 5H (110CM) S/CON. CH3                                                                     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I2450">
            <v>0</v>
          </cell>
        </row>
        <row r="2451">
          <cell r="A2451">
            <v>164020050104</v>
          </cell>
          <cell r="B2451" t="str">
            <v xml:space="preserve">EXT.CALC. 5H (110CM) S/CON. CH4                                                                     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I2451">
            <v>0</v>
          </cell>
        </row>
        <row r="2452">
          <cell r="A2452">
            <v>164020060003</v>
          </cell>
          <cell r="B2452" t="str">
            <v xml:space="preserve">EXT.CALC. 6H (110 CM) CH 3                                                                          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I2452">
            <v>0</v>
          </cell>
        </row>
        <row r="2453">
          <cell r="A2453">
            <v>164020060005</v>
          </cell>
          <cell r="B2453" t="str">
            <v xml:space="preserve">EXT.CALC. 6H (110 CM) CH 5                                                                          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I2453">
            <v>0</v>
          </cell>
        </row>
        <row r="2454">
          <cell r="A2454">
            <v>164030040002</v>
          </cell>
          <cell r="B2454" t="str">
            <v xml:space="preserve">EXT.CALC. 4H (90 CM) CH2                                                                            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I2454">
            <v>0</v>
          </cell>
        </row>
        <row r="2455">
          <cell r="A2455">
            <v>164030040004</v>
          </cell>
          <cell r="B2455" t="str">
            <v xml:space="preserve">EXT.CALC. 4H (90 CM) CH 4                                                                           </v>
          </cell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I2455">
            <v>0</v>
          </cell>
        </row>
        <row r="2456">
          <cell r="A2456">
            <v>164030060004</v>
          </cell>
          <cell r="B2456" t="str">
            <v xml:space="preserve">EXT.CALC. 6H (90 CM) CH4                                                                            </v>
          </cell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I2456">
            <v>0</v>
          </cell>
        </row>
        <row r="2457">
          <cell r="A2457">
            <v>164040040004</v>
          </cell>
          <cell r="B2457" t="str">
            <v xml:space="preserve">EXT.CALC. 4H (45CM)  M.BLANCO CH4                                                                   </v>
          </cell>
          <cell r="C2457">
            <v>10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I2457">
            <v>0</v>
          </cell>
        </row>
        <row r="2458">
          <cell r="A2458">
            <v>164040040005</v>
          </cell>
          <cell r="B2458" t="str">
            <v xml:space="preserve">EXT.CALC. 4H (45CM) M.BLANCO CH5                                                                    </v>
          </cell>
          <cell r="C2458">
            <v>8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I2458">
            <v>0</v>
          </cell>
        </row>
        <row r="2459">
          <cell r="A2459">
            <v>164050040003</v>
          </cell>
          <cell r="B2459" t="str">
            <v xml:space="preserve">EXT.CALC.4H(75CM) M.BLANCO CH3                                                                      </v>
          </cell>
          <cell r="C2459">
            <v>114</v>
          </cell>
          <cell r="D2459">
            <v>0</v>
          </cell>
          <cell r="E2459">
            <v>1</v>
          </cell>
          <cell r="F2459">
            <v>1</v>
          </cell>
          <cell r="G2459">
            <v>1</v>
          </cell>
          <cell r="I2459">
            <v>1</v>
          </cell>
        </row>
        <row r="2460">
          <cell r="A2460">
            <v>164050040004</v>
          </cell>
          <cell r="B2460" t="str">
            <v xml:space="preserve">EXT.CALC.4H(75CM) M.BLANCO CH4                                                                      </v>
          </cell>
          <cell r="C2460">
            <v>231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I2460">
            <v>0</v>
          </cell>
        </row>
        <row r="2461">
          <cell r="A2461">
            <v>164050040005</v>
          </cell>
          <cell r="B2461" t="str">
            <v xml:space="preserve">EXT.CALC.4H(75CM) M.BLANCO CH5                                                                      </v>
          </cell>
          <cell r="C2461">
            <v>179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I2461">
            <v>0</v>
          </cell>
        </row>
        <row r="2462">
          <cell r="A2462">
            <v>164050050003</v>
          </cell>
          <cell r="B2462" t="str">
            <v xml:space="preserve">EXT.CALC.5H(75CM) M.BLANCO CH3                                                                      </v>
          </cell>
          <cell r="C2462">
            <v>136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I2462">
            <v>0</v>
          </cell>
        </row>
        <row r="2463">
          <cell r="A2463">
            <v>164050050004</v>
          </cell>
          <cell r="B2463" t="str">
            <v xml:space="preserve">EXT.CALC.5H(75CM) M.BLANCO CH4                                                                      </v>
          </cell>
          <cell r="C2463">
            <v>112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I2463">
            <v>0</v>
          </cell>
        </row>
        <row r="2464">
          <cell r="A2464">
            <v>164050050005</v>
          </cell>
          <cell r="B2464" t="str">
            <v xml:space="preserve">EXT.CALC.5H(75CM) M.BLANCO CH5                                                                      </v>
          </cell>
          <cell r="C2464">
            <v>242</v>
          </cell>
          <cell r="D2464">
            <v>0</v>
          </cell>
          <cell r="E2464">
            <v>8</v>
          </cell>
          <cell r="F2464">
            <v>8</v>
          </cell>
          <cell r="G2464">
            <v>8</v>
          </cell>
          <cell r="I2464">
            <v>8</v>
          </cell>
        </row>
        <row r="2465">
          <cell r="A2465">
            <v>164050060004</v>
          </cell>
          <cell r="B2465" t="str">
            <v xml:space="preserve">EXT.CALC.6H(75CM) M.BLANCO CH4                                                                      </v>
          </cell>
          <cell r="C2465">
            <v>67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I2465">
            <v>0</v>
          </cell>
        </row>
        <row r="2466">
          <cell r="A2466">
            <v>164050060005</v>
          </cell>
          <cell r="B2466" t="str">
            <v xml:space="preserve">EXT.CALC.6H(75CM) M.BLANCO CH5                                                                      </v>
          </cell>
          <cell r="C2466">
            <v>65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I2466">
            <v>0</v>
          </cell>
        </row>
        <row r="2467">
          <cell r="A2467">
            <v>164060040002</v>
          </cell>
          <cell r="B2467" t="str">
            <v xml:space="preserve">EXT.CALC.4H(90CM) M.BLANCO CH2                                                                      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I2467">
            <v>0</v>
          </cell>
        </row>
        <row r="2468">
          <cell r="A2468">
            <v>164060040003</v>
          </cell>
          <cell r="B2468" t="str">
            <v xml:space="preserve">EXT.CALC.4H(90CM) M.BLANCO CH3                                                                      </v>
          </cell>
          <cell r="C2468">
            <v>4</v>
          </cell>
          <cell r="D2468">
            <v>0</v>
          </cell>
          <cell r="E2468">
            <v>50</v>
          </cell>
          <cell r="F2468">
            <v>50</v>
          </cell>
          <cell r="G2468">
            <v>50</v>
          </cell>
          <cell r="I2468">
            <v>50</v>
          </cell>
        </row>
        <row r="2469">
          <cell r="A2469">
            <v>164060040004</v>
          </cell>
          <cell r="B2469" t="str">
            <v xml:space="preserve">EXT.CALC.4H(90CM) M.BLANCO CH4                                                                      </v>
          </cell>
          <cell r="C2469">
            <v>9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I2469">
            <v>0</v>
          </cell>
        </row>
        <row r="2470">
          <cell r="A2470">
            <v>164060040005</v>
          </cell>
          <cell r="B2470" t="str">
            <v xml:space="preserve">EXT.CALC.4H(90CM) M.BLANCO CH5                                                                      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I2470">
            <v>0</v>
          </cell>
        </row>
        <row r="2471">
          <cell r="A2471">
            <v>164060050003</v>
          </cell>
          <cell r="B2471" t="str">
            <v xml:space="preserve">EXT.CALC.5H(90CM) M.BLANCO CH3                                                                      </v>
          </cell>
          <cell r="C2471">
            <v>28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I2471">
            <v>0</v>
          </cell>
        </row>
        <row r="2472">
          <cell r="A2472">
            <v>164060050004</v>
          </cell>
          <cell r="B2472" t="str">
            <v xml:space="preserve">EXT.CALC.5H(90CM) M.BLANCO CH4                                                                      </v>
          </cell>
          <cell r="C2472">
            <v>6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I2472">
            <v>0</v>
          </cell>
        </row>
        <row r="2473">
          <cell r="A2473">
            <v>164060050005</v>
          </cell>
          <cell r="B2473" t="str">
            <v xml:space="preserve">EXT.CALC.5H(90CM) M.BLANCO CH5                                                                      </v>
          </cell>
          <cell r="C2473">
            <v>8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I2473">
            <v>0</v>
          </cell>
        </row>
        <row r="2474">
          <cell r="A2474">
            <v>164060060003</v>
          </cell>
          <cell r="B2474" t="str">
            <v xml:space="preserve">EXT.CALC.6H(90CM) M.BLANCO CH3                                                                      </v>
          </cell>
          <cell r="C2474">
            <v>19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I2474">
            <v>0</v>
          </cell>
        </row>
        <row r="2475">
          <cell r="A2475">
            <v>164060060004</v>
          </cell>
          <cell r="B2475" t="str">
            <v xml:space="preserve">EXT.CALC.6H(90CM) M.BLANCO CH4                                                                      </v>
          </cell>
          <cell r="C2475">
            <v>8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I2475">
            <v>0</v>
          </cell>
        </row>
        <row r="2476">
          <cell r="A2476">
            <v>164070004003</v>
          </cell>
          <cell r="B2476" t="str">
            <v xml:space="preserve">EXT.CALC.4H(110 CM)M.BLANCO CH3                                                                     </v>
          </cell>
          <cell r="C2476">
            <v>33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I2476">
            <v>0</v>
          </cell>
        </row>
        <row r="2477">
          <cell r="A2477">
            <v>164070004006</v>
          </cell>
          <cell r="B2477" t="str">
            <v xml:space="preserve">EXT.CALC.4H(110 CM)M.BLANCO CH6                                                                     </v>
          </cell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I2477">
            <v>0</v>
          </cell>
        </row>
        <row r="2478">
          <cell r="A2478">
            <v>164070040004</v>
          </cell>
          <cell r="B2478" t="str">
            <v xml:space="preserve">EXT.CALC. 4H (110 CM) M.BLANCO CH4                                                                  </v>
          </cell>
          <cell r="C2478">
            <v>31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I2478">
            <v>0</v>
          </cell>
        </row>
        <row r="2479">
          <cell r="A2479">
            <v>164070040005</v>
          </cell>
          <cell r="B2479" t="str">
            <v xml:space="preserve">EXT.CALC. 4H (110 CM) M.BLANCO CH5                                                                  </v>
          </cell>
          <cell r="C2479">
            <v>9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I2479">
            <v>0</v>
          </cell>
        </row>
        <row r="2480">
          <cell r="A2480">
            <v>164070050003</v>
          </cell>
          <cell r="B2480" t="str">
            <v xml:space="preserve">EXT.CALC. 5H (110 CM) M.BLANCO CH3                                                                  </v>
          </cell>
          <cell r="C2480">
            <v>29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I2480">
            <v>0</v>
          </cell>
        </row>
        <row r="2481">
          <cell r="A2481">
            <v>164070050004</v>
          </cell>
          <cell r="B2481" t="str">
            <v xml:space="preserve">EXT.CALC. 5H (110 CM) M.BLANCO CH4                                                                  </v>
          </cell>
          <cell r="C2481">
            <v>7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I2481">
            <v>0</v>
          </cell>
        </row>
        <row r="2482">
          <cell r="A2482">
            <v>164070050005</v>
          </cell>
          <cell r="B2482" t="str">
            <v xml:space="preserve">EXT.CALC. 5H (110 CM) M.BLANCO CH5                                                                  </v>
          </cell>
          <cell r="C2482">
            <v>12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I2482">
            <v>0</v>
          </cell>
        </row>
        <row r="2483">
          <cell r="A2483">
            <v>164080004004</v>
          </cell>
          <cell r="B2483" t="str">
            <v xml:space="preserve">EXT.CALC.4H(90 CM)M.GRIS CH4                                                                        </v>
          </cell>
          <cell r="C2483">
            <v>4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I2483">
            <v>0</v>
          </cell>
        </row>
        <row r="2484">
          <cell r="A2484">
            <v>164080004005</v>
          </cell>
          <cell r="B2484" t="str">
            <v xml:space="preserve">EXT.CALC.4H(90 CM)M.GRIS CH5                                                                        </v>
          </cell>
          <cell r="C2484">
            <v>1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I2484">
            <v>0</v>
          </cell>
        </row>
        <row r="2485">
          <cell r="A2485">
            <v>164080005004</v>
          </cell>
          <cell r="B2485" t="str">
            <v xml:space="preserve">EXT.CALC.5H(90 CM)M.GRIS CH4                                                                        </v>
          </cell>
          <cell r="C2485">
            <v>4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I2485">
            <v>0</v>
          </cell>
        </row>
        <row r="2486">
          <cell r="A2486">
            <v>164080005005</v>
          </cell>
          <cell r="B2486" t="str">
            <v xml:space="preserve">EXT.CALC.5H(90 CM)M.GRIS CH5                                                                        </v>
          </cell>
          <cell r="C2486">
            <v>1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I2486">
            <v>0</v>
          </cell>
        </row>
        <row r="2487">
          <cell r="A2487">
            <v>164090000000</v>
          </cell>
          <cell r="B2487" t="str">
            <v xml:space="preserve">MANGO P/EXTRACTOR DE CALCULOS                                                                       </v>
          </cell>
          <cell r="C2487">
            <v>55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I2487">
            <v>0</v>
          </cell>
        </row>
        <row r="2488">
          <cell r="A2488">
            <v>164090001800</v>
          </cell>
          <cell r="B2488" t="str">
            <v xml:space="preserve">CANASTILLA S/MANGO P/EXT.CALC. 4H CH1,8 (90CM)                                                      </v>
          </cell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I2488">
            <v>0</v>
          </cell>
        </row>
        <row r="2489">
          <cell r="A2489">
            <v>164090002200</v>
          </cell>
          <cell r="B2489" t="str">
            <v xml:space="preserve">CANASTILLA S/MANGO P/EXT.CALC. 4H CH2,2 (90CM)                                                      </v>
          </cell>
          <cell r="C2489">
            <v>6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I2489">
            <v>0</v>
          </cell>
        </row>
        <row r="2490">
          <cell r="A2490">
            <v>164090002500</v>
          </cell>
          <cell r="B2490" t="str">
            <v xml:space="preserve">CANASTILLA S/MANGO P/EXT.CALC. 4H CH2,5 (90CM)                                                      </v>
          </cell>
          <cell r="C2490">
            <v>45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I2490">
            <v>0</v>
          </cell>
        </row>
        <row r="2491">
          <cell r="A2491">
            <v>20100100000000</v>
          </cell>
          <cell r="B2491" t="str">
            <v xml:space="preserve">ADAPTADOR P/BOLSA DE ORINA                                                                          </v>
          </cell>
          <cell r="C2491">
            <v>104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I2491">
            <v>0</v>
          </cell>
        </row>
        <row r="2492">
          <cell r="A2492">
            <v>20100110000000</v>
          </cell>
          <cell r="B2492" t="str">
            <v xml:space="preserve">ADAPTADOR P/BOLSA DE ORINA X 300 MM                                                                 </v>
          </cell>
          <cell r="C2492">
            <v>198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I2492">
            <v>0</v>
          </cell>
        </row>
        <row r="2493">
          <cell r="A2493">
            <v>20100200000000</v>
          </cell>
          <cell r="B2493" t="str">
            <v xml:space="preserve">ADAPTAD. P/CAT. URET. CH 4-8                                                                        </v>
          </cell>
          <cell r="C2493">
            <v>855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I2493">
            <v>0</v>
          </cell>
        </row>
        <row r="2494">
          <cell r="A2494">
            <v>20100210000000</v>
          </cell>
          <cell r="B2494" t="str">
            <v xml:space="preserve">ADAPTAD. P/CAT. URET. CH 3-7 (S/M)                                                                  </v>
          </cell>
          <cell r="C2494">
            <v>118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I2494">
            <v>0</v>
          </cell>
        </row>
        <row r="2495">
          <cell r="A2495">
            <v>20100220000000</v>
          </cell>
          <cell r="B2495" t="str">
            <v xml:space="preserve">ADAPTAD. P/CAT. URET. CH 3-8                                                                        </v>
          </cell>
          <cell r="C2495">
            <v>5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I2495">
            <v>0</v>
          </cell>
        </row>
        <row r="2496">
          <cell r="A2496">
            <v>20110000060000</v>
          </cell>
          <cell r="B2496" t="str">
            <v xml:space="preserve">ADAPTADOR P/RACORD CH6 (HEMBRA)                                                                     </v>
          </cell>
          <cell r="C2496">
            <v>586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I2496">
            <v>0</v>
          </cell>
        </row>
        <row r="2497">
          <cell r="A2497">
            <v>20110000080000</v>
          </cell>
          <cell r="B2497" t="str">
            <v xml:space="preserve">ADAPTADOR P/RACORD CH8 (HEMBRA)                                                                     </v>
          </cell>
          <cell r="C2497">
            <v>6087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I2497">
            <v>0</v>
          </cell>
        </row>
        <row r="2498">
          <cell r="A2498">
            <v>20110000100000</v>
          </cell>
          <cell r="B2498" t="str">
            <v xml:space="preserve">ADAPTADOR P/RACORD CH10 (HEMBRA)                                                                    </v>
          </cell>
          <cell r="C2498">
            <v>348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I2498">
            <v>0</v>
          </cell>
        </row>
        <row r="2499">
          <cell r="A2499">
            <v>20110000120000</v>
          </cell>
          <cell r="B2499" t="str">
            <v xml:space="preserve">ADAPTADOR P/RACORD CH12 (HEMBRA)                                                                    </v>
          </cell>
          <cell r="C2499">
            <v>673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I2499">
            <v>0</v>
          </cell>
        </row>
        <row r="2500">
          <cell r="A2500">
            <v>20110001060000</v>
          </cell>
          <cell r="B2500" t="str">
            <v xml:space="preserve">ADAPTADOR P/RACORD CH6-12 (MACHO)                                                                   </v>
          </cell>
          <cell r="C2500">
            <v>2595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I2500">
            <v>0</v>
          </cell>
        </row>
        <row r="2501">
          <cell r="A2501">
            <v>20110001080000</v>
          </cell>
          <cell r="B2501" t="str">
            <v xml:space="preserve">(Sustituido por: 20110001060000)                                                                    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I2501">
            <v>0</v>
          </cell>
        </row>
        <row r="2502">
          <cell r="A2502">
            <v>20110001100000</v>
          </cell>
          <cell r="B2502" t="str">
            <v xml:space="preserve">(Sustituido por: 20110001060000)                                                                    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I2502">
            <v>0</v>
          </cell>
        </row>
        <row r="2503">
          <cell r="A2503">
            <v>20110001120000</v>
          </cell>
          <cell r="B2503" t="str">
            <v xml:space="preserve">(Sustituido por: 20110001060000)                                                                    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I2503">
            <v>0</v>
          </cell>
        </row>
        <row r="2504">
          <cell r="A2504">
            <v>20170140000000</v>
          </cell>
          <cell r="B2504" t="str">
            <v xml:space="preserve">CONECTOR ESTANDARD 9.0                                                                              </v>
          </cell>
          <cell r="C2504">
            <v>10365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I2504">
            <v>0</v>
          </cell>
        </row>
        <row r="2505">
          <cell r="A2505">
            <v>20200100000000</v>
          </cell>
          <cell r="B2505" t="str">
            <v xml:space="preserve">ARO P/URETEROCUTANEOSTOMIA 3,5MM                                                                    </v>
          </cell>
          <cell r="C2505">
            <v>488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I2505">
            <v>0</v>
          </cell>
        </row>
        <row r="2506">
          <cell r="A2506">
            <v>20200200000000</v>
          </cell>
          <cell r="B2506" t="str">
            <v xml:space="preserve">ARO P/URETEROCUTANEOSTOMIA 4,2MM                                                                    </v>
          </cell>
          <cell r="C2506">
            <v>6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I2506">
            <v>0</v>
          </cell>
        </row>
        <row r="2507">
          <cell r="A2507">
            <v>20201200000000</v>
          </cell>
          <cell r="B2507" t="str">
            <v xml:space="preserve">ARO P/VALV. BLANCO P/CH12                                                                           </v>
          </cell>
          <cell r="C2507">
            <v>2670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I2507">
            <v>0</v>
          </cell>
        </row>
        <row r="2508">
          <cell r="A2508">
            <v>20201400000000</v>
          </cell>
          <cell r="B2508" t="str">
            <v xml:space="preserve">ARO P/VALV. VERDE P/CH14                                                                            </v>
          </cell>
          <cell r="C2508">
            <v>2645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I2508">
            <v>0</v>
          </cell>
        </row>
        <row r="2509">
          <cell r="A2509">
            <v>20201600000000</v>
          </cell>
          <cell r="B2509" t="str">
            <v xml:space="preserve">ARO P.VALV.NARANJA P/CH16                                                                           </v>
          </cell>
          <cell r="C2509">
            <v>8845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I2509">
            <v>0</v>
          </cell>
        </row>
        <row r="2510">
          <cell r="A2510">
            <v>20201800000000</v>
          </cell>
          <cell r="B2510" t="str">
            <v xml:space="preserve">ARO P/VALV.ROJO    P/CH18                                                                           </v>
          </cell>
          <cell r="C2510">
            <v>11357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I2510">
            <v>0</v>
          </cell>
        </row>
        <row r="2511">
          <cell r="A2511">
            <v>20202000000000</v>
          </cell>
          <cell r="B2511" t="str">
            <v xml:space="preserve">ARO P/VALV.AMARILL.P/CH20                                                                           </v>
          </cell>
          <cell r="C2511">
            <v>4581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I2511">
            <v>0</v>
          </cell>
        </row>
        <row r="2512">
          <cell r="A2512">
            <v>20202200000000</v>
          </cell>
          <cell r="B2512" t="str">
            <v xml:space="preserve">ARO P/VALV.VIOLETA P/CH22                                                                           </v>
          </cell>
          <cell r="C2512">
            <v>7294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I2512">
            <v>0</v>
          </cell>
        </row>
        <row r="2513">
          <cell r="A2513">
            <v>20202400000000</v>
          </cell>
          <cell r="B2513" t="str">
            <v xml:space="preserve">ARO P/VALV.AZUL    P/CH24                                                                           </v>
          </cell>
          <cell r="C2513">
            <v>1538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I2513">
            <v>0</v>
          </cell>
        </row>
        <row r="2514">
          <cell r="A2514">
            <v>20210000000000</v>
          </cell>
          <cell r="B2514" t="str">
            <v xml:space="preserve">ARO AZUL DE ABS                                                                                     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I2514">
            <v>0</v>
          </cell>
        </row>
        <row r="2515">
          <cell r="A2515">
            <v>20251012000000</v>
          </cell>
          <cell r="B2515" t="str">
            <v xml:space="preserve">ARO INTERIOR GRANDE  (10-12 MM)                                                                     </v>
          </cell>
          <cell r="C2515">
            <v>2842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I2515">
            <v>0</v>
          </cell>
        </row>
        <row r="2516">
          <cell r="A2516">
            <v>20256700000000</v>
          </cell>
          <cell r="B2516" t="str">
            <v xml:space="preserve">ARO INTERIOR CHICO   (6-7 MM)                                                                       </v>
          </cell>
          <cell r="C2516">
            <v>7226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I2516">
            <v>0</v>
          </cell>
        </row>
        <row r="2517">
          <cell r="A2517">
            <v>20258900000000</v>
          </cell>
          <cell r="B2517" t="str">
            <v xml:space="preserve">ARO INTERIOR MEDIANO (8-9 MM)                                                                       </v>
          </cell>
          <cell r="C2517">
            <v>26122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I2517">
            <v>0</v>
          </cell>
        </row>
        <row r="2518">
          <cell r="A2518">
            <v>20261012000000</v>
          </cell>
          <cell r="B2518" t="str">
            <v xml:space="preserve">ARO EXTERIOR GRANDE  (10-12 MM)                                                                     </v>
          </cell>
          <cell r="C2518">
            <v>13118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I2518">
            <v>0</v>
          </cell>
        </row>
        <row r="2519">
          <cell r="A2519">
            <v>20266700000000</v>
          </cell>
          <cell r="B2519" t="str">
            <v xml:space="preserve">ARO EXTERIOR CHICO   (6-7 MM)                                                                       </v>
          </cell>
          <cell r="C2519">
            <v>1232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I2519">
            <v>0</v>
          </cell>
        </row>
        <row r="2520">
          <cell r="A2520">
            <v>20268900000000</v>
          </cell>
          <cell r="B2520" t="str">
            <v xml:space="preserve">ARO EXTERIOR MEDIANO   (8-9 MM)                                                                     </v>
          </cell>
          <cell r="C2520">
            <v>1050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I2520">
            <v>0</v>
          </cell>
        </row>
        <row r="2521">
          <cell r="A2521">
            <v>20280090000000</v>
          </cell>
          <cell r="B2521" t="str">
            <v xml:space="preserve">ARO P/CANULA INTERIOR 9,0MM                                                                         </v>
          </cell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I2521">
            <v>0</v>
          </cell>
        </row>
        <row r="2522">
          <cell r="A2522">
            <v>20280100000000</v>
          </cell>
          <cell r="B2522" t="str">
            <v xml:space="preserve">ARO P/CANULA INTERIOR 10,0MM                                                                        </v>
          </cell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I2522">
            <v>0</v>
          </cell>
        </row>
        <row r="2523">
          <cell r="A2523">
            <v>20290050000000</v>
          </cell>
          <cell r="B2523" t="str">
            <v xml:space="preserve">ARO P/CANULA INTERIOR CONICO 5,0MM                                                                  </v>
          </cell>
          <cell r="C2523">
            <v>1403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I2523">
            <v>0</v>
          </cell>
        </row>
        <row r="2524">
          <cell r="A2524">
            <v>20290055000000</v>
          </cell>
          <cell r="B2524" t="str">
            <v xml:space="preserve">ARO P/CANULA INTERIOR CONICO 5,5MM                                                                  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I2524">
            <v>0</v>
          </cell>
        </row>
        <row r="2525">
          <cell r="A2525">
            <v>20290060000000</v>
          </cell>
          <cell r="B2525" t="str">
            <v xml:space="preserve">ARO P/CANULA INTERIOR CONICO 6,0MM                                                                  </v>
          </cell>
          <cell r="C2525">
            <v>2775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I2525">
            <v>0</v>
          </cell>
        </row>
        <row r="2526">
          <cell r="A2526">
            <v>20290065000000</v>
          </cell>
          <cell r="B2526" t="str">
            <v xml:space="preserve">ARO P/CANULA INTERIOR CONICO 6,5MM                                                                  </v>
          </cell>
          <cell r="C2526">
            <v>2194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I2526">
            <v>0</v>
          </cell>
        </row>
        <row r="2527">
          <cell r="A2527">
            <v>20290070000000</v>
          </cell>
          <cell r="B2527" t="str">
            <v xml:space="preserve">ARO P/CANULA INTERIOR CONICO 7,0MM                                                                  </v>
          </cell>
          <cell r="C2527">
            <v>3795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I2527">
            <v>0</v>
          </cell>
        </row>
        <row r="2528">
          <cell r="A2528">
            <v>20290075000000</v>
          </cell>
          <cell r="B2528" t="str">
            <v xml:space="preserve">ARO P/CANULA INTERIOR CONICO 7,5MM                                                                  </v>
          </cell>
          <cell r="C2528">
            <v>4032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I2528">
            <v>0</v>
          </cell>
        </row>
        <row r="2529">
          <cell r="A2529">
            <v>20290080000000</v>
          </cell>
          <cell r="B2529" t="str">
            <v xml:space="preserve">ARO P/CANULA INTERIOR CONICO 8,0MM                                                                  </v>
          </cell>
          <cell r="C2529">
            <v>2588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I2529">
            <v>0</v>
          </cell>
        </row>
        <row r="2530">
          <cell r="A2530">
            <v>20290085000000</v>
          </cell>
          <cell r="B2530" t="str">
            <v xml:space="preserve">ARO P/CANULA INTERIOR CONICO 8,5MM                                                                  </v>
          </cell>
          <cell r="C2530">
            <v>5168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I2530">
            <v>0</v>
          </cell>
        </row>
        <row r="2531">
          <cell r="A2531">
            <v>20290090000000</v>
          </cell>
          <cell r="B2531" t="str">
            <v xml:space="preserve">ARO P/CANULA INTERIOR CONICO 9,0MM                                                                  </v>
          </cell>
          <cell r="C2531">
            <v>545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I2531">
            <v>0</v>
          </cell>
        </row>
        <row r="2532">
          <cell r="A2532">
            <v>20290095000000</v>
          </cell>
          <cell r="B2532" t="str">
            <v xml:space="preserve">ARO P/CANULA INTERIOR CONICO 9,5MM                                                                  </v>
          </cell>
          <cell r="C2532">
            <v>1226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I2532">
            <v>0</v>
          </cell>
        </row>
        <row r="2533">
          <cell r="A2533">
            <v>20290100000000</v>
          </cell>
          <cell r="B2533" t="str">
            <v xml:space="preserve">ARO P/CANULA INTERIOR CONICO 10,0MM                                                                 </v>
          </cell>
          <cell r="C2533">
            <v>2051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I2533">
            <v>0</v>
          </cell>
        </row>
        <row r="2534">
          <cell r="A2534">
            <v>20290110000000</v>
          </cell>
          <cell r="B2534" t="str">
            <v xml:space="preserve">ARO P/CANULA INTERIOR CONICO 11,0MM                                                                 </v>
          </cell>
          <cell r="C2534">
            <v>2996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I2534">
            <v>0</v>
          </cell>
        </row>
        <row r="2535">
          <cell r="A2535">
            <v>203001000000</v>
          </cell>
          <cell r="B2535" t="str">
            <v xml:space="preserve">FRASCO DREN. PLEU. 600ML                                                                            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I2535">
            <v>0</v>
          </cell>
        </row>
        <row r="2536">
          <cell r="A2536">
            <v>203002000000</v>
          </cell>
          <cell r="B2536" t="str">
            <v xml:space="preserve">FRASCO DREN. PLEUR. ESTAND./AURINCO                                                                 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I2536">
            <v>0</v>
          </cell>
        </row>
        <row r="2537">
          <cell r="A2537">
            <v>203002100003</v>
          </cell>
          <cell r="B2537" t="str">
            <v xml:space="preserve">FRASCO DREN.PLEU.ESTAND. 500mL AURINCO (SUME)                                                       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I2537">
            <v>0</v>
          </cell>
        </row>
        <row r="2538">
          <cell r="A2538">
            <v>203003000000</v>
          </cell>
          <cell r="B2538" t="str">
            <v xml:space="preserve">FRASCO DREN.PLEUR. 1600 ML /AURINCO                                                                 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I2538">
            <v>0</v>
          </cell>
        </row>
        <row r="2539">
          <cell r="A2539">
            <v>203004000000</v>
          </cell>
          <cell r="B2539" t="str">
            <v xml:space="preserve">FRASCO DREN.PLEUR. EASY VAC/AURINCO                                                                 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I2539">
            <v>0</v>
          </cell>
        </row>
        <row r="2540">
          <cell r="A2540">
            <v>203005000000</v>
          </cell>
          <cell r="B2540" t="str">
            <v xml:space="preserve">FRASCO DREN.PLEUR. PED. C/ALARGUE                                                                   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I2540">
            <v>0</v>
          </cell>
        </row>
        <row r="2541">
          <cell r="A2541">
            <v>203005000001</v>
          </cell>
          <cell r="B2541" t="str">
            <v xml:space="preserve">FRASCO DREN.PLEUR. PED.C/ALAR. EPSA                                                                 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I2541">
            <v>0</v>
          </cell>
        </row>
        <row r="2542">
          <cell r="A2542">
            <v>203006000000</v>
          </cell>
          <cell r="B2542" t="str">
            <v xml:space="preserve">FRASCO DREN.PLEUR. ADULTO (1600 ML)                                                                 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I2542">
            <v>0</v>
          </cell>
        </row>
        <row r="2543">
          <cell r="A2543">
            <v>203006000001</v>
          </cell>
          <cell r="B2543" t="str">
            <v xml:space="preserve">FRAS. DREN.PLEUR. ADULTO(1600) EPSA                                                                 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I2543">
            <v>0</v>
          </cell>
        </row>
        <row r="2544">
          <cell r="A2544">
            <v>203006010000</v>
          </cell>
          <cell r="B2544" t="str">
            <v xml:space="preserve">FRASCO DRENAJE ADULTO 1000CC. (S)                                                                   </v>
          </cell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I2544">
            <v>0</v>
          </cell>
        </row>
        <row r="2545">
          <cell r="A2545">
            <v>203006100000</v>
          </cell>
          <cell r="B2545" t="str">
            <v xml:space="preserve">FRAS.DREN.PLEUR.ADULTO C/CON.SEGUR.                                                                 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I2545">
            <v>0</v>
          </cell>
        </row>
        <row r="2546">
          <cell r="A2546">
            <v>203007000000</v>
          </cell>
          <cell r="B2546" t="str">
            <v xml:space="preserve">FRASCO DREN.PLEUR. EASYVAC                                                                          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I2546">
            <v>0</v>
          </cell>
        </row>
        <row r="2547">
          <cell r="A2547">
            <v>203007000001</v>
          </cell>
          <cell r="B2547" t="str">
            <v xml:space="preserve">FRASCO DREN.PLEUR. EASYVAC EPSA                                                                     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I2547">
            <v>0</v>
          </cell>
        </row>
        <row r="2548">
          <cell r="A2548">
            <v>203008000000</v>
          </cell>
          <cell r="B2548" t="str">
            <v xml:space="preserve">FRASCO ALIMENTACION ENTERAL 500ML                                                                   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I2548">
            <v>0</v>
          </cell>
        </row>
        <row r="2549">
          <cell r="A2549">
            <v>203008001000</v>
          </cell>
          <cell r="B2549" t="str">
            <v xml:space="preserve">FRASCO ALIMENTAC. ENTERAL 300CC (S)                                                                 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I2549">
            <v>0</v>
          </cell>
        </row>
        <row r="2550">
          <cell r="A2550">
            <v>203008002000</v>
          </cell>
          <cell r="B2550" t="str">
            <v xml:space="preserve">FRASCO 100ML P/ANALISIS UROC.(S)                                                                    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I2550">
            <v>0</v>
          </cell>
        </row>
        <row r="2551">
          <cell r="A2551">
            <v>203009000000</v>
          </cell>
          <cell r="B2551" t="str">
            <v xml:space="preserve">FRAS.DRE.PLEU.NEONAT.C/ALAR.Y VALV.                                                                 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I2551">
            <v>0</v>
          </cell>
        </row>
        <row r="2552">
          <cell r="A2552">
            <v>203009100000</v>
          </cell>
          <cell r="B2552" t="str">
            <v xml:space="preserve">FRAS.DRE.PLEU.NEONAT.C/VALVULA                                                                      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I2552">
            <v>0</v>
          </cell>
        </row>
        <row r="2553">
          <cell r="A2553">
            <v>203009200000</v>
          </cell>
          <cell r="B2553" t="str">
            <v xml:space="preserve">FRAS. DREN. PLEURAL NEONATAL                                                                        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I2553">
            <v>0</v>
          </cell>
        </row>
        <row r="2554">
          <cell r="A2554">
            <v>203010000000</v>
          </cell>
          <cell r="B2554" t="str">
            <v xml:space="preserve">VALV. UNIDIR.FENEST. 125 ML/AURINCO                                                                 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I2554">
            <v>0</v>
          </cell>
        </row>
        <row r="2555">
          <cell r="A2555">
            <v>203011000000</v>
          </cell>
          <cell r="B2555" t="str">
            <v xml:space="preserve">VALV. UNIDIR.FENEST. 250 ML/AURINCO                                                                 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I2555">
            <v>0</v>
          </cell>
        </row>
        <row r="2556">
          <cell r="A2556">
            <v>203012000000</v>
          </cell>
          <cell r="B2556" t="str">
            <v xml:space="preserve">VALV.UNIDIR. NO FENEST. N°1/AURINCO                                                                 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I2556">
            <v>0</v>
          </cell>
        </row>
        <row r="2557">
          <cell r="A2557">
            <v>203013000000</v>
          </cell>
          <cell r="B2557" t="str">
            <v xml:space="preserve">VALV.UNIDIR. NO FENEST. N°2/AURINCO                                                                 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I2557">
            <v>0</v>
          </cell>
        </row>
        <row r="2558">
          <cell r="A2558">
            <v>203014000000</v>
          </cell>
          <cell r="B2558" t="str">
            <v xml:space="preserve">VALV.UNIDIR.FENEST. 125 ML N°1                                                                      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I2558">
            <v>0</v>
          </cell>
        </row>
        <row r="2559">
          <cell r="A2559">
            <v>203014000001</v>
          </cell>
          <cell r="B2559" t="str">
            <v xml:space="preserve">VALV.UNIDIR.FENEST. 125 ML N°1 EPSA                                                                 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I2559">
            <v>0</v>
          </cell>
        </row>
        <row r="2560">
          <cell r="A2560">
            <v>203014100000</v>
          </cell>
          <cell r="B2560" t="str">
            <v xml:space="preserve">VALV.P/DREN.PLEU.FENES.N°1 C/CONEC.                                                                 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I2560">
            <v>0</v>
          </cell>
        </row>
        <row r="2561">
          <cell r="A2561">
            <v>203015000000</v>
          </cell>
          <cell r="B2561" t="str">
            <v xml:space="preserve">VALV.UNIDIR.FENEST. 250 ML N°2                                                                      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I2561">
            <v>0</v>
          </cell>
        </row>
        <row r="2562">
          <cell r="A2562">
            <v>203015000001</v>
          </cell>
          <cell r="B2562" t="str">
            <v xml:space="preserve">VALV.UNIDIR.FENEST. 250 ML N°2 EPSA                                                                 </v>
          </cell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  <cell r="I2562">
            <v>0</v>
          </cell>
        </row>
        <row r="2563">
          <cell r="A2563">
            <v>203015100000</v>
          </cell>
          <cell r="B2563" t="str">
            <v xml:space="preserve">VALV.P/DREN.PLEU.FENES.N°2 C/CONEC.                                                                 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I2563">
            <v>0</v>
          </cell>
        </row>
        <row r="2564">
          <cell r="A2564">
            <v>203015100003</v>
          </cell>
          <cell r="B2564" t="str">
            <v xml:space="preserve">VALV.UNIDIR.FENEST.250ML (SUME)                                                                     </v>
          </cell>
          <cell r="C2564">
            <v>0</v>
          </cell>
          <cell r="D2564">
            <v>0</v>
          </cell>
          <cell r="E2564">
            <v>150</v>
          </cell>
          <cell r="F2564">
            <v>150</v>
          </cell>
          <cell r="G2564">
            <v>150</v>
          </cell>
          <cell r="I2564">
            <v>150</v>
          </cell>
        </row>
        <row r="2565">
          <cell r="A2565">
            <v>203016000000</v>
          </cell>
          <cell r="B2565" t="str">
            <v xml:space="preserve">VALV.UNIDIR.NO FENEST. N° 1                                                                         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I2565">
            <v>0</v>
          </cell>
        </row>
        <row r="2566">
          <cell r="A2566">
            <v>203016100000</v>
          </cell>
          <cell r="B2566" t="str">
            <v xml:space="preserve">VALV.P/DREN.PLEU.NO FEN.N°1 C/CONEC                                                                 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I2566">
            <v>0</v>
          </cell>
        </row>
        <row r="2567">
          <cell r="A2567">
            <v>203017000000</v>
          </cell>
          <cell r="B2567" t="str">
            <v xml:space="preserve">VALV.UNIDIR.NO FENEST. N°2                                                                          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I2567">
            <v>0</v>
          </cell>
        </row>
        <row r="2568">
          <cell r="A2568">
            <v>203017100000</v>
          </cell>
          <cell r="B2568" t="str">
            <v xml:space="preserve">VALV.P/DREN.PLEU.NO FEN.N°2 C/CONEC                                                                 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I2568">
            <v>0</v>
          </cell>
        </row>
        <row r="2569">
          <cell r="A2569">
            <v>203017200000</v>
          </cell>
          <cell r="B2569" t="str">
            <v xml:space="preserve">VALV. UNIDIR. NO FENEST. N°2 (SUME)                                                                 </v>
          </cell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I2569">
            <v>0</v>
          </cell>
        </row>
        <row r="2570">
          <cell r="A2570">
            <v>203018000000</v>
          </cell>
          <cell r="B2570" t="str">
            <v xml:space="preserve">FRASCO DREN. PLEUR. PEDIATRICO                                                                      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I2570">
            <v>0</v>
          </cell>
        </row>
        <row r="2571">
          <cell r="A2571">
            <v>203018000001</v>
          </cell>
          <cell r="B2571" t="str">
            <v xml:space="preserve">FRAS. DREN.PLEUR.PEDIATRICO EPSA                                                                    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I2571">
            <v>0</v>
          </cell>
        </row>
        <row r="2572">
          <cell r="A2572">
            <v>203018010000</v>
          </cell>
          <cell r="B2572" t="str">
            <v xml:space="preserve">FRASCO DRENAJE PEDIAT.500CC. (S)                                                                    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I2572">
            <v>0</v>
          </cell>
        </row>
        <row r="2573">
          <cell r="A2573">
            <v>203018020000</v>
          </cell>
          <cell r="B2573" t="str">
            <v xml:space="preserve">FRASCO DRENAJE PEDIAT.300CC. (S)                                                                    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I2573">
            <v>0</v>
          </cell>
        </row>
        <row r="2574">
          <cell r="A2574">
            <v>203019000000</v>
          </cell>
          <cell r="B2574" t="str">
            <v xml:space="preserve">FRASCO DREN. PLEUR. 2000 ML AURINCO                                                                 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I2574">
            <v>0</v>
          </cell>
        </row>
        <row r="2575">
          <cell r="A2575">
            <v>203019010000</v>
          </cell>
          <cell r="B2575" t="str">
            <v xml:space="preserve">FRASCO DREN.PLEUR.2000ML AURINCO(S)                                                                 </v>
          </cell>
          <cell r="C2575">
            <v>0</v>
          </cell>
          <cell r="D2575">
            <v>0</v>
          </cell>
          <cell r="E2575">
            <v>3004</v>
          </cell>
          <cell r="F2575">
            <v>3004</v>
          </cell>
          <cell r="G2575">
            <v>3004</v>
          </cell>
          <cell r="I2575">
            <v>3004</v>
          </cell>
        </row>
        <row r="2576">
          <cell r="A2576">
            <v>203019020000</v>
          </cell>
          <cell r="B2576" t="str">
            <v xml:space="preserve">FRASCO DREN.PLEUR.2000ML (S)                                                                        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I2576">
            <v>0</v>
          </cell>
        </row>
        <row r="2577">
          <cell r="A2577">
            <v>203020000000</v>
          </cell>
          <cell r="B2577" t="str">
            <v xml:space="preserve">TUBO P/DREN. PLEUR. GRANDE /AURINCO                                                                 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I2577">
            <v>0</v>
          </cell>
        </row>
        <row r="2578">
          <cell r="A2578">
            <v>203020100000</v>
          </cell>
          <cell r="B2578" t="str">
            <v xml:space="preserve">TUBO P/DRENAJE PLEURAL GRANDE -AURINCO (S)                                                          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I2578">
            <v>0</v>
          </cell>
        </row>
        <row r="2579">
          <cell r="A2579">
            <v>203020150000</v>
          </cell>
          <cell r="B2579" t="str">
            <v xml:space="preserve">TUBO P/DRENAJE PLEURAL GRANDE C/L GRADUADO -AURINCO (S)                                             </v>
          </cell>
          <cell r="C2579">
            <v>0</v>
          </cell>
          <cell r="D2579">
            <v>0</v>
          </cell>
          <cell r="E2579">
            <v>200</v>
          </cell>
          <cell r="F2579">
            <v>200</v>
          </cell>
          <cell r="G2579">
            <v>200</v>
          </cell>
          <cell r="I2579">
            <v>200</v>
          </cell>
        </row>
        <row r="2580">
          <cell r="A2580">
            <v>203021000000</v>
          </cell>
          <cell r="B2580" t="str">
            <v xml:space="preserve">DRENAJE PLEURAL 1.50X1/4" N°28                                                                      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I2580">
            <v>0</v>
          </cell>
        </row>
        <row r="2581">
          <cell r="A2581">
            <v>203022000000</v>
          </cell>
          <cell r="B2581" t="str">
            <v xml:space="preserve">DRENAJE PLEURAL 1.50X3/8" N°40                                                                      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I2581">
            <v>0</v>
          </cell>
        </row>
        <row r="2582">
          <cell r="A2582">
            <v>203023000000</v>
          </cell>
          <cell r="B2582" t="str">
            <v xml:space="preserve">DRENAJE PLEURAL ANGULADO N°40                                                                       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I2582">
            <v>0</v>
          </cell>
        </row>
        <row r="2583">
          <cell r="A2583">
            <v>203024000000</v>
          </cell>
          <cell r="B2583" t="str">
            <v xml:space="preserve">DRENAJE PLEURAL N°20 0.5(M)                                                                         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I2583">
            <v>0</v>
          </cell>
        </row>
        <row r="2584">
          <cell r="A2584">
            <v>203025000000</v>
          </cell>
          <cell r="B2584" t="str">
            <v xml:space="preserve">DRENAJE PLEURAL N°20 1.5(M)                                                                         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I2584">
            <v>0</v>
          </cell>
        </row>
        <row r="2585">
          <cell r="A2585">
            <v>203025001000</v>
          </cell>
          <cell r="B2585" t="str">
            <v xml:space="preserve">DRENAJE PLEURAL N°20 1.5(M)C/CONEC.                                                                 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I2585">
            <v>0</v>
          </cell>
        </row>
        <row r="2586">
          <cell r="A2586">
            <v>203025002000</v>
          </cell>
          <cell r="B2586" t="str">
            <v xml:space="preserve">SONDA DRENAJE PLEURAL N°27 (S)                                                                      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I2586">
            <v>0</v>
          </cell>
        </row>
        <row r="2587">
          <cell r="A2587">
            <v>203026000000</v>
          </cell>
          <cell r="B2587" t="str">
            <v xml:space="preserve">DRENAJE PLEURAL N°28 0.5(M)                                                                         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I2587">
            <v>0</v>
          </cell>
        </row>
        <row r="2588">
          <cell r="A2588">
            <v>203026001000</v>
          </cell>
          <cell r="B2588" t="str">
            <v xml:space="preserve">SONDA DRENAJE PLEURAL N°32 (S)                                                                      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I2588">
            <v>0</v>
          </cell>
        </row>
        <row r="2589">
          <cell r="A2589">
            <v>203027000000</v>
          </cell>
          <cell r="B2589" t="str">
            <v xml:space="preserve">DRENAJE PLEURAL N°36 0.5(M)                                                                         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I2589">
            <v>0</v>
          </cell>
        </row>
        <row r="2590">
          <cell r="A2590">
            <v>203028000000</v>
          </cell>
          <cell r="B2590" t="str">
            <v xml:space="preserve">DRENAJE PLEURAL N°40 0.5(M)                                                                         </v>
          </cell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I2590">
            <v>0</v>
          </cell>
        </row>
        <row r="2591">
          <cell r="A2591">
            <v>203028001000</v>
          </cell>
          <cell r="B2591" t="str">
            <v xml:space="preserve">SONDA DRENAJE PLEURAL N°40 (S)                                                                      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I2591">
            <v>0</v>
          </cell>
        </row>
        <row r="2592">
          <cell r="A2592">
            <v>203029000000</v>
          </cell>
          <cell r="B2592" t="str">
            <v xml:space="preserve">TUBULADURA PARA ASPIRACION 2.20 M                                                                   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I2592">
            <v>0</v>
          </cell>
        </row>
        <row r="2593">
          <cell r="A2593">
            <v>203029010000</v>
          </cell>
          <cell r="B2593" t="str">
            <v xml:space="preserve">TUBULADURA PVC P/OXIG.1.5M (S)                                                                      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I2593">
            <v>0</v>
          </cell>
        </row>
        <row r="2594">
          <cell r="A2594">
            <v>203030000000</v>
          </cell>
          <cell r="B2594" t="str">
            <v xml:space="preserve">TUBO P/DREN. PLEUR. CHICO /AURINCO                                                                  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I2594">
            <v>0</v>
          </cell>
        </row>
        <row r="2595">
          <cell r="A2595">
            <v>203030100000</v>
          </cell>
          <cell r="B2595" t="str">
            <v xml:space="preserve">TUBO P/DRENAJE PLEURAL CHICO -AURINCO (S)                                                           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I2595">
            <v>0</v>
          </cell>
        </row>
        <row r="2596">
          <cell r="A2596">
            <v>203030110000</v>
          </cell>
          <cell r="B2596" t="str">
            <v xml:space="preserve">TUBO P/DRENAJE PLEURAL 4.5MM -AURINCO (Nª20) (S)                                                    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I2596">
            <v>0</v>
          </cell>
        </row>
        <row r="2597">
          <cell r="A2597">
            <v>203030120000</v>
          </cell>
          <cell r="B2597" t="str">
            <v xml:space="preserve">TUBO P/DRENAJE PLEURAL 4.5MM C/LINEA GRADUADA -AURINCO (Nª20)                                       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I2597">
            <v>0</v>
          </cell>
        </row>
        <row r="2598">
          <cell r="A2598">
            <v>203030150000</v>
          </cell>
          <cell r="B2598" t="str">
            <v xml:space="preserve">TUBO P/DRENAJE PLEURAL CHICO C/L GRADUADO -AURINCO (S)                                              </v>
          </cell>
          <cell r="C2598">
            <v>0</v>
          </cell>
          <cell r="D2598">
            <v>0</v>
          </cell>
          <cell r="E2598">
            <v>300</v>
          </cell>
          <cell r="F2598">
            <v>300</v>
          </cell>
          <cell r="G2598">
            <v>300</v>
          </cell>
          <cell r="I2598">
            <v>300</v>
          </cell>
        </row>
        <row r="2599">
          <cell r="A2599">
            <v>203030160000</v>
          </cell>
          <cell r="B2599" t="str">
            <v xml:space="preserve">TUBO P/DRENAJE PLEURAL 4,5MM GRADUADO -AURINCO (S)                                                  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I2599">
            <v>0</v>
          </cell>
        </row>
        <row r="2600">
          <cell r="A2600">
            <v>203031000000</v>
          </cell>
          <cell r="B2600" t="str">
            <v xml:space="preserve">ALARGUE CON CONECTOR 3/8" N°40                                                                      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I2600">
            <v>0</v>
          </cell>
        </row>
        <row r="2601">
          <cell r="A2601">
            <v>203031100000</v>
          </cell>
          <cell r="B2601" t="str">
            <v xml:space="preserve">ALARGUE C/CONEC.DE SEG.Y APOS. N°28                                                                 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I2601">
            <v>0</v>
          </cell>
        </row>
        <row r="2602">
          <cell r="A2602">
            <v>203031200000</v>
          </cell>
          <cell r="B2602" t="str">
            <v xml:space="preserve">ALARGUE C/CONEC.DE SEG.Y APOS. N°40                                                                 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I2602">
            <v>0</v>
          </cell>
        </row>
        <row r="2603">
          <cell r="A2603">
            <v>203031300000</v>
          </cell>
          <cell r="B2603" t="str">
            <v xml:space="preserve">ALARGUE PARA FRASCO PLEURAL (S)                                                                     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I2603">
            <v>0</v>
          </cell>
        </row>
        <row r="2604">
          <cell r="A2604">
            <v>203032000000</v>
          </cell>
          <cell r="B2604" t="str">
            <v xml:space="preserve">KIT P/DRENAJE PLEURAL N°1                                                                           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I2604">
            <v>0</v>
          </cell>
        </row>
        <row r="2605">
          <cell r="A2605">
            <v>203033000000</v>
          </cell>
          <cell r="B2605" t="str">
            <v xml:space="preserve">KIT P/DRENAJE PLEURAL N°2                                                                           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I2605">
            <v>0</v>
          </cell>
        </row>
        <row r="2606">
          <cell r="A2606">
            <v>203034000000</v>
          </cell>
          <cell r="B2606" t="str">
            <v xml:space="preserve">CATETER P/DRENAJE PLEURAL JOLY N°28                                                                 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I2606">
            <v>0</v>
          </cell>
        </row>
        <row r="2607">
          <cell r="A2607">
            <v>203035000000</v>
          </cell>
          <cell r="B2607" t="str">
            <v xml:space="preserve">PROTESIS COSTAL                                                                                     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I2607">
            <v>0</v>
          </cell>
        </row>
        <row r="2608">
          <cell r="A2608">
            <v>203036000000</v>
          </cell>
          <cell r="B2608" t="str">
            <v xml:space="preserve">LIMPIADOR DE CUCHILLA                                                                               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I2608">
            <v>0</v>
          </cell>
        </row>
        <row r="2609">
          <cell r="A2609">
            <v>203037000000</v>
          </cell>
          <cell r="B2609" t="str">
            <v xml:space="preserve">KIT P/TOMA BACTERIOLOGICA                                                                           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  <cell r="I2609">
            <v>0</v>
          </cell>
        </row>
        <row r="2610">
          <cell r="A2610">
            <v>203037000003</v>
          </cell>
          <cell r="B2610" t="str">
            <v xml:space="preserve">KIT P/TOMA BACTERIOLOGICA (AURINCO)                                                                 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I2610">
            <v>0</v>
          </cell>
        </row>
        <row r="2611">
          <cell r="A2611">
            <v>203037010000</v>
          </cell>
          <cell r="B2611" t="str">
            <v xml:space="preserve">KIT P/TOMA BACTERIOLOGICA (S)                                                                       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I2611">
            <v>0</v>
          </cell>
        </row>
        <row r="2612">
          <cell r="A2612">
            <v>203037100000</v>
          </cell>
          <cell r="B2612" t="str">
            <v xml:space="preserve">KIT P/TOMA BACTERIOL.C/CONT.DIGITAL                                                                 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I2612">
            <v>0</v>
          </cell>
        </row>
        <row r="2613">
          <cell r="A2613">
            <v>203038000000</v>
          </cell>
          <cell r="B2613" t="str">
            <v xml:space="preserve">CONECTOR BI-CONICO                                                                                  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I2613">
            <v>0</v>
          </cell>
        </row>
        <row r="2614">
          <cell r="A2614">
            <v>203039000000</v>
          </cell>
          <cell r="B2614" t="str">
            <v xml:space="preserve">AERO CAMARA RIGIDA                                                                                  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I2614">
            <v>0</v>
          </cell>
        </row>
        <row r="2615">
          <cell r="A2615">
            <v>203039010000</v>
          </cell>
          <cell r="B2615" t="str">
            <v xml:space="preserve">MASC.ADUL.POLIF.C/TUBO OXIGENO (S)                                                                  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I2615">
            <v>0</v>
          </cell>
        </row>
        <row r="2616">
          <cell r="A2616">
            <v>203039020000</v>
          </cell>
          <cell r="B2616" t="str">
            <v xml:space="preserve">MASC.PEDI.POLIF.C/TUBO OXIGENO (S)                                                                  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I2616">
            <v>0</v>
          </cell>
        </row>
        <row r="2617">
          <cell r="A2617">
            <v>203039021000</v>
          </cell>
          <cell r="B2617" t="str">
            <v xml:space="preserve">MASC.PEDI.FLUJO LIBRE C/TUB.OXIG(S)                                                                 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I2617">
            <v>0</v>
          </cell>
        </row>
        <row r="2618">
          <cell r="A2618">
            <v>203039030000</v>
          </cell>
          <cell r="B2618" t="str">
            <v xml:space="preserve">MASC.ADUL.C/NEBUL. Y TUBO OXIG. (S)                                                                 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I2618">
            <v>0</v>
          </cell>
        </row>
        <row r="2619">
          <cell r="A2619">
            <v>203039040000</v>
          </cell>
          <cell r="B2619" t="str">
            <v xml:space="preserve">MASC.PEDI.C/NEBUL.Y TUBO OXIG. (S)                                                                  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I2619">
            <v>0</v>
          </cell>
        </row>
        <row r="2620">
          <cell r="A2620">
            <v>203039050000</v>
          </cell>
          <cell r="B2620" t="str">
            <v xml:space="preserve">NEBULIZADOR ORAL C/TUBO OXIGENO (S)                                                                 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I2620">
            <v>0</v>
          </cell>
        </row>
        <row r="2621">
          <cell r="A2621">
            <v>203039060000</v>
          </cell>
          <cell r="B2621" t="str">
            <v xml:space="preserve">MASC.ADUL.C/BOLSO RESERV.Y TUB. (S)                                                                 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I2621">
            <v>0</v>
          </cell>
        </row>
        <row r="2622">
          <cell r="A2622">
            <v>203039070000</v>
          </cell>
          <cell r="B2622" t="str">
            <v xml:space="preserve">MASC.PEDI.C/BOLSO RESERV.Y TUB. (S)                                                                 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I2622">
            <v>0</v>
          </cell>
        </row>
        <row r="2623">
          <cell r="A2623">
            <v>203039080000</v>
          </cell>
          <cell r="B2623" t="str">
            <v xml:space="preserve">NEBULIZADOR PARA MASCARA                                                                            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I2623">
            <v>0</v>
          </cell>
        </row>
        <row r="2624">
          <cell r="A2624">
            <v>203039090000</v>
          </cell>
          <cell r="B2624" t="str">
            <v xml:space="preserve">DELANTAL URINARIO (S)                                                                               </v>
          </cell>
          <cell r="C2624">
            <v>0</v>
          </cell>
          <cell r="D2624">
            <v>0</v>
          </cell>
          <cell r="E2624">
            <v>600</v>
          </cell>
          <cell r="F2624">
            <v>600</v>
          </cell>
          <cell r="G2624">
            <v>600</v>
          </cell>
          <cell r="I2624">
            <v>600</v>
          </cell>
        </row>
        <row r="2625">
          <cell r="A2625">
            <v>203040000000</v>
          </cell>
          <cell r="B2625" t="str">
            <v xml:space="preserve">INHALOCAMARA P/BRONCODILATADORES                                                                    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I2625">
            <v>0</v>
          </cell>
        </row>
        <row r="2626">
          <cell r="A2626">
            <v>203040010000</v>
          </cell>
          <cell r="B2626" t="str">
            <v xml:space="preserve">KIT INHALOCAMARA ADULTO (S)                                                                         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I2626">
            <v>0</v>
          </cell>
        </row>
        <row r="2627">
          <cell r="A2627">
            <v>203040020000</v>
          </cell>
          <cell r="B2627" t="str">
            <v xml:space="preserve">KIT INHALOCAMARA PEDIATRICO (S)                                                                     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I2627">
            <v>0</v>
          </cell>
        </row>
        <row r="2628">
          <cell r="A2628">
            <v>203040030000</v>
          </cell>
          <cell r="B2628" t="str">
            <v xml:space="preserve">KIT INHALOCAMARA LACTANTE (S)                                                                       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I2628">
            <v>0</v>
          </cell>
        </row>
        <row r="2629">
          <cell r="A2629">
            <v>203041000000</v>
          </cell>
          <cell r="B2629" t="str">
            <v xml:space="preserve">CATETER P/DRENAJE PLEURAL JOLY N°24                                                                 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I2629">
            <v>0</v>
          </cell>
        </row>
        <row r="2630">
          <cell r="A2630">
            <v>203042000000</v>
          </cell>
          <cell r="B2630" t="str">
            <v xml:space="preserve">CATETER P/DRENAJE PLEURAL JOLY N°26                                                                 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I2630">
            <v>0</v>
          </cell>
        </row>
        <row r="2631">
          <cell r="A2631">
            <v>203043000000</v>
          </cell>
          <cell r="B2631" t="str">
            <v xml:space="preserve">CATETER P/DRENAJE PLEURAL JOLY N°30                                                                 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I2631">
            <v>0</v>
          </cell>
        </row>
        <row r="2632">
          <cell r="A2632">
            <v>203044000000</v>
          </cell>
          <cell r="B2632" t="str">
            <v xml:space="preserve">DELANTAL PLASTICO C/FILTRO COLAD.                                                                   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I2632">
            <v>0</v>
          </cell>
        </row>
        <row r="2633">
          <cell r="A2633">
            <v>203045000000</v>
          </cell>
          <cell r="B2633" t="str">
            <v xml:space="preserve">CARPA DE OXIGENO FASTHOOD                                                                           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I2633">
            <v>0</v>
          </cell>
        </row>
        <row r="2634">
          <cell r="A2634">
            <v>203046000000</v>
          </cell>
          <cell r="B2634" t="str">
            <v xml:space="preserve">FRASCO DREN. CHICO AURINCO                                                                          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I2634">
            <v>0</v>
          </cell>
        </row>
        <row r="2635">
          <cell r="A2635">
            <v>203046100000</v>
          </cell>
          <cell r="B2635" t="str">
            <v xml:space="preserve">FRASCO DRENAJE PLEURAL CHICO 500/300mL (450)                                                        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I2635">
            <v>0</v>
          </cell>
        </row>
        <row r="2636">
          <cell r="A2636">
            <v>203046100003</v>
          </cell>
          <cell r="B2636" t="str">
            <v xml:space="preserve">FRASCO DREN. PLEURAL CHICO 300mL AURINCO (S)                                                        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  <cell r="I2636">
            <v>0</v>
          </cell>
        </row>
        <row r="2637">
          <cell r="A2637">
            <v>203047000000</v>
          </cell>
          <cell r="B2637" t="str">
            <v xml:space="preserve">FRAS.DREN.PLEU.2000ML+DREN.3/8X1.5M                                                                 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I2637">
            <v>0</v>
          </cell>
        </row>
        <row r="2638">
          <cell r="A2638">
            <v>203048000000</v>
          </cell>
          <cell r="B2638" t="str">
            <v xml:space="preserve">FRAS.DREN.PLEU.500ML+DREN.1/4X1.5M                                                                  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I2638">
            <v>0</v>
          </cell>
        </row>
        <row r="2639">
          <cell r="A2639">
            <v>203048000001</v>
          </cell>
          <cell r="B2639" t="str">
            <v xml:space="preserve">F.DRE.PLEU.500ML+DREN.1/4X1.5M EPSA                                                                 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I2639">
            <v>0</v>
          </cell>
        </row>
        <row r="2640">
          <cell r="A2640">
            <v>203049000000</v>
          </cell>
          <cell r="B2640" t="str">
            <v xml:space="preserve">TUBO DREN. PLEU. CH36 X 1.5M                                                                        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I2640">
            <v>0</v>
          </cell>
        </row>
        <row r="2641">
          <cell r="A2641">
            <v>203050000001</v>
          </cell>
          <cell r="B2641" t="str">
            <v xml:space="preserve">F.DRE.PLEU.ADUL.+DREN.3/8X1.5M EPSA                                                                 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I2641">
            <v>0</v>
          </cell>
        </row>
        <row r="2642">
          <cell r="A2642">
            <v>203050001000</v>
          </cell>
          <cell r="B2642" t="str">
            <v xml:space="preserve">FRASCO DE ALIMENTACION DESCARTABLE                                                                  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I2642">
            <v>0</v>
          </cell>
        </row>
        <row r="2643">
          <cell r="A2643">
            <v>203050002000</v>
          </cell>
          <cell r="B2643" t="str">
            <v xml:space="preserve">FRASCO DE ALIMENTACION DESCARTABLE (TAPA VIOLETA)                                                   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I2643">
            <v>0</v>
          </cell>
        </row>
        <row r="2644">
          <cell r="A2644">
            <v>203050045000</v>
          </cell>
          <cell r="B2644" t="str">
            <v xml:space="preserve">FRASCO DRENAJE PLEURAL 450/300CC. Y ALARGUE C/CONECTOR 5/16” X 1M                                   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I2644">
            <v>0</v>
          </cell>
        </row>
        <row r="2645">
          <cell r="A2645">
            <v>203050075000</v>
          </cell>
          <cell r="B2645" t="str">
            <v xml:space="preserve">FRASCO DRENAJE PLEURAL 750/500CC. Y ALARGUE C/CONECTOR 5/16” X 1M                                   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I2645">
            <v>0</v>
          </cell>
        </row>
        <row r="2646">
          <cell r="A2646">
            <v>203050130000</v>
          </cell>
          <cell r="B2646" t="str">
            <v xml:space="preserve">FRASCO DRENAJE PLEURAL 1300/1000CC. Y ALARGUE C/CONECTOR 5/16” X 1M                                 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I2646">
            <v>0</v>
          </cell>
        </row>
        <row r="2647">
          <cell r="A2647">
            <v>203050200000</v>
          </cell>
          <cell r="B2647" t="str">
            <v xml:space="preserve">FRASCO DRENAJE PLEURAL 2000/1700CC. Y ALARGUE C/CONECTOR 5/16” X 1M                                 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I2647">
            <v>0</v>
          </cell>
        </row>
        <row r="2648">
          <cell r="A2648">
            <v>203051000001</v>
          </cell>
          <cell r="B2648" t="str">
            <v xml:space="preserve">TUBO P/DREN.PLEUR. 1.5M CH30 EPSA                                                                   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I2648">
            <v>0</v>
          </cell>
        </row>
        <row r="2649">
          <cell r="A2649">
            <v>203052001000</v>
          </cell>
          <cell r="B2649" t="str">
            <v xml:space="preserve">CATETER NASAL LACTANTE (S)                                                                          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I2649">
            <v>0</v>
          </cell>
        </row>
        <row r="2650">
          <cell r="A2650">
            <v>203052002000</v>
          </cell>
          <cell r="B2650" t="str">
            <v xml:space="preserve">CATETER NASAL PEDIATRICO (S)                                                                        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I2650">
            <v>0</v>
          </cell>
        </row>
        <row r="2651">
          <cell r="A2651">
            <v>203052003000</v>
          </cell>
          <cell r="B2651" t="str">
            <v xml:space="preserve">CATETER NASAL ADULTO (S)                                                                            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  <cell r="I2651">
            <v>0</v>
          </cell>
        </row>
        <row r="2652">
          <cell r="A2652">
            <v>203053000000</v>
          </cell>
          <cell r="B2652" t="str">
            <v xml:space="preserve">FRASCO PEDIATRICO AVANCE RAPIDO                                                                     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I2652">
            <v>0</v>
          </cell>
        </row>
        <row r="2653">
          <cell r="A2653">
            <v>203055000000</v>
          </cell>
          <cell r="B2653" t="str">
            <v xml:space="preserve">SET PARA SACAR LECHE                                                                                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I2653">
            <v>0</v>
          </cell>
        </row>
        <row r="2654">
          <cell r="A2654">
            <v>203056000000</v>
          </cell>
          <cell r="B2654" t="str">
            <v xml:space="preserve">DRE.PLEU.N°20 C/APOS.Y CONEC.AV.RAP                                                                 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I2654">
            <v>0</v>
          </cell>
        </row>
        <row r="2655">
          <cell r="A2655">
            <v>203057000000</v>
          </cell>
          <cell r="B2655" t="str">
            <v xml:space="preserve">DRE.PLEU.N°27 C/APOS.Y CONEC.AV.RAP                                                                 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I2655">
            <v>0</v>
          </cell>
        </row>
        <row r="2656">
          <cell r="A2656">
            <v>203058000000</v>
          </cell>
          <cell r="B2656" t="str">
            <v xml:space="preserve">DRE.PLEU.N°40 C/APOS.Y CONEC.AV.RAP                                                                 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I2656">
            <v>0</v>
          </cell>
        </row>
        <row r="2657">
          <cell r="A2657">
            <v>203059000000</v>
          </cell>
          <cell r="B2657" t="str">
            <v xml:space="preserve">S.DE CRICOTOMIA PERCUTANEA                                                                          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I2657">
            <v>0</v>
          </cell>
        </row>
        <row r="2658">
          <cell r="A2658">
            <v>203060000000</v>
          </cell>
          <cell r="B2658" t="str">
            <v xml:space="preserve">SET DRENAJE C/FRASCO 1300CC Y TUBO N°34                                                             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I2658">
            <v>0</v>
          </cell>
        </row>
        <row r="2659">
          <cell r="A2659">
            <v>203060003200</v>
          </cell>
          <cell r="B2659" t="str">
            <v xml:space="preserve">SET DRENAJE C/FRASCO 1300CC Y TUBO N°32                                                             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I2659">
            <v>0</v>
          </cell>
        </row>
        <row r="2660">
          <cell r="A2660">
            <v>203061000000</v>
          </cell>
          <cell r="B2660" t="str">
            <v xml:space="preserve">SET DRENAJE C/FRASCO 2000CC Y TUBO N°34                                                             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I2660">
            <v>0</v>
          </cell>
        </row>
        <row r="2661">
          <cell r="A2661">
            <v>203061002800</v>
          </cell>
          <cell r="B2661" t="str">
            <v xml:space="preserve">SET DRENAJE C/FRASCO 2000CC Y TUBO N°28                                                             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I2661">
            <v>0</v>
          </cell>
        </row>
        <row r="2662">
          <cell r="A2662">
            <v>203061003200</v>
          </cell>
          <cell r="B2662" t="str">
            <v xml:space="preserve">SET DRENAJE C/FRASCO 2000CC Y TUBO N°32                                                             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I2662">
            <v>0</v>
          </cell>
        </row>
        <row r="2663">
          <cell r="A2663">
            <v>203061003600</v>
          </cell>
          <cell r="B2663" t="str">
            <v xml:space="preserve">SET DRENAJE C/FRASCO 2000CC Y TUBO N°36                                                             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I2663">
            <v>0</v>
          </cell>
        </row>
        <row r="2664">
          <cell r="A2664">
            <v>203062000000</v>
          </cell>
          <cell r="B2664" t="str">
            <v xml:space="preserve">SET DRENAJE C/FRASCO 450CC Y TUBO N°20                                                              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I2664">
            <v>0</v>
          </cell>
        </row>
        <row r="2665">
          <cell r="A2665">
            <v>203063000000</v>
          </cell>
          <cell r="B2665" t="str">
            <v xml:space="preserve">SET DRENAJE C/FRASCO 450CC Y TUBO N°24                                                              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I2665">
            <v>0</v>
          </cell>
        </row>
        <row r="2666">
          <cell r="A2666">
            <v>203064000000</v>
          </cell>
          <cell r="B2666" t="str">
            <v xml:space="preserve">SET DRENAJE C/FRASCO 750CC Y TUBO N°30                                                              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I2666">
            <v>0</v>
          </cell>
        </row>
        <row r="2667">
          <cell r="A2667">
            <v>203065000000</v>
          </cell>
          <cell r="B2667" t="str">
            <v xml:space="preserve">SET DRENAJE C/FRASCO 750CC Y TUBO N°32                                                              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I2667">
            <v>0</v>
          </cell>
        </row>
        <row r="2668">
          <cell r="A2668">
            <v>203066000000</v>
          </cell>
          <cell r="B2668" t="str">
            <v xml:space="preserve">SET DRENAJE C/FRASCO 1300CC Y TUBO N°36                                                             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I2668">
            <v>0</v>
          </cell>
        </row>
        <row r="2669">
          <cell r="A2669">
            <v>203500000000</v>
          </cell>
          <cell r="B2669" t="str">
            <v xml:space="preserve">ARO P/SONDAS DE VETERINARIO                                                                         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I2669">
            <v>0</v>
          </cell>
        </row>
        <row r="2670">
          <cell r="A2670">
            <v>206011000000</v>
          </cell>
          <cell r="B2670" t="str">
            <v xml:space="preserve">CIL   1 ML S/I                                                                                      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I2670">
            <v>0</v>
          </cell>
        </row>
        <row r="2671">
          <cell r="A2671">
            <v>206012000000</v>
          </cell>
          <cell r="B2671" t="str">
            <v xml:space="preserve">CIL IMP  1 ML                                                                                       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I2671">
            <v>0</v>
          </cell>
        </row>
        <row r="2672">
          <cell r="A2672">
            <v>20601300000001</v>
          </cell>
          <cell r="B2672" t="str">
            <v xml:space="preserve">CIL IMP 80 U                                                                                        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I2672">
            <v>0</v>
          </cell>
        </row>
        <row r="2673">
          <cell r="A2673">
            <v>20601400000001</v>
          </cell>
          <cell r="B2673" t="str">
            <v xml:space="preserve">CIL IMP 100 U                                                                                       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I2673">
            <v>0</v>
          </cell>
        </row>
        <row r="2674">
          <cell r="A2674">
            <v>20602100000001</v>
          </cell>
          <cell r="B2674" t="str">
            <v xml:space="preserve">CIL 2.5 ML S/I    86216                                                                             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I2674">
            <v>0</v>
          </cell>
        </row>
        <row r="2675">
          <cell r="A2675">
            <v>20602100000101</v>
          </cell>
          <cell r="B2675" t="str">
            <v xml:space="preserve">CILINDRO 2.5 S/I P/OMNI                                                                             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I2675">
            <v>0</v>
          </cell>
        </row>
        <row r="2676">
          <cell r="A2676">
            <v>20602200000001</v>
          </cell>
          <cell r="B2676" t="str">
            <v xml:space="preserve">CIL IMP  2.5 ML   86216                                                                             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I2676">
            <v>0</v>
          </cell>
        </row>
        <row r="2677">
          <cell r="A2677">
            <v>20602210000001</v>
          </cell>
          <cell r="B2677" t="str">
            <v xml:space="preserve">CIL IMP  2.5 ML (P/OMNI)                                                                            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I2677">
            <v>0</v>
          </cell>
        </row>
        <row r="2678">
          <cell r="A2678">
            <v>20605100000001</v>
          </cell>
          <cell r="B2678" t="str">
            <v xml:space="preserve">CIL  5 ML S/I     91286                                                                             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I2678">
            <v>0</v>
          </cell>
        </row>
        <row r="2679">
          <cell r="A2679">
            <v>20605300000001</v>
          </cell>
          <cell r="B2679" t="str">
            <v xml:space="preserve">CIL IMP  5  ML    91286                                                                             </v>
          </cell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I2679">
            <v>0</v>
          </cell>
        </row>
        <row r="2680">
          <cell r="A2680">
            <v>20605400000001</v>
          </cell>
          <cell r="B2680" t="str">
            <v xml:space="preserve">CIL. S/IMP. 5ML ORALES                                                                              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I2680">
            <v>0</v>
          </cell>
        </row>
        <row r="2681">
          <cell r="A2681">
            <v>20605500000001</v>
          </cell>
          <cell r="B2681" t="str">
            <v xml:space="preserve">CIL. IMP. 5ML ORALES                                                                                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I2681">
            <v>0</v>
          </cell>
        </row>
        <row r="2682">
          <cell r="A2682">
            <v>20610100000001</v>
          </cell>
          <cell r="B2682" t="str">
            <v xml:space="preserve">CIL S/IMP 10 ML   90196                                                                             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I2682">
            <v>0</v>
          </cell>
        </row>
        <row r="2683">
          <cell r="A2683">
            <v>20610200000001</v>
          </cell>
          <cell r="B2683" t="str">
            <v xml:space="preserve">CIL IMP 10 ML     90196                                                                             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I2683">
            <v>0</v>
          </cell>
        </row>
        <row r="2684">
          <cell r="A2684">
            <v>20610300000001</v>
          </cell>
          <cell r="B2684" t="str">
            <v xml:space="preserve">CIL. S/IMP. 10 ML ORALES                                                                            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I2684">
            <v>0</v>
          </cell>
        </row>
        <row r="2685">
          <cell r="A2685">
            <v>20610400000001</v>
          </cell>
          <cell r="B2685" t="str">
            <v xml:space="preserve">CIL. IMP. 10 ML ORALES                                                                              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I2685">
            <v>0</v>
          </cell>
        </row>
        <row r="2686">
          <cell r="A2686">
            <v>20620100000001</v>
          </cell>
          <cell r="B2686" t="str">
            <v xml:space="preserve">CIL S/IMP 20 ML   90202                                                                             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I2686">
            <v>0</v>
          </cell>
        </row>
        <row r="2687">
          <cell r="A2687">
            <v>20620200000001</v>
          </cell>
          <cell r="B2687" t="str">
            <v xml:space="preserve">CIL IMP 20 ML     90202                                                                             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I2687">
            <v>0</v>
          </cell>
        </row>
        <row r="2688">
          <cell r="A2688">
            <v>20620300000001</v>
          </cell>
          <cell r="B2688" t="str">
            <v xml:space="preserve">CILINDROS OPACOS 20 ML                                                                              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I2688">
            <v>0</v>
          </cell>
        </row>
        <row r="2689">
          <cell r="A2689">
            <v>20650100000001</v>
          </cell>
          <cell r="B2689" t="str">
            <v xml:space="preserve">CIL S/IMP 50 ML    93335                                                                            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I2689">
            <v>0</v>
          </cell>
        </row>
        <row r="2690">
          <cell r="A2690">
            <v>20650200000001</v>
          </cell>
          <cell r="B2690" t="str">
            <v xml:space="preserve">CIL IMP 50 ML      93335                                                                            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I2690">
            <v>0</v>
          </cell>
        </row>
        <row r="2691">
          <cell r="A2691">
            <v>20700100000000</v>
          </cell>
          <cell r="B2691" t="str">
            <v xml:space="preserve">CONECTOR P/TRAQ.                                                                                    </v>
          </cell>
          <cell r="C2691">
            <v>65253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I2691">
            <v>0</v>
          </cell>
        </row>
        <row r="2692">
          <cell r="A2692">
            <v>20701700000000</v>
          </cell>
          <cell r="B2692" t="str">
            <v xml:space="preserve">CONECTOR ESTANDARD 8.5 MM                                                                           </v>
          </cell>
          <cell r="C2692">
            <v>21518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I2692">
            <v>0</v>
          </cell>
        </row>
        <row r="2693">
          <cell r="A2693">
            <v>20701700100000</v>
          </cell>
          <cell r="B2693" t="str">
            <v xml:space="preserve">CONECTOR ESTNDARD 2.0 MM                                                                            </v>
          </cell>
          <cell r="C2693">
            <v>14567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I2693">
            <v>0</v>
          </cell>
        </row>
        <row r="2694">
          <cell r="A2694">
            <v>20701700200000</v>
          </cell>
          <cell r="B2694" t="str">
            <v xml:space="preserve">CONECTOR ESTANDARD 2.5 MM                                                                           </v>
          </cell>
          <cell r="C2694">
            <v>12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I2694">
            <v>0</v>
          </cell>
        </row>
        <row r="2695">
          <cell r="A2695">
            <v>20701700300000</v>
          </cell>
          <cell r="B2695" t="str">
            <v xml:space="preserve">CONECTOR ESTANDARD 3.0 MM                                                                           </v>
          </cell>
          <cell r="C2695">
            <v>2020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I2695">
            <v>0</v>
          </cell>
        </row>
        <row r="2696">
          <cell r="A2696">
            <v>20701700400000</v>
          </cell>
          <cell r="B2696" t="str">
            <v xml:space="preserve">CONECTOR ESTANDARD 3.5 MM                                                                           </v>
          </cell>
          <cell r="C2696">
            <v>3500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I2696">
            <v>0</v>
          </cell>
        </row>
        <row r="2697">
          <cell r="A2697">
            <v>20701700500000</v>
          </cell>
          <cell r="B2697" t="str">
            <v xml:space="preserve">CONECTOR ESTANDARD 4.0 MM                                                                           </v>
          </cell>
          <cell r="C2697">
            <v>1005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I2697">
            <v>0</v>
          </cell>
        </row>
        <row r="2698">
          <cell r="A2698">
            <v>20701700600000</v>
          </cell>
          <cell r="B2698" t="str">
            <v xml:space="preserve">CONECTOR ESTANDARD 4.5 MM                                                                           </v>
          </cell>
          <cell r="C2698">
            <v>3055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I2698">
            <v>0</v>
          </cell>
        </row>
        <row r="2699">
          <cell r="A2699">
            <v>20701700700000</v>
          </cell>
          <cell r="B2699" t="str">
            <v xml:space="preserve">CONECTOR ESTANDARD 5.0 MM                                                                           </v>
          </cell>
          <cell r="C2699">
            <v>509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I2699">
            <v>0</v>
          </cell>
        </row>
        <row r="2700">
          <cell r="A2700">
            <v>20701700800000</v>
          </cell>
          <cell r="B2700" t="str">
            <v xml:space="preserve">CONECTOR ESTANDARD 5.5 MM                                                                           </v>
          </cell>
          <cell r="C2700">
            <v>2419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I2700">
            <v>0</v>
          </cell>
        </row>
        <row r="2701">
          <cell r="A2701">
            <v>20701700900000</v>
          </cell>
          <cell r="B2701" t="str">
            <v xml:space="preserve">CONECTOR ESTANDARD 6.0 MM                                                                           </v>
          </cell>
          <cell r="C2701">
            <v>5718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I2701">
            <v>0</v>
          </cell>
        </row>
        <row r="2702">
          <cell r="A2702">
            <v>20701701000000</v>
          </cell>
          <cell r="B2702" t="str">
            <v xml:space="preserve">CONECTOR ESTANDARD 6.5 MM                                                                           </v>
          </cell>
          <cell r="C2702">
            <v>7878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I2702">
            <v>0</v>
          </cell>
        </row>
        <row r="2703">
          <cell r="A2703">
            <v>20701701100000</v>
          </cell>
          <cell r="B2703" t="str">
            <v xml:space="preserve">CONECTOR ESTANDARD 7.0 MM                                                                           </v>
          </cell>
          <cell r="C2703">
            <v>16079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I2703">
            <v>0</v>
          </cell>
        </row>
        <row r="2704">
          <cell r="A2704">
            <v>20701701200000</v>
          </cell>
          <cell r="B2704" t="str">
            <v xml:space="preserve">CONECTOR ESTANDARD 7.5 MM                                                                           </v>
          </cell>
          <cell r="C2704">
            <v>13290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I2704">
            <v>0</v>
          </cell>
        </row>
        <row r="2705">
          <cell r="A2705">
            <v>20701701300000</v>
          </cell>
          <cell r="B2705" t="str">
            <v xml:space="preserve">CONECTOR ESTANDARD 8.0 MM                                                                           </v>
          </cell>
          <cell r="C2705">
            <v>7567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I2705">
            <v>0</v>
          </cell>
        </row>
        <row r="2706">
          <cell r="A2706">
            <v>20701701500000</v>
          </cell>
          <cell r="B2706" t="str">
            <v xml:space="preserve">CONECTOR ESTANDARD 9.5 MM                                                                           </v>
          </cell>
          <cell r="C2706">
            <v>3261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I2706">
            <v>0</v>
          </cell>
        </row>
        <row r="2707">
          <cell r="A2707">
            <v>20701701600000</v>
          </cell>
          <cell r="B2707" t="str">
            <v xml:space="preserve">CONECTOR ESTANDARD 10.0 MM                                                                          </v>
          </cell>
          <cell r="C2707">
            <v>27486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I2707">
            <v>0</v>
          </cell>
        </row>
        <row r="2708">
          <cell r="A2708">
            <v>20701701700000</v>
          </cell>
          <cell r="B2708" t="str">
            <v xml:space="preserve">CONECTOR ESTANDARD 10.5 MM                                                                          </v>
          </cell>
          <cell r="C2708">
            <v>2513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I2708">
            <v>0</v>
          </cell>
        </row>
        <row r="2709">
          <cell r="A2709">
            <v>20701701800000</v>
          </cell>
          <cell r="B2709" t="str">
            <v xml:space="preserve">CONECTOR ESTANDARD 11.0 MM                                                                          </v>
          </cell>
          <cell r="C2709">
            <v>818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I2709">
            <v>0</v>
          </cell>
        </row>
        <row r="2710">
          <cell r="A2710">
            <v>20701800000000</v>
          </cell>
          <cell r="B2710" t="str">
            <v xml:space="preserve">CONEXION "Y"                                                                                        </v>
          </cell>
          <cell r="C2710">
            <v>2019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I2710">
            <v>0</v>
          </cell>
        </row>
        <row r="2711">
          <cell r="A2711">
            <v>20701801000000</v>
          </cell>
          <cell r="B2711" t="str">
            <v xml:space="preserve">PIEZA "Y" P/TUBO BRONQUIAL CH 37                                                                    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I2711">
            <v>0</v>
          </cell>
        </row>
        <row r="2712">
          <cell r="A2712">
            <v>20701802000000</v>
          </cell>
          <cell r="B2712" t="str">
            <v xml:space="preserve">PIEZA "Y" P/TUBO BRONQUIAL CH 41                                                                    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I2712">
            <v>0</v>
          </cell>
        </row>
        <row r="2713">
          <cell r="A2713">
            <v>20701803000000</v>
          </cell>
          <cell r="B2713" t="str">
            <v xml:space="preserve">PIEZA "Y" P/TUBO BRONQ. CH37 ES3/55                                                                 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I2713">
            <v>0</v>
          </cell>
        </row>
        <row r="2714">
          <cell r="A2714">
            <v>20701804000000</v>
          </cell>
          <cell r="B2714" t="str">
            <v xml:space="preserve">PIEZA "Y" P/TUBO BRONQ. CH41 ES3/55                                                                 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I2714">
            <v>0</v>
          </cell>
        </row>
        <row r="2715">
          <cell r="A2715">
            <v>20701805000000</v>
          </cell>
          <cell r="B2715" t="str">
            <v xml:space="preserve">PIEZA "Y" P/TUBO BRONQ. CH37 E8/50                                                                  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I2715">
            <v>0</v>
          </cell>
        </row>
        <row r="2716">
          <cell r="A2716">
            <v>20701806000000</v>
          </cell>
          <cell r="B2716" t="str">
            <v xml:space="preserve">PIEZA "Y" P/TUBO BRONQ. CH41 E8/50                                                                  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I2716">
            <v>0</v>
          </cell>
        </row>
        <row r="2717">
          <cell r="A2717">
            <v>20701807000000</v>
          </cell>
          <cell r="B2717" t="str">
            <v xml:space="preserve">PIEZA "Y" P/TUBO BRONQ. CH37                                                                        </v>
          </cell>
          <cell r="C2717">
            <v>2374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I2717">
            <v>0</v>
          </cell>
        </row>
        <row r="2718">
          <cell r="A2718">
            <v>20701808000000</v>
          </cell>
          <cell r="B2718" t="str">
            <v xml:space="preserve">PIEZA "Y" P/TUBO BRONQ. CH41                                                                        </v>
          </cell>
          <cell r="C2718">
            <v>4690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I2718">
            <v>0</v>
          </cell>
        </row>
        <row r="2719">
          <cell r="A2719">
            <v>20701901000000</v>
          </cell>
          <cell r="B2719" t="str">
            <v xml:space="preserve">SUPLEMENTO P/DOB.LUM.Ø10MMX300MM                                                                    </v>
          </cell>
          <cell r="C2719">
            <v>62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I2719">
            <v>0</v>
          </cell>
        </row>
        <row r="2720">
          <cell r="A2720">
            <v>207020000000</v>
          </cell>
          <cell r="B2720" t="str">
            <v xml:space="preserve">INSTR.USO ENDO.C/BALON BRAUN 07172/6                                                                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I2720">
            <v>0</v>
          </cell>
        </row>
        <row r="2721">
          <cell r="A2721">
            <v>20712100000000</v>
          </cell>
          <cell r="B2721" t="str">
            <v xml:space="preserve">CONECTOR P/TRAQ. MM 10.5                                                                            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I2721">
            <v>0</v>
          </cell>
        </row>
        <row r="2722">
          <cell r="A2722">
            <v>20712200000000</v>
          </cell>
          <cell r="B2722" t="str">
            <v xml:space="preserve">x                                                                                                   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I2722">
            <v>0</v>
          </cell>
        </row>
        <row r="2723">
          <cell r="A2723">
            <v>20712300000000</v>
          </cell>
          <cell r="B2723" t="str">
            <v xml:space="preserve">GANCHO P/CARINA                                                                                     </v>
          </cell>
          <cell r="C2723">
            <v>2569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I2723">
            <v>0</v>
          </cell>
        </row>
        <row r="2724">
          <cell r="A2724">
            <v>20720100000000</v>
          </cell>
          <cell r="B2724" t="str">
            <v xml:space="preserve">CONECT CH 20      84512                                                                             </v>
          </cell>
          <cell r="C2724">
            <v>2598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I2724">
            <v>0</v>
          </cell>
        </row>
        <row r="2725">
          <cell r="A2725">
            <v>20720200000000</v>
          </cell>
          <cell r="B2725" t="str">
            <v xml:space="preserve">VALVULA DE SUCCION SUBGLOTICA                                                                       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I2725">
            <v>0</v>
          </cell>
        </row>
        <row r="2726">
          <cell r="A2726">
            <v>20731012000000</v>
          </cell>
          <cell r="B2726" t="str">
            <v xml:space="preserve">VALVULA FONETICA GRANDE (10-12MM)                                                                   </v>
          </cell>
          <cell r="C2726">
            <v>106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I2726">
            <v>0</v>
          </cell>
        </row>
        <row r="2727">
          <cell r="A2727">
            <v>20736700000000</v>
          </cell>
          <cell r="B2727" t="str">
            <v xml:space="preserve">VALVULA FONETICA CHICA (6-7MM)                                                                      </v>
          </cell>
          <cell r="C2727">
            <v>4737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I2727">
            <v>0</v>
          </cell>
        </row>
        <row r="2728">
          <cell r="A2728">
            <v>20738900000000</v>
          </cell>
          <cell r="B2728" t="str">
            <v xml:space="preserve">VALVULA FONETICA MEDIANA (8-9MM)                                                                    </v>
          </cell>
          <cell r="C2728">
            <v>862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I2728">
            <v>0</v>
          </cell>
        </row>
        <row r="2729">
          <cell r="A2729">
            <v>20740001000000</v>
          </cell>
          <cell r="B2729" t="str">
            <v xml:space="preserve">PLAQUETA P/TRAQ.ANILLADA 3.0MM                                                                      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I2729">
            <v>0</v>
          </cell>
        </row>
        <row r="2730">
          <cell r="A2730">
            <v>20740001100000</v>
          </cell>
          <cell r="B2730" t="str">
            <v xml:space="preserve">PLAQUETA P/TRAQ.ANILLADA 4.0MM                                                                      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I2730">
            <v>0</v>
          </cell>
        </row>
        <row r="2731">
          <cell r="A2731">
            <v>20740001200000</v>
          </cell>
          <cell r="B2731" t="str">
            <v xml:space="preserve">PLAQUETA P/TRAQ.ANILLADA 5.0MM                                                                      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I2731">
            <v>0</v>
          </cell>
        </row>
        <row r="2732">
          <cell r="A2732">
            <v>20740001300000</v>
          </cell>
          <cell r="B2732" t="str">
            <v xml:space="preserve">PLAQUETA P/TRAQ.ANILLADA 6.0MM                                                                      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I2732">
            <v>0</v>
          </cell>
        </row>
        <row r="2733">
          <cell r="A2733">
            <v>20740001400000</v>
          </cell>
          <cell r="B2733" t="str">
            <v xml:space="preserve">PLAQUETA P/TRAQ.ANILLADA 7.0MM                                                                      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I2733">
            <v>0</v>
          </cell>
        </row>
        <row r="2734">
          <cell r="A2734">
            <v>20740001500000</v>
          </cell>
          <cell r="B2734" t="str">
            <v xml:space="preserve">PLAQUETA P/TRAQ.ANILLADA 8.0MM                                                                      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I2734">
            <v>0</v>
          </cell>
        </row>
        <row r="2735">
          <cell r="A2735">
            <v>20740001600000</v>
          </cell>
          <cell r="B2735" t="str">
            <v xml:space="preserve">PLAQUETA P/TRAQ.ANILLADA 9.0MM                                                                      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I2735">
            <v>0</v>
          </cell>
        </row>
        <row r="2736">
          <cell r="A2736">
            <v>20740001700000</v>
          </cell>
          <cell r="B2736" t="str">
            <v xml:space="preserve">PLAQUETA P/TRAQ.ANILLADA 10.0MM                                                                     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I2736">
            <v>0</v>
          </cell>
        </row>
        <row r="2737">
          <cell r="A2737">
            <v>20740001800000</v>
          </cell>
          <cell r="B2737" t="str">
            <v xml:space="preserve">PLAQUETA P/TRAQ.ANILLADA 11.0MM                                                                     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I2737">
            <v>0</v>
          </cell>
        </row>
        <row r="2738">
          <cell r="A2738">
            <v>20740003000000</v>
          </cell>
          <cell r="B2738" t="str">
            <v xml:space="preserve">TUERCA TRAQ.ANILLADA 3.0MM                                                                          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I2738">
            <v>0</v>
          </cell>
        </row>
        <row r="2739">
          <cell r="A2739">
            <v>20740003100000</v>
          </cell>
          <cell r="B2739" t="str">
            <v xml:space="preserve">TUERCA TRAQ.ANILLADA 4.0 Y 5.0 MM                                                                   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I2739">
            <v>0</v>
          </cell>
        </row>
        <row r="2740">
          <cell r="A2740">
            <v>20740003200000</v>
          </cell>
          <cell r="B2740" t="str">
            <v xml:space="preserve">(VER COD. 20740003100000)                                                                           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I2740">
            <v>0</v>
          </cell>
        </row>
        <row r="2741">
          <cell r="A2741">
            <v>20740003300000</v>
          </cell>
          <cell r="B2741" t="str">
            <v xml:space="preserve">(VER COD. 20740003400000)                                                                           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I2741">
            <v>0</v>
          </cell>
        </row>
        <row r="2742">
          <cell r="A2742">
            <v>20740003400000</v>
          </cell>
          <cell r="B2742" t="str">
            <v xml:space="preserve">TUERCA TRAQ.ANILLADA 6.0 Y 7.0 MM                                                                   </v>
          </cell>
          <cell r="C2742">
            <v>2434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I2742">
            <v>0</v>
          </cell>
        </row>
        <row r="2743">
          <cell r="A2743">
            <v>20740003500000</v>
          </cell>
          <cell r="B2743" t="str">
            <v xml:space="preserve">TUERCA TRAQ.ANILLADA 8.0 Y 9.0 MM                                                                   </v>
          </cell>
          <cell r="C2743">
            <v>2775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I2743">
            <v>0</v>
          </cell>
        </row>
        <row r="2744">
          <cell r="A2744">
            <v>20740003600000</v>
          </cell>
          <cell r="B2744" t="str">
            <v xml:space="preserve">(VER COD. 20740003500000)                                                                           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I2744">
            <v>0</v>
          </cell>
        </row>
        <row r="2745">
          <cell r="A2745">
            <v>20740003700000</v>
          </cell>
          <cell r="B2745" t="str">
            <v xml:space="preserve">TUERCA TRAQ.ANILLADA 10.0 Y 11.0MM                                                                  </v>
          </cell>
          <cell r="C2745">
            <v>541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I2745">
            <v>0</v>
          </cell>
        </row>
        <row r="2746">
          <cell r="A2746">
            <v>20740003800000</v>
          </cell>
          <cell r="B2746" t="str">
            <v xml:space="preserve">(VER COD. 20740003700000)                                                                           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I2746">
            <v>0</v>
          </cell>
        </row>
        <row r="2747">
          <cell r="A2747">
            <v>20740101000000</v>
          </cell>
          <cell r="B2747" t="str">
            <v xml:space="preserve">PLAQ.P/TRAQ.ANILLADA (MOD.2) 3.0MM                                                                  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I2747">
            <v>0</v>
          </cell>
        </row>
        <row r="2748">
          <cell r="A2748">
            <v>20740101100000</v>
          </cell>
          <cell r="B2748" t="str">
            <v xml:space="preserve">PLAQ.P/TRAQ.ANILLADA (MOD.2) 4.0MM                                                                  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I2748">
            <v>0</v>
          </cell>
        </row>
        <row r="2749">
          <cell r="A2749">
            <v>20740101200000</v>
          </cell>
          <cell r="B2749" t="str">
            <v xml:space="preserve">PLAQ.P/TRAQ.ANILLADA (MOD.2) 5.0MM                                                                  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I2749">
            <v>0</v>
          </cell>
        </row>
        <row r="2750">
          <cell r="A2750">
            <v>20740101300000</v>
          </cell>
          <cell r="B2750" t="str">
            <v xml:space="preserve">PLAQ.P/TRAQ.ANILLADA (MOD.2) 6.0MM                                                                  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I2750">
            <v>0</v>
          </cell>
        </row>
        <row r="2751">
          <cell r="A2751">
            <v>20740101400000</v>
          </cell>
          <cell r="B2751" t="str">
            <v xml:space="preserve">PLAQ.P/TRAQ.ANILLADA (MOD.2) 7.0MM                                                                  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I2751">
            <v>0</v>
          </cell>
        </row>
        <row r="2752">
          <cell r="A2752">
            <v>20740101500000</v>
          </cell>
          <cell r="B2752" t="str">
            <v xml:space="preserve">PLAQ.P/TRAQ.ANILLADA (MOD.2) 8.0MM                                                                  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I2752">
            <v>0</v>
          </cell>
        </row>
        <row r="2753">
          <cell r="A2753">
            <v>20740101600000</v>
          </cell>
          <cell r="B2753" t="str">
            <v xml:space="preserve">PLAQ.P/TRAQ.ANILLADA (MOD.2) 9.0MM                                                                  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I2753">
            <v>0</v>
          </cell>
        </row>
        <row r="2754">
          <cell r="A2754">
            <v>20740101700000</v>
          </cell>
          <cell r="B2754" t="str">
            <v xml:space="preserve">PLAQ.P/TRAQ.ANILLADA (MOD.2)10.0MM                                                                  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I2754">
            <v>0</v>
          </cell>
        </row>
        <row r="2755">
          <cell r="A2755">
            <v>20740101800000</v>
          </cell>
          <cell r="B2755" t="str">
            <v xml:space="preserve">PLAQ.P/TRAQ.ANILLADA (MOD.2)11.0MM                                                                  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I2755">
            <v>0</v>
          </cell>
        </row>
        <row r="2756">
          <cell r="A2756">
            <v>20740201300000</v>
          </cell>
          <cell r="B2756" t="str">
            <v xml:space="preserve">PLAQ.P/TRAQ.ANILLADA TRANSP. 6,0MM (50% BDL GA 571489 + 50% ELTEX)                                  </v>
          </cell>
          <cell r="C2756">
            <v>208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I2756">
            <v>0</v>
          </cell>
        </row>
        <row r="2757">
          <cell r="A2757">
            <v>20740201400000</v>
          </cell>
          <cell r="B2757" t="str">
            <v xml:space="preserve">PLAQ.P/TRAQ.ANILLADA TRANSP. 7,0MM (50% BDL GA 571489 + 50% ELTEX)                                  </v>
          </cell>
          <cell r="C2757">
            <v>1119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I2757">
            <v>0</v>
          </cell>
        </row>
        <row r="2758">
          <cell r="A2758">
            <v>20740201500000</v>
          </cell>
          <cell r="B2758" t="str">
            <v xml:space="preserve">PLAQ.P/TRAQ.ANILLADA TRANSP. 8,0MM (50% BDL GA 571489 + 50% ELTEX)                                  </v>
          </cell>
          <cell r="C2758">
            <v>270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I2758">
            <v>0</v>
          </cell>
        </row>
        <row r="2759">
          <cell r="A2759">
            <v>20740201600000</v>
          </cell>
          <cell r="B2759" t="str">
            <v xml:space="preserve">PLAQ.P/TRAQ.ANILLADA TRANSP. 9,0MM (50% BDL GA 571489 + 50% ELTEX)                                  </v>
          </cell>
          <cell r="C2759">
            <v>935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I2759">
            <v>0</v>
          </cell>
        </row>
        <row r="2760">
          <cell r="A2760">
            <v>20740201700000</v>
          </cell>
          <cell r="B2760" t="str">
            <v xml:space="preserve">PLAQ.P/TRAQ.ANILLADA TRANSP. 10,0MM (50% BDL GA 571489 + 50% ELTEX)                                 </v>
          </cell>
          <cell r="C2760">
            <v>1000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I2760">
            <v>0</v>
          </cell>
        </row>
        <row r="2761">
          <cell r="A2761">
            <v>20740201800000</v>
          </cell>
          <cell r="B2761" t="str">
            <v xml:space="preserve">PLAQ.P/TRAQ.ANILLADA TRANSP. 11,0MM (50% BDL GA 571489 + 50% ELTEX)                                 </v>
          </cell>
          <cell r="C2761">
            <v>605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I2761">
            <v>0</v>
          </cell>
        </row>
        <row r="2762">
          <cell r="A2762">
            <v>20741000000000</v>
          </cell>
          <cell r="B2762" t="str">
            <v xml:space="preserve">PLAQUETA DE TRAQ. MM 5                                                                              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I2762">
            <v>0</v>
          </cell>
        </row>
        <row r="2763">
          <cell r="A2763">
            <v>20741100000000</v>
          </cell>
          <cell r="B2763" t="str">
            <v xml:space="preserve">PLAQUETA DE TRAQ. MM 5.5                                                                            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I2763">
            <v>0</v>
          </cell>
        </row>
        <row r="2764">
          <cell r="A2764">
            <v>20741200000000</v>
          </cell>
          <cell r="B2764" t="str">
            <v xml:space="preserve">PLAQUETA DE TRAQ. MM 6                                                                              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I2764">
            <v>0</v>
          </cell>
        </row>
        <row r="2765">
          <cell r="A2765">
            <v>20741300000000</v>
          </cell>
          <cell r="B2765" t="str">
            <v xml:space="preserve">PLAQUETA DE TRAQ. MM 6.5                                                                            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I2765">
            <v>0</v>
          </cell>
        </row>
        <row r="2766">
          <cell r="A2766">
            <v>20741400000000</v>
          </cell>
          <cell r="B2766" t="str">
            <v xml:space="preserve">PLAQUETA DE TRAQ. MM 7                                                                              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I2766">
            <v>0</v>
          </cell>
        </row>
        <row r="2767">
          <cell r="A2767">
            <v>20741500000000</v>
          </cell>
          <cell r="B2767" t="str">
            <v xml:space="preserve">PLAQUETA DE TRAQ. MM 7.5                                                                            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I2767">
            <v>0</v>
          </cell>
        </row>
        <row r="2768">
          <cell r="A2768">
            <v>20741600000000</v>
          </cell>
          <cell r="B2768" t="str">
            <v xml:space="preserve">PLAQUETA DE TRAQ. MM 8                                                                              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I2768">
            <v>0</v>
          </cell>
        </row>
        <row r="2769">
          <cell r="A2769">
            <v>20741700000000</v>
          </cell>
          <cell r="B2769" t="str">
            <v xml:space="preserve">PLAQUETA DE TRAQ. MM 8.5                                                                            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I2769">
            <v>0</v>
          </cell>
        </row>
        <row r="2770">
          <cell r="A2770">
            <v>20741800000000</v>
          </cell>
          <cell r="B2770" t="str">
            <v xml:space="preserve">PLAQUETA DE TRAQ. MM 9                                                                              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I2770">
            <v>0</v>
          </cell>
        </row>
        <row r="2771">
          <cell r="A2771">
            <v>20741900000000</v>
          </cell>
          <cell r="B2771" t="str">
            <v xml:space="preserve">PLAQUETA DE TRAQ. MM 9.5                                                                            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I2771">
            <v>0</v>
          </cell>
        </row>
        <row r="2772">
          <cell r="A2772">
            <v>20742000000000</v>
          </cell>
          <cell r="B2772" t="str">
            <v xml:space="preserve">PLAQUETA DE TRAQ. MM 10                                                                             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I2772">
            <v>0</v>
          </cell>
        </row>
        <row r="2773">
          <cell r="A2773">
            <v>20742100000000</v>
          </cell>
          <cell r="B2773" t="str">
            <v xml:space="preserve">PLAQUETA DE TRAQ. MM 10.5                                                                           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I2773">
            <v>0</v>
          </cell>
        </row>
        <row r="2774">
          <cell r="A2774">
            <v>20750600000000</v>
          </cell>
          <cell r="B2774" t="str">
            <v xml:space="preserve">ALAS P/TRAQ. 3.0 MM                                                                                 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I2774">
            <v>0</v>
          </cell>
        </row>
        <row r="2775">
          <cell r="A2775">
            <v>20750700000000</v>
          </cell>
          <cell r="B2775" t="str">
            <v xml:space="preserve">ALAS P/TRAQ. 3.5 MM                                                                                 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I2775">
            <v>0</v>
          </cell>
        </row>
        <row r="2776">
          <cell r="A2776">
            <v>20750800000000</v>
          </cell>
          <cell r="B2776" t="str">
            <v xml:space="preserve">ALAS P/TRAQ. 4.0 MM                                                                                 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I2776">
            <v>0</v>
          </cell>
        </row>
        <row r="2777">
          <cell r="A2777">
            <v>20750900000000</v>
          </cell>
          <cell r="B2777" t="str">
            <v xml:space="preserve">ALAS P/TRAQ. 4.5 MM                                                                                 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I2777">
            <v>0</v>
          </cell>
        </row>
        <row r="2778">
          <cell r="A2778">
            <v>20751000000000</v>
          </cell>
          <cell r="B2778" t="str">
            <v xml:space="preserve">ALAS P/TRAQ. MM5                                                                                    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I2778">
            <v>0</v>
          </cell>
        </row>
        <row r="2779">
          <cell r="A2779">
            <v>20751000000002</v>
          </cell>
          <cell r="B2779" t="str">
            <v xml:space="preserve">ALAS P/TRAQ. MM 5 R_SCH                                                                             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I2779">
            <v>0</v>
          </cell>
        </row>
        <row r="2780">
          <cell r="A2780">
            <v>20751100000000</v>
          </cell>
          <cell r="B2780" t="str">
            <v xml:space="preserve">ALAS P/TRAQ. MM5.5                                                                                  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I2780">
            <v>0</v>
          </cell>
        </row>
        <row r="2781">
          <cell r="A2781">
            <v>20751100000002</v>
          </cell>
          <cell r="B2781" t="str">
            <v xml:space="preserve">ALAS P/TRAQ. MM 5.5 R_SCH                                                                           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I2781">
            <v>0</v>
          </cell>
        </row>
        <row r="2782">
          <cell r="A2782">
            <v>20751200000000</v>
          </cell>
          <cell r="B2782" t="str">
            <v xml:space="preserve">ALAS P/TRAQ. MM6.0                                                                                  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I2782">
            <v>0</v>
          </cell>
        </row>
        <row r="2783">
          <cell r="A2783">
            <v>20751200000002</v>
          </cell>
          <cell r="B2783" t="str">
            <v xml:space="preserve">ALAS P/TRAQ. MM 6 R_SCH                                                                             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I2783">
            <v>0</v>
          </cell>
        </row>
        <row r="2784">
          <cell r="A2784">
            <v>20751300000000</v>
          </cell>
          <cell r="B2784" t="str">
            <v xml:space="preserve">ALAS P/TRAQ. MM6.5                                                                                  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I2784">
            <v>0</v>
          </cell>
        </row>
        <row r="2785">
          <cell r="A2785">
            <v>20751300000002</v>
          </cell>
          <cell r="B2785" t="str">
            <v xml:space="preserve">ALAS P/TRAQ. MM 6.5 R_SCH                                                                           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I2785">
            <v>0</v>
          </cell>
        </row>
        <row r="2786">
          <cell r="A2786">
            <v>20751400000000</v>
          </cell>
          <cell r="B2786" t="str">
            <v xml:space="preserve">ALAS P/TRAQ. MM7                                                                                    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I2786">
            <v>0</v>
          </cell>
        </row>
        <row r="2787">
          <cell r="A2787">
            <v>20751400000002</v>
          </cell>
          <cell r="B2787" t="str">
            <v xml:space="preserve">ALAS P/TRAQ. MM 7 R_SCH                                                                             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I2787">
            <v>0</v>
          </cell>
        </row>
        <row r="2788">
          <cell r="A2788">
            <v>20751500000000</v>
          </cell>
          <cell r="B2788" t="str">
            <v xml:space="preserve">ALAS P/TRAQ. MM7.5                                                                                  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I2788">
            <v>0</v>
          </cell>
        </row>
        <row r="2789">
          <cell r="A2789">
            <v>20751500000002</v>
          </cell>
          <cell r="B2789" t="str">
            <v xml:space="preserve">ALAS P/TRAQ. MM 7.5 R_SCH                                                                           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I2789">
            <v>0</v>
          </cell>
        </row>
        <row r="2790">
          <cell r="A2790">
            <v>20751600000000</v>
          </cell>
          <cell r="B2790" t="str">
            <v xml:space="preserve">ALAS P/TRAQ. MM8                                                                                    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I2790">
            <v>0</v>
          </cell>
        </row>
        <row r="2791">
          <cell r="A2791">
            <v>20751600000002</v>
          </cell>
          <cell r="B2791" t="str">
            <v xml:space="preserve">ALAS P/TRAQ. MM 8 R_SCH                                                                             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I2791">
            <v>0</v>
          </cell>
        </row>
        <row r="2792">
          <cell r="A2792">
            <v>20751700000000</v>
          </cell>
          <cell r="B2792" t="str">
            <v xml:space="preserve">ALAS P/TRAQ. MM8.5                                                                                  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I2792">
            <v>0</v>
          </cell>
        </row>
        <row r="2793">
          <cell r="A2793">
            <v>20751700000002</v>
          </cell>
          <cell r="B2793" t="str">
            <v xml:space="preserve">ALAS P/TRAQ. MM 8.5 R_SCH                                                                           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I2793">
            <v>0</v>
          </cell>
        </row>
        <row r="2794">
          <cell r="A2794">
            <v>20751800000000</v>
          </cell>
          <cell r="B2794" t="str">
            <v xml:space="preserve">ALAS P/TRAQ. MM9                                                                                    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I2794">
            <v>0</v>
          </cell>
        </row>
        <row r="2795">
          <cell r="A2795">
            <v>20751800000002</v>
          </cell>
          <cell r="B2795" t="str">
            <v xml:space="preserve">ALAS P/TRAQ. MM 9 R_SCH                                                                             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I2795">
            <v>0</v>
          </cell>
        </row>
        <row r="2796">
          <cell r="A2796">
            <v>20751900000000</v>
          </cell>
          <cell r="B2796" t="str">
            <v xml:space="preserve">ALAS P/TRAQ. MM9.5                                                                                  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I2796">
            <v>0</v>
          </cell>
        </row>
        <row r="2797">
          <cell r="A2797">
            <v>20751900000002</v>
          </cell>
          <cell r="B2797" t="str">
            <v xml:space="preserve">ALAS P/TRAQ. MM 9.5 R_SCH                                                                           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I2797">
            <v>0</v>
          </cell>
        </row>
        <row r="2798">
          <cell r="A2798">
            <v>20752000000000</v>
          </cell>
          <cell r="B2798" t="str">
            <v xml:space="preserve">ALAS P/TRAQ. MM10                                                                                   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I2798">
            <v>0</v>
          </cell>
        </row>
        <row r="2799">
          <cell r="A2799">
            <v>20752000000002</v>
          </cell>
          <cell r="B2799" t="str">
            <v xml:space="preserve">ALAS P/TRAQ. MM 10 R_SCH                                                                            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I2799">
            <v>0</v>
          </cell>
        </row>
        <row r="2800">
          <cell r="A2800">
            <v>20752100000000</v>
          </cell>
          <cell r="B2800" t="str">
            <v xml:space="preserve">ALAS P/TRAQ. MM10.5                                                                                 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I2800">
            <v>0</v>
          </cell>
        </row>
        <row r="2801">
          <cell r="A2801">
            <v>20752100000002</v>
          </cell>
          <cell r="B2801" t="str">
            <v xml:space="preserve">ALAS P/TRAQ. MM 10.5 R_SCH                                                                          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I2801">
            <v>0</v>
          </cell>
        </row>
        <row r="2802">
          <cell r="A2802">
            <v>20760600000000</v>
          </cell>
          <cell r="B2802" t="str">
            <v xml:space="preserve">ALAS P/TRAQ. MM 3.0 BLANCAS                                                                         </v>
          </cell>
          <cell r="C2802">
            <v>380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I2802">
            <v>0</v>
          </cell>
        </row>
        <row r="2803">
          <cell r="A2803">
            <v>20760600010000</v>
          </cell>
          <cell r="B2803" t="str">
            <v xml:space="preserve">ALAS P/TRAQ. MM 3.0 BLAN. ANGULADAS                                                                 </v>
          </cell>
          <cell r="C2803">
            <v>2867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I2803">
            <v>0</v>
          </cell>
        </row>
        <row r="2804">
          <cell r="A2804">
            <v>20760700000000</v>
          </cell>
          <cell r="B2804" t="str">
            <v xml:space="preserve">ALAS P/TRAQ. MM 3.5 BLANCAS                                                                         </v>
          </cell>
          <cell r="C2804">
            <v>84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I2804">
            <v>0</v>
          </cell>
        </row>
        <row r="2805">
          <cell r="A2805">
            <v>20760700010000</v>
          </cell>
          <cell r="B2805" t="str">
            <v xml:space="preserve">ALAS P/TRAQ. MM 3.5 BLAN. ANGULADAS                                                                 </v>
          </cell>
          <cell r="C2805">
            <v>337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I2805">
            <v>0</v>
          </cell>
        </row>
        <row r="2806">
          <cell r="A2806">
            <v>20760800000000</v>
          </cell>
          <cell r="B2806" t="str">
            <v xml:space="preserve">ALAS P/TRAQ. MM 4.0 BLANCAS                                                                         </v>
          </cell>
          <cell r="C2806">
            <v>2449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I2806">
            <v>0</v>
          </cell>
        </row>
        <row r="2807">
          <cell r="A2807">
            <v>20760800010000</v>
          </cell>
          <cell r="B2807" t="str">
            <v xml:space="preserve">ALAS P/TRAQ. MM 4.0 BLAN. ANGULADAS                                                                 </v>
          </cell>
          <cell r="C2807">
            <v>19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I2807">
            <v>0</v>
          </cell>
        </row>
        <row r="2808">
          <cell r="A2808">
            <v>20760900000000</v>
          </cell>
          <cell r="B2808" t="str">
            <v xml:space="preserve">ALAS P/TRAQ. MM 4.5 BLANCAS                                                                         </v>
          </cell>
          <cell r="C2808">
            <v>977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I2808">
            <v>0</v>
          </cell>
        </row>
        <row r="2809">
          <cell r="A2809">
            <v>20760900010000</v>
          </cell>
          <cell r="B2809" t="str">
            <v xml:space="preserve">ALAS P/TRAQ. MM 4.5 BLAN. ANGULADAS                                                                 </v>
          </cell>
          <cell r="C2809">
            <v>4728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I2809">
            <v>0</v>
          </cell>
        </row>
        <row r="2810">
          <cell r="A2810">
            <v>20761000000000</v>
          </cell>
          <cell r="B2810" t="str">
            <v xml:space="preserve">ALAS P/TRAQ. MM5.0 BLANCAS                                                                          </v>
          </cell>
          <cell r="C2810">
            <v>1463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I2810">
            <v>0</v>
          </cell>
        </row>
        <row r="2811">
          <cell r="A2811">
            <v>20761100000000</v>
          </cell>
          <cell r="B2811" t="str">
            <v xml:space="preserve">ALAS P/TRAQ. MM 5.5 BLANCAS                                                                         </v>
          </cell>
          <cell r="C2811">
            <v>1190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I2811">
            <v>0</v>
          </cell>
        </row>
        <row r="2812">
          <cell r="A2812">
            <v>20761200000000</v>
          </cell>
          <cell r="B2812" t="str">
            <v xml:space="preserve">ALAS P/TRAQ. MM 6.0 BLANCAS                                                                         </v>
          </cell>
          <cell r="C2812">
            <v>1710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I2812">
            <v>0</v>
          </cell>
        </row>
        <row r="2813">
          <cell r="A2813">
            <v>20761300000000</v>
          </cell>
          <cell r="B2813" t="str">
            <v xml:space="preserve">ALAS P/TRAQ. MM 6.5 BLANCAS                                                                         </v>
          </cell>
          <cell r="C2813">
            <v>3340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I2813">
            <v>0</v>
          </cell>
        </row>
        <row r="2814">
          <cell r="A2814">
            <v>20761400000000</v>
          </cell>
          <cell r="B2814" t="str">
            <v xml:space="preserve">ALAS P/TRAQ. MM 7.0 BLANCAS                                                                         </v>
          </cell>
          <cell r="C2814">
            <v>6427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I2814">
            <v>0</v>
          </cell>
        </row>
        <row r="2815">
          <cell r="A2815">
            <v>20761500000000</v>
          </cell>
          <cell r="B2815" t="str">
            <v xml:space="preserve">ALAS P/TRAQ. MM 7.5 BLANCAS                                                                         </v>
          </cell>
          <cell r="C2815">
            <v>4028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I2815">
            <v>0</v>
          </cell>
        </row>
        <row r="2816">
          <cell r="A2816">
            <v>20761600000000</v>
          </cell>
          <cell r="B2816" t="str">
            <v xml:space="preserve">ALAS P/TRAQ. MM 8.0 BLANCAS                                                                         </v>
          </cell>
          <cell r="C2816">
            <v>6770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I2816">
            <v>0</v>
          </cell>
        </row>
        <row r="2817">
          <cell r="A2817">
            <v>20761700000000</v>
          </cell>
          <cell r="B2817" t="str">
            <v xml:space="preserve">ALAS P/TRAQ. MM 8.5 BLANCAS                                                                         </v>
          </cell>
          <cell r="C2817">
            <v>3786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I2817">
            <v>0</v>
          </cell>
        </row>
        <row r="2818">
          <cell r="A2818">
            <v>20761800000000</v>
          </cell>
          <cell r="B2818" t="str">
            <v xml:space="preserve">ALAS P/TRAQ. MM 9.0 BLANCAS                                                                         </v>
          </cell>
          <cell r="C2818">
            <v>6937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I2818">
            <v>0</v>
          </cell>
        </row>
        <row r="2819">
          <cell r="A2819">
            <v>20761900000000</v>
          </cell>
          <cell r="B2819" t="str">
            <v xml:space="preserve">ALAS P/TRAQ. MM 9.5 BLANCAS                                                                         </v>
          </cell>
          <cell r="C2819">
            <v>9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I2819">
            <v>0</v>
          </cell>
        </row>
        <row r="2820">
          <cell r="A2820">
            <v>20762000000000</v>
          </cell>
          <cell r="B2820" t="str">
            <v xml:space="preserve">ALAS P/TRAQ. MM 10.0 BLANCAS                                                                        </v>
          </cell>
          <cell r="C2820">
            <v>189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I2820">
            <v>0</v>
          </cell>
        </row>
        <row r="2821">
          <cell r="A2821">
            <v>20763000000000</v>
          </cell>
          <cell r="B2821" t="str">
            <v xml:space="preserve">ALAS PARA SELDINGER                                                                                 </v>
          </cell>
          <cell r="C2821">
            <v>1727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I2821">
            <v>0</v>
          </cell>
        </row>
        <row r="2822">
          <cell r="A2822">
            <v>20763100000000</v>
          </cell>
          <cell r="B2822" t="str">
            <v xml:space="preserve">ALETA INFERIOR P/CANULA SELDINGER                                                                   </v>
          </cell>
          <cell r="C2822">
            <v>4496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I2822">
            <v>0</v>
          </cell>
        </row>
        <row r="2823">
          <cell r="A2823">
            <v>20763200000000</v>
          </cell>
          <cell r="B2823" t="str">
            <v xml:space="preserve">ALETA SUPERIOR P/CANULA SELDINGER                                                                   </v>
          </cell>
          <cell r="C2823">
            <v>4455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I2823">
            <v>0</v>
          </cell>
        </row>
        <row r="2824">
          <cell r="A2824">
            <v>20767001000000</v>
          </cell>
          <cell r="B2824" t="str">
            <v xml:space="preserve">PLAQ. TRAQ. C.C. CHICA IMP.(6-7MM)                                                                  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I2824">
            <v>0</v>
          </cell>
        </row>
        <row r="2825">
          <cell r="A2825">
            <v>20770000000000</v>
          </cell>
          <cell r="B2825" t="str">
            <v xml:space="preserve">SISTEMA DE AIRE AZUL X 206                                                                          </v>
          </cell>
          <cell r="C2825">
            <v>2004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I2825">
            <v>0</v>
          </cell>
        </row>
        <row r="2826">
          <cell r="A2826">
            <v>20770100000000</v>
          </cell>
          <cell r="B2826" t="str">
            <v xml:space="preserve">SISTEMA DE AIRE CRISTAL X 206                                                                       </v>
          </cell>
          <cell r="C2826">
            <v>20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I2826">
            <v>0</v>
          </cell>
        </row>
        <row r="2827">
          <cell r="A2827">
            <v>20770200000000</v>
          </cell>
          <cell r="B2827" t="str">
            <v xml:space="preserve">SISTEMA DE AIRE SOFT X 206                                                                          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I2827">
            <v>0</v>
          </cell>
        </row>
        <row r="2828">
          <cell r="A2828">
            <v>20770300000000</v>
          </cell>
          <cell r="B2828" t="str">
            <v xml:space="preserve">SISTEMA DE AIRE AZUL X 206(REDONDO)                                                                 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I2828">
            <v>0</v>
          </cell>
        </row>
        <row r="2829">
          <cell r="A2829">
            <v>20770400000000</v>
          </cell>
          <cell r="B2829" t="str">
            <v xml:space="preserve">SISTEMA DE AIRE CRIS. X206(REDONDO)                                                                 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I2829">
            <v>0</v>
          </cell>
        </row>
        <row r="2830">
          <cell r="A2830">
            <v>20770500000000</v>
          </cell>
          <cell r="B2830" t="str">
            <v xml:space="preserve">SISTEMA DE AIRE AZUL X206(BALON1.2)                                                                 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I2830">
            <v>0</v>
          </cell>
        </row>
        <row r="2831">
          <cell r="A2831">
            <v>20770600000000</v>
          </cell>
          <cell r="B2831" t="str">
            <v xml:space="preserve">SIST. DE AIRE CRIST. X206(BALON1.2)                                                                 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I2831">
            <v>0</v>
          </cell>
        </row>
        <row r="2832">
          <cell r="A2832">
            <v>20770700000000</v>
          </cell>
          <cell r="B2832" t="str">
            <v xml:space="preserve">SISTEMA DE AIRE AZUL X250 MF16045                                                                   </v>
          </cell>
          <cell r="C2832">
            <v>9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I2832">
            <v>0</v>
          </cell>
        </row>
        <row r="2833">
          <cell r="A2833">
            <v>20770800000000</v>
          </cell>
          <cell r="B2833" t="str">
            <v xml:space="preserve">SISTEMA DE AIRE CRIS.X250 MF16045                                                                   </v>
          </cell>
          <cell r="C2833">
            <v>10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I2833">
            <v>0</v>
          </cell>
        </row>
        <row r="2834">
          <cell r="A2834">
            <v>20770900000000</v>
          </cell>
          <cell r="B2834" t="str">
            <v xml:space="preserve">SISTEMA DE AIRE AZULX206 (BALON MP)                                                                 </v>
          </cell>
          <cell r="C2834">
            <v>22885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I2834">
            <v>0</v>
          </cell>
        </row>
        <row r="2835">
          <cell r="A2835">
            <v>20771000000000</v>
          </cell>
          <cell r="B2835" t="str">
            <v xml:space="preserve">SISTEMA DE AIRE CRISTAL X206 (BALON MP)                                                             </v>
          </cell>
          <cell r="C2835">
            <v>8580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I2835">
            <v>0</v>
          </cell>
        </row>
        <row r="2836">
          <cell r="A2836">
            <v>20772000000000</v>
          </cell>
          <cell r="B2836" t="str">
            <v xml:space="preserve">VALVULA BESPAK TRANSP. RECUPERADA                                                                   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I2836">
            <v>0</v>
          </cell>
        </row>
        <row r="2837">
          <cell r="A2837">
            <v>20780600000000</v>
          </cell>
          <cell r="B2837" t="str">
            <v xml:space="preserve">PLAQUETA TRAQ. MM 3.0 ALAS BL.                                                                      </v>
          </cell>
          <cell r="C2837">
            <v>1205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I2837">
            <v>0</v>
          </cell>
        </row>
        <row r="2838">
          <cell r="A2838">
            <v>20780600010000</v>
          </cell>
          <cell r="B2838" t="str">
            <v xml:space="preserve">PLAQ.TRAQ. MM 3.0 ALAS BLAN. ANGUL.                                                                 </v>
          </cell>
          <cell r="C2838">
            <v>137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I2838">
            <v>0</v>
          </cell>
        </row>
        <row r="2839">
          <cell r="A2839">
            <v>20780700000000</v>
          </cell>
          <cell r="B2839" t="str">
            <v xml:space="preserve">PLAQUETA TRAQ. MM 3.5 ALAS BL.                                                                      </v>
          </cell>
          <cell r="C2839">
            <v>6290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I2839">
            <v>0</v>
          </cell>
        </row>
        <row r="2840">
          <cell r="A2840">
            <v>20780700010000</v>
          </cell>
          <cell r="B2840" t="str">
            <v xml:space="preserve">PLAQ.TRAQ. MM 3.5 ALAS BLAN. ANGUL.                                                                 </v>
          </cell>
          <cell r="C2840">
            <v>200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I2840">
            <v>0</v>
          </cell>
        </row>
        <row r="2841">
          <cell r="A2841">
            <v>20780800000000</v>
          </cell>
          <cell r="B2841" t="str">
            <v xml:space="preserve">PLAQUETA TRAQ. MM 4.0 ALAS BL.                                                                      </v>
          </cell>
          <cell r="C2841">
            <v>2579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I2841">
            <v>0</v>
          </cell>
        </row>
        <row r="2842">
          <cell r="A2842">
            <v>20780800010000</v>
          </cell>
          <cell r="B2842" t="str">
            <v xml:space="preserve">PLAQ.TRAQ. MM 4.0 ALAS BLAN. ANGUL.                                                                 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I2842">
            <v>0</v>
          </cell>
        </row>
        <row r="2843">
          <cell r="A2843">
            <v>20780900000000</v>
          </cell>
          <cell r="B2843" t="str">
            <v xml:space="preserve">PLAQUETA TRAQ. MM 4.5 ALAS BL.                                                                      </v>
          </cell>
          <cell r="C2843">
            <v>1355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I2843">
            <v>0</v>
          </cell>
        </row>
        <row r="2844">
          <cell r="A2844">
            <v>20780900010000</v>
          </cell>
          <cell r="B2844" t="str">
            <v xml:space="preserve">PLAQ.TRAQ. MM 4.5 ALAS BLAN. ANGUL.                                                                 </v>
          </cell>
          <cell r="C2844">
            <v>217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I2844">
            <v>0</v>
          </cell>
        </row>
        <row r="2845">
          <cell r="A2845">
            <v>20781000000000</v>
          </cell>
          <cell r="B2845" t="str">
            <v xml:space="preserve">PLAQUETA TRAQ. MM 5.0 ALAS BL.                                                                      </v>
          </cell>
          <cell r="C2845">
            <v>20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I2845">
            <v>0</v>
          </cell>
        </row>
        <row r="2846">
          <cell r="A2846">
            <v>20781100000000</v>
          </cell>
          <cell r="B2846" t="str">
            <v xml:space="preserve">PLAQUETA TRAQ. MM 5.5 ALAS BL.                                                                      </v>
          </cell>
          <cell r="C2846">
            <v>50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I2846">
            <v>0</v>
          </cell>
        </row>
        <row r="2847">
          <cell r="A2847">
            <v>20781200000000</v>
          </cell>
          <cell r="B2847" t="str">
            <v xml:space="preserve">PLAQUETA TRAQ. MM 6.0 ALAS BL.                                                                      </v>
          </cell>
          <cell r="C2847">
            <v>73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I2847">
            <v>0</v>
          </cell>
        </row>
        <row r="2848">
          <cell r="A2848">
            <v>20781300000000</v>
          </cell>
          <cell r="B2848" t="str">
            <v xml:space="preserve">PLAQUETA TRAQ. MM 6.5 ALAS BL.                                                                      </v>
          </cell>
          <cell r="C2848">
            <v>1035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I2848">
            <v>0</v>
          </cell>
        </row>
        <row r="2849">
          <cell r="A2849">
            <v>20781400000000</v>
          </cell>
          <cell r="B2849" t="str">
            <v xml:space="preserve">PLAQUETA TRAQ. MM 7.0 ALAS BL.                                                                      </v>
          </cell>
          <cell r="C2849">
            <v>876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I2849">
            <v>0</v>
          </cell>
        </row>
        <row r="2850">
          <cell r="A2850">
            <v>20781500000000</v>
          </cell>
          <cell r="B2850" t="str">
            <v xml:space="preserve">PLAQUETA TRAQ. MM 7.5 ALAS BL.                                                                      </v>
          </cell>
          <cell r="C2850">
            <v>3821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I2850">
            <v>0</v>
          </cell>
        </row>
        <row r="2851">
          <cell r="A2851">
            <v>20781600000000</v>
          </cell>
          <cell r="B2851" t="str">
            <v xml:space="preserve">PLAQUETA TRAQ. MM 8.0 ALAS BL.                                                                      </v>
          </cell>
          <cell r="C2851">
            <v>45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I2851">
            <v>0</v>
          </cell>
        </row>
        <row r="2852">
          <cell r="A2852">
            <v>20781700000000</v>
          </cell>
          <cell r="B2852" t="str">
            <v xml:space="preserve">PLAQUETA TRAQ. MM 8.5 ALAS BL.                                                                      </v>
          </cell>
          <cell r="C2852">
            <v>1072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I2852">
            <v>0</v>
          </cell>
        </row>
        <row r="2853">
          <cell r="A2853">
            <v>20781800000000</v>
          </cell>
          <cell r="B2853" t="str">
            <v xml:space="preserve">PLAQUETA TRAQ. MM 9.0 ALAS BL.                                                                      </v>
          </cell>
          <cell r="C2853">
            <v>8059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I2853">
            <v>0</v>
          </cell>
        </row>
        <row r="2854">
          <cell r="A2854">
            <v>20781900000000</v>
          </cell>
          <cell r="B2854" t="str">
            <v xml:space="preserve">PLAQUETA TRAQ. MM 9.5 ALAS BL.                                                                      </v>
          </cell>
          <cell r="C2854">
            <v>1233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I2854">
            <v>0</v>
          </cell>
        </row>
        <row r="2855">
          <cell r="A2855">
            <v>20782000000000</v>
          </cell>
          <cell r="B2855" t="str">
            <v xml:space="preserve">PLAQUETA TRAQ. MM 10.0 ALAS BL.                                                                     </v>
          </cell>
          <cell r="C2855">
            <v>678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I2855">
            <v>0</v>
          </cell>
        </row>
        <row r="2856">
          <cell r="A2856">
            <v>20790000000000</v>
          </cell>
          <cell r="B2856" t="str">
            <v xml:space="preserve">PIEZA EN ANGULO SIN TAPA                                                                            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I2856">
            <v>0</v>
          </cell>
        </row>
        <row r="2857">
          <cell r="A2857">
            <v>20791000000000</v>
          </cell>
          <cell r="B2857" t="str">
            <v xml:space="preserve">ARO INTERIOR P/PIEZA EN ANGULO                                                                      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I2857">
            <v>0</v>
          </cell>
        </row>
        <row r="2858">
          <cell r="A2858">
            <v>20792000000000</v>
          </cell>
          <cell r="B2858" t="str">
            <v xml:space="preserve">PIEZA ANGULO TRAQ.C/TAPA AMARILLA                                                                   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I2858">
            <v>0</v>
          </cell>
        </row>
        <row r="2859">
          <cell r="A2859">
            <v>20792100000000</v>
          </cell>
          <cell r="B2859" t="str">
            <v xml:space="preserve">PIEZA ANGULO TRAQ.C/TAPA TRANSP.                                                                    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I2859">
            <v>0</v>
          </cell>
        </row>
        <row r="2860">
          <cell r="A2860">
            <v>20793000000000</v>
          </cell>
          <cell r="B2860" t="str">
            <v xml:space="preserve">PIEZA ANGULO BRONQ.C/TAPA AMARILLA                                                                  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I2860">
            <v>0</v>
          </cell>
        </row>
        <row r="2861">
          <cell r="A2861">
            <v>20793100000000</v>
          </cell>
          <cell r="B2861" t="str">
            <v xml:space="preserve">PIEZA ANGULO BRONQ.C/TAPA TRANSP.                                                                   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I2861">
            <v>0</v>
          </cell>
        </row>
        <row r="2862">
          <cell r="A2862">
            <v>20794000000000</v>
          </cell>
          <cell r="B2862" t="str">
            <v xml:space="preserve">TAPA AMARILLA P/PIEZA EN ANGULO                                                                     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I2862">
            <v>0</v>
          </cell>
        </row>
        <row r="2863">
          <cell r="A2863">
            <v>20795000000000</v>
          </cell>
          <cell r="B2863" t="str">
            <v xml:space="preserve">TAPA TRANSPARENTE P/PIEZA EN ANGULO                                                                 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I2863">
            <v>0</v>
          </cell>
        </row>
        <row r="2864">
          <cell r="A2864">
            <v>20800000000000</v>
          </cell>
          <cell r="B2864" t="str">
            <v xml:space="preserve">LLAVE EXTRACTORA DE CONECTORES                                                                      </v>
          </cell>
          <cell r="C2864">
            <v>14200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I2864">
            <v>0</v>
          </cell>
        </row>
        <row r="2865">
          <cell r="A2865">
            <v>20800100000000</v>
          </cell>
          <cell r="B2865" t="str">
            <v xml:space="preserve">EMBUDO FOLEYPLAST                                                                                   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I2865">
            <v>0</v>
          </cell>
        </row>
        <row r="2866">
          <cell r="A2866">
            <v>20800110000000</v>
          </cell>
          <cell r="B2866" t="str">
            <v xml:space="preserve">ADAPTADOR PARA EMBUDO FOLEY                                                                         </v>
          </cell>
          <cell r="C2866">
            <v>8268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I2866">
            <v>0</v>
          </cell>
        </row>
        <row r="2867">
          <cell r="A2867">
            <v>20800130000000</v>
          </cell>
          <cell r="B2867" t="str">
            <v xml:space="preserve">EMBUDO DOBLE VIA CH16                                                                               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I2867">
            <v>0</v>
          </cell>
        </row>
        <row r="2868">
          <cell r="A2868">
            <v>20800130001800</v>
          </cell>
          <cell r="B2868" t="str">
            <v xml:space="preserve">EMBUDO DOBLE VIA CH18                                                                               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I2868">
            <v>0</v>
          </cell>
        </row>
        <row r="2869">
          <cell r="A2869">
            <v>20800130002000</v>
          </cell>
          <cell r="B2869" t="str">
            <v xml:space="preserve">EMBUDO DOBLE VIA CH20                                                                               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I2869">
            <v>0</v>
          </cell>
        </row>
        <row r="2870">
          <cell r="A2870">
            <v>20800130002200</v>
          </cell>
          <cell r="B2870" t="str">
            <v xml:space="preserve">EMBUDO DOBLE VIA CH22                                                                               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I2870">
            <v>0</v>
          </cell>
        </row>
        <row r="2871">
          <cell r="A2871">
            <v>20800130002400</v>
          </cell>
          <cell r="B2871" t="str">
            <v xml:space="preserve">EMBUDO DOBLE VIA CH24                                                                               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I2871">
            <v>0</v>
          </cell>
        </row>
        <row r="2872">
          <cell r="A2872">
            <v>20800130100000</v>
          </cell>
          <cell r="B2872" t="str">
            <v xml:space="preserve">EMBUDO DOBLE VIA C/VAL.Y ARO BLANCO                                                                 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I2872">
            <v>0</v>
          </cell>
        </row>
        <row r="2873">
          <cell r="A2873">
            <v>20800130200000</v>
          </cell>
          <cell r="B2873" t="str">
            <v xml:space="preserve">EMBUDO DOBLE VIA C/VAL.Y ARO VERDE                                                                  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I2873">
            <v>0</v>
          </cell>
        </row>
        <row r="2874">
          <cell r="A2874">
            <v>20800130300000</v>
          </cell>
          <cell r="B2874" t="str">
            <v xml:space="preserve">EMBUDO DOB.VIA C/VAL.Y ARO NARANJA                                                                  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I2874">
            <v>0</v>
          </cell>
        </row>
        <row r="2875">
          <cell r="A2875">
            <v>20800130400000</v>
          </cell>
          <cell r="B2875" t="str">
            <v xml:space="preserve">EMBUDO DOB.VIA C/VAL.Y ARO ROJO                                                                     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I2875">
            <v>0</v>
          </cell>
        </row>
        <row r="2876">
          <cell r="A2876">
            <v>20800130500000</v>
          </cell>
          <cell r="B2876" t="str">
            <v xml:space="preserve">EMBUDO DOB.VIA C/VAL.Y ARO AMARILLO                                                                 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I2876">
            <v>0</v>
          </cell>
        </row>
        <row r="2877">
          <cell r="A2877">
            <v>20800130600000</v>
          </cell>
          <cell r="B2877" t="str">
            <v xml:space="preserve">EMBUDO DOB.VIA C/VAL.Y ARO VIOLETA                                                                  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I2877">
            <v>0</v>
          </cell>
        </row>
        <row r="2878">
          <cell r="A2878">
            <v>20800130700000</v>
          </cell>
          <cell r="B2878" t="str">
            <v xml:space="preserve">EMBUDO DOB.VIA C/VAL.Y ARO AZUL                                                                     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I2878">
            <v>0</v>
          </cell>
        </row>
        <row r="2879">
          <cell r="A2879">
            <v>20800200000000</v>
          </cell>
          <cell r="B2879" t="str">
            <v xml:space="preserve">EMBUDO SOFT FOLEYPLAST (ES 3/55)                                                                    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I2879">
            <v>0</v>
          </cell>
        </row>
        <row r="2880">
          <cell r="A2880">
            <v>20800316000000</v>
          </cell>
          <cell r="B2880" t="str">
            <v xml:space="preserve">EMBUDO SOFT FOLEY.CH16(INY.NOMINAL)                                                                 </v>
          </cell>
          <cell r="C2880">
            <v>1134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I2880">
            <v>0</v>
          </cell>
        </row>
        <row r="2881">
          <cell r="A2881">
            <v>20800318000000</v>
          </cell>
          <cell r="B2881" t="str">
            <v xml:space="preserve">EMBUDO SOFT FOLEY.CH18(INY.NOMINAL)                                                                 </v>
          </cell>
          <cell r="C2881">
            <v>4200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I2881">
            <v>0</v>
          </cell>
        </row>
        <row r="2882">
          <cell r="A2882">
            <v>20800320000000</v>
          </cell>
          <cell r="B2882" t="str">
            <v xml:space="preserve">EMBUDO SOFT FOLEY.CH20(INY.NOMINAL)                                                                 </v>
          </cell>
          <cell r="C2882">
            <v>2304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I2882">
            <v>0</v>
          </cell>
        </row>
        <row r="2883">
          <cell r="A2883">
            <v>20800322000000</v>
          </cell>
          <cell r="B2883" t="str">
            <v xml:space="preserve">EMBUDO SOFT FOLEY.CH22(INY.NOMINAL                                                                  </v>
          </cell>
          <cell r="C2883">
            <v>5273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I2883">
            <v>0</v>
          </cell>
        </row>
        <row r="2884">
          <cell r="A2884">
            <v>20800324000000</v>
          </cell>
          <cell r="B2884" t="str">
            <v xml:space="preserve">EMBUDO SOFT FOLEY.CH24(INY.NOMINAL                                                                  </v>
          </cell>
          <cell r="C2884">
            <v>4131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I2884">
            <v>0</v>
          </cell>
        </row>
        <row r="2885">
          <cell r="A2885">
            <v>20810000000000</v>
          </cell>
          <cell r="B2885" t="str">
            <v xml:space="preserve">EMBUDO LL PUR 75D (CIEGO)                                                                           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I2885">
            <v>0</v>
          </cell>
        </row>
        <row r="2886">
          <cell r="A2886">
            <v>20810100000000</v>
          </cell>
          <cell r="B2886" t="str">
            <v xml:space="preserve">EMBUDO LL PUR 75D CH3.5 (PERFORADO)                                                                 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I2886">
            <v>0</v>
          </cell>
        </row>
        <row r="2887">
          <cell r="A2887">
            <v>20810110000000</v>
          </cell>
          <cell r="B2887" t="str">
            <v xml:space="preserve">EMBUDO LL PUR 75D CH2.5 (PERFORADO)                                                                 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I2887">
            <v>0</v>
          </cell>
        </row>
        <row r="2888">
          <cell r="A2888">
            <v>20810250000000</v>
          </cell>
          <cell r="B2888" t="str">
            <v xml:space="preserve">EMBUDO LL N°2,5 PUR 75D                                                                             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I2888">
            <v>0</v>
          </cell>
        </row>
        <row r="2889">
          <cell r="A2889">
            <v>20810250100000</v>
          </cell>
          <cell r="B2889" t="str">
            <v xml:space="preserve">EMBUDO LL N°2,5 PUR 65D                                                                             </v>
          </cell>
          <cell r="C2889">
            <v>312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I2889">
            <v>0</v>
          </cell>
        </row>
        <row r="2890">
          <cell r="A2890">
            <v>20810300000000</v>
          </cell>
          <cell r="B2890" t="str">
            <v xml:space="preserve">EMBUDO LL N°3 PUR 75D                                                                               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I2890">
            <v>0</v>
          </cell>
        </row>
        <row r="2891">
          <cell r="A2891">
            <v>20810300100000</v>
          </cell>
          <cell r="B2891" t="str">
            <v xml:space="preserve">EMBUDO LL N°3 PUR 75D (PERFORADO)                                                                   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I2891">
            <v>0</v>
          </cell>
        </row>
        <row r="2892">
          <cell r="A2892">
            <v>20810300200000</v>
          </cell>
          <cell r="B2892" t="str">
            <v xml:space="preserve">EMBUDO LL N°3 PUR 65D                                                                               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I2892">
            <v>0</v>
          </cell>
        </row>
        <row r="2893">
          <cell r="A2893">
            <v>20810301000000</v>
          </cell>
          <cell r="B2893" t="str">
            <v xml:space="preserve">EMB. LL N°3 PUR 75D BA20+VE9(CIEGO)                                                                 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I2893">
            <v>0</v>
          </cell>
        </row>
        <row r="2894">
          <cell r="A2894">
            <v>20810301100000</v>
          </cell>
          <cell r="B2894" t="str">
            <v xml:space="preserve">EMB.LL N°3 PUR 75D BA20+VE9(PERFOR)                                                                 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I2894">
            <v>0</v>
          </cell>
        </row>
        <row r="2895">
          <cell r="A2895">
            <v>20810350000000</v>
          </cell>
          <cell r="B2895" t="str">
            <v xml:space="preserve">EMBUDO LL N°3,5 PUR 75D                                                                             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I2895">
            <v>0</v>
          </cell>
        </row>
        <row r="2896">
          <cell r="A2896">
            <v>20810350100000</v>
          </cell>
          <cell r="B2896" t="str">
            <v xml:space="preserve">EMBUDO LL N°3,5 PUR 65D                                                                             </v>
          </cell>
          <cell r="C2896">
            <v>9527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I2896">
            <v>0</v>
          </cell>
        </row>
        <row r="2897">
          <cell r="A2897">
            <v>20810400000000</v>
          </cell>
          <cell r="B2897" t="str">
            <v xml:space="preserve">EMBUDO LL N°4 PUR 75D                                                                               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I2897">
            <v>0</v>
          </cell>
        </row>
        <row r="2898">
          <cell r="A2898">
            <v>20810400100000</v>
          </cell>
          <cell r="B2898" t="str">
            <v xml:space="preserve">EMBUDO LL N°4 PUR 65D                                                                               </v>
          </cell>
          <cell r="C2898">
            <v>654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I2898">
            <v>0</v>
          </cell>
        </row>
        <row r="2899">
          <cell r="A2899">
            <v>20810500000000</v>
          </cell>
          <cell r="B2899" t="str">
            <v xml:space="preserve">EMBUDO LL N°5 PUR 75D                                                                               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I2899">
            <v>0</v>
          </cell>
        </row>
        <row r="2900">
          <cell r="A2900">
            <v>20810500100000</v>
          </cell>
          <cell r="B2900" t="str">
            <v xml:space="preserve">EMBUDO LL N°5 PUR 65D                                                                               </v>
          </cell>
          <cell r="C2900">
            <v>4280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I2900">
            <v>0</v>
          </cell>
        </row>
        <row r="2901">
          <cell r="A2901">
            <v>20810600000000</v>
          </cell>
          <cell r="B2901" t="str">
            <v xml:space="preserve">EMBUDO LL N°6 PUR 75D                                                                               </v>
          </cell>
          <cell r="C2901">
            <v>50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I2901">
            <v>0</v>
          </cell>
        </row>
        <row r="2902">
          <cell r="A2902">
            <v>20810600100000</v>
          </cell>
          <cell r="B2902" t="str">
            <v xml:space="preserve">EMBUDO LL N°6 PUR 65D                                                                               </v>
          </cell>
          <cell r="C2902">
            <v>5691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I2902">
            <v>0</v>
          </cell>
        </row>
        <row r="2903">
          <cell r="A2903">
            <v>20810601000000</v>
          </cell>
          <cell r="B2903" t="str">
            <v xml:space="preserve">EMBUDO LL N°6 PUR75D BA20 (SELDING)                                                                 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I2903">
            <v>0</v>
          </cell>
        </row>
        <row r="2904">
          <cell r="A2904">
            <v>20810602000000</v>
          </cell>
          <cell r="B2904" t="str">
            <v xml:space="preserve">EMBUDO LL N°6 PUR 65D (SELDINGER)                                                                   </v>
          </cell>
          <cell r="C2904">
            <v>60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I2904">
            <v>0</v>
          </cell>
        </row>
        <row r="2905">
          <cell r="A2905">
            <v>20810700000000</v>
          </cell>
          <cell r="B2905" t="str">
            <v xml:space="preserve">EMBUDO LL N°7 PUR 75D                                                                               </v>
          </cell>
          <cell r="C2905">
            <v>41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I2905">
            <v>0</v>
          </cell>
        </row>
        <row r="2906">
          <cell r="A2906">
            <v>20810700100000</v>
          </cell>
          <cell r="B2906" t="str">
            <v xml:space="preserve">EMBUDO LL N°7 PUR 65D                                                                               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I2906">
            <v>0</v>
          </cell>
        </row>
        <row r="2907">
          <cell r="A2907">
            <v>20810800000000</v>
          </cell>
          <cell r="B2907" t="str">
            <v xml:space="preserve">EMBUDO LL N°8 PUR 75D                                                                               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I2907">
            <v>0</v>
          </cell>
        </row>
        <row r="2908">
          <cell r="A2908">
            <v>20810800100000</v>
          </cell>
          <cell r="B2908" t="str">
            <v xml:space="preserve">EMBUDO LL N°8 PUR 65D                                                                               </v>
          </cell>
          <cell r="C2908">
            <v>1698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I2908">
            <v>0</v>
          </cell>
        </row>
        <row r="2909">
          <cell r="A2909">
            <v>20810901000000</v>
          </cell>
          <cell r="B2909" t="str">
            <v xml:space="preserve">EMBUDO LL N°9 PUR75D BA20                                                                           </v>
          </cell>
          <cell r="C2909">
            <v>33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I2909">
            <v>0</v>
          </cell>
        </row>
        <row r="2910">
          <cell r="A2910">
            <v>20811065000000</v>
          </cell>
          <cell r="B2910" t="str">
            <v xml:space="preserve">EMBUDO LL PUR 65D P/CISTOMETRIA                                                                     </v>
          </cell>
          <cell r="C2910">
            <v>2036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I2910">
            <v>0</v>
          </cell>
        </row>
        <row r="2911">
          <cell r="A2911">
            <v>20811600000000</v>
          </cell>
          <cell r="B2911" t="str">
            <v xml:space="preserve">EMB.FOLEYPLAST FORM.CH 16                                                                           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I2911">
            <v>0</v>
          </cell>
        </row>
        <row r="2912">
          <cell r="A2912">
            <v>20811601000000</v>
          </cell>
          <cell r="B2912" t="str">
            <v xml:space="preserve">EMB.FOLEY.C/VALV. L/AIRE CORTA CH16                                                                 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I2912">
            <v>0</v>
          </cell>
        </row>
        <row r="2913">
          <cell r="A2913">
            <v>20811800000000</v>
          </cell>
          <cell r="B2913" t="str">
            <v xml:space="preserve">EMB.FOLEYPLAST FORM.CH 18                                                                           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I2913">
            <v>0</v>
          </cell>
        </row>
        <row r="2914">
          <cell r="A2914">
            <v>20811801000000</v>
          </cell>
          <cell r="B2914" t="str">
            <v xml:space="preserve">EMB.FOLEY.C/VALV. L/AIRE CORTA CH18                                                                 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I2914">
            <v>0</v>
          </cell>
        </row>
        <row r="2915">
          <cell r="A2915">
            <v>20812000000000</v>
          </cell>
          <cell r="B2915" t="str">
            <v xml:space="preserve">EMB.FOLEYPLAST FORM.CH 20                                                                           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I2915">
            <v>0</v>
          </cell>
        </row>
        <row r="2916">
          <cell r="A2916">
            <v>20812001000000</v>
          </cell>
          <cell r="B2916" t="str">
            <v xml:space="preserve">EMB.FOLEY.C/VALV. L/AIRE CORTA CH20                                                                 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I2916">
            <v>0</v>
          </cell>
        </row>
        <row r="2917">
          <cell r="A2917">
            <v>20812200000000</v>
          </cell>
          <cell r="B2917" t="str">
            <v xml:space="preserve">EMB.FOLEYPLAST FORM.CH 22                                                                           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I2917">
            <v>0</v>
          </cell>
        </row>
        <row r="2918">
          <cell r="A2918">
            <v>20812201000000</v>
          </cell>
          <cell r="B2918" t="str">
            <v xml:space="preserve">EMB.FOLEY.C/VALV. L/AIRE CORTA CH22                                                                 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I2918">
            <v>0</v>
          </cell>
        </row>
        <row r="2919">
          <cell r="A2919">
            <v>20812400000000</v>
          </cell>
          <cell r="B2919" t="str">
            <v xml:space="preserve">EMB.FOLEYPLAST FORM.CH 24                                                                           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I2919">
            <v>0</v>
          </cell>
        </row>
        <row r="2920">
          <cell r="A2920">
            <v>20812401000000</v>
          </cell>
          <cell r="B2920" t="str">
            <v xml:space="preserve">EMB.FOLEY.C/VALV. L/AIRE CORTA CH24                                                                 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I2920">
            <v>0</v>
          </cell>
        </row>
        <row r="2921">
          <cell r="A2921">
            <v>20824900000000</v>
          </cell>
          <cell r="B2921" t="str">
            <v xml:space="preserve">EMB.C/TAPA 1.5 AMAR.98294                                                                           </v>
          </cell>
          <cell r="C2921">
            <v>189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I2921">
            <v>0</v>
          </cell>
        </row>
        <row r="2922">
          <cell r="A2922">
            <v>20825000000000</v>
          </cell>
          <cell r="B2922" t="str">
            <v xml:space="preserve">EMB.C/TAPA 2.0 VERD.98294                                                                           </v>
          </cell>
          <cell r="C2922">
            <v>15303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I2922">
            <v>0</v>
          </cell>
        </row>
        <row r="2923">
          <cell r="A2923">
            <v>20825100000000</v>
          </cell>
          <cell r="B2923" t="str">
            <v xml:space="preserve">EMB.C/TAPA 2.5 ROJO 98294                                                                           </v>
          </cell>
          <cell r="C2923">
            <v>18160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I2923">
            <v>0</v>
          </cell>
        </row>
        <row r="2924">
          <cell r="A2924">
            <v>20825200000000</v>
          </cell>
          <cell r="B2924" t="str">
            <v xml:space="preserve">EMB.C/TAPA 3.0 AZUL 98294                                                                           </v>
          </cell>
          <cell r="C2924">
            <v>13386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I2924">
            <v>0</v>
          </cell>
        </row>
        <row r="2925">
          <cell r="A2925">
            <v>20825300000000</v>
          </cell>
          <cell r="B2925" t="str">
            <v xml:space="preserve">EMB.C/TAPA 3.5 NARA.98294                                                                           </v>
          </cell>
          <cell r="C2925">
            <v>3296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I2925">
            <v>0</v>
          </cell>
        </row>
        <row r="2926">
          <cell r="A2926">
            <v>20831600000000</v>
          </cell>
          <cell r="B2926" t="str">
            <v xml:space="preserve">EMB.SOFT FOLEYP.FORM.CH16                                                                           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I2926">
            <v>0</v>
          </cell>
        </row>
        <row r="2927">
          <cell r="A2927">
            <v>20831800000000</v>
          </cell>
          <cell r="B2927" t="str">
            <v xml:space="preserve">EMB.SOFT FOLEYP.FORM.CH18                                                                           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I2927">
            <v>0</v>
          </cell>
        </row>
        <row r="2928">
          <cell r="A2928">
            <v>20832000000000</v>
          </cell>
          <cell r="B2928" t="str">
            <v xml:space="preserve">EMB.SOFT FOLEYP.FORM.CH20                                                                           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I2928">
            <v>0</v>
          </cell>
        </row>
        <row r="2929">
          <cell r="A2929">
            <v>20832200000000</v>
          </cell>
          <cell r="B2929" t="str">
            <v xml:space="preserve">EMB.SOFT FOLEYP.FORM.CH22                                                                           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I2929">
            <v>0</v>
          </cell>
        </row>
        <row r="2930">
          <cell r="A2930">
            <v>20832400000000</v>
          </cell>
          <cell r="B2930" t="str">
            <v xml:space="preserve">EMB.SOFT FOLEYP.FORM.CH24                                                                           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I2930">
            <v>0</v>
          </cell>
        </row>
        <row r="2931">
          <cell r="A2931">
            <v>20841600000000</v>
          </cell>
          <cell r="B2931" t="str">
            <v xml:space="preserve">EMB.FOLEYP.FORM.75ML CH16                                                                           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I2931">
            <v>0</v>
          </cell>
        </row>
        <row r="2932">
          <cell r="A2932">
            <v>20841800000000</v>
          </cell>
          <cell r="B2932" t="str">
            <v xml:space="preserve">EMB.FOLEYP.FORM.75ML CH18                                                                           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I2932">
            <v>0</v>
          </cell>
        </row>
        <row r="2933">
          <cell r="A2933">
            <v>20842000000000</v>
          </cell>
          <cell r="B2933" t="str">
            <v xml:space="preserve">EMB.FOLEYP.FORM.75ML CH20                                                                           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I2933">
            <v>0</v>
          </cell>
        </row>
        <row r="2934">
          <cell r="A2934">
            <v>20842200000000</v>
          </cell>
          <cell r="B2934" t="str">
            <v xml:space="preserve">EMB.FOLEYP.FORM.75ML CH22                                                                           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I2934">
            <v>0</v>
          </cell>
        </row>
        <row r="2935">
          <cell r="A2935">
            <v>20842400000000</v>
          </cell>
          <cell r="B2935" t="str">
            <v xml:space="preserve">EMB.FOLEYP.FORM.75ML CH24                                                                           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I2935">
            <v>0</v>
          </cell>
        </row>
        <row r="2936">
          <cell r="A2936">
            <v>20848100000000</v>
          </cell>
          <cell r="B2936" t="str">
            <v xml:space="preserve">EMBUDO LL 4.8 ABS  84186                                                                            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I2936">
            <v>0</v>
          </cell>
        </row>
        <row r="2937">
          <cell r="A2937">
            <v>20850080000000</v>
          </cell>
          <cell r="B2937" t="str">
            <v xml:space="preserve">EMB. DIN PU 90A NAR. CH8                                                                            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I2937">
            <v>0</v>
          </cell>
        </row>
        <row r="2938">
          <cell r="A2938">
            <v>20850100000000</v>
          </cell>
          <cell r="B2938" t="str">
            <v xml:space="preserve">EMB. DIN PU 90A NAR. CH10                                                                           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I2938">
            <v>0</v>
          </cell>
        </row>
        <row r="2939">
          <cell r="A2939">
            <v>20850120000000</v>
          </cell>
          <cell r="B2939" t="str">
            <v xml:space="preserve">EMB. DIN PU 90A NAR. CH12                                                                           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I2939">
            <v>0</v>
          </cell>
        </row>
        <row r="2940">
          <cell r="A2940">
            <v>20850140000000</v>
          </cell>
          <cell r="B2940" t="str">
            <v xml:space="preserve">EMB. DIN PU 90A NAR. CH14                                                                           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I2940">
            <v>0</v>
          </cell>
        </row>
        <row r="2941">
          <cell r="A2941">
            <v>20850160000000</v>
          </cell>
          <cell r="B2941" t="str">
            <v xml:space="preserve">EMB. DIN PU 90A NAR. CH16                                                                           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I2941">
            <v>0</v>
          </cell>
        </row>
        <row r="2942">
          <cell r="A2942">
            <v>20850180000000</v>
          </cell>
          <cell r="B2942" t="str">
            <v xml:space="preserve">EMB. DIN PU 90A NAR. CH18                                                                           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I2942">
            <v>0</v>
          </cell>
        </row>
        <row r="2943">
          <cell r="A2943">
            <v>20850200000000</v>
          </cell>
          <cell r="B2943" t="str">
            <v xml:space="preserve">EMB. DIN PU 90A NAR. CH20                                                                           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I2943">
            <v>0</v>
          </cell>
        </row>
        <row r="2944">
          <cell r="A2944">
            <v>20850220000000</v>
          </cell>
          <cell r="B2944" t="str">
            <v xml:space="preserve">EMB. DIN PU 90A NAR. CH22                                                                           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I2944">
            <v>0</v>
          </cell>
        </row>
        <row r="2945">
          <cell r="A2945">
            <v>20850240000000</v>
          </cell>
          <cell r="B2945" t="str">
            <v xml:space="preserve">EMB. DIN PU 90A NAR. CH24                                                                           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I2945">
            <v>0</v>
          </cell>
        </row>
        <row r="2946">
          <cell r="A2946">
            <v>20860100000000</v>
          </cell>
          <cell r="B2946" t="str">
            <v xml:space="preserve">EMBUDO LL H 6 ABS  85266                                                                            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I2946">
            <v>0</v>
          </cell>
        </row>
        <row r="2947">
          <cell r="A2947">
            <v>20860200000000</v>
          </cell>
          <cell r="B2947" t="str">
            <v xml:space="preserve">EMBUDO LL Nº 6 PVC - SELDINGER                                                                      </v>
          </cell>
          <cell r="C2947">
            <v>42658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I2947">
            <v>0</v>
          </cell>
        </row>
        <row r="2948">
          <cell r="A2948">
            <v>20860300000000</v>
          </cell>
          <cell r="B2948" t="str">
            <v xml:space="preserve">EMBUDO LL H 3 ABS                                                                                   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I2948">
            <v>0</v>
          </cell>
        </row>
        <row r="2949">
          <cell r="A2949">
            <v>20860400000000</v>
          </cell>
          <cell r="B2949" t="str">
            <v xml:space="preserve">EMBUDO LL H 4 ABS                                                                                   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I2949">
            <v>0</v>
          </cell>
        </row>
        <row r="2950">
          <cell r="A2950">
            <v>20861010000000</v>
          </cell>
          <cell r="B2950" t="str">
            <v xml:space="preserve">CONECTOR LUER                                                                                       </v>
          </cell>
          <cell r="C2950">
            <v>7834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I2950">
            <v>0</v>
          </cell>
        </row>
        <row r="2951">
          <cell r="A2951">
            <v>20870006000000</v>
          </cell>
          <cell r="B2951" t="str">
            <v xml:space="preserve">EMBUDO LL N°6 ABS - AZUL                                                                            </v>
          </cell>
          <cell r="C2951">
            <v>1277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I2951">
            <v>0</v>
          </cell>
        </row>
        <row r="2952">
          <cell r="A2952">
            <v>20870007000000</v>
          </cell>
          <cell r="B2952" t="str">
            <v xml:space="preserve">EMBUDO LL N°7 ABS - AZUL                                                                            </v>
          </cell>
          <cell r="C2952">
            <v>1780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I2952">
            <v>0</v>
          </cell>
        </row>
        <row r="2953">
          <cell r="A2953">
            <v>20870008000000</v>
          </cell>
          <cell r="B2953" t="str">
            <v xml:space="preserve">EMBUDO LL N° 8 ABS - AZUL                                                                           </v>
          </cell>
          <cell r="C2953">
            <v>1556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I2953">
            <v>0</v>
          </cell>
        </row>
        <row r="2954">
          <cell r="A2954">
            <v>20870030000000</v>
          </cell>
          <cell r="B2954" t="str">
            <v xml:space="preserve">EMBUDO LL N°3 ABS CRIST. (NUEVO)                                                                    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I2954">
            <v>0</v>
          </cell>
        </row>
        <row r="2955">
          <cell r="A2955">
            <v>20870030200000</v>
          </cell>
          <cell r="B2955" t="str">
            <v xml:space="preserve">EMBUDO LL N°3 ABS CRIST.+AZ4(NUEVO)                                                                 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I2955">
            <v>0</v>
          </cell>
        </row>
        <row r="2956">
          <cell r="A2956">
            <v>20870030300000</v>
          </cell>
          <cell r="B2956" t="str">
            <v xml:space="preserve">EMBUDO LL N°3 ABS CRIST.+AZ8(NUEVO)                                                                 </v>
          </cell>
          <cell r="C2956">
            <v>2468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  <cell r="I2956">
            <v>0</v>
          </cell>
        </row>
        <row r="2957">
          <cell r="A2957">
            <v>20870040000000</v>
          </cell>
          <cell r="B2957" t="str">
            <v xml:space="preserve">EMBUDO LL N°4 ABS CRIST. (NUEVO)                                                                    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I2957">
            <v>0</v>
          </cell>
        </row>
        <row r="2958">
          <cell r="A2958">
            <v>20870050000000</v>
          </cell>
          <cell r="B2958" t="str">
            <v xml:space="preserve">EMBUDO LL N°5 ABS CRIST. (NUEVO)                                                                    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I2958">
            <v>0</v>
          </cell>
        </row>
        <row r="2959">
          <cell r="A2959">
            <v>20870060000000</v>
          </cell>
          <cell r="B2959" t="str">
            <v xml:space="preserve">EMBUDO LL N°6 ABS CRIST. (NUEVO)                                                                    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I2959">
            <v>0</v>
          </cell>
        </row>
        <row r="2960">
          <cell r="A2960">
            <v>20870060100000</v>
          </cell>
          <cell r="B2960" t="str">
            <v xml:space="preserve">EMBUDO LL N°6 ABS CRIST. (SELDIN.)                                                                  </v>
          </cell>
          <cell r="C2960">
            <v>11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I2960">
            <v>0</v>
          </cell>
        </row>
        <row r="2961">
          <cell r="A2961">
            <v>20870070000000</v>
          </cell>
          <cell r="B2961" t="str">
            <v xml:space="preserve">EMBUDO LL N°7 ABS CRIST. (NUEVO)                                                                    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I2961">
            <v>0</v>
          </cell>
        </row>
        <row r="2962">
          <cell r="A2962">
            <v>20870080000000</v>
          </cell>
          <cell r="B2962" t="str">
            <v xml:space="preserve">EMBUDO LL N°8 ABS CRIST. (NUEVO)                                                                    </v>
          </cell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I2962">
            <v>0</v>
          </cell>
        </row>
        <row r="2963">
          <cell r="A2963">
            <v>20870090000000</v>
          </cell>
          <cell r="B2963" t="str">
            <v xml:space="preserve">EMBUDO LL ABS + AZUL P/SELDINGER DUO CATH                                                           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I2963">
            <v>0</v>
          </cell>
        </row>
        <row r="2964">
          <cell r="A2964">
            <v>20870200000000</v>
          </cell>
          <cell r="B2964" t="str">
            <v xml:space="preserve">EMBUDO LL H 7 ABS                                                                                   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I2964">
            <v>0</v>
          </cell>
        </row>
        <row r="2965">
          <cell r="A2965">
            <v>20871010000000</v>
          </cell>
          <cell r="B2965" t="str">
            <v xml:space="preserve">EMBUDO LL N_ 3 ABS CRIST.                                                                           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I2965">
            <v>0</v>
          </cell>
        </row>
        <row r="2966">
          <cell r="A2966">
            <v>20871011000000</v>
          </cell>
          <cell r="B2966" t="str">
            <v xml:space="preserve">EMBUDO LL N° 3 PVC                                                                                  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I2966">
            <v>0</v>
          </cell>
        </row>
        <row r="2967">
          <cell r="A2967">
            <v>20871013000000</v>
          </cell>
          <cell r="B2967" t="str">
            <v xml:space="preserve">EMBUDO LL N° 5 PVC                                                                                  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I2967">
            <v>0</v>
          </cell>
        </row>
        <row r="2968">
          <cell r="A2968">
            <v>20871015000000</v>
          </cell>
          <cell r="B2968" t="str">
            <v xml:space="preserve">EMBUDO LL 1.5MM ABS CRIST.                                                                          </v>
          </cell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I2968">
            <v>0</v>
          </cell>
        </row>
        <row r="2969">
          <cell r="A2969">
            <v>20871016000000</v>
          </cell>
          <cell r="B2969" t="str">
            <v xml:space="preserve">EMBUDO LL (LARGO) N°3.5 ABS CRIST.                                                                  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I2969">
            <v>0</v>
          </cell>
        </row>
        <row r="2970">
          <cell r="A2970">
            <v>20871017000000</v>
          </cell>
          <cell r="B2970" t="str">
            <v xml:space="preserve">EMBUDO LL (LARGO) N°2.5 ABS CRIST.                                                                  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I2970">
            <v>0</v>
          </cell>
        </row>
        <row r="2971">
          <cell r="A2971">
            <v>20871020000000</v>
          </cell>
          <cell r="B2971" t="str">
            <v xml:space="preserve">EMBUDO LL N_ 4 ABS CRIST.                                                                           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I2971">
            <v>0</v>
          </cell>
        </row>
        <row r="2972">
          <cell r="A2972">
            <v>20871021000000</v>
          </cell>
          <cell r="B2972" t="str">
            <v xml:space="preserve">EMBUDO LL N° 4 PVC                                                                                  </v>
          </cell>
          <cell r="C2972">
            <v>26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I2972">
            <v>0</v>
          </cell>
        </row>
        <row r="2973">
          <cell r="A2973">
            <v>20871022000000</v>
          </cell>
          <cell r="B2973" t="str">
            <v xml:space="preserve">EMBUDO LL N°8 PVC - ROJO                                                                            </v>
          </cell>
          <cell r="C2973">
            <v>2103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I2973">
            <v>0</v>
          </cell>
        </row>
        <row r="2974">
          <cell r="A2974">
            <v>20871025000000</v>
          </cell>
          <cell r="B2974" t="str">
            <v xml:space="preserve">EMBUDO LL 2.5MM ABS CRIST.                                                                          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I2974">
            <v>0</v>
          </cell>
        </row>
        <row r="2975">
          <cell r="A2975">
            <v>20871030000000</v>
          </cell>
          <cell r="B2975" t="str">
            <v xml:space="preserve">EMBUDO LL N_ 5 ABS CRIST.                                                                           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I2975">
            <v>0</v>
          </cell>
        </row>
        <row r="2976">
          <cell r="A2976">
            <v>20871040000000</v>
          </cell>
          <cell r="B2976" t="str">
            <v xml:space="preserve">EMBUDO LL N_ 6 ABS CRIST.                                                                           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I2976">
            <v>0</v>
          </cell>
        </row>
        <row r="2977">
          <cell r="A2977">
            <v>20871050000000</v>
          </cell>
          <cell r="B2977" t="str">
            <v xml:space="preserve">EMBUDO LL N_ 7 ABS CRIST.                                                                           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I2977">
            <v>0</v>
          </cell>
        </row>
        <row r="2978">
          <cell r="A2978">
            <v>20871060000000</v>
          </cell>
          <cell r="B2978" t="str">
            <v xml:space="preserve">EMBUDO LL 6.0MM ABS CRIST.                                                                          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I2978">
            <v>0</v>
          </cell>
        </row>
        <row r="2979">
          <cell r="A2979">
            <v>20871100000000</v>
          </cell>
          <cell r="B2979" t="str">
            <v xml:space="preserve">EMBUDO LL 10.0MM PVC                                                                                </v>
          </cell>
          <cell r="C2979">
            <v>83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I2979">
            <v>0</v>
          </cell>
        </row>
        <row r="2980">
          <cell r="A2980">
            <v>20871200000000</v>
          </cell>
          <cell r="B2980" t="str">
            <v xml:space="preserve">EMBUDO LL PUR + AZUL P/SELDINGER DUO CATH                                                           </v>
          </cell>
          <cell r="C2980">
            <v>800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I2980">
            <v>0</v>
          </cell>
        </row>
        <row r="2981">
          <cell r="A2981">
            <v>20871600000000</v>
          </cell>
          <cell r="B2981" t="str">
            <v xml:space="preserve">EMB.BLANDO FOLEY. FOR. ES 3/55 CH16                                                                 </v>
          </cell>
          <cell r="C2981">
            <v>452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I2981">
            <v>0</v>
          </cell>
        </row>
        <row r="2982">
          <cell r="A2982">
            <v>20871800000000</v>
          </cell>
          <cell r="B2982" t="str">
            <v xml:space="preserve">EMB.BLANDO FOLEY. FOR. ES 3/55 CH18                                                                 </v>
          </cell>
          <cell r="C2982">
            <v>65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I2982">
            <v>0</v>
          </cell>
        </row>
        <row r="2983">
          <cell r="A2983">
            <v>20872000000000</v>
          </cell>
          <cell r="B2983" t="str">
            <v xml:space="preserve">EMB.BLANDO FOLEY. FOR. CH20                                                                         </v>
          </cell>
          <cell r="C2983">
            <v>802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I2983">
            <v>0</v>
          </cell>
        </row>
        <row r="2984">
          <cell r="A2984">
            <v>20872012000000</v>
          </cell>
          <cell r="B2984" t="str">
            <v xml:space="preserve">EMBUDO LL CH12 ABS BLANCO                                                                           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I2984">
            <v>0</v>
          </cell>
        </row>
        <row r="2985">
          <cell r="A2985">
            <v>20872200000000</v>
          </cell>
          <cell r="B2985" t="str">
            <v xml:space="preserve">EMB.BLANDO FOLEY. FOR. ES 3/55 CH22                                                                 </v>
          </cell>
          <cell r="C2985">
            <v>921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I2985">
            <v>0</v>
          </cell>
        </row>
        <row r="2986">
          <cell r="A2986">
            <v>20872400000000</v>
          </cell>
          <cell r="B2986" t="str">
            <v xml:space="preserve">EMB.BLANDO FOLEY. FOR. ES 3/55 CH24                                                                 </v>
          </cell>
          <cell r="C2986">
            <v>167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I2986">
            <v>0</v>
          </cell>
        </row>
        <row r="2987">
          <cell r="A2987">
            <v>20881600000000</v>
          </cell>
          <cell r="B2987" t="str">
            <v xml:space="preserve">EMB.SOF.FOL.FOR.75ML CH16                                                                           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I2987">
            <v>0</v>
          </cell>
        </row>
        <row r="2988">
          <cell r="A2988">
            <v>20881800000000</v>
          </cell>
          <cell r="B2988" t="str">
            <v xml:space="preserve">EMB.SOF.FOL.FOR.75ML CH18                                                                           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I2988">
            <v>0</v>
          </cell>
        </row>
        <row r="2989">
          <cell r="A2989">
            <v>20882000000000</v>
          </cell>
          <cell r="B2989" t="str">
            <v xml:space="preserve">EMB.SOF.FOL.FOR.75ML CH20                                                                           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I2989">
            <v>0</v>
          </cell>
        </row>
        <row r="2990">
          <cell r="A2990">
            <v>20882200000000</v>
          </cell>
          <cell r="B2990" t="str">
            <v xml:space="preserve">EMB.SOF.FOL.FOR.75ML CH22                                                                           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I2990">
            <v>0</v>
          </cell>
        </row>
        <row r="2991">
          <cell r="A2991">
            <v>20882400000000</v>
          </cell>
          <cell r="B2991" t="str">
            <v xml:space="preserve">EMB.SOF.FOL.FOR.75ML CH24                                                                           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I2991">
            <v>0</v>
          </cell>
        </row>
        <row r="2992">
          <cell r="A2992">
            <v>208825000000</v>
          </cell>
          <cell r="B2992" t="str">
            <v xml:space="preserve">EMBUDO C/TAPA 2.5 ROJO                                                                              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I2992">
            <v>0</v>
          </cell>
        </row>
        <row r="2993">
          <cell r="A2993">
            <v>20890080000000</v>
          </cell>
          <cell r="B2993" t="str">
            <v xml:space="preserve">EMBUDO DIN CH 8 NAR.                                                                                </v>
          </cell>
          <cell r="C2993">
            <v>130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I2993">
            <v>0</v>
          </cell>
        </row>
        <row r="2994">
          <cell r="A2994">
            <v>20890100000000</v>
          </cell>
          <cell r="B2994" t="str">
            <v xml:space="preserve">EMBUDO DIN CH 10 NAR.                                                                               </v>
          </cell>
          <cell r="C2994">
            <v>266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I2994">
            <v>0</v>
          </cell>
        </row>
        <row r="2995">
          <cell r="A2995">
            <v>20890120000000</v>
          </cell>
          <cell r="B2995" t="str">
            <v xml:space="preserve">EMBUDO DIN CH 12 NAR.                                                                               </v>
          </cell>
          <cell r="C2995">
            <v>310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I2995">
            <v>0</v>
          </cell>
        </row>
        <row r="2996">
          <cell r="A2996">
            <v>20890140000000</v>
          </cell>
          <cell r="B2996" t="str">
            <v xml:space="preserve">EMBUDO DIN CH 14 NAR.                                                                               </v>
          </cell>
          <cell r="C2996">
            <v>764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I2996">
            <v>0</v>
          </cell>
        </row>
        <row r="2997">
          <cell r="A2997">
            <v>20890160000000</v>
          </cell>
          <cell r="B2997" t="str">
            <v xml:space="preserve">EMBUDO DIN CH 16 NAR.                                                                               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I2997">
            <v>0</v>
          </cell>
        </row>
        <row r="2998">
          <cell r="A2998">
            <v>20890180000000</v>
          </cell>
          <cell r="B2998" t="str">
            <v xml:space="preserve">EMBUDO DIN CH 18 NAR.                                                                               </v>
          </cell>
          <cell r="C2998">
            <v>236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I2998">
            <v>0</v>
          </cell>
        </row>
        <row r="2999">
          <cell r="A2999">
            <v>20890200000000</v>
          </cell>
          <cell r="B2999" t="str">
            <v xml:space="preserve">EMBUDO DIN CH 20 NAR.                                                                               </v>
          </cell>
          <cell r="C2999">
            <v>309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I2999">
            <v>0</v>
          </cell>
        </row>
        <row r="3000">
          <cell r="A3000">
            <v>20890210000000</v>
          </cell>
          <cell r="B3000" t="str">
            <v xml:space="preserve">EMBUDO DIN CH 21 NAR.                                                                               </v>
          </cell>
          <cell r="C3000">
            <v>1309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I3000">
            <v>0</v>
          </cell>
        </row>
        <row r="3001">
          <cell r="A3001">
            <v>20890220000000</v>
          </cell>
          <cell r="B3001" t="str">
            <v xml:space="preserve">EMBUDO DIN CH 22 NAR.                                                                               </v>
          </cell>
          <cell r="C3001">
            <v>290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I3001">
            <v>0</v>
          </cell>
        </row>
        <row r="3002">
          <cell r="A3002">
            <v>20890240000000</v>
          </cell>
          <cell r="B3002" t="str">
            <v xml:space="preserve">EMBUDO DIN CH 24 NAR.                                                                               </v>
          </cell>
          <cell r="C3002">
            <v>1493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I3002">
            <v>0</v>
          </cell>
        </row>
        <row r="3003">
          <cell r="A3003">
            <v>20890260000000</v>
          </cell>
          <cell r="B3003" t="str">
            <v xml:space="preserve">EMBUDO DIN CH 26 NAR.                                                                               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I3003">
            <v>0</v>
          </cell>
        </row>
        <row r="3004">
          <cell r="A3004">
            <v>20890300000000</v>
          </cell>
          <cell r="B3004" t="str">
            <v xml:space="preserve">EMBUDO DIN CH 30 NAR.                                                                               </v>
          </cell>
          <cell r="C3004">
            <v>262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I3004">
            <v>0</v>
          </cell>
        </row>
        <row r="3005">
          <cell r="A3005">
            <v>20890500000000</v>
          </cell>
          <cell r="B3005" t="str">
            <v xml:space="preserve">EMBUDO DIN CRISTAL 5MM                                                                              </v>
          </cell>
          <cell r="C3005">
            <v>4815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I3005">
            <v>0</v>
          </cell>
        </row>
        <row r="3006">
          <cell r="A3006">
            <v>208906000000</v>
          </cell>
          <cell r="B3006" t="str">
            <v xml:space="preserve">EMBUDO DIN CH 6 VERDE                                                                               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I3006">
            <v>0</v>
          </cell>
        </row>
        <row r="3007">
          <cell r="A3007">
            <v>20890600000000</v>
          </cell>
          <cell r="B3007" t="str">
            <v xml:space="preserve">EMBUDO DIN VERDE CH6                                                                                </v>
          </cell>
          <cell r="C3007">
            <v>1930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I3007">
            <v>0</v>
          </cell>
        </row>
        <row r="3008">
          <cell r="A3008">
            <v>20890600100000</v>
          </cell>
          <cell r="B3008" t="str">
            <v xml:space="preserve">EMBUDO DIN VERDE CH 6 (50-50%)                                                                      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I3008">
            <v>0</v>
          </cell>
        </row>
        <row r="3009">
          <cell r="A3009">
            <v>20890610000000</v>
          </cell>
          <cell r="B3009" t="str">
            <v xml:space="preserve">EMBUDO DIN CRISTAL 6MM                                                                              </v>
          </cell>
          <cell r="C3009">
            <v>3188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I3009">
            <v>0</v>
          </cell>
        </row>
        <row r="3010">
          <cell r="A3010">
            <v>20890700000000</v>
          </cell>
          <cell r="B3010" t="str">
            <v xml:space="preserve">EMBUDO DIN BORDEAUX 7MM                                                                             </v>
          </cell>
          <cell r="C3010">
            <v>3872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I3010">
            <v>0</v>
          </cell>
        </row>
        <row r="3011">
          <cell r="A3011">
            <v>20890710000000</v>
          </cell>
          <cell r="B3011" t="str">
            <v xml:space="preserve">EMBUDO DIN CRISTAL 7MM                                                                              </v>
          </cell>
          <cell r="C3011">
            <v>4942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I3011">
            <v>0</v>
          </cell>
        </row>
        <row r="3012">
          <cell r="A3012">
            <v>20890800000000</v>
          </cell>
          <cell r="B3012" t="str">
            <v xml:space="preserve">EMBUDO DIN MARRON CH 8                                                                              </v>
          </cell>
          <cell r="C3012">
            <v>3000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I3012">
            <v>0</v>
          </cell>
        </row>
        <row r="3013">
          <cell r="A3013">
            <v>20890800100000</v>
          </cell>
          <cell r="B3013" t="str">
            <v xml:space="preserve">EMBUDO DIN CH 8 (50-50%)                                                                            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I3013">
            <v>0</v>
          </cell>
        </row>
        <row r="3014">
          <cell r="A3014">
            <v>20890910000000</v>
          </cell>
          <cell r="B3014" t="str">
            <v xml:space="preserve">EMBUDO DIN CRISTAL 9MM                                                                              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I3014">
            <v>0</v>
          </cell>
        </row>
        <row r="3015">
          <cell r="A3015">
            <v>20891000000000</v>
          </cell>
          <cell r="B3015" t="str">
            <v xml:space="preserve">EMBUDO DIN NEGRO CH10                                                                               </v>
          </cell>
          <cell r="C3015">
            <v>34358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I3015">
            <v>0</v>
          </cell>
        </row>
        <row r="3016">
          <cell r="A3016">
            <v>20891000100000</v>
          </cell>
          <cell r="B3016" t="str">
            <v xml:space="preserve">EMBUDO DIN NEGRO CH 10 (50-50%)                                                                     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I3016">
            <v>0</v>
          </cell>
        </row>
        <row r="3017">
          <cell r="A3017">
            <v>20891200000000</v>
          </cell>
          <cell r="B3017" t="str">
            <v xml:space="preserve">EMBUDO DIN BLANCO CH12                                                                              </v>
          </cell>
          <cell r="C3017">
            <v>36106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I3017">
            <v>0</v>
          </cell>
        </row>
        <row r="3018">
          <cell r="A3018">
            <v>20891400000000</v>
          </cell>
          <cell r="B3018" t="str">
            <v xml:space="preserve">EMBUDO DIN VERDE CH14                                                                               </v>
          </cell>
          <cell r="C3018">
            <v>26697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I3018">
            <v>0</v>
          </cell>
        </row>
        <row r="3019">
          <cell r="A3019">
            <v>20891600000000</v>
          </cell>
          <cell r="B3019" t="str">
            <v xml:space="preserve">EMBUDO DIN NARANJA CH16                                                                             </v>
          </cell>
          <cell r="C3019">
            <v>34947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I3019">
            <v>0</v>
          </cell>
        </row>
        <row r="3020">
          <cell r="A3020">
            <v>20891800000000</v>
          </cell>
          <cell r="B3020" t="str">
            <v xml:space="preserve">EMBUDO DIN ROJO CH18                                                                                </v>
          </cell>
          <cell r="C3020">
            <v>10629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I3020">
            <v>0</v>
          </cell>
        </row>
        <row r="3021">
          <cell r="A3021">
            <v>20891810000000</v>
          </cell>
          <cell r="B3021" t="str">
            <v xml:space="preserve">EMBUDO DIN ROJO CH18 PARED GRUESA                                                                   </v>
          </cell>
          <cell r="C3021">
            <v>946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I3021">
            <v>0</v>
          </cell>
        </row>
        <row r="3022">
          <cell r="A3022">
            <v>20892000000000</v>
          </cell>
          <cell r="B3022" t="str">
            <v xml:space="preserve">EMBUDO DIN AMARILLO CH20                                                                            </v>
          </cell>
          <cell r="C3022">
            <v>1086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I3022">
            <v>0</v>
          </cell>
        </row>
        <row r="3023">
          <cell r="A3023">
            <v>20892040000000</v>
          </cell>
          <cell r="B3023" t="str">
            <v xml:space="preserve">EMBUDO DIN CRISTAL 4 MM                                                                             </v>
          </cell>
          <cell r="C3023">
            <v>2866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I3023">
            <v>0</v>
          </cell>
        </row>
        <row r="3024">
          <cell r="A3024">
            <v>208920900000</v>
          </cell>
          <cell r="B3024" t="str">
            <v xml:space="preserve">EMBUDO DIN 9MM VERDE                                                                                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I3024">
            <v>0</v>
          </cell>
        </row>
        <row r="3025">
          <cell r="A3025">
            <v>20892090000000</v>
          </cell>
          <cell r="B3025" t="str">
            <v xml:space="preserve">EMBUDO DIN VERDE 9MM                                                                                </v>
          </cell>
          <cell r="C3025">
            <v>2226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I3025">
            <v>0</v>
          </cell>
        </row>
        <row r="3026">
          <cell r="A3026">
            <v>20892110000000</v>
          </cell>
          <cell r="B3026" t="str">
            <v xml:space="preserve">EMBUDO DIN BEIGE CH10                                                                               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I3026">
            <v>0</v>
          </cell>
        </row>
        <row r="3027">
          <cell r="A3027">
            <v>20892112000000</v>
          </cell>
          <cell r="B3027" t="str">
            <v xml:space="preserve">EMBUDO DIN BEIGE CH12                                                                               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I3027">
            <v>0</v>
          </cell>
        </row>
        <row r="3028">
          <cell r="A3028">
            <v>20892114000000</v>
          </cell>
          <cell r="B3028" t="str">
            <v xml:space="preserve">EMBUDO DIN BEIGE CH14                                                                               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I3028">
            <v>0</v>
          </cell>
        </row>
        <row r="3029">
          <cell r="A3029">
            <v>20892200000000</v>
          </cell>
          <cell r="B3029" t="str">
            <v xml:space="preserve">EMBUDO DIN VIOLETA CH22                                                                             </v>
          </cell>
          <cell r="C3029">
            <v>2704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I3029">
            <v>0</v>
          </cell>
        </row>
        <row r="3030">
          <cell r="A3030">
            <v>20892400000000</v>
          </cell>
          <cell r="B3030" t="str">
            <v xml:space="preserve">EMBUDO DIN AZUL CH24                                                                                </v>
          </cell>
          <cell r="C3030">
            <v>1794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I3030">
            <v>0</v>
          </cell>
        </row>
        <row r="3031">
          <cell r="A3031">
            <v>20892406000000</v>
          </cell>
          <cell r="B3031" t="str">
            <v xml:space="preserve">EMBUDO DIN AZUL CH6                                                                                 </v>
          </cell>
          <cell r="C3031">
            <v>5483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I3031">
            <v>0</v>
          </cell>
        </row>
        <row r="3032">
          <cell r="A3032">
            <v>20892406100000</v>
          </cell>
          <cell r="B3032" t="str">
            <v xml:space="preserve">EMBUDO DIN AZUL CH6 (50-50%)                                                                        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I3032">
            <v>0</v>
          </cell>
        </row>
        <row r="3033">
          <cell r="A3033">
            <v>20892408100000</v>
          </cell>
          <cell r="B3033" t="str">
            <v xml:space="preserve">EMBUDO DIN AZUL CH8 (E6/70)                                                                         </v>
          </cell>
          <cell r="C3033">
            <v>1994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I3033">
            <v>0</v>
          </cell>
        </row>
        <row r="3034">
          <cell r="A3034">
            <v>20892409100000</v>
          </cell>
          <cell r="B3034" t="str">
            <v xml:space="preserve">EMBUDO DIN AZUL CH9 (E6/70)                                                                         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I3034">
            <v>0</v>
          </cell>
        </row>
        <row r="3035">
          <cell r="A3035">
            <v>20892410000000</v>
          </cell>
          <cell r="B3035" t="str">
            <v xml:space="preserve">EMBUDO DIN CRISTAL CH 24                                                                            </v>
          </cell>
          <cell r="C3035">
            <v>300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I3035">
            <v>0</v>
          </cell>
        </row>
        <row r="3036">
          <cell r="A3036">
            <v>20892412000000</v>
          </cell>
          <cell r="B3036" t="str">
            <v xml:space="preserve">EMBUDO DIN AZUL CH12                                                                                </v>
          </cell>
          <cell r="C3036">
            <v>3710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I3036">
            <v>0</v>
          </cell>
        </row>
        <row r="3037">
          <cell r="A3037">
            <v>20892418000000</v>
          </cell>
          <cell r="B3037" t="str">
            <v xml:space="preserve">EMBUDO DIN AZUL CH18                                                                                </v>
          </cell>
          <cell r="C3037">
            <v>4156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I3037">
            <v>0</v>
          </cell>
        </row>
        <row r="3038">
          <cell r="A3038">
            <v>20892500000000</v>
          </cell>
          <cell r="B3038" t="str">
            <v xml:space="preserve">EMB. DIN NARANJA 5 MM                                                                               </v>
          </cell>
          <cell r="C3038">
            <v>109015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I3038">
            <v>0</v>
          </cell>
        </row>
        <row r="3039">
          <cell r="A3039">
            <v>208926000000</v>
          </cell>
          <cell r="B3039" t="str">
            <v xml:space="preserve">EMBUDO DIN CH 26 NARANJA                                                                            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I3039">
            <v>0</v>
          </cell>
        </row>
        <row r="3040">
          <cell r="A3040">
            <v>20892600000000</v>
          </cell>
          <cell r="B3040" t="str">
            <v xml:space="preserve">EMBUDO DIN CRISTAL CH26                                                                             </v>
          </cell>
          <cell r="C3040">
            <v>794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I3040">
            <v>0</v>
          </cell>
        </row>
        <row r="3041">
          <cell r="A3041">
            <v>20892800000000</v>
          </cell>
          <cell r="B3041" t="str">
            <v xml:space="preserve">EMBUDO DIN VERDE CH28                                                                               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I3041">
            <v>0</v>
          </cell>
        </row>
        <row r="3042">
          <cell r="A3042">
            <v>208930000000</v>
          </cell>
          <cell r="B3042" t="str">
            <v xml:space="preserve">EMBUDO DIN CH 30 GRIS                                                                               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  <cell r="I3042">
            <v>0</v>
          </cell>
        </row>
        <row r="3043">
          <cell r="A3043">
            <v>20893000000000</v>
          </cell>
          <cell r="B3043" t="str">
            <v xml:space="preserve">EMBUDO DIN GRIS CH30                                                                                </v>
          </cell>
          <cell r="C3043">
            <v>830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I3043">
            <v>0</v>
          </cell>
        </row>
        <row r="3044">
          <cell r="A3044">
            <v>20893010000000</v>
          </cell>
          <cell r="B3044" t="str">
            <v xml:space="preserve">EMBUDO DIN CRISTAL CH30                                                                             </v>
          </cell>
          <cell r="C3044">
            <v>1376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I3044">
            <v>0</v>
          </cell>
        </row>
        <row r="3045">
          <cell r="A3045">
            <v>20893030000000</v>
          </cell>
          <cell r="B3045" t="str">
            <v xml:space="preserve">EMBUDO DIN NEGRO 3 MM                                                                               </v>
          </cell>
          <cell r="C3045">
            <v>13826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I3045">
            <v>0</v>
          </cell>
        </row>
        <row r="3046">
          <cell r="A3046">
            <v>20893030100000</v>
          </cell>
          <cell r="B3046" t="str">
            <v xml:space="preserve">EMBUDO DIN NEGRO 3MM (50-50%)                                                                       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I3046">
            <v>0</v>
          </cell>
        </row>
        <row r="3047">
          <cell r="A3047">
            <v>20893103000000</v>
          </cell>
          <cell r="B3047" t="str">
            <v xml:space="preserve">EMBUDO DIN AZUL 3MM                                                                                 </v>
          </cell>
          <cell r="C3047">
            <v>1919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I3047">
            <v>0</v>
          </cell>
        </row>
        <row r="3048">
          <cell r="A3048">
            <v>20893103100000</v>
          </cell>
          <cell r="B3048" t="str">
            <v xml:space="preserve">EMBUDO DIN AZUL 3MM (50-50%)                                                                        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I3048">
            <v>0</v>
          </cell>
        </row>
        <row r="3049">
          <cell r="A3049">
            <v>20893105000000</v>
          </cell>
          <cell r="B3049" t="str">
            <v xml:space="preserve">EMBUDO DIN AZUL 5MM                                                                                 </v>
          </cell>
          <cell r="C3049">
            <v>2349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I3049">
            <v>0</v>
          </cell>
        </row>
        <row r="3050">
          <cell r="A3050">
            <v>20893107000000</v>
          </cell>
          <cell r="B3050" t="str">
            <v xml:space="preserve">EMBUDO DIN AZUL 7MM                                                                                 </v>
          </cell>
          <cell r="C3050">
            <v>1693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I3050">
            <v>0</v>
          </cell>
        </row>
        <row r="3051">
          <cell r="A3051">
            <v>20901100000000</v>
          </cell>
          <cell r="B3051" t="str">
            <v xml:space="preserve">FILTROS INYECT TR 84502                                                                             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I3051">
            <v>0</v>
          </cell>
        </row>
        <row r="3052">
          <cell r="A3052">
            <v>20910040000000</v>
          </cell>
          <cell r="B3052" t="str">
            <v xml:space="preserve">INTRODUCTOR P/TRAQ. C.C. 4MM                                                                        </v>
          </cell>
          <cell r="C3052">
            <v>12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I3052">
            <v>0</v>
          </cell>
        </row>
        <row r="3053">
          <cell r="A3053">
            <v>20910050000000</v>
          </cell>
          <cell r="B3053" t="str">
            <v xml:space="preserve">INTRODUCTOR P/TRAQ. C.C. 5MM                                                                        </v>
          </cell>
          <cell r="C3053">
            <v>65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I3053">
            <v>0</v>
          </cell>
        </row>
        <row r="3054">
          <cell r="A3054">
            <v>20910060000000</v>
          </cell>
          <cell r="B3054" t="str">
            <v xml:space="preserve">INTRODUCTOR P/TRAQ. C.C. 6MM                                                                        </v>
          </cell>
          <cell r="C3054">
            <v>21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I3054">
            <v>0</v>
          </cell>
        </row>
        <row r="3055">
          <cell r="A3055">
            <v>20910070000000</v>
          </cell>
          <cell r="B3055" t="str">
            <v xml:space="preserve">INTRODUCTOR P/TRAQ. C.C. 7MM                                                                        </v>
          </cell>
          <cell r="C3055">
            <v>14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I3055">
            <v>0</v>
          </cell>
        </row>
        <row r="3056">
          <cell r="A3056">
            <v>20910080000000</v>
          </cell>
          <cell r="B3056" t="str">
            <v xml:space="preserve">INTRODUCTOR P/TRAQ. C.C. 8MM                                                                        </v>
          </cell>
          <cell r="C3056">
            <v>40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I3056">
            <v>0</v>
          </cell>
        </row>
        <row r="3057">
          <cell r="A3057">
            <v>20910090000000</v>
          </cell>
          <cell r="B3057" t="str">
            <v xml:space="preserve">INTRODUCTOR P/TRAQ. C.C. 9MM                                                                        </v>
          </cell>
          <cell r="C3057">
            <v>96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I3057">
            <v>0</v>
          </cell>
        </row>
        <row r="3058">
          <cell r="A3058">
            <v>20910100000000</v>
          </cell>
          <cell r="B3058" t="str">
            <v xml:space="preserve">INTRODUCTOR P/TRAQ. C.C. 10MM                                                                       </v>
          </cell>
          <cell r="C3058">
            <v>109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I3058">
            <v>0</v>
          </cell>
        </row>
        <row r="3059">
          <cell r="A3059">
            <v>20910120000000</v>
          </cell>
          <cell r="B3059" t="str">
            <v xml:space="preserve">INTRODUCTOR P/TRAQ. C.C. 12MM                                                                       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I3059">
            <v>0</v>
          </cell>
        </row>
        <row r="3060">
          <cell r="A3060">
            <v>20910180000000</v>
          </cell>
          <cell r="B3060" t="str">
            <v xml:space="preserve">INTRODUCTOR P/TRAQ. C.C. ARMFLEX 8MM                                                                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I3060">
            <v>0</v>
          </cell>
        </row>
        <row r="3061">
          <cell r="A3061">
            <v>20914500000000</v>
          </cell>
          <cell r="B3061" t="str">
            <v xml:space="preserve">SUSTITUIDO POR COD.20996700000000                                                                   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I3061">
            <v>0</v>
          </cell>
        </row>
        <row r="3062">
          <cell r="A3062">
            <v>20916700000000</v>
          </cell>
          <cell r="B3062" t="str">
            <v xml:space="preserve">SUSTITUIDO POR COD.20998900000000                                                                   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I3062">
            <v>0</v>
          </cell>
        </row>
        <row r="3063">
          <cell r="A3063">
            <v>20918100000000</v>
          </cell>
          <cell r="B3063" t="str">
            <v xml:space="preserve">SUSTITUIDO POR COD.20991012000000                                                                   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I3063">
            <v>0</v>
          </cell>
        </row>
        <row r="3064">
          <cell r="A3064">
            <v>20924500000000</v>
          </cell>
          <cell r="B3064" t="str">
            <v xml:space="preserve">SUSTITUIDO POR COD.20256700000000                                                                   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I3064">
            <v>0</v>
          </cell>
        </row>
        <row r="3065">
          <cell r="A3065">
            <v>20926700000000</v>
          </cell>
          <cell r="B3065" t="str">
            <v xml:space="preserve">SUSTITUIDO POR COD.20258900000000                                                                   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I3065">
            <v>0</v>
          </cell>
        </row>
        <row r="3066">
          <cell r="A3066">
            <v>20928100000000</v>
          </cell>
          <cell r="B3066" t="str">
            <v xml:space="preserve">SUSTITUIDO POR COD.20251012000000                                                                   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I3066">
            <v>0</v>
          </cell>
        </row>
        <row r="3067">
          <cell r="A3067">
            <v>20934500000000</v>
          </cell>
          <cell r="B3067" t="str">
            <v xml:space="preserve">SUSTITUIDO POR COD.20266700000000                                                                   </v>
          </cell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I3067">
            <v>0</v>
          </cell>
        </row>
        <row r="3068">
          <cell r="A3068">
            <v>20936700000000</v>
          </cell>
          <cell r="B3068" t="str">
            <v xml:space="preserve">SUSTITUIDO POR COD.20268900000000                                                                   </v>
          </cell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  <cell r="I3068">
            <v>0</v>
          </cell>
        </row>
        <row r="3069">
          <cell r="A3069">
            <v>20938100000000</v>
          </cell>
          <cell r="B3069" t="str">
            <v xml:space="preserve">SUSTITUIDO POR COD.20261012000000                                                                   </v>
          </cell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  <cell r="I3069">
            <v>0</v>
          </cell>
        </row>
        <row r="3070">
          <cell r="A3070">
            <v>20944500000000</v>
          </cell>
          <cell r="B3070" t="str">
            <v xml:space="preserve">SUSTITUIDO POR COD.20986700000000                                                                   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I3070">
            <v>0</v>
          </cell>
        </row>
        <row r="3071">
          <cell r="A3071">
            <v>20946700000000</v>
          </cell>
          <cell r="B3071" t="str">
            <v xml:space="preserve">SUSTITUIDO POR COD.20988900000000                                                                   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I3071">
            <v>0</v>
          </cell>
        </row>
        <row r="3072">
          <cell r="A3072">
            <v>20948100000000</v>
          </cell>
          <cell r="B3072" t="str">
            <v xml:space="preserve">SUSTITUIDO POR COD.20981012000000                                                                   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I3072">
            <v>0</v>
          </cell>
        </row>
        <row r="3073">
          <cell r="A3073">
            <v>20950160010000</v>
          </cell>
          <cell r="B3073" t="str">
            <v xml:space="preserve">PLAQUETA  TRAQ.C.C. C/BALON 5.0MM (8.7 CHICO)                                                       </v>
          </cell>
          <cell r="C3073">
            <v>1184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I3073">
            <v>0</v>
          </cell>
        </row>
        <row r="3074">
          <cell r="A3074">
            <v>20950170010000</v>
          </cell>
          <cell r="B3074" t="str">
            <v xml:space="preserve">PLAQUETA TRAQ.C.C. C/BALON 5,5MM                                                                    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I3074">
            <v>0</v>
          </cell>
        </row>
        <row r="3075">
          <cell r="A3075">
            <v>20950200010000</v>
          </cell>
          <cell r="B3075" t="str">
            <v xml:space="preserve">PLAQUETA  TRAQ.C.C. C/BALON 7.5MM                                                                   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I3075">
            <v>0</v>
          </cell>
        </row>
        <row r="3076">
          <cell r="A3076">
            <v>20950210010000</v>
          </cell>
          <cell r="B3076" t="str">
            <v xml:space="preserve">PLAQUETA  TRAQ.C.C. C/BALON 8.0MM(13.4 MEDIANO)                                                     </v>
          </cell>
          <cell r="C3076">
            <v>114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I3076">
            <v>0</v>
          </cell>
        </row>
        <row r="3077">
          <cell r="A3077">
            <v>20950220010000</v>
          </cell>
          <cell r="B3077" t="str">
            <v xml:space="preserve">PLAQUETA  TRAQ.C.C. C/BALON 8.5MM                                                                   </v>
          </cell>
          <cell r="C3077">
            <v>358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I3077">
            <v>0</v>
          </cell>
        </row>
        <row r="3078">
          <cell r="A3078">
            <v>20950230010000</v>
          </cell>
          <cell r="B3078" t="str">
            <v xml:space="preserve">PLAQUETA  TRAQ.C.C. C/BALON 9.0MM                                                                   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I3078">
            <v>0</v>
          </cell>
        </row>
        <row r="3079">
          <cell r="A3079">
            <v>20950250010000</v>
          </cell>
          <cell r="B3079" t="str">
            <v xml:space="preserve">PLAQUETA  TRAQ.C.C. C/BALON 10.0MM                                                                  </v>
          </cell>
          <cell r="C3079">
            <v>375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I3079">
            <v>0</v>
          </cell>
        </row>
        <row r="3080">
          <cell r="A3080">
            <v>20950400000000</v>
          </cell>
          <cell r="B3080" t="str">
            <v xml:space="preserve">SUSTITUIDO POR COD.20970600000000                                                                   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I3080">
            <v>0</v>
          </cell>
        </row>
        <row r="3081">
          <cell r="A3081">
            <v>20950400100000</v>
          </cell>
          <cell r="B3081" t="str">
            <v xml:space="preserve">PLAQUETA TRAQ. C.C. IMP. 4 MM                                                                       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I3081">
            <v>0</v>
          </cell>
        </row>
        <row r="3082">
          <cell r="A3082">
            <v>20950500000000</v>
          </cell>
          <cell r="B3082" t="str">
            <v xml:space="preserve">SUSTITUIDO POR COD.20970700000000                                                                   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I3082">
            <v>0</v>
          </cell>
        </row>
        <row r="3083">
          <cell r="A3083">
            <v>20950500100000</v>
          </cell>
          <cell r="B3083" t="str">
            <v xml:space="preserve">PLAQUETA TRAQ. C.C. IMP. 5 MM                                                                       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I3083">
            <v>0</v>
          </cell>
        </row>
        <row r="3084">
          <cell r="A3084">
            <v>20950600000000</v>
          </cell>
          <cell r="B3084" t="str">
            <v xml:space="preserve">SUSTITUIDO POR COD.20970800000000                                                                   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I3084">
            <v>0</v>
          </cell>
        </row>
        <row r="3085">
          <cell r="A3085">
            <v>20950600100000</v>
          </cell>
          <cell r="B3085" t="str">
            <v xml:space="preserve">PLAQUETA TRAQ. C.C. IMP. 6 MM                                                                       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I3085">
            <v>0</v>
          </cell>
        </row>
        <row r="3086">
          <cell r="A3086">
            <v>20950700000000</v>
          </cell>
          <cell r="B3086" t="str">
            <v xml:space="preserve">SUSTITUIDO POR COD.20970900000000                                                                   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I3086">
            <v>0</v>
          </cell>
        </row>
        <row r="3087">
          <cell r="A3087">
            <v>20950700100000</v>
          </cell>
          <cell r="B3087" t="str">
            <v xml:space="preserve">PLAQUETA TRAQ. C.C. IMP. 7 MM                                                                       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I3087">
            <v>0</v>
          </cell>
        </row>
        <row r="3088">
          <cell r="A3088">
            <v>20950800000000</v>
          </cell>
          <cell r="B3088" t="str">
            <v xml:space="preserve">SUSTITUIDO POR COD.20971000000000                                                                   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I3088">
            <v>0</v>
          </cell>
        </row>
        <row r="3089">
          <cell r="A3089">
            <v>20950800100000</v>
          </cell>
          <cell r="B3089" t="str">
            <v xml:space="preserve">PLAQUETA TRAQ. C.C. IMP. 8 MM                                                                       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I3089">
            <v>0</v>
          </cell>
        </row>
        <row r="3090">
          <cell r="A3090">
            <v>20951000000000</v>
          </cell>
          <cell r="B3090" t="str">
            <v xml:space="preserve">SUSTITUIDO POR COD.20971200000000                                                                   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I3090">
            <v>0</v>
          </cell>
        </row>
        <row r="3091">
          <cell r="A3091">
            <v>20951000100000</v>
          </cell>
          <cell r="B3091" t="str">
            <v xml:space="preserve">PLAQUETA TRAQ. C.C. IMP. 10 MM                                                                      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I3091">
            <v>0</v>
          </cell>
        </row>
        <row r="3092">
          <cell r="A3092">
            <v>20952012000000</v>
          </cell>
          <cell r="B3092" t="str">
            <v xml:space="preserve">PLAQUETA TRAQ.C.C.C/B 6,0(9,9 CHICO)                                                                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I3092">
            <v>0</v>
          </cell>
        </row>
        <row r="3093">
          <cell r="A3093">
            <v>20952014000000</v>
          </cell>
          <cell r="B3093" t="str">
            <v xml:space="preserve">PLAQUETA TRAQ.C.C.C/B 7,0(11,3 CHICO)                                                               </v>
          </cell>
          <cell r="C3093">
            <v>832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I3093">
            <v>0</v>
          </cell>
        </row>
        <row r="3094">
          <cell r="A3094">
            <v>20952018000000</v>
          </cell>
          <cell r="B3094" t="str">
            <v xml:space="preserve">PLAQUETA TRAQ.C.C.C/B 9,0(15 GRANDE)                                                                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I3094">
            <v>0</v>
          </cell>
        </row>
        <row r="3095">
          <cell r="A3095">
            <v>20960450000000</v>
          </cell>
          <cell r="B3095" t="str">
            <v xml:space="preserve">SUSTITUIDO POR COD.20736700000000                                                                   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I3095">
            <v>0</v>
          </cell>
        </row>
        <row r="3096">
          <cell r="A3096">
            <v>20960670000000</v>
          </cell>
          <cell r="B3096" t="str">
            <v xml:space="preserve">SUSTITUIDO POR COD.20738900000000                                                                   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I3096">
            <v>0</v>
          </cell>
        </row>
        <row r="3097">
          <cell r="A3097">
            <v>20960810000000</v>
          </cell>
          <cell r="B3097" t="str">
            <v xml:space="preserve">SUSTITUIDO POR COD.20731012000000                                                                   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I3097">
            <v>0</v>
          </cell>
        </row>
        <row r="3098">
          <cell r="A3098">
            <v>20966007000000</v>
          </cell>
          <cell r="B3098" t="str">
            <v xml:space="preserve">PIEZA BASE P/PLAQ. TRAQ. ARMF. 7MM                                                                  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I3098">
            <v>0</v>
          </cell>
        </row>
        <row r="3099">
          <cell r="A3099">
            <v>20966008000000</v>
          </cell>
          <cell r="B3099" t="str">
            <v xml:space="preserve">PIEZA BASE P/PLAQ. TRAQ. ARMF. 8MM                                                                  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I3099">
            <v>0</v>
          </cell>
        </row>
        <row r="3100">
          <cell r="A3100">
            <v>20966009000000</v>
          </cell>
          <cell r="B3100" t="str">
            <v xml:space="preserve">PIEZA BASE P/PLAQ. TRAQ. ARMF. 9MM                                                                  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I3100">
            <v>0</v>
          </cell>
        </row>
        <row r="3101">
          <cell r="A3101">
            <v>20966010000000</v>
          </cell>
          <cell r="B3101" t="str">
            <v xml:space="preserve">PIEZA BASE P/PLAQ. TRAQ. ARMF. 10MM                                                                 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I3101">
            <v>0</v>
          </cell>
        </row>
        <row r="3102">
          <cell r="A3102">
            <v>20966011000000</v>
          </cell>
          <cell r="B3102" t="str">
            <v xml:space="preserve">PIEZA BASE P/PLAQ. TRAQ. ARMF. 11MM                                                                 </v>
          </cell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  <cell r="I3102">
            <v>0</v>
          </cell>
        </row>
        <row r="3103">
          <cell r="A3103">
            <v>20967007000000</v>
          </cell>
          <cell r="B3103" t="str">
            <v xml:space="preserve">TAPA P/PLAQUETA TRAQ.ARMFLEX 7MM                                                                    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I3103">
            <v>0</v>
          </cell>
        </row>
        <row r="3104">
          <cell r="A3104">
            <v>20967008000000</v>
          </cell>
          <cell r="B3104" t="str">
            <v xml:space="preserve">TAPA P/PLAQUETA TRAQ.ARMFLEX 8MM                                                                    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  <cell r="I3104">
            <v>0</v>
          </cell>
        </row>
        <row r="3105">
          <cell r="A3105">
            <v>20967009000000</v>
          </cell>
          <cell r="B3105" t="str">
            <v xml:space="preserve">TAPA P/PLAQUETA TRAQ.ARMFLEX 9MM                                                                    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I3105">
            <v>0</v>
          </cell>
        </row>
        <row r="3106">
          <cell r="A3106">
            <v>20967010000000</v>
          </cell>
          <cell r="B3106" t="str">
            <v xml:space="preserve">TAPA P/PLAQUETA TRAQ.ARMFLEX 10MM                                                                   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I3106">
            <v>0</v>
          </cell>
        </row>
        <row r="3107">
          <cell r="A3107">
            <v>20967011000000</v>
          </cell>
          <cell r="B3107" t="str">
            <v xml:space="preserve">TAPA P/PLAQUETA TRAQ.ARMFLEX 11MM                                                                   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  <cell r="I3107">
            <v>0</v>
          </cell>
        </row>
        <row r="3108">
          <cell r="A3108">
            <v>20968007000000</v>
          </cell>
          <cell r="B3108" t="str">
            <v xml:space="preserve">RESORTE P/PLAQUETA TRAQ.ARMFLEX 7MM                                                                 </v>
          </cell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G3108">
            <v>0</v>
          </cell>
          <cell r="I3108">
            <v>0</v>
          </cell>
        </row>
        <row r="3109">
          <cell r="A3109">
            <v>20968008000000</v>
          </cell>
          <cell r="B3109" t="str">
            <v xml:space="preserve">RESORTE P/PLAQUETA TRAQ.ARMFLEX 8MM                                                                 </v>
          </cell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  <cell r="I3109">
            <v>0</v>
          </cell>
        </row>
        <row r="3110">
          <cell r="A3110">
            <v>20968009000000</v>
          </cell>
          <cell r="B3110" t="str">
            <v xml:space="preserve">RESORTE P/PLAQUETA TRAQ.ARMFLEX 9MM                                                                 </v>
          </cell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I3110">
            <v>0</v>
          </cell>
        </row>
        <row r="3111">
          <cell r="A3111">
            <v>20968010000000</v>
          </cell>
          <cell r="B3111" t="str">
            <v xml:space="preserve">RESORTE P/PLAQ. TRAQ. ARMFLEX 10MM                                                                  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I3111">
            <v>0</v>
          </cell>
        </row>
        <row r="3112">
          <cell r="A3112">
            <v>20968011000000</v>
          </cell>
          <cell r="B3112" t="str">
            <v xml:space="preserve">RESORTE P/PLAQ. TRAQ. ARMFLEX 11MM                                                                  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I3112">
            <v>0</v>
          </cell>
        </row>
        <row r="3113">
          <cell r="A3113">
            <v>20969007000000</v>
          </cell>
          <cell r="B3113" t="str">
            <v xml:space="preserve">PLAQUETA ARMADA P/TRAQ. ARMFLEX 7MM                                                                 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I3113">
            <v>0</v>
          </cell>
        </row>
        <row r="3114">
          <cell r="A3114">
            <v>20969008000000</v>
          </cell>
          <cell r="B3114" t="str">
            <v xml:space="preserve">PLAQUETA ARMADA P/TRAQ. ARMFLEX 8MM                                                                 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I3114">
            <v>0</v>
          </cell>
        </row>
        <row r="3115">
          <cell r="A3115">
            <v>20969009000000</v>
          </cell>
          <cell r="B3115" t="str">
            <v xml:space="preserve">PLAQUETA ARMADA P/TRAQ. ARMFLEX 9MM                                                                 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  <cell r="I3115">
            <v>0</v>
          </cell>
        </row>
        <row r="3116">
          <cell r="A3116">
            <v>20969010000000</v>
          </cell>
          <cell r="B3116" t="str">
            <v xml:space="preserve">PLAQUETA ARMADA P/TRAQ.ARMFLEX 10MM                                                                 </v>
          </cell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I3116">
            <v>0</v>
          </cell>
        </row>
        <row r="3117">
          <cell r="A3117">
            <v>20969011000000</v>
          </cell>
          <cell r="B3117" t="str">
            <v xml:space="preserve">PLAQUETA ARMADA P/TRAQ.ARMFLEX 11MM                                                                 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  <cell r="I3117">
            <v>0</v>
          </cell>
        </row>
        <row r="3118">
          <cell r="A3118">
            <v>20970010000000</v>
          </cell>
          <cell r="B3118" t="str">
            <v xml:space="preserve">PLAQUETA TRAQ. DOBLE LUMEN                                                                          </v>
          </cell>
          <cell r="C3118">
            <v>178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  <cell r="I3118">
            <v>0</v>
          </cell>
        </row>
        <row r="3119">
          <cell r="A3119">
            <v>20970400000000</v>
          </cell>
          <cell r="B3119" t="str">
            <v xml:space="preserve">PLAQUETA TRAQ. C.C. 4.0MM                                                                           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I3119">
            <v>0</v>
          </cell>
        </row>
        <row r="3120">
          <cell r="A3120">
            <v>20970400100000</v>
          </cell>
          <cell r="B3120" t="str">
            <v xml:space="preserve">PLAQUETA TRAQ.C.C. 4.0MM (MOD.2)                                                                    </v>
          </cell>
          <cell r="C3120">
            <v>474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  <cell r="I3120">
            <v>0</v>
          </cell>
        </row>
        <row r="3121">
          <cell r="A3121">
            <v>20970500000000</v>
          </cell>
          <cell r="B3121" t="str">
            <v xml:space="preserve">PLAQUETA TRAQ. C.C. 5.0MM                                                                           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I3121">
            <v>0</v>
          </cell>
        </row>
        <row r="3122">
          <cell r="A3122">
            <v>20970500100000</v>
          </cell>
          <cell r="B3122" t="str">
            <v xml:space="preserve">PLAQUETA TRAQ.C.C. 5.0MM (MOD.2)                                                                    </v>
          </cell>
          <cell r="C3122">
            <v>1110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I3122">
            <v>0</v>
          </cell>
        </row>
        <row r="3123">
          <cell r="A3123">
            <v>20970600000000</v>
          </cell>
          <cell r="B3123" t="str">
            <v xml:space="preserve">PLAQUETA TRAQ. C.C. 6.0MM                                                                           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I3123">
            <v>0</v>
          </cell>
        </row>
        <row r="3124">
          <cell r="A3124">
            <v>20970600100000</v>
          </cell>
          <cell r="B3124" t="str">
            <v xml:space="preserve">PLAQUETA TRAQ. C.C. 6.0M (MOD.2)                                                                    </v>
          </cell>
          <cell r="C3124">
            <v>1245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I3124">
            <v>0</v>
          </cell>
        </row>
        <row r="3125">
          <cell r="A3125">
            <v>20970700000000</v>
          </cell>
          <cell r="B3125" t="str">
            <v xml:space="preserve">PLAQUETA TRAQ. C.C. 7.0MM                                                                           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>
            <v>0</v>
          </cell>
          <cell r="I3125">
            <v>0</v>
          </cell>
        </row>
        <row r="3126">
          <cell r="A3126">
            <v>20970700100000</v>
          </cell>
          <cell r="B3126" t="str">
            <v xml:space="preserve">PLAQUETA TRAQ. C.C. 7.0M (MOD.2)                                                                    </v>
          </cell>
          <cell r="C3126">
            <v>360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I3126">
            <v>0</v>
          </cell>
        </row>
        <row r="3127">
          <cell r="A3127">
            <v>20970800000000</v>
          </cell>
          <cell r="B3127" t="str">
            <v xml:space="preserve">PLAQUETA TRAQ. C.C. 8.0MM                                                                           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I3127">
            <v>0</v>
          </cell>
        </row>
        <row r="3128">
          <cell r="A3128">
            <v>20970800100000</v>
          </cell>
          <cell r="B3128" t="str">
            <v xml:space="preserve">PLAQUETA TRAQ. C.C. 8.0M (MOD.2)                                                                    </v>
          </cell>
          <cell r="C3128">
            <v>2835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I3128">
            <v>0</v>
          </cell>
        </row>
        <row r="3129">
          <cell r="A3129">
            <v>20970900000000</v>
          </cell>
          <cell r="B3129" t="str">
            <v xml:space="preserve">PLAQUETA TRAQ. C.C. 9.0MM                                                                           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I3129">
            <v>0</v>
          </cell>
        </row>
        <row r="3130">
          <cell r="A3130">
            <v>20970900100000</v>
          </cell>
          <cell r="B3130" t="str">
            <v xml:space="preserve">PLAQUETA TRAQ. C.C. 9.0M (MOD.2)                                                                    </v>
          </cell>
          <cell r="C3130">
            <v>427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I3130">
            <v>0</v>
          </cell>
        </row>
        <row r="3131">
          <cell r="A3131">
            <v>20971000000000</v>
          </cell>
          <cell r="B3131" t="str">
            <v xml:space="preserve">PLAQUETA TRAQ. C.C. 10.0-11.0 MM                                                                    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I3131">
            <v>0</v>
          </cell>
        </row>
        <row r="3132">
          <cell r="A3132">
            <v>20971000100000</v>
          </cell>
          <cell r="B3132" t="str">
            <v xml:space="preserve">PLAQUETA TRAQ. C.C. 10.0M (MOD.2)                                                                   </v>
          </cell>
          <cell r="C3132">
            <v>505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I3132">
            <v>0</v>
          </cell>
        </row>
        <row r="3133">
          <cell r="A3133">
            <v>20971100000000</v>
          </cell>
          <cell r="B3133" t="str">
            <v xml:space="preserve">PLAQUETA TRAQ. C.C. 11.0MM                                                                          </v>
          </cell>
          <cell r="C3133">
            <v>1128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I3133">
            <v>0</v>
          </cell>
        </row>
        <row r="3134">
          <cell r="A3134">
            <v>20971200000000</v>
          </cell>
          <cell r="B3134" t="str">
            <v xml:space="preserve">PLAQUETA TRAQ. C.C. 12 MM                                                                           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I3134">
            <v>0</v>
          </cell>
        </row>
        <row r="3135">
          <cell r="A3135">
            <v>20971200100000</v>
          </cell>
          <cell r="B3135" t="str">
            <v xml:space="preserve">PLAQUETA TRAQ. C.C. 12.0M (MOD.2)                                                                   </v>
          </cell>
          <cell r="C3135">
            <v>1358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I3135">
            <v>0</v>
          </cell>
        </row>
        <row r="3136">
          <cell r="A3136">
            <v>20973007000000</v>
          </cell>
          <cell r="B3136" t="str">
            <v xml:space="preserve">INTRODUCTOR P/TRAQ.ARM.FENEST.7.0MM                                                                 </v>
          </cell>
          <cell r="C3136">
            <v>67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I3136">
            <v>0</v>
          </cell>
        </row>
        <row r="3137">
          <cell r="A3137">
            <v>20973008000000</v>
          </cell>
          <cell r="B3137" t="str">
            <v xml:space="preserve">INTRODUCTOR P/TRAQ.ARM.FENEST.8.0MM                                                                 </v>
          </cell>
          <cell r="C3137">
            <v>26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I3137">
            <v>0</v>
          </cell>
        </row>
        <row r="3138">
          <cell r="A3138">
            <v>20973009000000</v>
          </cell>
          <cell r="B3138" t="str">
            <v xml:space="preserve">INTRODUCTOR P/TRAQ.ARM.FENEST.9.0MM                                                                 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I3138">
            <v>0</v>
          </cell>
        </row>
        <row r="3139">
          <cell r="A3139">
            <v>20973010000000</v>
          </cell>
          <cell r="B3139" t="str">
            <v xml:space="preserve">INTRODUCTOR P/TRAQ.ARM.FENES.10.0MM                                                                 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I3139">
            <v>0</v>
          </cell>
        </row>
        <row r="3140">
          <cell r="A3140">
            <v>20973011000000</v>
          </cell>
          <cell r="B3140" t="str">
            <v xml:space="preserve">INTRODUCTOR P/TRAQ.ARM.FENES.11.0MM                                                                 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I3140">
            <v>0</v>
          </cell>
        </row>
        <row r="3141">
          <cell r="A3141">
            <v>20974007000000</v>
          </cell>
          <cell r="B3141" t="str">
            <v xml:space="preserve">PLAQUETA P/TRAQ.FENESTRADA 7.0MM                                                                    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I3141">
            <v>0</v>
          </cell>
        </row>
        <row r="3142">
          <cell r="A3142">
            <v>20974008000000</v>
          </cell>
          <cell r="B3142" t="str">
            <v xml:space="preserve">PLAQUETA P/TRAQ.FENESTRADA 8.0MM                                                                    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I3142">
            <v>0</v>
          </cell>
        </row>
        <row r="3143">
          <cell r="A3143">
            <v>20974009000000</v>
          </cell>
          <cell r="B3143" t="str">
            <v xml:space="preserve">PLAQUETA P/TRAQ.FENESTRADA 9.0MM                                                                    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I3143">
            <v>0</v>
          </cell>
        </row>
        <row r="3144">
          <cell r="A3144">
            <v>20974010000000</v>
          </cell>
          <cell r="B3144" t="str">
            <v xml:space="preserve">PLAQUETA P/TRAQ.FENESTRADA 10MM                                                                     </v>
          </cell>
          <cell r="C3144">
            <v>223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I3144">
            <v>0</v>
          </cell>
        </row>
        <row r="3145">
          <cell r="A3145">
            <v>20975040000000</v>
          </cell>
          <cell r="B3145" t="str">
            <v xml:space="preserve">CONECTOR P/TRAQ. C.C. 4MM BLANCO                                                                    </v>
          </cell>
          <cell r="C3145">
            <v>1055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I3145">
            <v>0</v>
          </cell>
        </row>
        <row r="3146">
          <cell r="A3146">
            <v>20975050000000</v>
          </cell>
          <cell r="B3146" t="str">
            <v xml:space="preserve">CONECTOR P/TRAQ. C.C. 5MM VERDE                                                                     </v>
          </cell>
          <cell r="C3146">
            <v>1129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I3146">
            <v>0</v>
          </cell>
        </row>
        <row r="3147">
          <cell r="A3147">
            <v>20975060000000</v>
          </cell>
          <cell r="B3147" t="str">
            <v xml:space="preserve">CONECTOR P/TRAQ. C.C. 6MM NARANJA                                                                   </v>
          </cell>
          <cell r="C3147">
            <v>1547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I3147">
            <v>0</v>
          </cell>
        </row>
        <row r="3148">
          <cell r="A3148">
            <v>20975070000000</v>
          </cell>
          <cell r="B3148" t="str">
            <v xml:space="preserve">CONECTOR P/TRAQ. C.C. 7MM MARRON                                                                    </v>
          </cell>
          <cell r="C3148">
            <v>4038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I3148">
            <v>0</v>
          </cell>
        </row>
        <row r="3149">
          <cell r="A3149">
            <v>20975080000000</v>
          </cell>
          <cell r="B3149" t="str">
            <v xml:space="preserve">CONECTOR P/TRAQ. C.C. 8MM ROJO                                                                      </v>
          </cell>
          <cell r="C3149">
            <v>88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I3149">
            <v>0</v>
          </cell>
        </row>
        <row r="3150">
          <cell r="A3150">
            <v>20975090000000</v>
          </cell>
          <cell r="B3150" t="str">
            <v xml:space="preserve">CONECTOR P/TRAQ. C.C. 9MM AMARILLO                                                                  </v>
          </cell>
          <cell r="C3150">
            <v>3015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I3150">
            <v>0</v>
          </cell>
        </row>
        <row r="3151">
          <cell r="A3151">
            <v>20975100000000</v>
          </cell>
          <cell r="B3151" t="str">
            <v xml:space="preserve">CONECTOR P/TRAQ. C.C. 10MM GRIS                                                                     </v>
          </cell>
          <cell r="C3151">
            <v>3875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I3151">
            <v>0</v>
          </cell>
        </row>
        <row r="3152">
          <cell r="A3152">
            <v>20975110000000</v>
          </cell>
          <cell r="B3152" t="str">
            <v xml:space="preserve">CONECTOR P/TRAQ.C.C.11.0MM BORDEAUX                                                                 </v>
          </cell>
          <cell r="C3152">
            <v>2322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I3152">
            <v>0</v>
          </cell>
        </row>
        <row r="3153">
          <cell r="A3153">
            <v>20975120000000</v>
          </cell>
          <cell r="B3153" t="str">
            <v xml:space="preserve">CONECTOR P/TRAQ. C.C. 12.0MM AZUL                                                                   </v>
          </cell>
          <cell r="C3153">
            <v>200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I3153">
            <v>0</v>
          </cell>
        </row>
        <row r="3154">
          <cell r="A3154">
            <v>20975200000000</v>
          </cell>
          <cell r="B3154" t="str">
            <v xml:space="preserve">CONEC.P/TRAQ.C.C.(CHICO)TRANSP.                                                                     </v>
          </cell>
          <cell r="C3154">
            <v>1726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I3154">
            <v>0</v>
          </cell>
        </row>
        <row r="3155">
          <cell r="A3155">
            <v>20975210000000</v>
          </cell>
          <cell r="B3155" t="str">
            <v xml:space="preserve">CONEC.P/TRAQ.C.C.(MEDIANO)TRANSP.                                                                   </v>
          </cell>
          <cell r="C3155">
            <v>1536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I3155">
            <v>0</v>
          </cell>
        </row>
        <row r="3156">
          <cell r="A3156">
            <v>20975220000000</v>
          </cell>
          <cell r="B3156" t="str">
            <v xml:space="preserve">CONEC.P/TRAQ.C.C.(GRANDE)TRANSP.                                                                    </v>
          </cell>
          <cell r="C3156">
            <v>281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I3156">
            <v>0</v>
          </cell>
        </row>
        <row r="3157">
          <cell r="A3157">
            <v>20976080000000</v>
          </cell>
          <cell r="B3157" t="str">
            <v xml:space="preserve">CONECTOR P/TRAQ. C.C. C/B 8MM ROJO                                                                  </v>
          </cell>
          <cell r="C3157">
            <v>200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I3157">
            <v>0</v>
          </cell>
        </row>
        <row r="3158">
          <cell r="A3158">
            <v>20976100000000</v>
          </cell>
          <cell r="B3158" t="str">
            <v xml:space="preserve">CONECTOR P/TRAQ. C.C. C/B 10MM GRIS                                                                 </v>
          </cell>
          <cell r="C3158">
            <v>88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I3158">
            <v>0</v>
          </cell>
        </row>
        <row r="3159">
          <cell r="A3159">
            <v>20981012000000</v>
          </cell>
          <cell r="B3159" t="str">
            <v xml:space="preserve">PLACA P/VALV.FONETICA GRAN.(10-12MM                                                                 </v>
          </cell>
          <cell r="C3159">
            <v>5508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I3159">
            <v>0</v>
          </cell>
        </row>
        <row r="3160">
          <cell r="A3160">
            <v>20986700000000</v>
          </cell>
          <cell r="B3160" t="str">
            <v xml:space="preserve">PLACA P/VALV. FONETICA CHICA(6-7MM)                                                                 </v>
          </cell>
          <cell r="C3160">
            <v>445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I3160">
            <v>0</v>
          </cell>
        </row>
        <row r="3161">
          <cell r="A3161">
            <v>20988900000000</v>
          </cell>
          <cell r="B3161" t="str">
            <v xml:space="preserve">PLACA P/VALV. FONETICA MED.(8-9MM)                                                                  </v>
          </cell>
          <cell r="C3161">
            <v>7631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I3161">
            <v>0</v>
          </cell>
        </row>
        <row r="3162">
          <cell r="A3162">
            <v>20990010000000</v>
          </cell>
          <cell r="B3162" t="str">
            <v xml:space="preserve">CIERRE P/TAPA CIEGA CHICA                                                                           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I3162">
            <v>0</v>
          </cell>
        </row>
        <row r="3163">
          <cell r="A3163">
            <v>20990011000000</v>
          </cell>
          <cell r="B3163" t="str">
            <v xml:space="preserve">TAPA CIEGA CHICA                                                                                    </v>
          </cell>
          <cell r="C3163">
            <v>901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I3163">
            <v>0</v>
          </cell>
        </row>
        <row r="3164">
          <cell r="A3164">
            <v>20990020000000</v>
          </cell>
          <cell r="B3164" t="str">
            <v xml:space="preserve">CIERRE P/TAPA CIEGA MEDIANA                                                                         </v>
          </cell>
          <cell r="C3164">
            <v>3204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I3164">
            <v>0</v>
          </cell>
        </row>
        <row r="3165">
          <cell r="A3165">
            <v>20990021000000</v>
          </cell>
          <cell r="B3165" t="str">
            <v xml:space="preserve">TAPA CIEGA MEDIANA                                                                                  </v>
          </cell>
          <cell r="C3165">
            <v>2737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I3165">
            <v>0</v>
          </cell>
        </row>
        <row r="3166">
          <cell r="A3166">
            <v>20990030000000</v>
          </cell>
          <cell r="B3166" t="str">
            <v xml:space="preserve">CIERRE P/TAPA CIEGA GRANDE                                                                          </v>
          </cell>
          <cell r="C3166">
            <v>5256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I3166">
            <v>0</v>
          </cell>
        </row>
        <row r="3167">
          <cell r="A3167">
            <v>20990031000000</v>
          </cell>
          <cell r="B3167" t="str">
            <v xml:space="preserve">TAPA CIEGA GRANDE                                                                                   </v>
          </cell>
          <cell r="C3167">
            <v>447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I3167">
            <v>0</v>
          </cell>
        </row>
        <row r="3168">
          <cell r="A3168">
            <v>20991012000000</v>
          </cell>
          <cell r="B3168" t="str">
            <v xml:space="preserve">TAPA TOS GRANDE  (10-12 MM)                                                                         </v>
          </cell>
          <cell r="C3168">
            <v>1442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I3168">
            <v>0</v>
          </cell>
        </row>
        <row r="3169">
          <cell r="A3169">
            <v>20996700000000</v>
          </cell>
          <cell r="B3169" t="str">
            <v xml:space="preserve">TAPA TOS CHICA   (6-7MM)                                                                            </v>
          </cell>
          <cell r="C3169">
            <v>6705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I3169">
            <v>0</v>
          </cell>
        </row>
        <row r="3170">
          <cell r="A3170">
            <v>20998900000000</v>
          </cell>
          <cell r="B3170" t="str">
            <v xml:space="preserve">TAPA TOS MEDIANA  (8-9 MM)                                                                          </v>
          </cell>
          <cell r="C3170">
            <v>26039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I3170">
            <v>0</v>
          </cell>
        </row>
        <row r="3171">
          <cell r="A3171">
            <v>21001000000000</v>
          </cell>
          <cell r="B3171" t="str">
            <v xml:space="preserve">GOTERO INFU. OPACO P/REVISAR                                                                        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I3171">
            <v>0</v>
          </cell>
        </row>
        <row r="3172">
          <cell r="A3172">
            <v>21001100000000</v>
          </cell>
          <cell r="B3172" t="str">
            <v xml:space="preserve">GOTERO INFU.P/REVISAR                                                                               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I3172">
            <v>0</v>
          </cell>
        </row>
        <row r="3173">
          <cell r="A3173">
            <v>21001200000000</v>
          </cell>
          <cell r="B3173" t="str">
            <v xml:space="preserve">GOTERO IR C/PROT                                                                                    </v>
          </cell>
          <cell r="C3173">
            <v>2368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I3173">
            <v>0</v>
          </cell>
        </row>
        <row r="3174">
          <cell r="A3174">
            <v>21001500000000</v>
          </cell>
          <cell r="B3174" t="str">
            <v xml:space="preserve">GOT IR NEGRO C/PROT                                                                                 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I3174">
            <v>0</v>
          </cell>
        </row>
        <row r="3175">
          <cell r="A3175">
            <v>21002000000000</v>
          </cell>
          <cell r="B3175" t="str">
            <v xml:space="preserve">GOTERO MICRO OPACO P/REVISAR                                                                        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I3175">
            <v>0</v>
          </cell>
        </row>
        <row r="3176">
          <cell r="A3176">
            <v>21002100000000</v>
          </cell>
          <cell r="B3176" t="str">
            <v xml:space="preserve">GOTERO MICRO P/REVISAR                                                                              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I3176">
            <v>0</v>
          </cell>
        </row>
        <row r="3177">
          <cell r="A3177">
            <v>21002200000000</v>
          </cell>
          <cell r="B3177" t="str">
            <v xml:space="preserve">GOT MICRO C/PROT                                                                                    </v>
          </cell>
          <cell r="C3177">
            <v>3189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I3177">
            <v>0</v>
          </cell>
        </row>
        <row r="3178">
          <cell r="A3178">
            <v>21002500000000</v>
          </cell>
          <cell r="B3178" t="str">
            <v xml:space="preserve">GOT MICRO NEGRO C/PROT                                                                              </v>
          </cell>
          <cell r="C3178">
            <v>742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I3178">
            <v>0</v>
          </cell>
        </row>
        <row r="3179">
          <cell r="A3179">
            <v>21003200000000</v>
          </cell>
          <cell r="B3179" t="str">
            <v xml:space="preserve">GOTERO TR C/PROT                                                                                    </v>
          </cell>
          <cell r="C3179">
            <v>324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I3179">
            <v>0</v>
          </cell>
        </row>
        <row r="3180">
          <cell r="A3180">
            <v>21003300000000</v>
          </cell>
          <cell r="B3180" t="str">
            <v xml:space="preserve">GOTERO TRAN.P/REVISAR                                                                               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I3180">
            <v>0</v>
          </cell>
        </row>
        <row r="3181">
          <cell r="A3181">
            <v>21011100000000</v>
          </cell>
          <cell r="B3181" t="str">
            <v xml:space="preserve">GOTERO INFUSOR PVC  (E)                                                                             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I3181">
            <v>0</v>
          </cell>
        </row>
        <row r="3182">
          <cell r="A3182">
            <v>21011200000000</v>
          </cell>
          <cell r="B3182" t="str">
            <v xml:space="preserve">GOTERO INF. PVC C/PROT (E                                                                           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I3182">
            <v>0</v>
          </cell>
        </row>
        <row r="3183">
          <cell r="A3183">
            <v>21012100000000</v>
          </cell>
          <cell r="B3183" t="str">
            <v xml:space="preserve">GOTERO MICRO PVC  (E)                                                                               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I3183">
            <v>0</v>
          </cell>
        </row>
        <row r="3184">
          <cell r="A3184">
            <v>21012200000000</v>
          </cell>
          <cell r="B3184" t="str">
            <v xml:space="preserve">GOTERO MICRO PVC C/PROT E                                                                           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I3184">
            <v>0</v>
          </cell>
        </row>
        <row r="3185">
          <cell r="A3185">
            <v>21200100000000</v>
          </cell>
          <cell r="B3185" t="str">
            <v xml:space="preserve">LENTES OXIGENOT                                                                                     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I3185">
            <v>0</v>
          </cell>
        </row>
        <row r="3186">
          <cell r="A3186">
            <v>21200200000000</v>
          </cell>
          <cell r="B3186" t="str">
            <v xml:space="preserve">LENTES OXIGENOT (MOD.1) PVC E4/50                                                                   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I3186">
            <v>0</v>
          </cell>
        </row>
        <row r="3187">
          <cell r="A3187">
            <v>21200201000000</v>
          </cell>
          <cell r="B3187" t="str">
            <v xml:space="preserve">LENTES OXIGENOTERAPIA PP AZUL                                                                       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I3187">
            <v>0</v>
          </cell>
        </row>
        <row r="3188">
          <cell r="A3188">
            <v>21200300000000</v>
          </cell>
          <cell r="B3188" t="str">
            <v xml:space="preserve">LLAVE 3VIAS SAKIRA DESENSOBRADA                                                                     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I3188">
            <v>0</v>
          </cell>
        </row>
        <row r="3189">
          <cell r="A3189">
            <v>21200400000000</v>
          </cell>
          <cell r="B3189" t="str">
            <v xml:space="preserve">AGUJA 20GX1½ NIPRO DESENSOBRADA                                                                     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I3189">
            <v>0</v>
          </cell>
        </row>
        <row r="3190">
          <cell r="A3190">
            <v>21200500000000</v>
          </cell>
          <cell r="B3190" t="str">
            <v xml:space="preserve">CONECTOR HEMBRA ALIM.ENT.SIN TAPÓN                                                                  </v>
          </cell>
          <cell r="C3190">
            <v>1667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I3190">
            <v>0</v>
          </cell>
        </row>
        <row r="3191">
          <cell r="A3191">
            <v>21300100000000</v>
          </cell>
          <cell r="B3191" t="str">
            <v xml:space="preserve">MARIPOSA Ø 3.6 VERDE                                                                                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I3191">
            <v>0</v>
          </cell>
        </row>
        <row r="3192">
          <cell r="A3192">
            <v>21336100000000</v>
          </cell>
          <cell r="B3192" t="str">
            <v xml:space="preserve">MARIPOSA 3.6 ROJA 84344                                                                             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I3192">
            <v>0</v>
          </cell>
        </row>
        <row r="3193">
          <cell r="A3193">
            <v>21415100000000</v>
          </cell>
          <cell r="B3193" t="str">
            <v xml:space="preserve">PABELLON VENA 1.5 83304                                                                             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I3193">
            <v>0</v>
          </cell>
        </row>
        <row r="3194">
          <cell r="A3194">
            <v>21416100000000</v>
          </cell>
          <cell r="B3194" t="str">
            <v xml:space="preserve">PABELL_N 16G        84114                                                                           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I3194">
            <v>0</v>
          </cell>
        </row>
        <row r="3195">
          <cell r="A3195">
            <v>21418100000000</v>
          </cell>
          <cell r="B3195" t="str">
            <v xml:space="preserve">PABELLON FCO  1.8 83305                                                                             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I3195">
            <v>0</v>
          </cell>
        </row>
        <row r="3196">
          <cell r="A3196">
            <v>21501100000000</v>
          </cell>
          <cell r="B3196" t="str">
            <v xml:space="preserve">PIEZA A                                                                                             </v>
          </cell>
          <cell r="C3196">
            <v>21510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I3196">
            <v>0</v>
          </cell>
        </row>
        <row r="3197">
          <cell r="A3197">
            <v>21501200000000</v>
          </cell>
          <cell r="B3197" t="str">
            <v xml:space="preserve">PIEZA A C/FILTRO                                                                                    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I3197">
            <v>0</v>
          </cell>
        </row>
        <row r="3198">
          <cell r="A3198">
            <v>21501300000000</v>
          </cell>
          <cell r="B3198" t="str">
            <v xml:space="preserve">PIEZA A OPACA                                                                                       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I3198">
            <v>0</v>
          </cell>
        </row>
        <row r="3199">
          <cell r="A3199">
            <v>21501400000000</v>
          </cell>
          <cell r="B3199" t="str">
            <v xml:space="preserve">PIEZA A BLANCA                                                                                      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I3199">
            <v>0</v>
          </cell>
        </row>
        <row r="3200">
          <cell r="A3200">
            <v>21501401000000</v>
          </cell>
          <cell r="B3200" t="str">
            <v xml:space="preserve">PIEZA A BLANCA (PS476L)                                                                             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I3200">
            <v>0</v>
          </cell>
        </row>
        <row r="3201">
          <cell r="A3201">
            <v>21502100000000</v>
          </cell>
          <cell r="B3201" t="str">
            <v xml:space="preserve">PIEZA B                                                                                             </v>
          </cell>
          <cell r="C3201">
            <v>11410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I3201">
            <v>0</v>
          </cell>
        </row>
        <row r="3202">
          <cell r="A3202">
            <v>21502200000000</v>
          </cell>
          <cell r="B3202" t="str">
            <v xml:space="preserve">PIEZA B C/MICRO                                                                                     </v>
          </cell>
          <cell r="C3202">
            <v>3300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I3202">
            <v>0</v>
          </cell>
        </row>
        <row r="3203">
          <cell r="A3203">
            <v>21544100000000</v>
          </cell>
          <cell r="B3203" t="str">
            <v xml:space="preserve">PIEZA Y H 4.4       88442                                                                           </v>
          </cell>
          <cell r="C3203">
            <v>9284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I3203">
            <v>0</v>
          </cell>
        </row>
        <row r="3204">
          <cell r="A3204">
            <v>21570100000000</v>
          </cell>
          <cell r="B3204" t="str">
            <v xml:space="preserve">PIEZA T 7.0/2.1   84174                                                                             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I3204">
            <v>0</v>
          </cell>
        </row>
        <row r="3205">
          <cell r="A3205">
            <v>21601600000000</v>
          </cell>
          <cell r="B3205" t="str">
            <v xml:space="preserve">PIST OMNI  1 ML                                                                                     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I3205">
            <v>0</v>
          </cell>
        </row>
        <row r="3206">
          <cell r="A3206">
            <v>21602100000000</v>
          </cell>
          <cell r="B3206" t="str">
            <v xml:space="preserve">PIST INYECT 2.5ML 86255                                                                             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I3206">
            <v>0</v>
          </cell>
        </row>
        <row r="3207">
          <cell r="A3207">
            <v>21602600000000</v>
          </cell>
          <cell r="B3207" t="str">
            <v xml:space="preserve">PIST OMNI 2.5 ML  84482                                                                             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I3207">
            <v>0</v>
          </cell>
        </row>
        <row r="3208">
          <cell r="A3208">
            <v>21605300000000</v>
          </cell>
          <cell r="B3208" t="str">
            <v xml:space="preserve">PIST INYECT 5 ML  91285                                                                             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I3208">
            <v>0</v>
          </cell>
        </row>
        <row r="3209">
          <cell r="A3209">
            <v>21605600000000</v>
          </cell>
          <cell r="B3209" t="str">
            <v xml:space="preserve">PIST OMNI 5 ML    84483                                                                             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I3209">
            <v>0</v>
          </cell>
        </row>
        <row r="3210">
          <cell r="A3210">
            <v>21610100000000</v>
          </cell>
          <cell r="B3210" t="str">
            <v xml:space="preserve">PISTON INYECT 10 ML 90236                                                                           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I3210">
            <v>0</v>
          </cell>
        </row>
        <row r="3211">
          <cell r="A3211">
            <v>21610600000000</v>
          </cell>
          <cell r="B3211" t="str">
            <v xml:space="preserve">PIST OMNI 10 ML   84484                                                                             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I3211">
            <v>0</v>
          </cell>
        </row>
        <row r="3212">
          <cell r="A3212">
            <v>21610700000000</v>
          </cell>
          <cell r="B3212" t="str">
            <v xml:space="preserve">PIST. ORALES 10 ML                                                                                  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I3212">
            <v>0</v>
          </cell>
        </row>
        <row r="3213">
          <cell r="A3213">
            <v>21620100000000</v>
          </cell>
          <cell r="B3213" t="str">
            <v xml:space="preserve">PIST INYECT 20 ML 90235                                                                             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I3213">
            <v>0</v>
          </cell>
        </row>
        <row r="3214">
          <cell r="A3214">
            <v>21620600000000</v>
          </cell>
          <cell r="B3214" t="str">
            <v xml:space="preserve">PIST OMNI 20 ML   88432                                                                             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I3214">
            <v>0</v>
          </cell>
        </row>
        <row r="3215">
          <cell r="A3215">
            <v>21620700000000</v>
          </cell>
          <cell r="B3215" t="str">
            <v xml:space="preserve">PIST IMPRESOS OMNI 20 ML                                                                            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I3215">
            <v>0</v>
          </cell>
        </row>
        <row r="3216">
          <cell r="A3216">
            <v>21650100000000</v>
          </cell>
          <cell r="B3216" t="str">
            <v xml:space="preserve">PIST OMNI 50 ML    93336                                                                            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I3216">
            <v>0</v>
          </cell>
        </row>
        <row r="3217">
          <cell r="A3217">
            <v>21800100000000</v>
          </cell>
          <cell r="B3217" t="str">
            <v xml:space="preserve">PORT MIC PS BLAN 84477 N1                                                                           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I3217">
            <v>0</v>
          </cell>
        </row>
        <row r="3218">
          <cell r="A3218">
            <v>21801100000000</v>
          </cell>
          <cell r="B3218" t="str">
            <v xml:space="preserve">PORTADOR CATGUT   90223/3                                                                           </v>
          </cell>
          <cell r="C3218">
            <v>2429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I3218">
            <v>0</v>
          </cell>
        </row>
        <row r="3219">
          <cell r="A3219">
            <v>21911100000000</v>
          </cell>
          <cell r="B3219" t="str">
            <v xml:space="preserve">PROTECTOR 11.5    84507                                                                             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I3219">
            <v>0</v>
          </cell>
        </row>
        <row r="3220">
          <cell r="A3220">
            <v>21912100000000</v>
          </cell>
          <cell r="B3220" t="str">
            <v xml:space="preserve">PROT CH CIEGO     84193                                                                             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I3220">
            <v>0</v>
          </cell>
        </row>
        <row r="3221">
          <cell r="A3221">
            <v>21912200000000</v>
          </cell>
          <cell r="B3221" t="str">
            <v xml:space="preserve">PROT CH ABIERTO   84193                                                                             </v>
          </cell>
          <cell r="C3221">
            <v>2188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I3221">
            <v>0</v>
          </cell>
        </row>
        <row r="3222">
          <cell r="A3222">
            <v>21940010000000</v>
          </cell>
          <cell r="B3222" t="str">
            <v xml:space="preserve">PROTECTOR SELDINGER                                                                                 </v>
          </cell>
          <cell r="C3222">
            <v>208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I3222">
            <v>0</v>
          </cell>
        </row>
        <row r="3223">
          <cell r="A3223">
            <v>21955100000000</v>
          </cell>
          <cell r="B3223" t="str">
            <v xml:space="preserve">PROT CHICO 5.5    86437                                                                             </v>
          </cell>
          <cell r="C3223">
            <v>15400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I3223">
            <v>0</v>
          </cell>
        </row>
        <row r="3224">
          <cell r="A3224">
            <v>21960100000000</v>
          </cell>
          <cell r="B3224" t="str">
            <v xml:space="preserve">PROT MED CIEGO    86406                                                                             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I3224">
            <v>0</v>
          </cell>
        </row>
        <row r="3225">
          <cell r="A3225">
            <v>21960200000000</v>
          </cell>
          <cell r="B3225" t="str">
            <v xml:space="preserve">PROT MED ABIERTO  86412                                                                             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I3225">
            <v>0</v>
          </cell>
        </row>
        <row r="3226">
          <cell r="A3226">
            <v>21970000000000</v>
          </cell>
          <cell r="B3226" t="str">
            <v xml:space="preserve">PROTECTOR P/CAT. EMBOLECTOMIA                                                                       </v>
          </cell>
          <cell r="C3226">
            <v>66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I3226">
            <v>0</v>
          </cell>
        </row>
        <row r="3227">
          <cell r="A3227">
            <v>21970100000000</v>
          </cell>
          <cell r="B3227" t="str">
            <v xml:space="preserve">PROTECTOR P/CAT. EMBOLECTOMIA (RIGIDO)                                                              </v>
          </cell>
          <cell r="C3227">
            <v>217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I3227">
            <v>0</v>
          </cell>
        </row>
        <row r="3228">
          <cell r="A3228">
            <v>21970200000000</v>
          </cell>
          <cell r="B3228" t="str">
            <v xml:space="preserve">PROTECTOR RIGIDO P/CAT.EMBOLECTOMIA                                                                 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I3228">
            <v>0</v>
          </cell>
        </row>
        <row r="3229">
          <cell r="A3229">
            <v>21970230000000</v>
          </cell>
          <cell r="B3229" t="str">
            <v xml:space="preserve">PROTECTOR NEGRO P/EMBOLECTOMIA                                                                      </v>
          </cell>
          <cell r="C3229">
            <v>1061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I3229">
            <v>0</v>
          </cell>
        </row>
        <row r="3230">
          <cell r="A3230">
            <v>21970240000000</v>
          </cell>
          <cell r="B3230" t="str">
            <v xml:space="preserve">PROTECTOR NEGRO P/EMBOLECT.EXTERIOR                                                                 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I3230">
            <v>0</v>
          </cell>
        </row>
        <row r="3231">
          <cell r="A3231">
            <v>21971000000000</v>
          </cell>
          <cell r="B3231" t="str">
            <v xml:space="preserve">EMBUDO CRISTAL P/PROT. EMBOLECTOMIA                                                                 </v>
          </cell>
          <cell r="C3231">
            <v>30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I3231">
            <v>0</v>
          </cell>
        </row>
        <row r="3232">
          <cell r="A3232">
            <v>21973100000000</v>
          </cell>
          <cell r="B3232" t="str">
            <v xml:space="preserve">PROT 7.35 BLANCO 86315 N1                                                                           </v>
          </cell>
          <cell r="C3232">
            <v>35998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I3232">
            <v>0</v>
          </cell>
        </row>
        <row r="3233">
          <cell r="A3233">
            <v>21973200000000</v>
          </cell>
          <cell r="B3233" t="str">
            <v xml:space="preserve">PROT 7.35 ROJO  86315 N 2                                                                           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I3233">
            <v>0</v>
          </cell>
        </row>
        <row r="3234">
          <cell r="A3234">
            <v>21973300000000</v>
          </cell>
          <cell r="B3234" t="str">
            <v xml:space="preserve">PROTECTOR + 7.35                                                                                    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I3234">
            <v>0</v>
          </cell>
        </row>
        <row r="3235">
          <cell r="A3235">
            <v>21980000000000</v>
          </cell>
          <cell r="B3235" t="str">
            <v xml:space="preserve">PROTECTOR P/JER.ORALES                                                                              </v>
          </cell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I3235">
            <v>0</v>
          </cell>
        </row>
        <row r="3236">
          <cell r="A3236">
            <v>21990000000000</v>
          </cell>
          <cell r="B3236" t="str">
            <v xml:space="preserve">PROTECTOR P/CAT. URETERAL                                                                           </v>
          </cell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I3236">
            <v>0</v>
          </cell>
        </row>
        <row r="3237">
          <cell r="A3237">
            <v>22040100000000</v>
          </cell>
          <cell r="B3237" t="str">
            <v xml:space="preserve">PUNTERO LUER 4.0    86325                                                                           </v>
          </cell>
          <cell r="C3237">
            <v>15598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I3237">
            <v>0</v>
          </cell>
        </row>
        <row r="3238">
          <cell r="A3238">
            <v>22040200000000</v>
          </cell>
          <cell r="B3238" t="str">
            <v xml:space="preserve">SUCCIDAR C/PUNTERO LUER                                                                             </v>
          </cell>
          <cell r="C3238">
            <v>83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I3238">
            <v>0</v>
          </cell>
        </row>
        <row r="3239">
          <cell r="A3239">
            <v>22040300000000</v>
          </cell>
          <cell r="B3239" t="str">
            <v xml:space="preserve">PUNTERO C/SUPLEMENTO                                                                                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I3239">
            <v>0</v>
          </cell>
        </row>
        <row r="3240">
          <cell r="A3240">
            <v>22050100000000</v>
          </cell>
          <cell r="B3240" t="str">
            <v xml:space="preserve">SET MEZCLAS PARENTERALES - PARTE 1                                                                  </v>
          </cell>
          <cell r="C3240">
            <v>316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I3240">
            <v>0</v>
          </cell>
        </row>
        <row r="3241">
          <cell r="A3241">
            <v>22050200000000</v>
          </cell>
          <cell r="B3241" t="str">
            <v xml:space="preserve">SET MEZCLAS PARENTERALES - PARTE 2                                                                  </v>
          </cell>
          <cell r="C3241">
            <v>19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I3241">
            <v>0</v>
          </cell>
        </row>
        <row r="3242">
          <cell r="A3242">
            <v>22050300000000</v>
          </cell>
          <cell r="B3242" t="str">
            <v xml:space="preserve">SET MEZCLAS PARENTERALES - PARTE 3                                                                  </v>
          </cell>
          <cell r="C3242">
            <v>9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I3242">
            <v>0</v>
          </cell>
        </row>
        <row r="3243">
          <cell r="A3243">
            <v>22200100000000</v>
          </cell>
          <cell r="B3243" t="str">
            <v xml:space="preserve">REGULADOR DE SUCCION EN PVC S/TAPA (AZUL)                                                           </v>
          </cell>
          <cell r="C3243">
            <v>12656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I3243">
            <v>0</v>
          </cell>
        </row>
        <row r="3244">
          <cell r="A3244">
            <v>22200200000000</v>
          </cell>
          <cell r="B3244" t="str">
            <v xml:space="preserve">REGULADOR DE SUCCION C/TAPA                                                                         </v>
          </cell>
          <cell r="C3244">
            <v>2490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I3244">
            <v>0</v>
          </cell>
        </row>
        <row r="3245">
          <cell r="A3245">
            <v>22200300000000</v>
          </cell>
          <cell r="B3245" t="str">
            <v xml:space="preserve">REGULADOR DE SUCCION EN PVC                                                                         </v>
          </cell>
          <cell r="C3245">
            <v>903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I3245">
            <v>0</v>
          </cell>
        </row>
        <row r="3246">
          <cell r="A3246">
            <v>22200300001000</v>
          </cell>
          <cell r="B3246" t="str">
            <v xml:space="preserve">REGULADOR DE SUCCION PVC (TOTM)                                                                     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I3246">
            <v>0</v>
          </cell>
        </row>
        <row r="3247">
          <cell r="A3247">
            <v>22200300100000</v>
          </cell>
          <cell r="B3247" t="str">
            <v xml:space="preserve">REGULADOR DE SUCC.EN PVC (AMARILLO)                                                                 </v>
          </cell>
          <cell r="C3247">
            <v>13629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I3247">
            <v>0</v>
          </cell>
        </row>
        <row r="3248">
          <cell r="A3248">
            <v>22200300200000</v>
          </cell>
          <cell r="B3248" t="str">
            <v xml:space="preserve">REGULADOR DE SUCC.EN PVC (VERDE)                                                                    </v>
          </cell>
          <cell r="C3248">
            <v>10879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I3248">
            <v>0</v>
          </cell>
        </row>
        <row r="3249">
          <cell r="A3249">
            <v>22200300300000</v>
          </cell>
          <cell r="B3249" t="str">
            <v xml:space="preserve">REGULADOR DE SUCC.EN PVC (ROJO)                                                                     </v>
          </cell>
          <cell r="C3249">
            <v>18318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  <cell r="I3249">
            <v>0</v>
          </cell>
        </row>
        <row r="3250">
          <cell r="A3250">
            <v>22200300400000</v>
          </cell>
          <cell r="B3250" t="str">
            <v xml:space="preserve">REGULADOR DE SUCC.EN PVC (AZUL)                                                                     </v>
          </cell>
          <cell r="C3250">
            <v>6021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I3250">
            <v>0</v>
          </cell>
        </row>
        <row r="3251">
          <cell r="A3251">
            <v>22200300500000</v>
          </cell>
          <cell r="B3251" t="str">
            <v xml:space="preserve">REGULADOR DE SUCC.EN PVC (NEGRO)                                                                    </v>
          </cell>
          <cell r="C3251">
            <v>2757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I3251">
            <v>0</v>
          </cell>
        </row>
        <row r="3252">
          <cell r="A3252">
            <v>22200300600000</v>
          </cell>
          <cell r="B3252" t="str">
            <v xml:space="preserve">REGULADOR DE SUCC.EN PVC (BLANCO)                                                                   </v>
          </cell>
          <cell r="C3252">
            <v>19301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  <cell r="I3252">
            <v>0</v>
          </cell>
        </row>
        <row r="3253">
          <cell r="A3253">
            <v>22210300000000</v>
          </cell>
          <cell r="B3253" t="str">
            <v xml:space="preserve">PROTECTOR LLAVE 3 VIAS (BLANCO)                                                                     </v>
          </cell>
          <cell r="C3253">
            <v>15827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I3253">
            <v>0</v>
          </cell>
        </row>
        <row r="3254">
          <cell r="A3254">
            <v>22210310000000</v>
          </cell>
          <cell r="B3254" t="str">
            <v xml:space="preserve">PROTECTOR LLAVE 3 VIAS (TRANSPARENTE)                                                               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I3254">
            <v>0</v>
          </cell>
        </row>
        <row r="3255">
          <cell r="A3255">
            <v>22210320000000</v>
          </cell>
          <cell r="B3255" t="str">
            <v xml:space="preserve">TAPON LLAVE DE 3 VIAS (BLANCO)                                                                      </v>
          </cell>
          <cell r="C3255">
            <v>436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I3255">
            <v>0</v>
          </cell>
        </row>
        <row r="3256">
          <cell r="A3256">
            <v>22210330000000</v>
          </cell>
          <cell r="B3256" t="str">
            <v xml:space="preserve">PROTECTOR LLAVE 3 VIAS POLYMED -ITALIA                                                              </v>
          </cell>
          <cell r="C3256">
            <v>394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I3256">
            <v>0</v>
          </cell>
        </row>
        <row r="3257">
          <cell r="A3257">
            <v>22210340000000</v>
          </cell>
          <cell r="B3257" t="str">
            <v xml:space="preserve">TAPON LLAVE 3 VIAS POLYMED - ITALIA                                                                 </v>
          </cell>
          <cell r="C3257">
            <v>1039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I3257">
            <v>0</v>
          </cell>
        </row>
        <row r="3258">
          <cell r="A3258">
            <v>22210350000000</v>
          </cell>
          <cell r="B3258" t="str">
            <v xml:space="preserve">PROTECTOR FINO DE LLAVE DE 3 VIAS                                                                   </v>
          </cell>
          <cell r="C3258">
            <v>5761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I3258">
            <v>0</v>
          </cell>
        </row>
        <row r="3259">
          <cell r="A3259">
            <v>22300100000000</v>
          </cell>
          <cell r="B3259" t="str">
            <v xml:space="preserve">TAPA P/TRAQ. SIN BALON                                                                              </v>
          </cell>
          <cell r="C3259">
            <v>4292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I3259">
            <v>0</v>
          </cell>
        </row>
        <row r="3260">
          <cell r="A3260">
            <v>22400100000000</v>
          </cell>
          <cell r="B3260" t="str">
            <v xml:space="preserve">TAPON P/SONDA       84425                                                                           </v>
          </cell>
          <cell r="C3260">
            <v>4616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I3260">
            <v>0</v>
          </cell>
        </row>
        <row r="3261">
          <cell r="A3261">
            <v>22400200000000</v>
          </cell>
          <cell r="B3261" t="str">
            <v xml:space="preserve">TAPON P/SONDA BEIGE 84425                                                                           </v>
          </cell>
          <cell r="C3261">
            <v>12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I3261">
            <v>0</v>
          </cell>
        </row>
        <row r="3262">
          <cell r="A3262">
            <v>22400300000000</v>
          </cell>
          <cell r="B3262" t="str">
            <v xml:space="preserve">TAPON P/SONDA BEIGE PERF. 84425                                                                     </v>
          </cell>
          <cell r="C3262">
            <v>446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I3262">
            <v>0</v>
          </cell>
        </row>
        <row r="3263">
          <cell r="A3263">
            <v>22401100000000</v>
          </cell>
          <cell r="B3263" t="str">
            <v xml:space="preserve">TAPON DE VALVULA    85334                                                                           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I3263">
            <v>0</v>
          </cell>
        </row>
        <row r="3264">
          <cell r="A3264">
            <v>22401200000000</v>
          </cell>
          <cell r="B3264" t="str">
            <v xml:space="preserve">TAPON DE VALVULA PE PBD TS 7028 AT                                                                  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I3264">
            <v>0</v>
          </cell>
        </row>
        <row r="3265">
          <cell r="A3265">
            <v>22402100000000</v>
          </cell>
          <cell r="B3265" t="str">
            <v xml:space="preserve">TAPON MULTIPLICADOR                                                                                 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I3265">
            <v>0</v>
          </cell>
        </row>
        <row r="3266">
          <cell r="A3266">
            <v>22402200000000</v>
          </cell>
          <cell r="B3266" t="str">
            <v xml:space="preserve">TAPON P/PROTECTOR EMBOLECT. CH2                                                                     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I3266">
            <v>0</v>
          </cell>
        </row>
        <row r="3267">
          <cell r="A3267">
            <v>22402300000000</v>
          </cell>
          <cell r="B3267" t="str">
            <v xml:space="preserve">TAPA P/PROTEC. EMBOLECTOMIA                                                                         </v>
          </cell>
          <cell r="C3267">
            <v>3021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I3267">
            <v>0</v>
          </cell>
        </row>
        <row r="3268">
          <cell r="A3268">
            <v>22513100000000</v>
          </cell>
          <cell r="B3268" t="str">
            <v xml:space="preserve">TUBO ENS 13X100 CR                                                                                  </v>
          </cell>
          <cell r="C3268">
            <v>700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I3268">
            <v>0</v>
          </cell>
        </row>
        <row r="3269">
          <cell r="A3269">
            <v>22513200000000</v>
          </cell>
          <cell r="B3269" t="str">
            <v xml:space="preserve">TUBO ENS 13X100 OP                                                                                  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I3269">
            <v>0</v>
          </cell>
        </row>
        <row r="3270">
          <cell r="A3270">
            <v>22515000000000</v>
          </cell>
          <cell r="B3270" t="str">
            <v xml:space="preserve">SOPORTE P/GOLF "T" BLANCO                                                                           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I3270">
            <v>0</v>
          </cell>
        </row>
        <row r="3271">
          <cell r="A3271">
            <v>22515010000000</v>
          </cell>
          <cell r="B3271" t="str">
            <v xml:space="preserve">SOPORTE P/GOLF FINO "T" (BLANCO)                                                                    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I3271">
            <v>0</v>
          </cell>
        </row>
        <row r="3272">
          <cell r="A3272">
            <v>22515020000000</v>
          </cell>
          <cell r="B3272" t="str">
            <v xml:space="preserve">SOPORTE P/GOLF GRUESO "T" (BLANCO)                                                                  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I3272">
            <v>0</v>
          </cell>
        </row>
        <row r="3273">
          <cell r="A3273">
            <v>22515030000000</v>
          </cell>
          <cell r="B3273" t="str">
            <v xml:space="preserve">SOPORTE P/GOLF FINO "T"  IMPRESO                                                                    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I3273">
            <v>0</v>
          </cell>
        </row>
        <row r="3274">
          <cell r="A3274">
            <v>22515040000000</v>
          </cell>
          <cell r="B3274" t="str">
            <v xml:space="preserve">SOPORTE P/GOLF GRUESO "T"  IMPRESO                                                                  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I3274">
            <v>0</v>
          </cell>
        </row>
        <row r="3275">
          <cell r="A3275">
            <v>226001000000</v>
          </cell>
          <cell r="B3275" t="str">
            <v xml:space="preserve">VALVULA BESPAK BK333309S TRANSP.                                                                    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I3275">
            <v>0</v>
          </cell>
        </row>
        <row r="3276">
          <cell r="A3276">
            <v>226002000000</v>
          </cell>
          <cell r="B3276" t="str">
            <v xml:space="preserve">VALVULA BESPAK BK333308S TRANSP.                                                                    </v>
          </cell>
          <cell r="C3276">
            <v>207383</v>
          </cell>
          <cell r="D3276">
            <v>0</v>
          </cell>
          <cell r="E3276">
            <v>150000</v>
          </cell>
          <cell r="F3276">
            <v>150000</v>
          </cell>
          <cell r="G3276">
            <v>150000</v>
          </cell>
          <cell r="I3276">
            <v>150000</v>
          </cell>
        </row>
        <row r="3277">
          <cell r="A3277">
            <v>22700100000000</v>
          </cell>
          <cell r="B3277" t="str">
            <v xml:space="preserve">BAJALEN. A GRANEL                                                                                   </v>
          </cell>
          <cell r="C3277">
            <v>92900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I3277">
            <v>0</v>
          </cell>
        </row>
        <row r="3278">
          <cell r="A3278">
            <v>22700200000000</v>
          </cell>
          <cell r="B3278" t="str">
            <v xml:space="preserve">CARRITOS ARMADOS                                                                                    </v>
          </cell>
          <cell r="C3278">
            <v>138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I3278">
            <v>0</v>
          </cell>
        </row>
        <row r="3279">
          <cell r="A3279">
            <v>22701100000000</v>
          </cell>
          <cell r="B3279" t="str">
            <v xml:space="preserve">RUEDITAS            87123                                                                           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I3279">
            <v>0</v>
          </cell>
        </row>
        <row r="3280">
          <cell r="A3280">
            <v>22702100000000</v>
          </cell>
          <cell r="B3280" t="str">
            <v xml:space="preserve">CARRITOS S/ARMAR    87122                                                                           </v>
          </cell>
          <cell r="C3280">
            <v>4794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I3280">
            <v>0</v>
          </cell>
        </row>
        <row r="3281">
          <cell r="A3281">
            <v>22703100000000</v>
          </cell>
          <cell r="B3281" t="str">
            <v xml:space="preserve">BUJE DE VALVULA     85332                                                                           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I3281">
            <v>0</v>
          </cell>
        </row>
        <row r="3282">
          <cell r="A3282">
            <v>22703110000000</v>
          </cell>
          <cell r="B3282" t="str">
            <v xml:space="preserve">BUJE DE VALV. C/TAPON                                                                               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I3282">
            <v>0</v>
          </cell>
        </row>
        <row r="3283">
          <cell r="A3283">
            <v>22703120000000</v>
          </cell>
          <cell r="B3283" t="str">
            <v xml:space="preserve">TUB B.O. C/VALV Y CONECT.                                                                           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I3283">
            <v>0</v>
          </cell>
        </row>
        <row r="3284">
          <cell r="A3284">
            <v>22703130000000</v>
          </cell>
          <cell r="B3284" t="str">
            <v xml:space="preserve">TUB B.O C/DTO. INYECCION                                                                            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I3284">
            <v>0</v>
          </cell>
        </row>
        <row r="3285">
          <cell r="A3285">
            <v>22704100000000</v>
          </cell>
          <cell r="B3285" t="str">
            <v xml:space="preserve">PUNZON GOTERO                                                                                       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I3285">
            <v>0</v>
          </cell>
        </row>
        <row r="3286">
          <cell r="A3286">
            <v>22705100000000</v>
          </cell>
          <cell r="B3286" t="str">
            <v xml:space="preserve">VASO GOTERO                                                                                         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I3286">
            <v>0</v>
          </cell>
        </row>
        <row r="3287">
          <cell r="A3287">
            <v>22720100000000</v>
          </cell>
          <cell r="B3287" t="str">
            <v xml:space="preserve">PROBETA 20ML S/T                                                                                    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I3287">
            <v>0</v>
          </cell>
        </row>
        <row r="3288">
          <cell r="A3288">
            <v>22720200000000</v>
          </cell>
          <cell r="B3288" t="str">
            <v xml:space="preserve">BASE P/CAJA BLANCA DE TRAQ.                                                                         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I3288">
            <v>0</v>
          </cell>
        </row>
        <row r="3289">
          <cell r="A3289">
            <v>22720210000000</v>
          </cell>
          <cell r="B3289" t="str">
            <v xml:space="preserve">BASE P/CAJA TRAQ. TRANSP. C/PERF.                                                                   </v>
          </cell>
          <cell r="C3289">
            <v>6983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I3289">
            <v>0</v>
          </cell>
        </row>
        <row r="3290">
          <cell r="A3290">
            <v>22720220000000</v>
          </cell>
          <cell r="B3290" t="str">
            <v xml:space="preserve">BASE P/CAJA TRAQ.BLANCA C/PERF.                                                                     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I3290">
            <v>0</v>
          </cell>
        </row>
        <row r="3291">
          <cell r="A3291">
            <v>22720300000000</v>
          </cell>
          <cell r="B3291" t="str">
            <v xml:space="preserve">TAPA P/CAJA BLANCA DE TRAQ.                                                                         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I3291">
            <v>0</v>
          </cell>
        </row>
        <row r="3292">
          <cell r="A3292">
            <v>22720310000000</v>
          </cell>
          <cell r="B3292" t="str">
            <v xml:space="preserve">TAPA P/CAJA TRAQ.(PERFORADA)                                                                        </v>
          </cell>
          <cell r="C3292">
            <v>67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I3292">
            <v>0</v>
          </cell>
        </row>
        <row r="3293">
          <cell r="A3293">
            <v>22720320000000</v>
          </cell>
          <cell r="B3293" t="str">
            <v xml:space="preserve">TAPA P/CAJA TRAQ. TRANSP.                                                                           </v>
          </cell>
          <cell r="C3293">
            <v>6720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I3293">
            <v>0</v>
          </cell>
        </row>
        <row r="3294">
          <cell r="A3294">
            <v>22720400000000</v>
          </cell>
          <cell r="B3294" t="str">
            <v xml:space="preserve">BASE TRANSPARENTE P/CAJA DE TRAQ.                                                                   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I3294">
            <v>0</v>
          </cell>
        </row>
        <row r="3295">
          <cell r="A3295">
            <v>22730100000000</v>
          </cell>
          <cell r="B3295" t="str">
            <v xml:space="preserve">POLLERA (TELA)    90395                                                                             </v>
          </cell>
          <cell r="C3295">
            <v>12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I3295">
            <v>0</v>
          </cell>
        </row>
        <row r="3296">
          <cell r="A3296">
            <v>227401000000</v>
          </cell>
          <cell r="B3296" t="str">
            <v xml:space="preserve">PLANTILLA CARTULI. 75X490                                                                           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I3296">
            <v>0</v>
          </cell>
        </row>
        <row r="3297">
          <cell r="A3297">
            <v>22740110000000</v>
          </cell>
          <cell r="B3297" t="str">
            <v xml:space="preserve">PLANT. CARTUL. 75X490 ENSOB.                                                                        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I3297">
            <v>0</v>
          </cell>
        </row>
        <row r="3298">
          <cell r="A3298">
            <v>22740120000000</v>
          </cell>
          <cell r="B3298" t="str">
            <v xml:space="preserve">PLANT. CARTUL. 70X490 ENSOB.                                                                        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I3298">
            <v>0</v>
          </cell>
        </row>
        <row r="3299">
          <cell r="A3299">
            <v>22740130000000</v>
          </cell>
          <cell r="B3299" t="str">
            <v xml:space="preserve">PLANT. CARTUL. 55X470 ENSOB.                                                                        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I3299">
            <v>0</v>
          </cell>
        </row>
        <row r="3300">
          <cell r="A3300">
            <v>227402000000</v>
          </cell>
          <cell r="B3300" t="str">
            <v xml:space="preserve">BANDEJA 115X730 P/NEFROS.                                                                           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I3300">
            <v>0</v>
          </cell>
        </row>
        <row r="3301">
          <cell r="A3301">
            <v>22740200000000</v>
          </cell>
          <cell r="B3301" t="str">
            <v xml:space="preserve">PLANCHA DE CARTON ENSOBRADO                                                                         </v>
          </cell>
          <cell r="C3301">
            <v>550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I3301">
            <v>0</v>
          </cell>
        </row>
        <row r="3302">
          <cell r="A3302">
            <v>22740201310000</v>
          </cell>
          <cell r="B3302" t="str">
            <v xml:space="preserve">PLAQ.TRANSP.P/TRAQ. HIGHFLEX  6,0MM – 9,4MM                                                         </v>
          </cell>
          <cell r="C3302">
            <v>683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I3302">
            <v>0</v>
          </cell>
        </row>
        <row r="3303">
          <cell r="A3303">
            <v>227403000000</v>
          </cell>
          <cell r="B3303" t="str">
            <v xml:space="preserve">TAPAS P/BANDEJAS 600 UM                                                                             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I3303">
            <v>0</v>
          </cell>
        </row>
        <row r="3304">
          <cell r="A3304">
            <v>227404000000</v>
          </cell>
          <cell r="B3304" t="str">
            <v xml:space="preserve">PLANTILLA CARTUL. 55X490 DI99434                                                                    </v>
          </cell>
          <cell r="C3304">
            <v>0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  <cell r="I3304">
            <v>0</v>
          </cell>
        </row>
        <row r="3305">
          <cell r="A3305">
            <v>22740410000000</v>
          </cell>
          <cell r="B3305" t="str">
            <v xml:space="preserve">PLANT. CARTUL. 55 X 490 ENSOB.                                                                      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I3305">
            <v>0</v>
          </cell>
        </row>
        <row r="3306">
          <cell r="A3306">
            <v>227405000000</v>
          </cell>
          <cell r="B3306" t="str">
            <v xml:space="preserve">BANDEJA P/EXTRACTOR DE CALCULOS                                                                     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I3306">
            <v>0</v>
          </cell>
        </row>
        <row r="3307">
          <cell r="A3307">
            <v>22740500000000</v>
          </cell>
          <cell r="B3307" t="str">
            <v xml:space="preserve">BANDEJA P/SET DE NEFROSTOMIA (PULIDAS)                                                              </v>
          </cell>
          <cell r="C3307">
            <v>5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I3307">
            <v>0</v>
          </cell>
        </row>
        <row r="3308">
          <cell r="A3308">
            <v>227406000000</v>
          </cell>
          <cell r="B3308" t="str">
            <v xml:space="preserve">PLANTILLA CARTUL. 70X490                                                                            </v>
          </cell>
          <cell r="C3308">
            <v>3317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I3308">
            <v>0</v>
          </cell>
        </row>
        <row r="3309">
          <cell r="A3309">
            <v>227407000000</v>
          </cell>
          <cell r="B3309" t="str">
            <v xml:space="preserve">PLANTILLA CARTUL. 55X470                                                                            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I3309">
            <v>0</v>
          </cell>
        </row>
        <row r="3310">
          <cell r="A3310">
            <v>227408000000</v>
          </cell>
          <cell r="B3310" t="str">
            <v xml:space="preserve">BANDEJA P/SET CRICOTOMIA                                                                            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I3310">
            <v>0</v>
          </cell>
        </row>
        <row r="3311">
          <cell r="A3311">
            <v>227409000000</v>
          </cell>
          <cell r="B3311" t="str">
            <v xml:space="preserve">BANDEJA C/TAPA P/CRICOTOMIA(BLANCA)                                                                 </v>
          </cell>
          <cell r="C3311">
            <v>29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  <cell r="I3311">
            <v>0</v>
          </cell>
        </row>
        <row r="3312">
          <cell r="A3312">
            <v>227410000000</v>
          </cell>
          <cell r="B3312" t="str">
            <v xml:space="preserve">PLANCHA DE CARTON 470X325 MM                                                                        </v>
          </cell>
          <cell r="C3312">
            <v>1100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I3312">
            <v>0</v>
          </cell>
        </row>
        <row r="3313">
          <cell r="A3313">
            <v>227411000000</v>
          </cell>
          <cell r="B3313" t="str">
            <v xml:space="preserve">TARJETA PACIENTE (AMARILLA)                                                                         </v>
          </cell>
          <cell r="C3313">
            <v>5000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I3313">
            <v>0</v>
          </cell>
        </row>
        <row r="3314">
          <cell r="A3314">
            <v>227501000000</v>
          </cell>
          <cell r="B3314" t="str">
            <v xml:space="preserve">CINTA P/TRAQUEOS.101DH07                                                                            </v>
          </cell>
          <cell r="C3314">
            <v>4500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I3314">
            <v>0</v>
          </cell>
        </row>
        <row r="3315">
          <cell r="A3315">
            <v>22750200000000</v>
          </cell>
          <cell r="B3315" t="str">
            <v xml:space="preserve">CINTA DE FIJACION BLANCA                                                                            </v>
          </cell>
          <cell r="C3315">
            <v>1527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I3315">
            <v>0</v>
          </cell>
        </row>
        <row r="3316">
          <cell r="A3316">
            <v>22750201000000</v>
          </cell>
          <cell r="B3316" t="str">
            <v xml:space="preserve">CINTA DE FIJACION CELESTE                                                                           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  <cell r="I3316">
            <v>0</v>
          </cell>
        </row>
        <row r="3317">
          <cell r="A3317">
            <v>22750202000000</v>
          </cell>
          <cell r="B3317" t="str">
            <v xml:space="preserve">CINTA DE FIJACION CEL. (2° CLASIF.)                                                                 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I3317">
            <v>0</v>
          </cell>
        </row>
        <row r="3318">
          <cell r="A3318">
            <v>22750203000000</v>
          </cell>
          <cell r="B3318" t="str">
            <v xml:space="preserve">CINTA DE FIJACION BLANCA(1 X 100CM)                                                                 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I3318">
            <v>0</v>
          </cell>
        </row>
        <row r="3319">
          <cell r="A3319">
            <v>22750210000000</v>
          </cell>
          <cell r="B3319" t="str">
            <v xml:space="preserve">VELCRO CORTADO                                                                                      </v>
          </cell>
          <cell r="C3319">
            <v>195000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I3319">
            <v>0</v>
          </cell>
        </row>
        <row r="3320">
          <cell r="A3320">
            <v>22750210100000</v>
          </cell>
          <cell r="B3320" t="str">
            <v xml:space="preserve">VELCRO CORTADO (RECUPERADO)                                                                         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  <cell r="I3320">
            <v>0</v>
          </cell>
        </row>
        <row r="3321">
          <cell r="A3321">
            <v>22750220000000</v>
          </cell>
          <cell r="B3321" t="str">
            <v xml:space="preserve">COLLAR DOBLADO CON SOBRE PE                                                                         </v>
          </cell>
          <cell r="C3321">
            <v>26800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I3321">
            <v>0</v>
          </cell>
        </row>
        <row r="3322">
          <cell r="A3322">
            <v>22750220100000</v>
          </cell>
          <cell r="B3322" t="str">
            <v xml:space="preserve">COLLAR DOBLADO C/FAJA                                                                               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I3322">
            <v>0</v>
          </cell>
        </row>
        <row r="3323">
          <cell r="A3323">
            <v>22750230000000</v>
          </cell>
          <cell r="B3323" t="str">
            <v xml:space="preserve">BANDA 13CM VELOUR (M)                                                                               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I3323">
            <v>0</v>
          </cell>
        </row>
        <row r="3324">
          <cell r="A3324">
            <v>22750240000000</v>
          </cell>
          <cell r="B3324" t="str">
            <v xml:space="preserve">COLLAR DOBLADO (2° CLASIF.)                                                                         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I3324">
            <v>0</v>
          </cell>
        </row>
        <row r="3325">
          <cell r="A3325">
            <v>227502500000</v>
          </cell>
          <cell r="B3325" t="str">
            <v xml:space="preserve">CINTA DE FIJACION CELESTE                                                                           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I3325">
            <v>0</v>
          </cell>
        </row>
        <row r="3326">
          <cell r="A3326">
            <v>22750250000000</v>
          </cell>
          <cell r="B3326" t="str">
            <v xml:space="preserve">BANDA 45CM VELOUR (M)                                                                               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I3326">
            <v>0</v>
          </cell>
        </row>
        <row r="3327">
          <cell r="A3327">
            <v>227502600000</v>
          </cell>
          <cell r="B3327" t="str">
            <v xml:space="preserve">VELCRO ABROJO 50 MM (M)                                                                             </v>
          </cell>
          <cell r="C3327">
            <v>4225</v>
          </cell>
          <cell r="D3327">
            <v>0</v>
          </cell>
          <cell r="E3327">
            <v>10000</v>
          </cell>
          <cell r="F3327">
            <v>10000</v>
          </cell>
          <cell r="G3327">
            <v>10000</v>
          </cell>
          <cell r="I3327">
            <v>10000</v>
          </cell>
        </row>
        <row r="3328">
          <cell r="A3328">
            <v>22750260000000</v>
          </cell>
          <cell r="B3328" t="str">
            <v xml:space="preserve">COLLAR PEDIATRICO DOBLADO C/SOBRE PE                                                                </v>
          </cell>
          <cell r="C3328">
            <v>500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I3328">
            <v>0</v>
          </cell>
        </row>
        <row r="3329">
          <cell r="A3329">
            <v>227502700000</v>
          </cell>
          <cell r="B3329" t="str">
            <v xml:space="preserve">VELCRO ABROJO 8MM (M)                                                                               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I3329">
            <v>0</v>
          </cell>
        </row>
        <row r="3330">
          <cell r="A3330">
            <v>227502800000</v>
          </cell>
          <cell r="B3330" t="str">
            <v xml:space="preserve">VELCRO BLANCO -FELPA-ABROJO                                                                         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I3330">
            <v>0</v>
          </cell>
        </row>
        <row r="3331">
          <cell r="A3331">
            <v>22750300000000</v>
          </cell>
          <cell r="B3331" t="str">
            <v xml:space="preserve">ALARGUE P/BOLSA DE ORINA                                                                            </v>
          </cell>
          <cell r="C3331">
            <v>412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I3331">
            <v>0</v>
          </cell>
        </row>
        <row r="3332">
          <cell r="A3332">
            <v>227503816080</v>
          </cell>
          <cell r="B3332" t="str">
            <v xml:space="preserve">HILO AMETO 8160/80 BL.                                                                              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I3332">
            <v>0</v>
          </cell>
        </row>
        <row r="3333">
          <cell r="A3333">
            <v>227504000000</v>
          </cell>
          <cell r="B3333" t="str">
            <v xml:space="preserve">HILO POLIESTER NEGRO                                                                                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I3333">
            <v>0</v>
          </cell>
        </row>
        <row r="3334">
          <cell r="A3334">
            <v>227505000000</v>
          </cell>
          <cell r="B3334" t="str">
            <v xml:space="preserve">HILO POLIAMIDA                                                                                      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I3334">
            <v>0</v>
          </cell>
        </row>
        <row r="3335">
          <cell r="A3335">
            <v>227506000000</v>
          </cell>
          <cell r="B3335" t="str">
            <v xml:space="preserve">HILO PVDF MONOFIL. USP 3-0 (AZUL)                                                                   </v>
          </cell>
          <cell r="C3335">
            <v>984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I3335">
            <v>0</v>
          </cell>
        </row>
        <row r="3336">
          <cell r="A3336">
            <v>227507000000</v>
          </cell>
          <cell r="B3336" t="str">
            <v xml:space="preserve">HILO EPIC 80 BLANCO // HILO BLANCO TF040205 102 MONHYL // COATS ASTRA A5000 80 (BLANCO)             </v>
          </cell>
          <cell r="C3336">
            <v>30000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I3336">
            <v>0</v>
          </cell>
        </row>
        <row r="3337">
          <cell r="A3337">
            <v>227508000000</v>
          </cell>
          <cell r="B3337" t="str">
            <v xml:space="preserve">HILO NEGRO FILUM-P180 FB0100                                                                        </v>
          </cell>
          <cell r="C3337">
            <v>12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I3337">
            <v>0</v>
          </cell>
        </row>
        <row r="3338">
          <cell r="A3338">
            <v>227509000000</v>
          </cell>
          <cell r="B3338" t="str">
            <v xml:space="preserve">HILO DAFILON 3/0 GS60 75 CM (C0933655)                                                              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I3338">
            <v>0</v>
          </cell>
        </row>
        <row r="3339">
          <cell r="A3339">
            <v>22760200000000</v>
          </cell>
          <cell r="B3339" t="str">
            <v xml:space="preserve">ALAMBRE REBAJ. 0.028" X 1100 MM                                                                     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I3339">
            <v>0</v>
          </cell>
        </row>
        <row r="3340">
          <cell r="A3340">
            <v>22760210000000</v>
          </cell>
          <cell r="B3340" t="str">
            <v xml:space="preserve">ALAMBRE REBAJ. 0.028" X 1000 MM                                                                     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I3340">
            <v>0</v>
          </cell>
        </row>
        <row r="3341">
          <cell r="A3341">
            <v>22760220000000</v>
          </cell>
          <cell r="B3341" t="str">
            <v xml:space="preserve">ALAMBRE REBAJ. 0.028" X 1500 MM                                                                     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I3341">
            <v>0</v>
          </cell>
        </row>
        <row r="3342">
          <cell r="A3342">
            <v>22760310000000</v>
          </cell>
          <cell r="B3342" t="str">
            <v xml:space="preserve">ALAMBRE REBAJ. 0.040" X 1000 MM                                                                     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I3342">
            <v>0</v>
          </cell>
        </row>
        <row r="3343">
          <cell r="A3343">
            <v>22760320000000</v>
          </cell>
          <cell r="B3343" t="str">
            <v xml:space="preserve">ALAMBRE REBAJ. 0.040" X 1500 MM                                                                     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I3343">
            <v>0</v>
          </cell>
        </row>
        <row r="3344">
          <cell r="A3344">
            <v>227604000000</v>
          </cell>
          <cell r="B3344" t="str">
            <v xml:space="preserve">CATGUT CROMADO N°4 25M                                                                              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I3344">
            <v>0</v>
          </cell>
        </row>
        <row r="3345">
          <cell r="A3345">
            <v>22760410000000</v>
          </cell>
          <cell r="B3345" t="str">
            <v xml:space="preserve">ALAMBRE REBAJ. 0.045" X 1000 MM                                                                     </v>
          </cell>
          <cell r="C3345">
            <v>36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I3345">
            <v>0</v>
          </cell>
        </row>
        <row r="3346">
          <cell r="A3346">
            <v>22760420000000</v>
          </cell>
          <cell r="B3346" t="str">
            <v xml:space="preserve">ALAMBRE REBAJ. 0.045" X 1500 MM                                                                     </v>
          </cell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  <cell r="I3346">
            <v>0</v>
          </cell>
        </row>
        <row r="3347">
          <cell r="A3347">
            <v>22760500000000</v>
          </cell>
          <cell r="B3347" t="str">
            <v xml:space="preserve">ALAMBRE REBAJ. 0.035" X 1000 MM                                                                     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  <cell r="I3347">
            <v>0</v>
          </cell>
        </row>
        <row r="3348">
          <cell r="A3348">
            <v>22761004500000</v>
          </cell>
          <cell r="B3348" t="str">
            <v xml:space="preserve">ALAMB.REB.P/FIAD.S/TEF. 0.035"X45CM                                                                 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I3348">
            <v>0</v>
          </cell>
        </row>
        <row r="3349">
          <cell r="A3349">
            <v>22761006000000</v>
          </cell>
          <cell r="B3349" t="str">
            <v xml:space="preserve">ALAMB.REB.P/FIAD.S/TEF. 0.035"X60CM                                                                 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  <cell r="I3349">
            <v>0</v>
          </cell>
        </row>
        <row r="3350">
          <cell r="A3350">
            <v>22761007000000</v>
          </cell>
          <cell r="B3350" t="str">
            <v xml:space="preserve">ALAMB.REB.P/FIAD.S/TEF. 0.035"X70CM                                                                 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  <cell r="I3350">
            <v>0</v>
          </cell>
        </row>
        <row r="3351">
          <cell r="A3351">
            <v>22770180100000</v>
          </cell>
          <cell r="B3351" t="str">
            <v xml:space="preserve">ESPIRAL S/TEFLO. 0.018" X 1000 MM                                                                   </v>
          </cell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  <cell r="I3351">
            <v>0</v>
          </cell>
        </row>
        <row r="3352">
          <cell r="A3352">
            <v>22770180150000</v>
          </cell>
          <cell r="B3352" t="str">
            <v xml:space="preserve">ESPIRAL S/TEFLO. 0.018" X 1500 MM                                                                   </v>
          </cell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G3352">
            <v>0</v>
          </cell>
          <cell r="I3352">
            <v>0</v>
          </cell>
        </row>
        <row r="3353">
          <cell r="A3353">
            <v>22770280100000</v>
          </cell>
          <cell r="B3353" t="str">
            <v xml:space="preserve">ESPIRAL S/TEFLO. 0.028" X 1000 MM                                                                   </v>
          </cell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G3353">
            <v>0</v>
          </cell>
          <cell r="I3353">
            <v>0</v>
          </cell>
        </row>
        <row r="3354">
          <cell r="A3354">
            <v>22770280150000</v>
          </cell>
          <cell r="B3354" t="str">
            <v xml:space="preserve">ESPIRAL S/TEFLO. 0.028" X 1500 MM                                                                   </v>
          </cell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  <cell r="I3354">
            <v>0</v>
          </cell>
        </row>
        <row r="3355">
          <cell r="A3355">
            <v>22770350100000</v>
          </cell>
          <cell r="B3355" t="str">
            <v xml:space="preserve">ESPIRAL S/TEFLO. 0.035" X 1000 MM                                                                   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  <cell r="I3355">
            <v>0</v>
          </cell>
        </row>
        <row r="3356">
          <cell r="A3356">
            <v>22770350150000</v>
          </cell>
          <cell r="B3356" t="str">
            <v xml:space="preserve">ESPIRAL S/TEFLO. 0.035" X 1500 MM                                                                   </v>
          </cell>
          <cell r="C3356">
            <v>200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  <cell r="I3356">
            <v>0</v>
          </cell>
        </row>
        <row r="3357">
          <cell r="A3357">
            <v>22770380100000</v>
          </cell>
          <cell r="B3357" t="str">
            <v xml:space="preserve">ESPIRAL S/TEFLO. 0.038" X 1000 MM                                                                   </v>
          </cell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G3357">
            <v>0</v>
          </cell>
          <cell r="I3357">
            <v>0</v>
          </cell>
        </row>
        <row r="3358">
          <cell r="A3358">
            <v>22770380150000</v>
          </cell>
          <cell r="B3358" t="str">
            <v xml:space="preserve">ESPIRAL S/TEFLO. 0.038" X 1500 MM                                                                   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I3358">
            <v>0</v>
          </cell>
        </row>
        <row r="3359">
          <cell r="A3359">
            <v>22780280100000</v>
          </cell>
          <cell r="B3359" t="str">
            <v xml:space="preserve">ESPIRAL TEFLO. 0.028" X 1000 MM                                                                     </v>
          </cell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G3359">
            <v>0</v>
          </cell>
          <cell r="I3359">
            <v>0</v>
          </cell>
        </row>
        <row r="3360">
          <cell r="A3360">
            <v>22780280150000</v>
          </cell>
          <cell r="B3360" t="str">
            <v xml:space="preserve">ESPIRAL TEFLO. 0.028" X 1500 MM                                                                     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I3360">
            <v>0</v>
          </cell>
        </row>
        <row r="3361">
          <cell r="A3361">
            <v>22780350100000</v>
          </cell>
          <cell r="B3361" t="str">
            <v xml:space="preserve">ESPIRAL TEFLO. 0.035" X 1000 MM                                                                     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I3361">
            <v>0</v>
          </cell>
        </row>
        <row r="3362">
          <cell r="A3362">
            <v>22780350150000</v>
          </cell>
          <cell r="B3362" t="str">
            <v xml:space="preserve">ESPIRAL TEFLO. 0.035" X 1500 MM                                                                     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I3362">
            <v>0</v>
          </cell>
        </row>
        <row r="3363">
          <cell r="A3363">
            <v>22780380100000</v>
          </cell>
          <cell r="B3363" t="str">
            <v xml:space="preserve">ESPIRAL TEFLO. 0.038" X 1000 MM                                                                     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I3363">
            <v>0</v>
          </cell>
        </row>
        <row r="3364">
          <cell r="A3364">
            <v>22780380150000</v>
          </cell>
          <cell r="B3364" t="str">
            <v xml:space="preserve">ESPIRAL TEFLO. 0.038" X 1500 MM                                                                     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I3364">
            <v>0</v>
          </cell>
        </row>
        <row r="3365">
          <cell r="A3365">
            <v>227810011000</v>
          </cell>
          <cell r="B3365" t="str">
            <v xml:space="preserve">CAÑO DE ACERO Ø11.0 X 1M                                                                            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I3365">
            <v>0</v>
          </cell>
        </row>
        <row r="3366">
          <cell r="A3366">
            <v>22800250000000</v>
          </cell>
          <cell r="B3366" t="str">
            <v xml:space="preserve">ESPIRAL P/ARMFLEX 2,5MM                                                                             </v>
          </cell>
          <cell r="C3366">
            <v>240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I3366">
            <v>0</v>
          </cell>
        </row>
        <row r="3367">
          <cell r="A3367">
            <v>22800300000000</v>
          </cell>
          <cell r="B3367" t="str">
            <v xml:space="preserve">ESPIRAL P/ARMFLEX 3,0MM                                                                             </v>
          </cell>
          <cell r="C3367">
            <v>507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I3367">
            <v>0</v>
          </cell>
        </row>
        <row r="3368">
          <cell r="A3368">
            <v>22800350000000</v>
          </cell>
          <cell r="B3368" t="str">
            <v xml:space="preserve">ESPIRAL P/ARMFLEX 3.5MM                                                                             </v>
          </cell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I3368">
            <v>0</v>
          </cell>
        </row>
        <row r="3369">
          <cell r="A3369">
            <v>22800400000000</v>
          </cell>
          <cell r="B3369" t="str">
            <v xml:space="preserve">ESPIRAL P/ARMFLEX 4.0MM                                                                             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I3369">
            <v>0</v>
          </cell>
        </row>
        <row r="3370">
          <cell r="A3370">
            <v>22800450000000</v>
          </cell>
          <cell r="B3370" t="str">
            <v xml:space="preserve">ESPIRAL P/ARMFLEX 4.5MM                                                                             </v>
          </cell>
          <cell r="C3370">
            <v>1030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I3370">
            <v>0</v>
          </cell>
        </row>
        <row r="3371">
          <cell r="A3371">
            <v>22800500000000</v>
          </cell>
          <cell r="B3371" t="str">
            <v xml:space="preserve">ESPIRAL P/ARMFLEX 5.0MM                                                                             </v>
          </cell>
          <cell r="C3371">
            <v>567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I3371">
            <v>0</v>
          </cell>
        </row>
        <row r="3372">
          <cell r="A3372">
            <v>22800550000000</v>
          </cell>
          <cell r="B3372" t="str">
            <v xml:space="preserve">ESPIRAL P/ARMFLEX 5.5MM                                                                             </v>
          </cell>
          <cell r="C3372">
            <v>1028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I3372">
            <v>0</v>
          </cell>
        </row>
        <row r="3373">
          <cell r="A3373">
            <v>22800600000000</v>
          </cell>
          <cell r="B3373" t="str">
            <v xml:space="preserve">ESPIRAL P/ARMFLEX 6.0MM                                                                             </v>
          </cell>
          <cell r="C3373">
            <v>11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I3373">
            <v>0</v>
          </cell>
        </row>
        <row r="3374">
          <cell r="A3374">
            <v>22800650000000</v>
          </cell>
          <cell r="B3374" t="str">
            <v xml:space="preserve">ESPIRAL P/ARMFLEX 6.5MM                                                                             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I3374">
            <v>0</v>
          </cell>
        </row>
        <row r="3375">
          <cell r="A3375">
            <v>22800700000000</v>
          </cell>
          <cell r="B3375" t="str">
            <v xml:space="preserve">ESPIRAL P/ARMFLEX 7.0MM                                                                             </v>
          </cell>
          <cell r="C3375">
            <v>5208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I3375">
            <v>0</v>
          </cell>
        </row>
        <row r="3376">
          <cell r="A3376">
            <v>22800750000000</v>
          </cell>
          <cell r="B3376" t="str">
            <v xml:space="preserve">ESPIRAL P/ARMFLEX 7.5MM                                                                             </v>
          </cell>
          <cell r="C3376">
            <v>408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I3376">
            <v>0</v>
          </cell>
        </row>
        <row r="3377">
          <cell r="A3377">
            <v>22800800000000</v>
          </cell>
          <cell r="B3377" t="str">
            <v xml:space="preserve">ESPIRAL P/ARMFLEX 8.0MM                                                                             </v>
          </cell>
          <cell r="C3377">
            <v>126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I3377">
            <v>0</v>
          </cell>
        </row>
        <row r="3378">
          <cell r="A3378">
            <v>22800850000000</v>
          </cell>
          <cell r="B3378" t="str">
            <v xml:space="preserve">ESPIRAL P/ARMFLEX 8.5MM                                                                             </v>
          </cell>
          <cell r="C3378">
            <v>4689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I3378">
            <v>0</v>
          </cell>
        </row>
        <row r="3379">
          <cell r="A3379">
            <v>22800900000000</v>
          </cell>
          <cell r="B3379" t="str">
            <v xml:space="preserve">ESPIRAL P/ARMFLEX 9.0MM                                                                             </v>
          </cell>
          <cell r="C3379">
            <v>1005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I3379">
            <v>0</v>
          </cell>
        </row>
        <row r="3380">
          <cell r="A3380">
            <v>22800950000000</v>
          </cell>
          <cell r="B3380" t="str">
            <v xml:space="preserve">ESPIRAL P/ARMFLEX 9.5MM                                                                             </v>
          </cell>
          <cell r="C3380">
            <v>85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I3380">
            <v>0</v>
          </cell>
        </row>
        <row r="3381">
          <cell r="A3381">
            <v>22801000000000</v>
          </cell>
          <cell r="B3381" t="str">
            <v xml:space="preserve">ESPIRAL P/ARMFLEX (PULIDO) 10.0MM                                                                   </v>
          </cell>
          <cell r="C3381">
            <v>483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I3381">
            <v>0</v>
          </cell>
        </row>
        <row r="3382">
          <cell r="A3382">
            <v>22810100000000</v>
          </cell>
          <cell r="B3382" t="str">
            <v xml:space="preserve">FIADOR 100 CM  028                                                                                  </v>
          </cell>
          <cell r="C3382">
            <v>476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I3382">
            <v>0</v>
          </cell>
        </row>
        <row r="3383">
          <cell r="A3383">
            <v>22810200000000</v>
          </cell>
          <cell r="B3383" t="str">
            <v xml:space="preserve">FIADOR 100 CM  035                                                                                  </v>
          </cell>
          <cell r="C3383">
            <v>727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I3383">
            <v>0</v>
          </cell>
        </row>
        <row r="3384">
          <cell r="A3384">
            <v>22810300000000</v>
          </cell>
          <cell r="B3384" t="str">
            <v xml:space="preserve">FIADOR 100 CM 038                                                                                   </v>
          </cell>
          <cell r="C3384">
            <v>246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I3384">
            <v>0</v>
          </cell>
        </row>
        <row r="3385">
          <cell r="A3385">
            <v>228112000000</v>
          </cell>
          <cell r="B3385" t="str">
            <v xml:space="preserve">FIADOR C/EXT.CURV.100 035                                                                           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I3385">
            <v>0</v>
          </cell>
        </row>
        <row r="3386">
          <cell r="A3386">
            <v>22815100000000</v>
          </cell>
          <cell r="B3386" t="str">
            <v xml:space="preserve">FIADOR 150 CM  028                                                                                  </v>
          </cell>
          <cell r="C3386">
            <v>306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I3386">
            <v>0</v>
          </cell>
        </row>
        <row r="3387">
          <cell r="A3387">
            <v>22815200000000</v>
          </cell>
          <cell r="B3387" t="str">
            <v xml:space="preserve">FIADOR 150 CM  035                                                                                  </v>
          </cell>
          <cell r="C3387">
            <v>605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I3387">
            <v>0</v>
          </cell>
        </row>
        <row r="3388">
          <cell r="A3388">
            <v>22815300000000</v>
          </cell>
          <cell r="B3388" t="str">
            <v xml:space="preserve">FIADOR 150 CM 038                                                                                   </v>
          </cell>
          <cell r="C3388">
            <v>65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I3388">
            <v>0</v>
          </cell>
        </row>
        <row r="3389">
          <cell r="A3389">
            <v>22820700000000</v>
          </cell>
          <cell r="B3389" t="str">
            <v xml:space="preserve">ESPIRAL P/TRAQ.ARMFLEX(PULIDO)7.0MM                                                                 </v>
          </cell>
          <cell r="C3389">
            <v>47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  <cell r="I3389">
            <v>0</v>
          </cell>
        </row>
        <row r="3390">
          <cell r="A3390">
            <v>22820800000000</v>
          </cell>
          <cell r="B3390" t="str">
            <v xml:space="preserve">ESPIRAL P/TRAQ.ARMFLEX(PULIDO)8.0MM                                                                 </v>
          </cell>
          <cell r="C3390">
            <v>1329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I3390">
            <v>0</v>
          </cell>
        </row>
        <row r="3391">
          <cell r="A3391">
            <v>22820900000000</v>
          </cell>
          <cell r="B3391" t="str">
            <v xml:space="preserve">ESPIRAL P/TRAQ.ARMFLEX(PULIDO)9.0MM                                                                 </v>
          </cell>
          <cell r="C3391">
            <v>2184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I3391">
            <v>0</v>
          </cell>
        </row>
        <row r="3392">
          <cell r="A3392">
            <v>22821000000000</v>
          </cell>
          <cell r="B3392" t="str">
            <v xml:space="preserve">ESPIRAL P/TRAQ.ARMF.(PULIDO)10.0MM                                                                  </v>
          </cell>
          <cell r="C3392">
            <v>1410</v>
          </cell>
          <cell r="D3392">
            <v>0</v>
          </cell>
          <cell r="E3392">
            <v>0</v>
          </cell>
          <cell r="F3392">
            <v>0</v>
          </cell>
          <cell r="G3392">
            <v>0</v>
          </cell>
          <cell r="I3392">
            <v>0</v>
          </cell>
        </row>
        <row r="3393">
          <cell r="A3393">
            <v>22821100000000</v>
          </cell>
          <cell r="B3393" t="str">
            <v xml:space="preserve">ESPIRAL P/TRAQ.ARMF.(PULIDO)11.0MM                                                                  </v>
          </cell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  <cell r="I3393">
            <v>0</v>
          </cell>
        </row>
        <row r="3394">
          <cell r="A3394">
            <v>22850210112000</v>
          </cell>
          <cell r="B3394" t="str">
            <v xml:space="preserve">AG.GRANEL G 21X1 1/2 (CHINA)                                                                        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I3394">
            <v>0</v>
          </cell>
        </row>
        <row r="3395">
          <cell r="A3395">
            <v>22900010000000</v>
          </cell>
          <cell r="B3395" t="str">
            <v xml:space="preserve">TUB.TROQ.P/PIGTAIL 90MM-ENDEREZADOR                                                                 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I3395">
            <v>0</v>
          </cell>
        </row>
        <row r="3396">
          <cell r="A3396">
            <v>22900600000000</v>
          </cell>
          <cell r="B3396" t="str">
            <v xml:space="preserve">TUB. CURVADA P/TRAQ. S/B 3.0MM                                                                      </v>
          </cell>
          <cell r="C3396">
            <v>52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I3396">
            <v>0</v>
          </cell>
        </row>
        <row r="3397">
          <cell r="A3397">
            <v>22900700000000</v>
          </cell>
          <cell r="B3397" t="str">
            <v xml:space="preserve">TUB. CURVADA P/TRAQ. S/B 3.5MM                                                                      </v>
          </cell>
          <cell r="C3397">
            <v>228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I3397">
            <v>0</v>
          </cell>
        </row>
        <row r="3398">
          <cell r="A3398">
            <v>22900800000000</v>
          </cell>
          <cell r="B3398" t="str">
            <v xml:space="preserve">TUB. CURVADA P/TRAQ. S/B 4.0MM                                                                      </v>
          </cell>
          <cell r="C3398">
            <v>1077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I3398">
            <v>0</v>
          </cell>
        </row>
        <row r="3399">
          <cell r="A3399">
            <v>22900900000000</v>
          </cell>
          <cell r="B3399" t="str">
            <v xml:space="preserve">TUB. CURVADA P/TRAQ. S/B 4.5MM                                                                      </v>
          </cell>
          <cell r="C3399">
            <v>287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I3399">
            <v>0</v>
          </cell>
        </row>
        <row r="3400">
          <cell r="A3400">
            <v>22901000000000</v>
          </cell>
          <cell r="B3400" t="str">
            <v xml:space="preserve">TUB. CURVADA P/TRAQ. S/B 5.0MM                                                                      </v>
          </cell>
          <cell r="C3400">
            <v>9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I3400">
            <v>0</v>
          </cell>
        </row>
        <row r="3401">
          <cell r="A3401">
            <v>22901100000000</v>
          </cell>
          <cell r="B3401" t="str">
            <v xml:space="preserve">TUB. CURVADA P/TRAQ. S/B 5.5MM                                                                      </v>
          </cell>
          <cell r="C3401">
            <v>400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I3401">
            <v>0</v>
          </cell>
        </row>
        <row r="3402">
          <cell r="A3402">
            <v>22901200000000</v>
          </cell>
          <cell r="B3402" t="str">
            <v xml:space="preserve">TUB. CURVADA P/TRAQ. S/B 6.0MM                                                                      </v>
          </cell>
          <cell r="C3402">
            <v>555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I3402">
            <v>0</v>
          </cell>
        </row>
        <row r="3403">
          <cell r="A3403">
            <v>22901300000000</v>
          </cell>
          <cell r="B3403" t="str">
            <v xml:space="preserve">TUB. CURVADA P/TRAQ. S/B 6.5MM                                                                      </v>
          </cell>
          <cell r="C3403">
            <v>452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I3403">
            <v>0</v>
          </cell>
        </row>
        <row r="3404">
          <cell r="A3404">
            <v>22901400000000</v>
          </cell>
          <cell r="B3404" t="str">
            <v xml:space="preserve">TUB. CURVADA P/TRAQ. S/B 7.0MM                                                                      </v>
          </cell>
          <cell r="C3404">
            <v>20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I3404">
            <v>0</v>
          </cell>
        </row>
        <row r="3405">
          <cell r="A3405">
            <v>22901500000000</v>
          </cell>
          <cell r="B3405" t="str">
            <v xml:space="preserve">TUB. CURVADA P/TRAQ. S/B 7.5MM                                                                      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I3405">
            <v>0</v>
          </cell>
        </row>
        <row r="3406">
          <cell r="A3406">
            <v>22901600000000</v>
          </cell>
          <cell r="B3406" t="str">
            <v xml:space="preserve">TUB. CURVADA P/TRAQ. S/B 8.0MM                                                                      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I3406">
            <v>0</v>
          </cell>
        </row>
        <row r="3407">
          <cell r="A3407">
            <v>22901700000000</v>
          </cell>
          <cell r="B3407" t="str">
            <v xml:space="preserve">TUB. CURVADA P/TRAQ. S/B 8.5MM                                                                      </v>
          </cell>
          <cell r="C3407">
            <v>100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I3407">
            <v>0</v>
          </cell>
        </row>
        <row r="3408">
          <cell r="A3408">
            <v>22901800000000</v>
          </cell>
          <cell r="B3408" t="str">
            <v xml:space="preserve">TUB. CURVADA P/TRAQ. S/B 9.0MM                                                                      </v>
          </cell>
          <cell r="C3408">
            <v>248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I3408">
            <v>0</v>
          </cell>
        </row>
        <row r="3409">
          <cell r="A3409">
            <v>22901900000000</v>
          </cell>
          <cell r="B3409" t="str">
            <v xml:space="preserve">TUB. CURVADA P/TRAQ. S/B 9.5MM                                                                      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I3409">
            <v>0</v>
          </cell>
        </row>
        <row r="3410">
          <cell r="A3410">
            <v>22902000000000</v>
          </cell>
          <cell r="B3410" t="str">
            <v xml:space="preserve">TUB. CURVADA P/TRAQ. S/B 10.0MM                                                                     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I3410">
            <v>0</v>
          </cell>
        </row>
        <row r="3411">
          <cell r="A3411">
            <v>22910600000000</v>
          </cell>
          <cell r="B3411" t="str">
            <v xml:space="preserve">TUB. P/TRAQ. C/ORIF. CONICO PUL.3.0                                                                 </v>
          </cell>
          <cell r="C3411">
            <v>511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I3411">
            <v>0</v>
          </cell>
        </row>
        <row r="3412">
          <cell r="A3412">
            <v>22910700000000</v>
          </cell>
          <cell r="B3412" t="str">
            <v xml:space="preserve">TUB. P/TRAQ. C/ORIF. CONICO PUL.3.5                                                                 </v>
          </cell>
          <cell r="C3412">
            <v>1937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I3412">
            <v>0</v>
          </cell>
        </row>
        <row r="3413">
          <cell r="A3413">
            <v>22910800000000</v>
          </cell>
          <cell r="B3413" t="str">
            <v xml:space="preserve">TUB. P/TRAQ. C/ORIF. CONICO PUL.4.0                                                                 </v>
          </cell>
          <cell r="C3413">
            <v>1990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I3413">
            <v>0</v>
          </cell>
        </row>
        <row r="3414">
          <cell r="A3414">
            <v>22910900000000</v>
          </cell>
          <cell r="B3414" t="str">
            <v xml:space="preserve">TUB. P/TRAQ. C/ORIF. CONICO PUL.4.5                                                                 </v>
          </cell>
          <cell r="C3414">
            <v>407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I3414">
            <v>0</v>
          </cell>
        </row>
        <row r="3415">
          <cell r="A3415">
            <v>22911000000000</v>
          </cell>
          <cell r="B3415" t="str">
            <v xml:space="preserve">TUB. P/TRAQ. C/ORIF. CONICO PUL.5.0                                                                 </v>
          </cell>
          <cell r="C3415">
            <v>1645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I3415">
            <v>0</v>
          </cell>
        </row>
        <row r="3416">
          <cell r="A3416">
            <v>22911100000000</v>
          </cell>
          <cell r="B3416" t="str">
            <v xml:space="preserve">TUB. P/TRAQ. C/ORIF. CONICO PUL.5.5                                                                 </v>
          </cell>
          <cell r="C3416">
            <v>1346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I3416">
            <v>0</v>
          </cell>
        </row>
        <row r="3417">
          <cell r="A3417">
            <v>22911200000000</v>
          </cell>
          <cell r="B3417" t="str">
            <v xml:space="preserve">TUB. P/TRAQ. C/ORIF. CONICO PUL.6.0                                                                 </v>
          </cell>
          <cell r="C3417">
            <v>1841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I3417">
            <v>0</v>
          </cell>
        </row>
        <row r="3418">
          <cell r="A3418">
            <v>22911300000000</v>
          </cell>
          <cell r="B3418" t="str">
            <v xml:space="preserve">TUB. P/TRAQ. C/ORIF. CONICO PUL.6.5                                                                 </v>
          </cell>
          <cell r="C3418">
            <v>1585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I3418">
            <v>0</v>
          </cell>
        </row>
        <row r="3419">
          <cell r="A3419">
            <v>22911400000000</v>
          </cell>
          <cell r="B3419" t="str">
            <v xml:space="preserve">TUB. P/TRAQ. C/ORIF. CONICO PUL.7.0                                                                 </v>
          </cell>
          <cell r="C3419">
            <v>335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I3419">
            <v>0</v>
          </cell>
        </row>
        <row r="3420">
          <cell r="A3420">
            <v>22911500000000</v>
          </cell>
          <cell r="B3420" t="str">
            <v xml:space="preserve">TUB. P/TRAQ. C/ORIF. CONICO PUL.7.5                                                                 </v>
          </cell>
          <cell r="C3420">
            <v>110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I3420">
            <v>0</v>
          </cell>
        </row>
        <row r="3421">
          <cell r="A3421">
            <v>22911600000000</v>
          </cell>
          <cell r="B3421" t="str">
            <v xml:space="preserve">TUB. P/TRAQ. C/ORIF. CONICO PUL.8.0                                                                 </v>
          </cell>
          <cell r="C3421">
            <v>242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I3421">
            <v>0</v>
          </cell>
        </row>
        <row r="3422">
          <cell r="A3422">
            <v>22911700000000</v>
          </cell>
          <cell r="B3422" t="str">
            <v xml:space="preserve">TUB. P/TRAQ. C/ORIF. CONICO PUL.8.5                                                                 </v>
          </cell>
          <cell r="C3422">
            <v>113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I3422">
            <v>0</v>
          </cell>
        </row>
        <row r="3423">
          <cell r="A3423">
            <v>22911800000000</v>
          </cell>
          <cell r="B3423" t="str">
            <v xml:space="preserve">TUB. P/TRAQ. C/ORIF. CONICO PUL.9.0                                                                 </v>
          </cell>
          <cell r="C3423">
            <v>1123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I3423">
            <v>0</v>
          </cell>
        </row>
        <row r="3424">
          <cell r="A3424">
            <v>22911900000000</v>
          </cell>
          <cell r="B3424" t="str">
            <v xml:space="preserve">TUB. P/TRAQ. C/ORIF. CONICO PUL.9.5                                                                 </v>
          </cell>
          <cell r="C3424">
            <v>1000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I3424">
            <v>0</v>
          </cell>
        </row>
        <row r="3425">
          <cell r="A3425">
            <v>22912000000000</v>
          </cell>
          <cell r="B3425" t="str">
            <v xml:space="preserve">TUB.P/TRAQ. C/ORIF.CONICO PUL. 10.0                                                                 </v>
          </cell>
          <cell r="C3425">
            <v>71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I3425">
            <v>0</v>
          </cell>
        </row>
        <row r="3426">
          <cell r="A3426">
            <v>22922600000000</v>
          </cell>
          <cell r="B3426" t="str">
            <v xml:space="preserve">TUB.CURVADA Y REBAJADA P/D.LUMEN DERECHO CH26                                                       </v>
          </cell>
          <cell r="C3426">
            <v>40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I3426">
            <v>0</v>
          </cell>
        </row>
        <row r="3427">
          <cell r="A3427">
            <v>22922800000000</v>
          </cell>
          <cell r="B3427" t="str">
            <v xml:space="preserve">TUB.CURVADA Y REBAJADA P/D.LUMEN DERECHO CH28                                                       </v>
          </cell>
          <cell r="C3427">
            <v>4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I3427">
            <v>0</v>
          </cell>
        </row>
        <row r="3428">
          <cell r="A3428">
            <v>22923300000000</v>
          </cell>
          <cell r="B3428" t="str">
            <v xml:space="preserve">TUB.CURVADA Y REBAJADA P/D.LUMEN DERECHO CH33                                                       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I3428">
            <v>0</v>
          </cell>
        </row>
        <row r="3429">
          <cell r="A3429">
            <v>22923500000000</v>
          </cell>
          <cell r="B3429" t="str">
            <v xml:space="preserve">TUB.CURV.REBAJ. P/D.LUMEN DERECHO CH35                                                              </v>
          </cell>
          <cell r="C3429">
            <v>1185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I3429">
            <v>0</v>
          </cell>
        </row>
        <row r="3430">
          <cell r="A3430">
            <v>22923700000000</v>
          </cell>
          <cell r="B3430" t="str">
            <v xml:space="preserve">TUB.CURVADA Y REBAJADA P/D.LUMEN DERECHO CH37                                                       </v>
          </cell>
          <cell r="C3430">
            <v>893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I3430">
            <v>0</v>
          </cell>
        </row>
        <row r="3431">
          <cell r="A3431">
            <v>22923900000000</v>
          </cell>
          <cell r="B3431" t="str">
            <v xml:space="preserve">TUB.CURVADA Y REBAJADA P/D.LUMEN DERECHO CH39                                                       </v>
          </cell>
          <cell r="C3431">
            <v>130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I3431">
            <v>0</v>
          </cell>
        </row>
        <row r="3432">
          <cell r="A3432">
            <v>22924100000000</v>
          </cell>
          <cell r="B3432" t="str">
            <v xml:space="preserve">TUB.CURVADA Y REBAJADA P/D.LUMEN DERECHO CH41                                                       </v>
          </cell>
          <cell r="C3432">
            <v>145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I3432">
            <v>0</v>
          </cell>
        </row>
        <row r="3433">
          <cell r="A3433">
            <v>22933500000000</v>
          </cell>
          <cell r="B3433" t="str">
            <v xml:space="preserve">TUB.CURVADA Y REBAJADA P/D.LUMEN IZQ. “XL” CH35                                                     </v>
          </cell>
          <cell r="C3433">
            <v>609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I3433">
            <v>0</v>
          </cell>
        </row>
        <row r="3434">
          <cell r="A3434">
            <v>22933700000000</v>
          </cell>
          <cell r="B3434" t="str">
            <v xml:space="preserve">TUB.CURVADA Y REBAJADA P/D.LUMEN IZQ. “XL” CH37                                                     </v>
          </cell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I3434">
            <v>0</v>
          </cell>
        </row>
        <row r="3435">
          <cell r="A3435">
            <v>22933900000000</v>
          </cell>
          <cell r="B3435" t="str">
            <v xml:space="preserve">TUB.CURVADA Y REBAJADA P/D.LUMEN IZQ. “XL” CH39                                                     </v>
          </cell>
          <cell r="C3435">
            <v>2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I3435">
            <v>0</v>
          </cell>
        </row>
        <row r="3436">
          <cell r="A3436">
            <v>22934100000000</v>
          </cell>
          <cell r="B3436" t="str">
            <v xml:space="preserve">TUB.CURVADA Y REBAJADA P/D.LUMEN IZQ. “XL” CH41                                                     </v>
          </cell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I3436">
            <v>0</v>
          </cell>
        </row>
        <row r="3437">
          <cell r="A3437">
            <v>22943500000000</v>
          </cell>
          <cell r="B3437" t="str">
            <v xml:space="preserve">TUB.CURVADA Y REBAJADA P/D.LUMEN IZQ. “+25” CH35                                                    </v>
          </cell>
          <cell r="C3437">
            <v>100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  <cell r="I3437">
            <v>0</v>
          </cell>
        </row>
        <row r="3438">
          <cell r="A3438">
            <v>22943700000000</v>
          </cell>
          <cell r="B3438" t="str">
            <v xml:space="preserve">TUB.CURVADA Y REBAJADA P/D.LUMEN IZQ. “+25” CH37                                                    </v>
          </cell>
          <cell r="C3438">
            <v>10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I3438">
            <v>0</v>
          </cell>
        </row>
        <row r="3439">
          <cell r="A3439">
            <v>22943900000000</v>
          </cell>
          <cell r="B3439" t="str">
            <v xml:space="preserve">TUB.CURVADA Y REBAJADA P/D.LUMEN IZQ. “+25” CH39                                                    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I3439">
            <v>0</v>
          </cell>
        </row>
        <row r="3440">
          <cell r="A3440">
            <v>22944100000000</v>
          </cell>
          <cell r="B3440" t="str">
            <v xml:space="preserve">TUB.CURVADA Y REBAJADA P/D.LUMEN IZQ. “+25” CH41                                                    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I3440">
            <v>0</v>
          </cell>
        </row>
        <row r="3441">
          <cell r="A3441">
            <v>22953500000000</v>
          </cell>
          <cell r="B3441" t="str">
            <v xml:space="preserve">TUB.CURVADA Y REBAJADA P/D.LUMEN DCHO. “+25” CH35                                                   </v>
          </cell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I3441">
            <v>0</v>
          </cell>
        </row>
        <row r="3442">
          <cell r="A3442">
            <v>22953700000000</v>
          </cell>
          <cell r="B3442" t="str">
            <v xml:space="preserve">TUB.CURVADA Y REBAJADA P/D.LUMEN DCHO. “+25” CH37                                                   </v>
          </cell>
          <cell r="C3442">
            <v>0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I3442">
            <v>0</v>
          </cell>
        </row>
        <row r="3443">
          <cell r="A3443">
            <v>22953900000000</v>
          </cell>
          <cell r="B3443" t="str">
            <v xml:space="preserve">TUB.CURVADA Y REBAJADA P/D.LUMEN DCHO. “+25” CH39                                                   </v>
          </cell>
          <cell r="C3443">
            <v>0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I3443">
            <v>0</v>
          </cell>
        </row>
        <row r="3444">
          <cell r="A3444">
            <v>22954100000000</v>
          </cell>
          <cell r="B3444" t="str">
            <v xml:space="preserve">TUB.CURVADA Y REBAJADA P/D.LUMEN DCHO. “+25” CH41                                                   </v>
          </cell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I3444">
            <v>0</v>
          </cell>
        </row>
        <row r="3445">
          <cell r="A3445">
            <v>22962600000000</v>
          </cell>
          <cell r="B3445" t="str">
            <v xml:space="preserve">TUB.CURVADA Y REBAJADA P/D.LUMEN IZQUIERDO CH26                                                     </v>
          </cell>
          <cell r="C3445">
            <v>93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I3445">
            <v>0</v>
          </cell>
        </row>
        <row r="3446">
          <cell r="A3446">
            <v>22962800000000</v>
          </cell>
          <cell r="B3446" t="str">
            <v xml:space="preserve">TUB.CURVADA Y REBAJADA P/D.LUMEN IZQUIERDO CH28                                                     </v>
          </cell>
          <cell r="C3446">
            <v>12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I3446">
            <v>0</v>
          </cell>
        </row>
        <row r="3447">
          <cell r="A3447">
            <v>22963300000000</v>
          </cell>
          <cell r="B3447" t="str">
            <v xml:space="preserve">TUB.CURVADA Y REBAJADA P/D.LUMEN IZQUIERDO CH33                                                     </v>
          </cell>
          <cell r="C3447">
            <v>139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I3447">
            <v>0</v>
          </cell>
        </row>
        <row r="3448">
          <cell r="A3448">
            <v>22963500000000</v>
          </cell>
          <cell r="B3448" t="str">
            <v xml:space="preserve">TUB.CURVADA Y REBAJADA P/D.LUMEN IZQUIERDO CH35                                                     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I3448">
            <v>0</v>
          </cell>
        </row>
        <row r="3449">
          <cell r="A3449">
            <v>22963700000000</v>
          </cell>
          <cell r="B3449" t="str">
            <v xml:space="preserve">TUB.CURVADA Y REBAJADA P/D.LUMEN IZQUIERDO CH37                                                     </v>
          </cell>
          <cell r="C3449">
            <v>389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I3449">
            <v>0</v>
          </cell>
        </row>
        <row r="3450">
          <cell r="A3450">
            <v>22963900000000</v>
          </cell>
          <cell r="B3450" t="str">
            <v xml:space="preserve">TUB.CURV.REBAJ. P/D.LUMEN IZQUIERDO CH39                                                            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I3450">
            <v>0</v>
          </cell>
        </row>
        <row r="3451">
          <cell r="A3451">
            <v>22964100000000</v>
          </cell>
          <cell r="B3451" t="str">
            <v xml:space="preserve">TUB.CURVADA Y REBAJADA P/D.LUMEN IZQUIERDO CH41                                                     </v>
          </cell>
          <cell r="C3451">
            <v>35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I3451">
            <v>0</v>
          </cell>
        </row>
        <row r="3452">
          <cell r="A3452">
            <v>22970010060000</v>
          </cell>
          <cell r="B3452" t="str">
            <v xml:space="preserve">TUB.CURVADA P/T. ANGULADO NASAL C/B 3,0MM                                                           </v>
          </cell>
          <cell r="C3452">
            <v>103</v>
          </cell>
          <cell r="D3452">
            <v>0</v>
          </cell>
          <cell r="E3452">
            <v>0</v>
          </cell>
          <cell r="F3452">
            <v>0</v>
          </cell>
          <cell r="G3452">
            <v>0</v>
          </cell>
          <cell r="I3452">
            <v>0</v>
          </cell>
        </row>
        <row r="3453">
          <cell r="A3453">
            <v>22970010070000</v>
          </cell>
          <cell r="B3453" t="str">
            <v xml:space="preserve">TUB.CURVADA P/T. ANGULADO NASAL C/B 3,5MM                                                           </v>
          </cell>
          <cell r="C3453">
            <v>104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I3453">
            <v>0</v>
          </cell>
        </row>
        <row r="3454">
          <cell r="A3454">
            <v>22970010080000</v>
          </cell>
          <cell r="B3454" t="str">
            <v xml:space="preserve">TUB.CURVADA P/T. ANGULADO NASAL C/B 4,0MM                                                           </v>
          </cell>
          <cell r="C3454">
            <v>20</v>
          </cell>
          <cell r="D3454">
            <v>0</v>
          </cell>
          <cell r="E3454">
            <v>0</v>
          </cell>
          <cell r="F3454">
            <v>0</v>
          </cell>
          <cell r="G3454">
            <v>0</v>
          </cell>
          <cell r="I3454">
            <v>0</v>
          </cell>
        </row>
        <row r="3455">
          <cell r="A3455">
            <v>22970010090000</v>
          </cell>
          <cell r="B3455" t="str">
            <v xml:space="preserve">TUB.CURVADA P/T. ANGULADO NASAL C/B 4,5MM                                                           </v>
          </cell>
          <cell r="C3455">
            <v>34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I3455">
            <v>0</v>
          </cell>
        </row>
        <row r="3456">
          <cell r="A3456">
            <v>22970010100000</v>
          </cell>
          <cell r="B3456" t="str">
            <v xml:space="preserve">TUB.CURVADA P/T. ANGULADO NASAL C/B 5,0MM                                                           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I3456">
            <v>0</v>
          </cell>
        </row>
        <row r="3457">
          <cell r="A3457">
            <v>22970010110000</v>
          </cell>
          <cell r="B3457" t="str">
            <v xml:space="preserve">TUB.CURVADA P/T. ANGULADO NASAL C/B 5,5MM                                                           </v>
          </cell>
          <cell r="C3457">
            <v>13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I3457">
            <v>0</v>
          </cell>
        </row>
        <row r="3458">
          <cell r="A3458">
            <v>22970010120000</v>
          </cell>
          <cell r="B3458" t="str">
            <v xml:space="preserve">TUB.CURVADA P/T. ANGULADO NASAL C/B 6,0MM                                                           </v>
          </cell>
          <cell r="C3458">
            <v>269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I3458">
            <v>0</v>
          </cell>
        </row>
        <row r="3459">
          <cell r="A3459">
            <v>22970010130000</v>
          </cell>
          <cell r="B3459" t="str">
            <v xml:space="preserve">TUB.CURVADA P/T. ANGULADO NASAL C/B 6,5MM                                                           </v>
          </cell>
          <cell r="C3459">
            <v>74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  <cell r="I3459">
            <v>0</v>
          </cell>
        </row>
        <row r="3460">
          <cell r="A3460">
            <v>22970010140000</v>
          </cell>
          <cell r="B3460" t="str">
            <v xml:space="preserve">TUB.CURVADA P/T. ANGULADO NASAL C/B 7,0MM                                                           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I3460">
            <v>0</v>
          </cell>
        </row>
        <row r="3461">
          <cell r="A3461">
            <v>22970010150000</v>
          </cell>
          <cell r="B3461" t="str">
            <v xml:space="preserve">TUB.CURVADA P/T. ANGULADO NASAL C/B 7,5MM                                                           </v>
          </cell>
          <cell r="C3461">
            <v>46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I3461">
            <v>0</v>
          </cell>
        </row>
        <row r="3462">
          <cell r="A3462">
            <v>22970010160000</v>
          </cell>
          <cell r="B3462" t="str">
            <v xml:space="preserve">TUB.CURVADA P/T. ANGULADO NASAL C/B 8,0MM                                                           </v>
          </cell>
          <cell r="C3462">
            <v>343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I3462">
            <v>0</v>
          </cell>
        </row>
        <row r="3463">
          <cell r="A3463">
            <v>22970010170000</v>
          </cell>
          <cell r="B3463" t="str">
            <v xml:space="preserve">TUB.CURVADA P/T. ANGULADO NASAL C/B 8,5MM                                                           </v>
          </cell>
          <cell r="C3463">
            <v>5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I3463">
            <v>0</v>
          </cell>
        </row>
        <row r="3464">
          <cell r="A3464">
            <v>22970020060000</v>
          </cell>
          <cell r="B3464" t="str">
            <v xml:space="preserve">TUB.CURVADA P/T. NASAL S/B 3,0MM                                                                    </v>
          </cell>
          <cell r="C3464">
            <v>30</v>
          </cell>
          <cell r="D3464">
            <v>0</v>
          </cell>
          <cell r="E3464">
            <v>0</v>
          </cell>
          <cell r="F3464">
            <v>0</v>
          </cell>
          <cell r="G3464">
            <v>0</v>
          </cell>
          <cell r="I3464">
            <v>0</v>
          </cell>
        </row>
        <row r="3465">
          <cell r="A3465">
            <v>22970020070000</v>
          </cell>
          <cell r="B3465" t="str">
            <v xml:space="preserve">TUB.CURVADA P/T. NASAL S/B 3,5MM                                                                    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I3465">
            <v>0</v>
          </cell>
        </row>
        <row r="3466">
          <cell r="A3466">
            <v>22970020080000</v>
          </cell>
          <cell r="B3466" t="str">
            <v xml:space="preserve">TUB.CURVADA P/T. NASAL S/B 4,0MM                                                                    </v>
          </cell>
          <cell r="C3466">
            <v>54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I3466">
            <v>0</v>
          </cell>
        </row>
        <row r="3467">
          <cell r="A3467">
            <v>22970020090000</v>
          </cell>
          <cell r="B3467" t="str">
            <v xml:space="preserve">TUB.CURVADA P/T. NASAL S/B 4,5MM                                                                    </v>
          </cell>
          <cell r="C3467">
            <v>20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I3467">
            <v>0</v>
          </cell>
        </row>
        <row r="3468">
          <cell r="A3468">
            <v>22970020100000</v>
          </cell>
          <cell r="B3468" t="str">
            <v xml:space="preserve">TUB.CURVADA P/T. NASAL S/B 5,0MM                                                                    </v>
          </cell>
          <cell r="C3468">
            <v>23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I3468">
            <v>0</v>
          </cell>
        </row>
        <row r="3469">
          <cell r="A3469">
            <v>22970020110000</v>
          </cell>
          <cell r="B3469" t="str">
            <v xml:space="preserve">TUB.CURVADA P/T. NASAL S/B 5,5MM                                                                    </v>
          </cell>
          <cell r="C3469">
            <v>26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I3469">
            <v>0</v>
          </cell>
        </row>
        <row r="3470">
          <cell r="A3470">
            <v>22970020120000</v>
          </cell>
          <cell r="B3470" t="str">
            <v xml:space="preserve">TUB.CURVADA P/T. NASAL S/B 6,0MM                                                                    </v>
          </cell>
          <cell r="C3470">
            <v>8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I3470">
            <v>0</v>
          </cell>
        </row>
        <row r="3471">
          <cell r="A3471">
            <v>22970020130000</v>
          </cell>
          <cell r="B3471" t="str">
            <v xml:space="preserve">TUB.CURVADA P/T. NASAL S/B 6,5MM                                                                    </v>
          </cell>
          <cell r="C3471">
            <v>58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I3471">
            <v>0</v>
          </cell>
        </row>
        <row r="3472">
          <cell r="A3472">
            <v>22970030060000</v>
          </cell>
          <cell r="B3472" t="str">
            <v xml:space="preserve">TUB.CURVADA P/T. ANGULADO ORAL C/B 3,0MM                                                            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I3472">
            <v>0</v>
          </cell>
        </row>
        <row r="3473">
          <cell r="A3473">
            <v>22970030070000</v>
          </cell>
          <cell r="B3473" t="str">
            <v xml:space="preserve">TUB.CURVADA P/T. ANGULADO ORAL C/B 3,5MM                                                            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I3473">
            <v>0</v>
          </cell>
        </row>
        <row r="3474">
          <cell r="A3474">
            <v>22970030080000</v>
          </cell>
          <cell r="B3474" t="str">
            <v xml:space="preserve">TUB.CURVADA P/T. ANGULADO ORAL C/B 4,0MM                                                            </v>
          </cell>
          <cell r="C3474">
            <v>55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I3474">
            <v>0</v>
          </cell>
        </row>
        <row r="3475">
          <cell r="A3475">
            <v>22970030090000</v>
          </cell>
          <cell r="B3475" t="str">
            <v xml:space="preserve">TUB.CURVADA P/T. ANGULADO ORAL C/B 4,5MM                                                            </v>
          </cell>
          <cell r="C3475">
            <v>70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I3475">
            <v>0</v>
          </cell>
        </row>
        <row r="3476">
          <cell r="A3476">
            <v>22970030100000</v>
          </cell>
          <cell r="B3476" t="str">
            <v xml:space="preserve">TUB.CURVADA P/T. ANGULADO ORAL C/B 5,0MM                                                            </v>
          </cell>
          <cell r="C3476">
            <v>15</v>
          </cell>
          <cell r="D3476">
            <v>0</v>
          </cell>
          <cell r="E3476">
            <v>0</v>
          </cell>
          <cell r="F3476">
            <v>0</v>
          </cell>
          <cell r="G3476">
            <v>0</v>
          </cell>
          <cell r="I3476">
            <v>0</v>
          </cell>
        </row>
        <row r="3477">
          <cell r="A3477">
            <v>22970030110000</v>
          </cell>
          <cell r="B3477" t="str">
            <v xml:space="preserve">TUB.CURVADA P/T. ANGULADO ORAL C/B 5,5MM                                                            </v>
          </cell>
          <cell r="C3477">
            <v>50</v>
          </cell>
          <cell r="D3477">
            <v>0</v>
          </cell>
          <cell r="E3477">
            <v>0</v>
          </cell>
          <cell r="F3477">
            <v>0</v>
          </cell>
          <cell r="G3477">
            <v>0</v>
          </cell>
          <cell r="I3477">
            <v>0</v>
          </cell>
        </row>
        <row r="3478">
          <cell r="A3478">
            <v>22970030120000</v>
          </cell>
          <cell r="B3478" t="str">
            <v xml:space="preserve">TUB.CURVADA P/T. ANGULADO ORAL C/B 6,0MM                                                            </v>
          </cell>
          <cell r="C3478">
            <v>129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I3478">
            <v>0</v>
          </cell>
        </row>
        <row r="3479">
          <cell r="A3479">
            <v>22970030130000</v>
          </cell>
          <cell r="B3479" t="str">
            <v xml:space="preserve">TUB.CURVADA P/T. ANGULADO ORAL C/B 6,5MM                                                            </v>
          </cell>
          <cell r="C3479">
            <v>47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I3479">
            <v>0</v>
          </cell>
        </row>
        <row r="3480">
          <cell r="A3480">
            <v>22970030140000</v>
          </cell>
          <cell r="B3480" t="str">
            <v xml:space="preserve">TUB.CURVADA P/T. ANGULADO ORAL C/B 7,0MM                                                            </v>
          </cell>
          <cell r="C3480">
            <v>34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I3480">
            <v>0</v>
          </cell>
        </row>
        <row r="3481">
          <cell r="A3481">
            <v>22970030150000</v>
          </cell>
          <cell r="B3481" t="str">
            <v xml:space="preserve">TUB.CURVADA P/T. ANGULADO ORAL C/B 7,5MM                                                            </v>
          </cell>
          <cell r="C3481">
            <v>50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I3481">
            <v>0</v>
          </cell>
        </row>
        <row r="3482">
          <cell r="A3482">
            <v>22970030160000</v>
          </cell>
          <cell r="B3482" t="str">
            <v xml:space="preserve">TUB.CURVADA P/T. ANGULADO ORAL C/B 8,0MM                                                            </v>
          </cell>
          <cell r="C3482">
            <v>18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I3482">
            <v>0</v>
          </cell>
        </row>
        <row r="3483">
          <cell r="A3483">
            <v>22970030170000</v>
          </cell>
          <cell r="B3483" t="str">
            <v xml:space="preserve">TUB.CURVADA P/T. ANGULADO ORAL C/B 8,5MM                                                            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I3483">
            <v>0</v>
          </cell>
        </row>
        <row r="3484">
          <cell r="A3484">
            <v>22970030180000</v>
          </cell>
          <cell r="B3484" t="str">
            <v xml:space="preserve">TUB.CURVADA P/T. ANGULADO ORAL C/B 9,0MM                                                            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I3484">
            <v>0</v>
          </cell>
        </row>
        <row r="3485">
          <cell r="A3485">
            <v>22970040060000</v>
          </cell>
          <cell r="B3485" t="str">
            <v xml:space="preserve">TUB.CURVADA P/T. ANGULADO ORAL S/B 3,0MM                                                            </v>
          </cell>
          <cell r="C3485">
            <v>38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I3485">
            <v>0</v>
          </cell>
        </row>
        <row r="3486">
          <cell r="A3486">
            <v>22970040070000</v>
          </cell>
          <cell r="B3486" t="str">
            <v xml:space="preserve">TUB.CURVADA P/T. ANGULADO ORAL S/B 3,5MM                                                            </v>
          </cell>
          <cell r="C3486">
            <v>47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I3486">
            <v>0</v>
          </cell>
        </row>
        <row r="3487">
          <cell r="A3487">
            <v>22970040080000</v>
          </cell>
          <cell r="B3487" t="str">
            <v xml:space="preserve">TUB.CURVADA P/T. ANGULADO ORAL S/B 4,0MM                                                            </v>
          </cell>
          <cell r="C3487">
            <v>122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I3487">
            <v>0</v>
          </cell>
        </row>
        <row r="3488">
          <cell r="A3488">
            <v>22970040090000</v>
          </cell>
          <cell r="B3488" t="str">
            <v xml:space="preserve">TUB.CURVADA P/T. ANGULADO ORAL S/B 4,5MM                                                            </v>
          </cell>
          <cell r="C3488">
            <v>115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I3488">
            <v>0</v>
          </cell>
        </row>
        <row r="3489">
          <cell r="A3489">
            <v>22970040100000</v>
          </cell>
          <cell r="B3489" t="str">
            <v xml:space="preserve">TUB.CURVADA P/T. ANGULADO ORAL S/B 5,0MM                                                            </v>
          </cell>
          <cell r="C3489">
            <v>36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I3489">
            <v>0</v>
          </cell>
        </row>
        <row r="3490">
          <cell r="A3490">
            <v>22970040110000</v>
          </cell>
          <cell r="B3490" t="str">
            <v xml:space="preserve">TUB.CURVADA P/T. ANGULADO ORAL S/B 5,5MM                                                            </v>
          </cell>
          <cell r="C3490">
            <v>20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I3490">
            <v>0</v>
          </cell>
        </row>
        <row r="3491">
          <cell r="A3491">
            <v>22970040120000</v>
          </cell>
          <cell r="B3491" t="str">
            <v xml:space="preserve">TUB.CURVADA P/T. ANGULADO ORAL S/B 6,0MM                                                            </v>
          </cell>
          <cell r="C3491">
            <v>10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I3491">
            <v>0</v>
          </cell>
        </row>
        <row r="3492">
          <cell r="A3492">
            <v>22970040130000</v>
          </cell>
          <cell r="B3492" t="str">
            <v xml:space="preserve">TUB.CURVADA P/T. ANGULADO ORAL S/B 6,5MM                                                            </v>
          </cell>
          <cell r="C3492">
            <v>37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I3492">
            <v>0</v>
          </cell>
        </row>
        <row r="3493">
          <cell r="A3493">
            <v>22970040140000</v>
          </cell>
          <cell r="B3493" t="str">
            <v xml:space="preserve">TUB.CURVADA P/T. ANGULADO ORAL S/B 7,0MM                                                            </v>
          </cell>
          <cell r="C3493">
            <v>78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I3493">
            <v>0</v>
          </cell>
        </row>
        <row r="3494">
          <cell r="A3494">
            <v>22970040150000</v>
          </cell>
          <cell r="B3494" t="str">
            <v xml:space="preserve">TUB.CURVADA P/T. ANGULADO ORAL S/B 7,5MM                                                            </v>
          </cell>
          <cell r="C3494">
            <v>67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I3494">
            <v>0</v>
          </cell>
        </row>
        <row r="3495">
          <cell r="A3495">
            <v>22970040160000</v>
          </cell>
          <cell r="B3495" t="str">
            <v xml:space="preserve">TUB.CURVADA P/T. ANGULADO ORAL S/B 8,0MM                                                            </v>
          </cell>
          <cell r="C3495">
            <v>45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I3495">
            <v>0</v>
          </cell>
        </row>
        <row r="3496">
          <cell r="A3496">
            <v>22970040170000</v>
          </cell>
          <cell r="B3496" t="str">
            <v xml:space="preserve">TUB.CURVADA P/T. ANGULADO ORAL S/B 8,5MM                                                            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I3496">
            <v>0</v>
          </cell>
        </row>
        <row r="3497">
          <cell r="A3497">
            <v>23000100000000</v>
          </cell>
          <cell r="B3497" t="str">
            <v xml:space="preserve">TUB.VEL.5MM 3.0X5.0X550 C/EXT.PUL                                                                   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I3497">
            <v>0</v>
          </cell>
        </row>
        <row r="3498">
          <cell r="A3498">
            <v>230101000000</v>
          </cell>
          <cell r="B3498" t="str">
            <v xml:space="preserve">TAPONES GOMA 5.5 X 5.5                                                                              </v>
          </cell>
          <cell r="C3498">
            <v>625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I3498">
            <v>0</v>
          </cell>
        </row>
        <row r="3499">
          <cell r="A3499">
            <v>230102000000</v>
          </cell>
          <cell r="B3499" t="str">
            <v xml:space="preserve">TAPONES GOMA 5.5 X 7.5                                                                              </v>
          </cell>
          <cell r="C3499">
            <v>258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I3499">
            <v>0</v>
          </cell>
        </row>
        <row r="3500">
          <cell r="A3500">
            <v>23010200000000</v>
          </cell>
          <cell r="B3500" t="str">
            <v xml:space="preserve">TUBULADURA IMPRESA P/VELVET 40CM Nª2                                                                </v>
          </cell>
          <cell r="C3500">
            <v>1400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I3500">
            <v>0</v>
          </cell>
        </row>
        <row r="3501">
          <cell r="A3501">
            <v>23010300000000</v>
          </cell>
          <cell r="B3501" t="str">
            <v xml:space="preserve">TUBULADURA IMPRESA P/VELVET 40CM Nª3                                                                </v>
          </cell>
          <cell r="C3501">
            <v>942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I3501">
            <v>0</v>
          </cell>
        </row>
        <row r="3502">
          <cell r="A3502">
            <v>23010400000000</v>
          </cell>
          <cell r="B3502" t="str">
            <v xml:space="preserve">TUBULADURA IMPRESA P/VELVET 40CM Nª4                                                                </v>
          </cell>
          <cell r="C3502">
            <v>2050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I3502">
            <v>0</v>
          </cell>
        </row>
        <row r="3503">
          <cell r="A3503">
            <v>230200000000</v>
          </cell>
          <cell r="B3503" t="str">
            <v xml:space="preserve">TAPONES GOMA M89                                                                                    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I3503">
            <v>0</v>
          </cell>
        </row>
        <row r="3504">
          <cell r="A3504">
            <v>23020400000000</v>
          </cell>
          <cell r="B3504" t="str">
            <v xml:space="preserve">TUB. IMPRESA P/ASP. CONTROLADA CH4                                                                  </v>
          </cell>
          <cell r="C3504">
            <v>1529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I3504">
            <v>0</v>
          </cell>
        </row>
        <row r="3505">
          <cell r="A3505">
            <v>23020500000000</v>
          </cell>
          <cell r="B3505" t="str">
            <v xml:space="preserve">TUB. IMPRESA P/ASP. CONTROLADA CH5                                                                  </v>
          </cell>
          <cell r="C3505">
            <v>3035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I3505">
            <v>0</v>
          </cell>
        </row>
        <row r="3506">
          <cell r="A3506">
            <v>23020600000000</v>
          </cell>
          <cell r="B3506" t="str">
            <v xml:space="preserve">TUB. IMPRESA P/ASP. CONTROLADA CH6                                                                  </v>
          </cell>
          <cell r="C3506">
            <v>1500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I3506">
            <v>0</v>
          </cell>
        </row>
        <row r="3507">
          <cell r="A3507">
            <v>23020700000000</v>
          </cell>
          <cell r="B3507" t="str">
            <v xml:space="preserve">TUB. IMPRESA P/ASP. CONTROLADA CH7                                                                  </v>
          </cell>
          <cell r="C3507">
            <v>4832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I3507">
            <v>0</v>
          </cell>
        </row>
        <row r="3508">
          <cell r="A3508">
            <v>23020800000000</v>
          </cell>
          <cell r="B3508" t="str">
            <v xml:space="preserve">TUB. IMPRESA P/ASP. CONTROLADA CH8                                                                  </v>
          </cell>
          <cell r="C3508">
            <v>3500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I3508">
            <v>0</v>
          </cell>
        </row>
        <row r="3509">
          <cell r="A3509">
            <v>23021000000000</v>
          </cell>
          <cell r="B3509" t="str">
            <v xml:space="preserve">TUB. IMPRESA P/ASP. CONTROLADA CH10                                                                 </v>
          </cell>
          <cell r="C3509">
            <v>1125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I3509">
            <v>0</v>
          </cell>
        </row>
        <row r="3510">
          <cell r="A3510">
            <v>230221000000</v>
          </cell>
          <cell r="B3510" t="str">
            <v xml:space="preserve">EMBOLO 20 ML. NACIONALES                                                                            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I3510">
            <v>0</v>
          </cell>
        </row>
        <row r="3511">
          <cell r="A3511">
            <v>230222000000</v>
          </cell>
          <cell r="B3511" t="str">
            <v xml:space="preserve">EMBOLO 20ML (PLANCHA) NAC                                                                           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I3511">
            <v>0</v>
          </cell>
        </row>
        <row r="3512">
          <cell r="A3512">
            <v>23030600000000</v>
          </cell>
          <cell r="B3512" t="str">
            <v xml:space="preserve">TUB. IMPRESA P/JJ 26CM CH6 P/HIDROFILIZAR                                                           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I3512">
            <v>0</v>
          </cell>
        </row>
        <row r="3513">
          <cell r="A3513">
            <v>23030700000000</v>
          </cell>
          <cell r="B3513" t="str">
            <v xml:space="preserve">TUB. IMPRESA P/JJ 26CM CH7 P/HIDROFILIZAR                                                           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I3513">
            <v>0</v>
          </cell>
        </row>
        <row r="3514">
          <cell r="A3514">
            <v>23034800000000</v>
          </cell>
          <cell r="B3514" t="str">
            <v xml:space="preserve">TUB. IMPRESA P/JJ 26CM CH4.8 P/HIDROFILIZAR                                                         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I3514">
            <v>0</v>
          </cell>
        </row>
        <row r="3515">
          <cell r="A3515">
            <v>23061600000000</v>
          </cell>
          <cell r="B3515" t="str">
            <v xml:space="preserve">TUB.CURVADA P/TRAQ.CC + LARGAS 8,0MM                                                                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I3515">
            <v>0</v>
          </cell>
        </row>
        <row r="3516">
          <cell r="A3516">
            <v>23061800000000</v>
          </cell>
          <cell r="B3516" t="str">
            <v xml:space="preserve">TUB.CURVADA P/TRAQ.CC + LARGAS 9,0MM                                                                </v>
          </cell>
          <cell r="C3516">
            <v>26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I3516">
            <v>0</v>
          </cell>
        </row>
        <row r="3517">
          <cell r="A3517">
            <v>23062000000000</v>
          </cell>
          <cell r="B3517" t="str">
            <v xml:space="preserve">TUB.CURVADA P/TRAQ.CC + LARGAS 10,0MM                                                               </v>
          </cell>
          <cell r="C3517">
            <v>46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I3517">
            <v>0</v>
          </cell>
        </row>
        <row r="3518">
          <cell r="A3518">
            <v>23062200000000</v>
          </cell>
          <cell r="B3518" t="str">
            <v xml:space="preserve">TUB.CURVADA P/TRAQ.CC + LARGAS 11,0MM                                                               </v>
          </cell>
          <cell r="C3518">
            <v>22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I3518">
            <v>0</v>
          </cell>
        </row>
        <row r="3519">
          <cell r="A3519">
            <v>23062400000000</v>
          </cell>
          <cell r="B3519" t="str">
            <v xml:space="preserve">TUB.CURVADA P/TRAQ.CC + LARGAS 12,0MM                                                               </v>
          </cell>
          <cell r="C3519">
            <v>23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I3519">
            <v>0</v>
          </cell>
        </row>
        <row r="3520">
          <cell r="A3520">
            <v>23071200000000</v>
          </cell>
          <cell r="B3520" t="str">
            <v xml:space="preserve">TUB.CURVADA 6,0MM P/TRAQ.AJUSTABLE SUBGLOTICA                                                       </v>
          </cell>
          <cell r="C3520">
            <v>66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I3520">
            <v>0</v>
          </cell>
        </row>
        <row r="3521">
          <cell r="A3521">
            <v>23071400000000</v>
          </cell>
          <cell r="B3521" t="str">
            <v xml:space="preserve">TUB.CURVADA 7,0MM P/TRAQ.AJUSTABLE SUBGLOTICA                                                       </v>
          </cell>
          <cell r="C3521">
            <v>208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I3521">
            <v>0</v>
          </cell>
        </row>
        <row r="3522">
          <cell r="A3522">
            <v>23071600000000</v>
          </cell>
          <cell r="B3522" t="str">
            <v xml:space="preserve">TUB.CURVADA 8,0MM P/TRAQ.AJUSTABLE SUBGLOTICA                                                       </v>
          </cell>
          <cell r="C3522">
            <v>15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I3522">
            <v>0</v>
          </cell>
        </row>
        <row r="3523">
          <cell r="A3523">
            <v>23071800000000</v>
          </cell>
          <cell r="B3523" t="str">
            <v xml:space="preserve">TUB.CURVADA 9,0MM P/TRAQ.AJUSTABLE SUBGLOTICA                                                       </v>
          </cell>
          <cell r="C3523">
            <v>367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I3523">
            <v>0</v>
          </cell>
        </row>
        <row r="3524">
          <cell r="A3524">
            <v>23072000000000</v>
          </cell>
          <cell r="B3524" t="str">
            <v xml:space="preserve">TUB.CURVADA 10,0MM P/TRAQ.AJUSTABLE SUBGLOTICA                                                      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I3524">
            <v>0</v>
          </cell>
        </row>
        <row r="3525">
          <cell r="A3525">
            <v>23081200000000</v>
          </cell>
          <cell r="B3525" t="str">
            <v xml:space="preserve">TUB.CURVADA 6,0MM P/TRAQ.AJUSTABLE                                                                  </v>
          </cell>
          <cell r="C3525">
            <v>284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I3525">
            <v>0</v>
          </cell>
        </row>
        <row r="3526">
          <cell r="A3526">
            <v>23081400000000</v>
          </cell>
          <cell r="B3526" t="str">
            <v xml:space="preserve">TUB.CURVADA 7,0MM P/TRAQ.AJUSTABLE                                                                  </v>
          </cell>
          <cell r="C3526">
            <v>403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I3526">
            <v>0</v>
          </cell>
        </row>
        <row r="3527">
          <cell r="A3527">
            <v>23081600000000</v>
          </cell>
          <cell r="B3527" t="str">
            <v xml:space="preserve">TUB.CURVADA 8,0MM P/TRAQ.AJUSTABLE                                                                  </v>
          </cell>
          <cell r="C3527">
            <v>399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I3527">
            <v>0</v>
          </cell>
        </row>
        <row r="3528">
          <cell r="A3528">
            <v>23081800000000</v>
          </cell>
          <cell r="B3528" t="str">
            <v xml:space="preserve">TUB.CURVADA 9,0MM P/TRAQ.AJUSTABLE                                                                  </v>
          </cell>
          <cell r="C3528">
            <v>333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I3528">
            <v>0</v>
          </cell>
        </row>
        <row r="3529">
          <cell r="A3529">
            <v>23082000000000</v>
          </cell>
          <cell r="B3529" t="str">
            <v xml:space="preserve">TUB.CURVADA 10,0MM P/TRAQ.AJUSTABLE                                                                 </v>
          </cell>
          <cell r="C3529">
            <v>564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I3529">
            <v>0</v>
          </cell>
        </row>
        <row r="3530">
          <cell r="A3530">
            <v>23082200000000</v>
          </cell>
          <cell r="B3530" t="str">
            <v xml:space="preserve">TUB.CURVADA 11,0MM P/TRAQ.AJUSTABLE                                                                 </v>
          </cell>
          <cell r="C3530">
            <v>8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I3530">
            <v>0</v>
          </cell>
        </row>
        <row r="3531">
          <cell r="A3531">
            <v>230900000000</v>
          </cell>
          <cell r="B3531" t="str">
            <v xml:space="preserve">SUCCIDAR P/ REBARBAR                                                                                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I3531">
            <v>0</v>
          </cell>
        </row>
        <row r="3532">
          <cell r="A3532">
            <v>230901000000</v>
          </cell>
          <cell r="B3532" t="str">
            <v xml:space="preserve">SUCCIDAR REB. NACIONAL                                                                              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I3532">
            <v>0</v>
          </cell>
        </row>
        <row r="3533">
          <cell r="A3533">
            <v>23091200000000</v>
          </cell>
          <cell r="B3533" t="str">
            <v xml:space="preserve">TUB.CURVADA 6,0MM P/ENDO.SUBGLOTICA                                                                 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  <cell r="I3533">
            <v>0</v>
          </cell>
        </row>
        <row r="3534">
          <cell r="A3534">
            <v>23091300000000</v>
          </cell>
          <cell r="B3534" t="str">
            <v xml:space="preserve">TUB.CURVADA 6,5MM P/ENDO.SUBGLOTICA                                                                 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I3534">
            <v>0</v>
          </cell>
        </row>
        <row r="3535">
          <cell r="A3535">
            <v>23091400000000</v>
          </cell>
          <cell r="B3535" t="str">
            <v xml:space="preserve">TUB.CURVADA 7,0MM P/ENDO.SUBGLOTICA                                                                 </v>
          </cell>
          <cell r="C3535">
            <v>150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I3535">
            <v>0</v>
          </cell>
        </row>
        <row r="3536">
          <cell r="A3536">
            <v>23091500000000</v>
          </cell>
          <cell r="B3536" t="str">
            <v xml:space="preserve">TUB.CURVADA 7,5MM P/ENDO.SUBGLOTICA                                                                 </v>
          </cell>
          <cell r="C3536">
            <v>61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I3536">
            <v>0</v>
          </cell>
        </row>
        <row r="3537">
          <cell r="A3537">
            <v>23091600000000</v>
          </cell>
          <cell r="B3537" t="str">
            <v xml:space="preserve">TUB.CURVADA 8,0MM P/ENDO.SUBGLOTICA                                                                 </v>
          </cell>
          <cell r="C3537">
            <v>450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  <cell r="I3537">
            <v>0</v>
          </cell>
        </row>
        <row r="3538">
          <cell r="A3538">
            <v>23091700000000</v>
          </cell>
          <cell r="B3538" t="str">
            <v xml:space="preserve">TUB.CURVADA 8,5MM P/ENDO.SUBGLOTICA                                                                 </v>
          </cell>
          <cell r="C3538">
            <v>59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I3538">
            <v>0</v>
          </cell>
        </row>
        <row r="3539">
          <cell r="A3539">
            <v>23091800000000</v>
          </cell>
          <cell r="B3539" t="str">
            <v xml:space="preserve">TUB.CURVADA 9,0MM P/ENDO SUBGLOTICA                                                                 </v>
          </cell>
          <cell r="C3539">
            <v>150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  <cell r="I3539">
            <v>0</v>
          </cell>
        </row>
        <row r="3540">
          <cell r="A3540">
            <v>23091900000000</v>
          </cell>
          <cell r="B3540" t="str">
            <v xml:space="preserve">TUB.CURVADA 9,5MM P/ENDO SUBGLOTICA                                                                 </v>
          </cell>
          <cell r="C3540">
            <v>289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I3540">
            <v>0</v>
          </cell>
        </row>
        <row r="3541">
          <cell r="A3541">
            <v>23092000000000</v>
          </cell>
          <cell r="B3541" t="str">
            <v xml:space="preserve">TUB.CURVADA 10,0MM P/ENDO SUBGLOTICA                                                                </v>
          </cell>
          <cell r="C3541">
            <v>128</v>
          </cell>
          <cell r="D3541">
            <v>0</v>
          </cell>
          <cell r="E3541">
            <v>0</v>
          </cell>
          <cell r="F3541">
            <v>0</v>
          </cell>
          <cell r="G3541">
            <v>0</v>
          </cell>
          <cell r="I3541">
            <v>0</v>
          </cell>
        </row>
        <row r="3542">
          <cell r="A3542">
            <v>23100100000000</v>
          </cell>
          <cell r="B3542" t="str">
            <v xml:space="preserve">TUB. CURVADA 2.0                                                                                    </v>
          </cell>
          <cell r="C3542">
            <v>680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I3542">
            <v>0</v>
          </cell>
        </row>
        <row r="3543">
          <cell r="A3543">
            <v>23100200000000</v>
          </cell>
          <cell r="B3543" t="str">
            <v xml:space="preserve">TUB. CURVADA 2.5                                                                                    </v>
          </cell>
          <cell r="C3543">
            <v>2755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  <cell r="I3543">
            <v>0</v>
          </cell>
        </row>
        <row r="3544">
          <cell r="A3544">
            <v>23100300000000</v>
          </cell>
          <cell r="B3544" t="str">
            <v xml:space="preserve">TUB. CURVADA 3.0                                                                                    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I3544">
            <v>0</v>
          </cell>
        </row>
        <row r="3545">
          <cell r="A3545">
            <v>23100400000000</v>
          </cell>
          <cell r="B3545" t="str">
            <v xml:space="preserve">TUB. CURVADA 3.5                                                                                    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I3545">
            <v>0</v>
          </cell>
        </row>
        <row r="3546">
          <cell r="A3546">
            <v>23100500000000</v>
          </cell>
          <cell r="B3546" t="str">
            <v xml:space="preserve">TUB. CURVADA 4.0                                                                                    </v>
          </cell>
          <cell r="C3546">
            <v>603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I3546">
            <v>0</v>
          </cell>
        </row>
        <row r="3547">
          <cell r="A3547">
            <v>23100600000000</v>
          </cell>
          <cell r="B3547" t="str">
            <v xml:space="preserve">TUB. CURVADA 4.5                                                                                    </v>
          </cell>
          <cell r="C3547">
            <v>748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I3547">
            <v>0</v>
          </cell>
        </row>
        <row r="3548">
          <cell r="A3548">
            <v>23100700000000</v>
          </cell>
          <cell r="B3548" t="str">
            <v xml:space="preserve">TUB. CURVADA 5.0                                                                                    </v>
          </cell>
          <cell r="C3548">
            <v>1140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I3548">
            <v>0</v>
          </cell>
        </row>
        <row r="3549">
          <cell r="A3549">
            <v>23100800000000</v>
          </cell>
          <cell r="B3549" t="str">
            <v xml:space="preserve">TUB. CURVADA 5.5                                                                                    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I3549">
            <v>0</v>
          </cell>
        </row>
        <row r="3550">
          <cell r="A3550">
            <v>23100900000000</v>
          </cell>
          <cell r="B3550" t="str">
            <v xml:space="preserve">TUB. CURVADA 6.0                                                                                    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I3550">
            <v>0</v>
          </cell>
        </row>
        <row r="3551">
          <cell r="A3551">
            <v>23101000000000</v>
          </cell>
          <cell r="B3551" t="str">
            <v xml:space="preserve">TUB. CURVADA 6.5                                                                                    </v>
          </cell>
          <cell r="C3551">
            <v>195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I3551">
            <v>0</v>
          </cell>
        </row>
        <row r="3552">
          <cell r="A3552">
            <v>23101100000000</v>
          </cell>
          <cell r="B3552" t="str">
            <v xml:space="preserve">TUB. CURVADA 7.0                                                                                    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I3552">
            <v>0</v>
          </cell>
        </row>
        <row r="3553">
          <cell r="A3553">
            <v>23101101000000</v>
          </cell>
          <cell r="B3553" t="str">
            <v xml:space="preserve">TUB.CURV.ENDO.S/B C/VIA INST. 5,5MM                                                                 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I3553">
            <v>0</v>
          </cell>
        </row>
        <row r="3554">
          <cell r="A3554">
            <v>23101200000000</v>
          </cell>
          <cell r="B3554" t="str">
            <v xml:space="preserve">TUB. CURVADA 7.5                                                                                    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I3554">
            <v>0</v>
          </cell>
        </row>
        <row r="3555">
          <cell r="A3555">
            <v>23101300000000</v>
          </cell>
          <cell r="B3555" t="str">
            <v xml:space="preserve">TUB. CURVADA 8.0                                                                                    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I3555">
            <v>0</v>
          </cell>
        </row>
        <row r="3556">
          <cell r="A3556">
            <v>23101301000000</v>
          </cell>
          <cell r="B3556" t="str">
            <v xml:space="preserve">TUB.CURVADO P/TUBO EDGAR C/B 6,5MM                                                                  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I3556">
            <v>0</v>
          </cell>
        </row>
        <row r="3557">
          <cell r="A3557">
            <v>23101400000000</v>
          </cell>
          <cell r="B3557" t="str">
            <v xml:space="preserve">TUB. CURVADA 8.5                                                                                    </v>
          </cell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I3557">
            <v>0</v>
          </cell>
        </row>
        <row r="3558">
          <cell r="A3558">
            <v>23101401000000</v>
          </cell>
          <cell r="B3558" t="str">
            <v xml:space="preserve">TUB.CURVADO P/TUBO EDGAR C/B 7,0MM                                                                  </v>
          </cell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I3558">
            <v>0</v>
          </cell>
        </row>
        <row r="3559">
          <cell r="A3559">
            <v>23101500000000</v>
          </cell>
          <cell r="B3559" t="str">
            <v xml:space="preserve">TUB. CURVADA 9.0                                                                                    </v>
          </cell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  <cell r="I3559">
            <v>0</v>
          </cell>
        </row>
        <row r="3560">
          <cell r="A3560">
            <v>23101501000000</v>
          </cell>
          <cell r="B3560" t="str">
            <v xml:space="preserve">TUB.CURVADO P/TUBO EDGAR C/B 7,5MM                                                                  </v>
          </cell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I3560">
            <v>0</v>
          </cell>
        </row>
        <row r="3561">
          <cell r="A3561">
            <v>23101600000000</v>
          </cell>
          <cell r="B3561" t="str">
            <v xml:space="preserve">TUB. CURVADA 9.5                                                                                    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I3561">
            <v>0</v>
          </cell>
        </row>
        <row r="3562">
          <cell r="A3562">
            <v>23101601000000</v>
          </cell>
          <cell r="B3562" t="str">
            <v xml:space="preserve">TUB. CURVADO P/TUBO EDGAR C/B 8,0 MM                                                                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I3562">
            <v>0</v>
          </cell>
        </row>
        <row r="3563">
          <cell r="A3563">
            <v>23101700000000</v>
          </cell>
          <cell r="B3563" t="str">
            <v xml:space="preserve">TUB. CURVADA 10.0                                                                                   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I3563">
            <v>0</v>
          </cell>
        </row>
        <row r="3564">
          <cell r="A3564">
            <v>23101701000000</v>
          </cell>
          <cell r="B3564" t="str">
            <v xml:space="preserve">TUB.CURVADO P/TUBO EDGAR C/B 8,5MM                                                                  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I3564">
            <v>0</v>
          </cell>
        </row>
        <row r="3565">
          <cell r="A3565">
            <v>23101801000000</v>
          </cell>
          <cell r="B3565" t="str">
            <v xml:space="preserve">TUB.CURVADO P/TUBO EDGAR C/B 9,0MM                                                                  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I3565">
            <v>0</v>
          </cell>
        </row>
        <row r="3566">
          <cell r="A3566">
            <v>23101901000000</v>
          </cell>
          <cell r="B3566" t="str">
            <v xml:space="preserve">TUB.CURVADO P/TUBO EDGAR C/B 9,5MM                                                                  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I3566">
            <v>0</v>
          </cell>
        </row>
        <row r="3567">
          <cell r="A3567">
            <v>23102001000000</v>
          </cell>
          <cell r="B3567" t="str">
            <v xml:space="preserve">TUB.CURVADO P/TUBO EDGAR C/B 10,0MM                                                                 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I3567">
            <v>0</v>
          </cell>
        </row>
        <row r="3568">
          <cell r="A3568">
            <v>23110000000000</v>
          </cell>
          <cell r="B3568" t="str">
            <v xml:space="preserve">TUBO TIGON CON CODO                                                                                 </v>
          </cell>
          <cell r="C3568">
            <v>2000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I3568">
            <v>0</v>
          </cell>
        </row>
        <row r="3569">
          <cell r="A3569">
            <v>23110600000000</v>
          </cell>
          <cell r="B3569" t="str">
            <v xml:space="preserve">TUB. CURVADA C/CAN. AIRE 3.0 MM                                                                     </v>
          </cell>
          <cell r="C3569">
            <v>254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I3569">
            <v>0</v>
          </cell>
        </row>
        <row r="3570">
          <cell r="A3570">
            <v>23110700000000</v>
          </cell>
          <cell r="B3570" t="str">
            <v xml:space="preserve">TUB. CURVADA C/CAN. AIRE 3.5 MM                                                                     </v>
          </cell>
          <cell r="C3570">
            <v>400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I3570">
            <v>0</v>
          </cell>
        </row>
        <row r="3571">
          <cell r="A3571">
            <v>23110800000000</v>
          </cell>
          <cell r="B3571" t="str">
            <v xml:space="preserve">TUB. CURVADA C/CAN. AIRE 4.0 MM                                                                     </v>
          </cell>
          <cell r="C3571">
            <v>1459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I3571">
            <v>0</v>
          </cell>
        </row>
        <row r="3572">
          <cell r="A3572">
            <v>23110900000000</v>
          </cell>
          <cell r="B3572" t="str">
            <v xml:space="preserve">TUB. CURVADA C/CAN. AIRE 4.5 MM                                                                     </v>
          </cell>
          <cell r="C3572">
            <v>1907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I3572">
            <v>0</v>
          </cell>
        </row>
        <row r="3573">
          <cell r="A3573">
            <v>23111000000000</v>
          </cell>
          <cell r="B3573" t="str">
            <v xml:space="preserve">TUB. CURVADA C/CAN. AIRE 5.0 MM                                                                     </v>
          </cell>
          <cell r="C3573">
            <v>661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  <cell r="I3573">
            <v>0</v>
          </cell>
        </row>
        <row r="3574">
          <cell r="A3574">
            <v>23111010000000</v>
          </cell>
          <cell r="B3574" t="str">
            <v xml:space="preserve">TUB. CURVADA CONICA 5,0MM                                                                           </v>
          </cell>
          <cell r="C3574">
            <v>29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I3574">
            <v>0</v>
          </cell>
        </row>
        <row r="3575">
          <cell r="A3575">
            <v>23111100000000</v>
          </cell>
          <cell r="B3575" t="str">
            <v xml:space="preserve">TUB. CURVADA C/CAN. AIRE 5.5 MM                                                                     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I3575">
            <v>0</v>
          </cell>
        </row>
        <row r="3576">
          <cell r="A3576">
            <v>23111110000000</v>
          </cell>
          <cell r="B3576" t="str">
            <v xml:space="preserve">TUB.CURVADA CONICA 5,5MM                                                                            </v>
          </cell>
          <cell r="C3576">
            <v>110</v>
          </cell>
          <cell r="D3576">
            <v>0</v>
          </cell>
          <cell r="E3576">
            <v>0</v>
          </cell>
          <cell r="F3576">
            <v>0</v>
          </cell>
          <cell r="G3576">
            <v>0</v>
          </cell>
          <cell r="I3576">
            <v>0</v>
          </cell>
        </row>
        <row r="3577">
          <cell r="A3577">
            <v>23111200000000</v>
          </cell>
          <cell r="B3577" t="str">
            <v xml:space="preserve">TUB. CURVADA C/CAN. AIRE 6.0 MM                                                                     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I3577">
            <v>0</v>
          </cell>
        </row>
        <row r="3578">
          <cell r="A3578">
            <v>23111210000000</v>
          </cell>
          <cell r="B3578" t="str">
            <v xml:space="preserve">TUB.CURVADA CONICA 6,0MM                                                                            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I3578">
            <v>0</v>
          </cell>
        </row>
        <row r="3579">
          <cell r="A3579">
            <v>23111300000000</v>
          </cell>
          <cell r="B3579" t="str">
            <v xml:space="preserve">TUB. CURVADA C/CAN. AIRE 6.5 MM                                                                     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I3579">
            <v>0</v>
          </cell>
        </row>
        <row r="3580">
          <cell r="A3580">
            <v>23111310000000</v>
          </cell>
          <cell r="B3580" t="str">
            <v xml:space="preserve">TUB.CURVADA CONICA 6,5MM                                                                            </v>
          </cell>
          <cell r="C3580">
            <v>74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I3580">
            <v>0</v>
          </cell>
        </row>
        <row r="3581">
          <cell r="A3581">
            <v>23111400000000</v>
          </cell>
          <cell r="B3581" t="str">
            <v xml:space="preserve">TUB. CURVADA C/CAN. AIRE 7.0 MM                                                                     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I3581">
            <v>0</v>
          </cell>
        </row>
        <row r="3582">
          <cell r="A3582">
            <v>23111410000000</v>
          </cell>
          <cell r="B3582" t="str">
            <v xml:space="preserve">TUB.CURVADA CONICA 7,0MM                                                                            </v>
          </cell>
          <cell r="C3582">
            <v>109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I3582">
            <v>0</v>
          </cell>
        </row>
        <row r="3583">
          <cell r="A3583">
            <v>23111500000000</v>
          </cell>
          <cell r="B3583" t="str">
            <v xml:space="preserve">TUB. CURVADA C/CAN. AIRE 7.5 MM                                                                     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I3583">
            <v>0</v>
          </cell>
        </row>
        <row r="3584">
          <cell r="A3584">
            <v>23111510000000</v>
          </cell>
          <cell r="B3584" t="str">
            <v xml:space="preserve">TUB.CURVADA CONICA 7,5MM                                                                            </v>
          </cell>
          <cell r="C3584">
            <v>305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I3584">
            <v>0</v>
          </cell>
        </row>
        <row r="3585">
          <cell r="A3585">
            <v>23111600000000</v>
          </cell>
          <cell r="B3585" t="str">
            <v xml:space="preserve">TUB. CURVADA C/CAN. AIRE 8.0 MM                                                                     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I3585">
            <v>0</v>
          </cell>
        </row>
        <row r="3586">
          <cell r="A3586">
            <v>23111610000000</v>
          </cell>
          <cell r="B3586" t="str">
            <v xml:space="preserve">TUB.CURVADA CONICA 8,0MM                                                                            </v>
          </cell>
          <cell r="C3586">
            <v>2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I3586">
            <v>0</v>
          </cell>
        </row>
        <row r="3587">
          <cell r="A3587">
            <v>23111700000000</v>
          </cell>
          <cell r="B3587" t="str">
            <v xml:space="preserve">TUB. CURVADA C/CAN. AIRE 8.5 MM                                                                     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I3587">
            <v>0</v>
          </cell>
        </row>
        <row r="3588">
          <cell r="A3588">
            <v>23111710000000</v>
          </cell>
          <cell r="B3588" t="str">
            <v xml:space="preserve">TUB.CURVADA CONICA 8,5MM                                                                            </v>
          </cell>
          <cell r="C3588">
            <v>248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I3588">
            <v>0</v>
          </cell>
        </row>
        <row r="3589">
          <cell r="A3589">
            <v>23111800000000</v>
          </cell>
          <cell r="B3589" t="str">
            <v xml:space="preserve">TUB. CURVADA C/CAN. AIRE 9.0 MM                                                                     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I3589">
            <v>0</v>
          </cell>
        </row>
        <row r="3590">
          <cell r="A3590">
            <v>23111810000000</v>
          </cell>
          <cell r="B3590" t="str">
            <v xml:space="preserve">TUB.CURVADA CONICA 9,0MM                                                                            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I3590">
            <v>0</v>
          </cell>
        </row>
        <row r="3591">
          <cell r="A3591">
            <v>23111900000000</v>
          </cell>
          <cell r="B3591" t="str">
            <v xml:space="preserve">TUB. CURVADA C/CAN. AIRE 9.5 MM                                                                     </v>
          </cell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  <cell r="I3591">
            <v>0</v>
          </cell>
        </row>
        <row r="3592">
          <cell r="A3592">
            <v>23111910000000</v>
          </cell>
          <cell r="B3592" t="str">
            <v xml:space="preserve">TUB.CURVADA CONICA 9,5MM                                                                            </v>
          </cell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  <cell r="I3592">
            <v>0</v>
          </cell>
        </row>
        <row r="3593">
          <cell r="A3593">
            <v>23112000000000</v>
          </cell>
          <cell r="B3593" t="str">
            <v xml:space="preserve">TUB. CURVADA C/CAN. AIRE 10.0 MM                                                                    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I3593">
            <v>0</v>
          </cell>
        </row>
        <row r="3594">
          <cell r="A3594">
            <v>23112010000000</v>
          </cell>
          <cell r="B3594" t="str">
            <v xml:space="preserve">TUB.CURVADA CONICA 10,0MM                                                                           </v>
          </cell>
          <cell r="C3594">
            <v>23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  <cell r="I3594">
            <v>0</v>
          </cell>
        </row>
        <row r="3595">
          <cell r="A3595">
            <v>23120500000000</v>
          </cell>
          <cell r="B3595" t="str">
            <v xml:space="preserve">TUB.CURV.ENDO.S/B C/VIA INST. 2,5MM                                                                 </v>
          </cell>
          <cell r="C3595">
            <v>486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  <cell r="I3595">
            <v>0</v>
          </cell>
        </row>
        <row r="3596">
          <cell r="A3596">
            <v>23120600000000</v>
          </cell>
          <cell r="B3596" t="str">
            <v xml:space="preserve">TUB.CURV.ENDO.S/B C/VIA INST. 3,0MM                                                                 </v>
          </cell>
          <cell r="C3596">
            <v>133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  <cell r="I3596">
            <v>0</v>
          </cell>
        </row>
        <row r="3597">
          <cell r="A3597">
            <v>23120601000000</v>
          </cell>
          <cell r="B3597" t="str">
            <v xml:space="preserve">TUB. CURVADO ESPIRAL C/CANAL AIRE 3,0MM                                                             </v>
          </cell>
          <cell r="C3597">
            <v>117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  <cell r="I3597">
            <v>0</v>
          </cell>
        </row>
        <row r="3598">
          <cell r="A3598">
            <v>23120700000000</v>
          </cell>
          <cell r="B3598" t="str">
            <v xml:space="preserve">TUB.CURV.ENDO.S/B C/VIA INST. 3,5MM                                                                 </v>
          </cell>
          <cell r="C3598">
            <v>229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I3598">
            <v>0</v>
          </cell>
        </row>
        <row r="3599">
          <cell r="A3599">
            <v>23120701000000</v>
          </cell>
          <cell r="B3599" t="str">
            <v xml:space="preserve">TUB. CURVADO ESPIRAL C/CANAL AIRE 3,5MM                                                             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I3599">
            <v>0</v>
          </cell>
        </row>
        <row r="3600">
          <cell r="A3600">
            <v>23120801000000</v>
          </cell>
          <cell r="B3600" t="str">
            <v xml:space="preserve">TUB. CURVADO ESPIRAL C/CANAL AIRE 4,0MM                                                             </v>
          </cell>
          <cell r="C3600">
            <v>446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I3600">
            <v>0</v>
          </cell>
        </row>
        <row r="3601">
          <cell r="A3601">
            <v>23120901000000</v>
          </cell>
          <cell r="B3601" t="str">
            <v xml:space="preserve">TUB. CURVADO ESPIRAL C/CANAL AIRE 4,5MM                                                             </v>
          </cell>
          <cell r="C3601">
            <v>9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I3601">
            <v>0</v>
          </cell>
        </row>
        <row r="3602">
          <cell r="A3602">
            <v>23121000000000</v>
          </cell>
          <cell r="B3602" t="str">
            <v xml:space="preserve">TUB.CURV. ESPIRAL. C/CAN.AIRE 5.0MM                                                                 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I3602">
            <v>0</v>
          </cell>
        </row>
        <row r="3603">
          <cell r="A3603">
            <v>23121000000001</v>
          </cell>
          <cell r="B3603" t="str">
            <v xml:space="preserve">TUB.CURV.ESP.C/CAN.AIRE 5.0MM(EPSA)                                                                 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I3603">
            <v>0</v>
          </cell>
        </row>
        <row r="3604">
          <cell r="A3604">
            <v>23121000000003</v>
          </cell>
          <cell r="B3604" t="str">
            <v xml:space="preserve">TUB.CURV.ESP.C/CAN.AIRE 5.0MM (AUR)                                                                 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I3604">
            <v>0</v>
          </cell>
        </row>
        <row r="3605">
          <cell r="A3605">
            <v>23121001000000</v>
          </cell>
          <cell r="B3605" t="str">
            <v xml:space="preserve">TUB.CURV.ENDO.S/B C/VIA INST. 5,0MM                                                                 </v>
          </cell>
          <cell r="C3605">
            <v>9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I3605">
            <v>0</v>
          </cell>
        </row>
        <row r="3606">
          <cell r="A3606">
            <v>23121100000000</v>
          </cell>
          <cell r="B3606" t="str">
            <v xml:space="preserve">TUB.CURV. ESPIRAL. C/CAN.AIRE 5.5MM                                                                 </v>
          </cell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I3606">
            <v>0</v>
          </cell>
        </row>
        <row r="3607">
          <cell r="A3607">
            <v>23121100000001</v>
          </cell>
          <cell r="B3607" t="str">
            <v xml:space="preserve">TUB.CURV.ESP.C/CAN.AIRE 5.5MM(EPSA)                                                                 </v>
          </cell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  <cell r="I3607">
            <v>0</v>
          </cell>
        </row>
        <row r="3608">
          <cell r="A3608">
            <v>23121100000003</v>
          </cell>
          <cell r="B3608" t="str">
            <v xml:space="preserve">TUB.CURV.ESP.C/CAN.AIRE 5.5MM (AUR)                                                                 </v>
          </cell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  <cell r="I3608">
            <v>0</v>
          </cell>
        </row>
        <row r="3609">
          <cell r="A3609">
            <v>23121101000000</v>
          </cell>
          <cell r="B3609" t="str">
            <v xml:space="preserve">TUB.CURV.ENDO.S/B C/VIA INST. 5,5MM                                                                 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  <cell r="I3609">
            <v>0</v>
          </cell>
        </row>
        <row r="3610">
          <cell r="A3610">
            <v>23121200000000</v>
          </cell>
          <cell r="B3610" t="str">
            <v xml:space="preserve">TUB.CURV. ESPIRAL. C/CAN.AIRE 6.0MM                                                                 </v>
          </cell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G3610">
            <v>0</v>
          </cell>
          <cell r="I3610">
            <v>0</v>
          </cell>
        </row>
        <row r="3611">
          <cell r="A3611">
            <v>23121200000001</v>
          </cell>
          <cell r="B3611" t="str">
            <v xml:space="preserve">TUB.CURV.ESP.C/CAN.AIRE 6.0MM(EPSA)                                                                 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I3611">
            <v>0</v>
          </cell>
        </row>
        <row r="3612">
          <cell r="A3612">
            <v>23121200000003</v>
          </cell>
          <cell r="B3612" t="str">
            <v xml:space="preserve">TUB.CURV.ESP.C/CAN.AIRE 6.0MM (AUR)                                                                 </v>
          </cell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  <cell r="I3612">
            <v>0</v>
          </cell>
        </row>
        <row r="3613">
          <cell r="A3613">
            <v>23121201000000</v>
          </cell>
          <cell r="B3613" t="str">
            <v xml:space="preserve">TUB.CURV.ENDO.S/B C/VIA INST. 6,0MM                                                                 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I3613">
            <v>0</v>
          </cell>
        </row>
        <row r="3614">
          <cell r="A3614">
            <v>23121300000000</v>
          </cell>
          <cell r="B3614" t="str">
            <v xml:space="preserve">TUB.CURV. ESPIRAL. C/CAN.AIRE 6.5MM                                                                 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I3614">
            <v>0</v>
          </cell>
        </row>
        <row r="3615">
          <cell r="A3615">
            <v>23121300000001</v>
          </cell>
          <cell r="B3615" t="str">
            <v xml:space="preserve">TUB.CURV.ESP.C/CAN.AIRE 6.5MM(EPSA)                                                                 </v>
          </cell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G3615">
            <v>0</v>
          </cell>
          <cell r="I3615">
            <v>0</v>
          </cell>
        </row>
        <row r="3616">
          <cell r="A3616">
            <v>23121300000003</v>
          </cell>
          <cell r="B3616" t="str">
            <v xml:space="preserve">TUB.CURV.ESP.C/CAN.AIRE 6.5MM (AUR)                                                                 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  <cell r="I3616">
            <v>0</v>
          </cell>
        </row>
        <row r="3617">
          <cell r="A3617">
            <v>23121400000000</v>
          </cell>
          <cell r="B3617" t="str">
            <v xml:space="preserve">TUB.CURV. ESPIRAL. C/CAN.AIRE 7.0MM                                                                 </v>
          </cell>
          <cell r="C3617">
            <v>1381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  <cell r="I3617">
            <v>0</v>
          </cell>
        </row>
        <row r="3618">
          <cell r="A3618">
            <v>23121400000001</v>
          </cell>
          <cell r="B3618" t="str">
            <v xml:space="preserve">TUB.CURV.ESP.C/CAN.AIRE 7.0MM(EPSA)                                                                 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I3618">
            <v>0</v>
          </cell>
        </row>
        <row r="3619">
          <cell r="A3619">
            <v>23121400000003</v>
          </cell>
          <cell r="B3619" t="str">
            <v xml:space="preserve">TUB.CURV.ESP.C/CAN.AIRE 7.0MM (AUR)                                                                 </v>
          </cell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G3619">
            <v>0</v>
          </cell>
          <cell r="I3619">
            <v>0</v>
          </cell>
        </row>
        <row r="3620">
          <cell r="A3620">
            <v>23121500000000</v>
          </cell>
          <cell r="B3620" t="str">
            <v xml:space="preserve">TUB.CURV. ESPIRAL. C/CAN.AIRE 7.5MM                                                                 </v>
          </cell>
          <cell r="C3620">
            <v>287</v>
          </cell>
          <cell r="D3620">
            <v>0</v>
          </cell>
          <cell r="E3620">
            <v>0</v>
          </cell>
          <cell r="F3620">
            <v>0</v>
          </cell>
          <cell r="G3620">
            <v>0</v>
          </cell>
          <cell r="I3620">
            <v>0</v>
          </cell>
        </row>
        <row r="3621">
          <cell r="A3621">
            <v>23121500000001</v>
          </cell>
          <cell r="B3621" t="str">
            <v xml:space="preserve">TUB.CURV.ESP.C/CAN.AIRE 7.5MM(EPSA)                                                                 </v>
          </cell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G3621">
            <v>0</v>
          </cell>
          <cell r="I3621">
            <v>0</v>
          </cell>
        </row>
        <row r="3622">
          <cell r="A3622">
            <v>23121500000003</v>
          </cell>
          <cell r="B3622" t="str">
            <v xml:space="preserve">TUB.CURV.ESP.C/CAN.AIRE 7.5MM (AUR)                                                                 </v>
          </cell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G3622">
            <v>0</v>
          </cell>
          <cell r="I3622">
            <v>0</v>
          </cell>
        </row>
        <row r="3623">
          <cell r="A3623">
            <v>23121600000000</v>
          </cell>
          <cell r="B3623" t="str">
            <v xml:space="preserve">TUB.CURV. ESPIRAL. C/CAN.AIRE 8.0MM                                                                 </v>
          </cell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G3623">
            <v>0</v>
          </cell>
          <cell r="I3623">
            <v>0</v>
          </cell>
        </row>
        <row r="3624">
          <cell r="A3624">
            <v>23121600000001</v>
          </cell>
          <cell r="B3624" t="str">
            <v xml:space="preserve">TUB.CURV.ESP.C/CAN.AIRE 8.0MM(EPSA)                                                                 </v>
          </cell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G3624">
            <v>0</v>
          </cell>
          <cell r="I3624">
            <v>0</v>
          </cell>
        </row>
        <row r="3625">
          <cell r="A3625">
            <v>23121600000003</v>
          </cell>
          <cell r="B3625" t="str">
            <v xml:space="preserve">TUB.CURV.ESP.C/CAN.AIRE 8.0MM (AUR)                                                                 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  <cell r="I3625">
            <v>0</v>
          </cell>
        </row>
        <row r="3626">
          <cell r="A3626">
            <v>23121700000000</v>
          </cell>
          <cell r="B3626" t="str">
            <v xml:space="preserve">TUB.CURV. ESPIRAL. C/CAN.AIRE 8.5MM                                                                 </v>
          </cell>
          <cell r="C3626">
            <v>714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I3626">
            <v>0</v>
          </cell>
        </row>
        <row r="3627">
          <cell r="A3627">
            <v>23121700000001</v>
          </cell>
          <cell r="B3627" t="str">
            <v xml:space="preserve">TUB.CURV.ESP.C/CAN.AIRE 8.5MM(EPSA)                                                                 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I3627">
            <v>0</v>
          </cell>
        </row>
        <row r="3628">
          <cell r="A3628">
            <v>23121700000003</v>
          </cell>
          <cell r="B3628" t="str">
            <v xml:space="preserve">TUB.CURV.ESP.C/CAN.AIRE 8.5MM (AUR)                                                                 </v>
          </cell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  <cell r="I3628">
            <v>0</v>
          </cell>
        </row>
        <row r="3629">
          <cell r="A3629">
            <v>23121800000000</v>
          </cell>
          <cell r="B3629" t="str">
            <v xml:space="preserve">TUB.CURV. ESPIRAL. C/CAN.AIRE 9.0MM                                                                 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I3629">
            <v>0</v>
          </cell>
        </row>
        <row r="3630">
          <cell r="A3630">
            <v>23121800000001</v>
          </cell>
          <cell r="B3630" t="str">
            <v xml:space="preserve">TUB.CURV.ESP.C/CAN.AIRE 9.0MM(EPSA)                                                                 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I3630">
            <v>0</v>
          </cell>
        </row>
        <row r="3631">
          <cell r="A3631">
            <v>23121800000003</v>
          </cell>
          <cell r="B3631" t="str">
            <v xml:space="preserve">TUB.CURV.ESP.C/CAN.AIRE 9.0MM (AUR)                                                                 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I3631">
            <v>0</v>
          </cell>
        </row>
        <row r="3632">
          <cell r="A3632">
            <v>23121900000000</v>
          </cell>
          <cell r="B3632" t="str">
            <v xml:space="preserve">TUB.CURV.ESPIRAL.C/CAN.AIRE 9,5MM                                                                   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I3632">
            <v>0</v>
          </cell>
        </row>
        <row r="3633">
          <cell r="A3633">
            <v>23121900000001</v>
          </cell>
          <cell r="B3633" t="str">
            <v xml:space="preserve">TUB.CURV.ESP.C/CAN.AIRE 9.5MM(EPSA)                                                                 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I3633">
            <v>0</v>
          </cell>
        </row>
        <row r="3634">
          <cell r="A3634">
            <v>23122000000000</v>
          </cell>
          <cell r="B3634" t="str">
            <v xml:space="preserve">TUB.CURV.ESPIRAL C/CAN. AIRE 10,0MM                                                                 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I3634">
            <v>0</v>
          </cell>
        </row>
        <row r="3635">
          <cell r="A3635">
            <v>23122500040000</v>
          </cell>
          <cell r="B3635" t="str">
            <v xml:space="preserve">TUB.CURVADO ESPIRAL. S/CANAL AIRE 2.0MM                                                             </v>
          </cell>
          <cell r="C3635">
            <v>2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I3635">
            <v>0</v>
          </cell>
        </row>
        <row r="3636">
          <cell r="A3636">
            <v>23122500050000</v>
          </cell>
          <cell r="B3636" t="str">
            <v xml:space="preserve">TUB.CURVADO ESPIRAL. S/CANAL AIRE 2.5MM                                                             </v>
          </cell>
          <cell r="C3636">
            <v>6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I3636">
            <v>0</v>
          </cell>
        </row>
        <row r="3637">
          <cell r="A3637">
            <v>23122500060000</v>
          </cell>
          <cell r="B3637" t="str">
            <v xml:space="preserve">TUB.CURVADO ESPIRAL. S/CANAL AIRE 3.0MM                                                             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I3637">
            <v>0</v>
          </cell>
        </row>
        <row r="3638">
          <cell r="A3638">
            <v>23122500070000</v>
          </cell>
          <cell r="B3638" t="str">
            <v xml:space="preserve">TUB.CURVADO ESPIRAL. S/CANAL AIRE 3.5MM                                                             </v>
          </cell>
          <cell r="C3638">
            <v>7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I3638">
            <v>0</v>
          </cell>
        </row>
        <row r="3639">
          <cell r="A3639">
            <v>23122500080000</v>
          </cell>
          <cell r="B3639" t="str">
            <v xml:space="preserve">TUB.CURVADO ESPIRAL. S/CANAL AIRE 4.0MM                                                             </v>
          </cell>
          <cell r="C3639">
            <v>98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I3639">
            <v>0</v>
          </cell>
        </row>
        <row r="3640">
          <cell r="A3640">
            <v>23122500090000</v>
          </cell>
          <cell r="B3640" t="str">
            <v xml:space="preserve">TUB.CURVADO ESPIRAL. S/CANAL AIRE 4.5MM                                                             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I3640">
            <v>0</v>
          </cell>
        </row>
        <row r="3641">
          <cell r="A3641">
            <v>23122500100000</v>
          </cell>
          <cell r="B3641" t="str">
            <v xml:space="preserve">TUB.CURVADO ESPIRAL. S/CANAL AIRE 5.0MM                                                             </v>
          </cell>
          <cell r="C3641">
            <v>40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I3641">
            <v>0</v>
          </cell>
        </row>
        <row r="3642">
          <cell r="A3642">
            <v>23122500110000</v>
          </cell>
          <cell r="B3642" t="str">
            <v xml:space="preserve">TUB.CURVADO ESPIRAL. S/CANAL AIRE 5.5MM                                                             </v>
          </cell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I3642">
            <v>0</v>
          </cell>
        </row>
        <row r="3643">
          <cell r="A3643">
            <v>23122500120000</v>
          </cell>
          <cell r="B3643" t="str">
            <v xml:space="preserve">TUB.CURVADO ESPIRAL. S/CANAL AIRE 6.0MM                                                             </v>
          </cell>
          <cell r="C3643">
            <v>7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  <cell r="I3643">
            <v>0</v>
          </cell>
        </row>
        <row r="3644">
          <cell r="A3644">
            <v>23122500130000</v>
          </cell>
          <cell r="B3644" t="str">
            <v xml:space="preserve">TUB.CURVADO ESPIRAL. S/CANAL AIRE 6.5MM                                                             </v>
          </cell>
          <cell r="C3644">
            <v>39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  <cell r="I3644">
            <v>0</v>
          </cell>
        </row>
        <row r="3645">
          <cell r="A3645">
            <v>23122500140000</v>
          </cell>
          <cell r="B3645" t="str">
            <v xml:space="preserve">TUB.CURVADO ESPIRAL. S/CANAL AIRE 7.0MM                                                             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I3645">
            <v>0</v>
          </cell>
        </row>
        <row r="3646">
          <cell r="A3646">
            <v>23122500150000</v>
          </cell>
          <cell r="B3646" t="str">
            <v xml:space="preserve">TUB.CURVADO ESPIRAL. S/CANAL AIRE 7.5MM                                                             </v>
          </cell>
          <cell r="C3646">
            <v>6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I3646">
            <v>0</v>
          </cell>
        </row>
        <row r="3647">
          <cell r="A3647">
            <v>23122500160000</v>
          </cell>
          <cell r="B3647" t="str">
            <v xml:space="preserve">TUB.CURVADO ESPIRAL. S/CANAL AIRE 8.0MM                                                             </v>
          </cell>
          <cell r="C3647">
            <v>53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I3647">
            <v>0</v>
          </cell>
        </row>
        <row r="3648">
          <cell r="A3648">
            <v>23122500170000</v>
          </cell>
          <cell r="B3648" t="str">
            <v xml:space="preserve">TUB.CURVADO ESPIRAL. S/CANAL AIRE 8.5MM                                                             </v>
          </cell>
          <cell r="C3648">
            <v>12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I3648">
            <v>0</v>
          </cell>
        </row>
        <row r="3649">
          <cell r="A3649">
            <v>23122500180000</v>
          </cell>
          <cell r="B3649" t="str">
            <v xml:space="preserve">TUB.CURVADO ESPIRAL. S/CANAL AIRE 9.0MM                                                             </v>
          </cell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I3649">
            <v>0</v>
          </cell>
        </row>
        <row r="3650">
          <cell r="A3650">
            <v>23122500190000</v>
          </cell>
          <cell r="B3650" t="str">
            <v xml:space="preserve">TUB.CURVADO ESPIRAL. S/CANAL AIRE 9.5MM                                                             </v>
          </cell>
          <cell r="C3650">
            <v>3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I3650">
            <v>0</v>
          </cell>
        </row>
        <row r="3651">
          <cell r="A3651">
            <v>23122500200000</v>
          </cell>
          <cell r="B3651" t="str">
            <v xml:space="preserve">TUB.CURVADO ESPIRAL. S/CANAL AIRE 10.0MM                                                            </v>
          </cell>
          <cell r="C3651">
            <v>2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I3651">
            <v>0</v>
          </cell>
        </row>
        <row r="3652">
          <cell r="A3652">
            <v>23123060000000</v>
          </cell>
          <cell r="B3652" t="str">
            <v xml:space="preserve">ENDO.ARMF.C/BALON CUR.MURPHY 3.0MM                                                                  </v>
          </cell>
          <cell r="C3652">
            <v>45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I3652">
            <v>0</v>
          </cell>
        </row>
        <row r="3653">
          <cell r="A3653">
            <v>23123070000000</v>
          </cell>
          <cell r="B3653" t="str">
            <v xml:space="preserve">ENDO.ARMF.C/BALON CUR.MURPHY 3.5MM                                                                  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I3653">
            <v>0</v>
          </cell>
        </row>
        <row r="3654">
          <cell r="A3654">
            <v>23123080000000</v>
          </cell>
          <cell r="B3654" t="str">
            <v xml:space="preserve">ENDO.ARMF.C/BALON CUR.MURPHY 4.0MM                                                                  </v>
          </cell>
          <cell r="C3654">
            <v>83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I3654">
            <v>0</v>
          </cell>
        </row>
        <row r="3655">
          <cell r="A3655">
            <v>23123090000000</v>
          </cell>
          <cell r="B3655" t="str">
            <v xml:space="preserve">ENDO.ARMF.C/BALON CUR.MURPHY 4.5MM                                                                  </v>
          </cell>
          <cell r="C3655">
            <v>112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I3655">
            <v>0</v>
          </cell>
        </row>
        <row r="3656">
          <cell r="A3656">
            <v>23123100000000</v>
          </cell>
          <cell r="B3656" t="str">
            <v xml:space="preserve">ENDO.ARMF.C/BALON CUR.MURPHY 5.0MM                                                                  </v>
          </cell>
          <cell r="C3656">
            <v>380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I3656">
            <v>0</v>
          </cell>
        </row>
        <row r="3657">
          <cell r="A3657">
            <v>23123100000004</v>
          </cell>
          <cell r="B3657" t="str">
            <v xml:space="preserve">ENDO.ARMF.C/BALON CUR.MURPHY 5.0MM                                                                  </v>
          </cell>
          <cell r="C3657">
            <v>9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I3657">
            <v>0</v>
          </cell>
        </row>
        <row r="3658">
          <cell r="A3658">
            <v>23123110000000</v>
          </cell>
          <cell r="B3658" t="str">
            <v xml:space="preserve">ENDO.ARMF.C/BALON CUR.MURPHY 5.5MM                                                                  </v>
          </cell>
          <cell r="C3658">
            <v>291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I3658">
            <v>0</v>
          </cell>
        </row>
        <row r="3659">
          <cell r="A3659">
            <v>23123110000004</v>
          </cell>
          <cell r="B3659" t="str">
            <v xml:space="preserve">ENDO.ARMF.C/BALON CUR.MURPHY 5.5MM                                                                  </v>
          </cell>
          <cell r="C3659">
            <v>3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I3659">
            <v>0</v>
          </cell>
        </row>
        <row r="3660">
          <cell r="A3660">
            <v>23123120000000</v>
          </cell>
          <cell r="B3660" t="str">
            <v xml:space="preserve">ENDO.ARMF.C/BALON CUR.MURPHY 6.0MM                                                                  </v>
          </cell>
          <cell r="C3660">
            <v>523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I3660">
            <v>0</v>
          </cell>
        </row>
        <row r="3661">
          <cell r="A3661">
            <v>23123120000004</v>
          </cell>
          <cell r="B3661" t="str">
            <v xml:space="preserve">ENDO.ARMF.C/BALON CUR.MURPHY 6.0MM                                                                  </v>
          </cell>
          <cell r="C3661">
            <v>383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I3661">
            <v>0</v>
          </cell>
        </row>
        <row r="3662">
          <cell r="A3662">
            <v>23123130000000</v>
          </cell>
          <cell r="B3662" t="str">
            <v xml:space="preserve">ENDO.ARMF.C/BALON CUR.MURPHY 6.5MM                                                                  </v>
          </cell>
          <cell r="C3662">
            <v>1378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I3662">
            <v>0</v>
          </cell>
        </row>
        <row r="3663">
          <cell r="A3663">
            <v>23123130000004</v>
          </cell>
          <cell r="B3663" t="str">
            <v xml:space="preserve">ENDO.ARMF.C/BALON CUR.MURPHY 6.5MM                                                                  </v>
          </cell>
          <cell r="C3663">
            <v>65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I3663">
            <v>0</v>
          </cell>
        </row>
        <row r="3664">
          <cell r="A3664">
            <v>23123140000000</v>
          </cell>
          <cell r="B3664" t="str">
            <v xml:space="preserve">ENDO.ARMF.C/BALON CUR.MURPHY 7.0MM                                                                  </v>
          </cell>
          <cell r="C3664">
            <v>469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I3664">
            <v>0</v>
          </cell>
        </row>
        <row r="3665">
          <cell r="A3665">
            <v>23123140000004</v>
          </cell>
          <cell r="B3665" t="str">
            <v xml:space="preserve">ENDO.ARMF.C/BALON CUR.MURPHY 7.0MM                                                                  </v>
          </cell>
          <cell r="C3665">
            <v>8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I3665">
            <v>0</v>
          </cell>
        </row>
        <row r="3666">
          <cell r="A3666">
            <v>23123150000000</v>
          </cell>
          <cell r="B3666" t="str">
            <v xml:space="preserve">ENDO.ARMF.C/BALON CUR.MURPHY 7.5MM                                                                  </v>
          </cell>
          <cell r="C3666">
            <v>329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I3666">
            <v>0</v>
          </cell>
        </row>
        <row r="3667">
          <cell r="A3667">
            <v>23123150000004</v>
          </cell>
          <cell r="B3667" t="str">
            <v xml:space="preserve">ENDO.ARMF.C/BALON CUR.MURPHY 7.5MM                                                                  </v>
          </cell>
          <cell r="C3667">
            <v>1147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I3667">
            <v>0</v>
          </cell>
        </row>
        <row r="3668">
          <cell r="A3668">
            <v>23123160000000</v>
          </cell>
          <cell r="B3668" t="str">
            <v xml:space="preserve">ENDO.ARMF.C/BALON CUR.MURPHY 8.0MM                                                                  </v>
          </cell>
          <cell r="C3668">
            <v>24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I3668">
            <v>0</v>
          </cell>
        </row>
        <row r="3669">
          <cell r="A3669">
            <v>23123160000004</v>
          </cell>
          <cell r="B3669" t="str">
            <v xml:space="preserve">ENDO.ARMF.C/BALON CUR.MURPHY 8.0MM                                                                  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I3669">
            <v>0</v>
          </cell>
        </row>
        <row r="3670">
          <cell r="A3670">
            <v>23123170000000</v>
          </cell>
          <cell r="B3670" t="str">
            <v xml:space="preserve">ENDO.ARMF.C/BALON CUR.MURPHY 8.5MM                                                                  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I3670">
            <v>0</v>
          </cell>
        </row>
        <row r="3671">
          <cell r="A3671">
            <v>23123170000004</v>
          </cell>
          <cell r="B3671" t="str">
            <v xml:space="preserve">ENDO.ARMF.C/BALON CUR.MURPHY 8.5MM                                                                  </v>
          </cell>
          <cell r="C3671">
            <v>33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I3671">
            <v>0</v>
          </cell>
        </row>
        <row r="3672">
          <cell r="A3672">
            <v>23123180000000</v>
          </cell>
          <cell r="B3672" t="str">
            <v xml:space="preserve">ENDO.ARMF.C/BALON CUR.MURPHY 9.0MM                                                                  </v>
          </cell>
          <cell r="C3672">
            <v>350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I3672">
            <v>0</v>
          </cell>
        </row>
        <row r="3673">
          <cell r="A3673">
            <v>23123180000004</v>
          </cell>
          <cell r="B3673" t="str">
            <v xml:space="preserve">ENDO.ARMF.C/BALON CUR.MURPHY 9.0MM                                                                  </v>
          </cell>
          <cell r="C3673">
            <v>131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I3673">
            <v>0</v>
          </cell>
        </row>
        <row r="3674">
          <cell r="A3674">
            <v>23123190000000</v>
          </cell>
          <cell r="B3674" t="str">
            <v xml:space="preserve">ENDO.ARMF.C/BALON CUR.MURPHY 9.5MM                                                                  </v>
          </cell>
          <cell r="C3674">
            <v>24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I3674">
            <v>0</v>
          </cell>
        </row>
        <row r="3675">
          <cell r="A3675">
            <v>23123190000004</v>
          </cell>
          <cell r="B3675" t="str">
            <v xml:space="preserve">ENDO.ARMF.C/BALON CUR.MURPHY 9,5MM                                                                  </v>
          </cell>
          <cell r="C3675">
            <v>62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I3675">
            <v>0</v>
          </cell>
        </row>
        <row r="3676">
          <cell r="A3676">
            <v>23123200000000</v>
          </cell>
          <cell r="B3676" t="str">
            <v xml:space="preserve">ENDO.ARMF.C/BALON CUR.MURPHY 10.0MM                                                                 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I3676">
            <v>0</v>
          </cell>
        </row>
        <row r="3677">
          <cell r="A3677">
            <v>23123200000004</v>
          </cell>
          <cell r="B3677" t="str">
            <v xml:space="preserve">ENDO.ARMF.C/BALON CUR.MURPHY 10,0MM                                                                 </v>
          </cell>
          <cell r="C3677">
            <v>9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I3677">
            <v>0</v>
          </cell>
        </row>
        <row r="3678">
          <cell r="A3678">
            <v>23127100000000</v>
          </cell>
          <cell r="B3678" t="str">
            <v xml:space="preserve">ENDO. ARMFLEX C/BALON RECTO 5.0MM                                                                   </v>
          </cell>
          <cell r="C3678">
            <v>30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I3678">
            <v>0</v>
          </cell>
        </row>
        <row r="3679">
          <cell r="A3679">
            <v>23127110000000</v>
          </cell>
          <cell r="B3679" t="str">
            <v xml:space="preserve">ENDO. ARMFLEX C/BALON RECTO 5.5MM                                                                   </v>
          </cell>
          <cell r="C3679">
            <v>15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I3679">
            <v>0</v>
          </cell>
        </row>
        <row r="3680">
          <cell r="A3680">
            <v>23127120000000</v>
          </cell>
          <cell r="B3680" t="str">
            <v xml:space="preserve">ENDO. ARMFLEX C/BALON RECTO 6.0MM                                                                   </v>
          </cell>
          <cell r="C3680">
            <v>20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I3680">
            <v>0</v>
          </cell>
        </row>
        <row r="3681">
          <cell r="A3681">
            <v>23127130000000</v>
          </cell>
          <cell r="B3681" t="str">
            <v xml:space="preserve">ENDO. ARMFLEX C/BALON RECTO 6.5MM                                                                   </v>
          </cell>
          <cell r="C3681">
            <v>21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I3681">
            <v>0</v>
          </cell>
        </row>
        <row r="3682">
          <cell r="A3682">
            <v>23127140000000</v>
          </cell>
          <cell r="B3682" t="str">
            <v xml:space="preserve">ENDO. ARMFLEX C/BALON RECTO 7.0MM                                                                   </v>
          </cell>
          <cell r="C3682">
            <v>19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I3682">
            <v>0</v>
          </cell>
        </row>
        <row r="3683">
          <cell r="A3683">
            <v>23127150000000</v>
          </cell>
          <cell r="B3683" t="str">
            <v xml:space="preserve">ENDO. ARMFLEX C/BALON RECTO 7.5MM                                                                   </v>
          </cell>
          <cell r="C3683">
            <v>16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I3683">
            <v>0</v>
          </cell>
        </row>
        <row r="3684">
          <cell r="A3684">
            <v>23127160000000</v>
          </cell>
          <cell r="B3684" t="str">
            <v xml:space="preserve">ENDO. ARMFLEX C/BALON RECTO 8.0MM                                                                   </v>
          </cell>
          <cell r="C3684">
            <v>7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I3684">
            <v>0</v>
          </cell>
        </row>
        <row r="3685">
          <cell r="A3685">
            <v>23127170000000</v>
          </cell>
          <cell r="B3685" t="str">
            <v xml:space="preserve">ENDO. ARMFLEX C/BALON RECTO 8.5MM                                                                   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I3685">
            <v>0</v>
          </cell>
        </row>
        <row r="3686">
          <cell r="A3686">
            <v>23127180000000</v>
          </cell>
          <cell r="B3686" t="str">
            <v xml:space="preserve">ENDO. ARMFLEX C/BALON RECTO 9.0MM                                                                   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I3686">
            <v>0</v>
          </cell>
        </row>
        <row r="3687">
          <cell r="A3687">
            <v>23127190000000</v>
          </cell>
          <cell r="B3687" t="str">
            <v xml:space="preserve">ENDO. ARMFLEX C/BALON RECTO 9.5MM                                                                   </v>
          </cell>
          <cell r="C3687">
            <v>8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I3687">
            <v>0</v>
          </cell>
        </row>
        <row r="3688">
          <cell r="A3688">
            <v>23127200000000</v>
          </cell>
          <cell r="B3688" t="str">
            <v xml:space="preserve">ENDO. ARMFLEX C/BALON RECTO 10.0MM                                                                  </v>
          </cell>
          <cell r="C3688">
            <v>9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I3688">
            <v>0</v>
          </cell>
        </row>
        <row r="3689">
          <cell r="A3689">
            <v>23131400000001</v>
          </cell>
          <cell r="B3689" t="str">
            <v xml:space="preserve">TUB.ESP.P/TRAQ.C/BALON 7.0 MM(EPSA)                                                                 </v>
          </cell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G3689">
            <v>0</v>
          </cell>
          <cell r="I3689">
            <v>0</v>
          </cell>
        </row>
        <row r="3690">
          <cell r="A3690">
            <v>23131600000001</v>
          </cell>
          <cell r="B3690" t="str">
            <v xml:space="preserve">TUB.P/TRAQ.ESP.C/BALON 8.0 MM(EPSA)                                                                 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I3690">
            <v>0</v>
          </cell>
        </row>
        <row r="3691">
          <cell r="A3691">
            <v>23131800000001</v>
          </cell>
          <cell r="B3691" t="str">
            <v xml:space="preserve">TUB.P/TRAQ.ESP.C/BALON 9.0 MM(EPSA)                                                                 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I3691">
            <v>0</v>
          </cell>
        </row>
        <row r="3692">
          <cell r="A3692">
            <v>23132000000001</v>
          </cell>
          <cell r="B3692" t="str">
            <v xml:space="preserve">TUB.P/TRAQ.ESP.C/BALON 10.0MM(EPSA)                                                                 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I3692">
            <v>0</v>
          </cell>
        </row>
        <row r="3693">
          <cell r="A3693">
            <v>23132200000001</v>
          </cell>
          <cell r="B3693" t="str">
            <v xml:space="preserve">TUB.P/TRAQ.ESP.C/BALON 11.0MM(EPSA)                                                                 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I3693">
            <v>0</v>
          </cell>
        </row>
        <row r="3694">
          <cell r="A3694">
            <v>23141000000001</v>
          </cell>
          <cell r="B3694" t="str">
            <v xml:space="preserve">TUB.RECTA ESP. C/BALON 5.0 MM(EPSA)                                                                 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I3694">
            <v>0</v>
          </cell>
        </row>
        <row r="3695">
          <cell r="A3695">
            <v>23141100000001</v>
          </cell>
          <cell r="B3695" t="str">
            <v xml:space="preserve">TUB.RECTA ESP. C/BALON 5.5 MM(EPSA)                                                                 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I3695">
            <v>0</v>
          </cell>
        </row>
        <row r="3696">
          <cell r="A3696">
            <v>23141200000001</v>
          </cell>
          <cell r="B3696" t="str">
            <v xml:space="preserve">TUB.RECTA ESP. C/BALON 6.0 MM(EPSA)                                                                 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I3696">
            <v>0</v>
          </cell>
        </row>
        <row r="3697">
          <cell r="A3697">
            <v>23141300000001</v>
          </cell>
          <cell r="B3697" t="str">
            <v xml:space="preserve">TUB.RECTA ESP. C/BALON 6.5 MM(EPSA)                                                                 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I3697">
            <v>0</v>
          </cell>
        </row>
        <row r="3698">
          <cell r="A3698">
            <v>23141400000001</v>
          </cell>
          <cell r="B3698" t="str">
            <v xml:space="preserve">TUB.RECTA ESP. C/BALON 7.0 MM(EPSA)                                                                 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I3698">
            <v>0</v>
          </cell>
        </row>
        <row r="3699">
          <cell r="A3699">
            <v>23141500000001</v>
          </cell>
          <cell r="B3699" t="str">
            <v xml:space="preserve">TUB.RECTA ESP. C/BALON 7.5 MM(EPSA)                                                                 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I3699">
            <v>0</v>
          </cell>
        </row>
        <row r="3700">
          <cell r="A3700">
            <v>23141600000001</v>
          </cell>
          <cell r="B3700" t="str">
            <v xml:space="preserve">TUB.RECTA ESP. C/BALON 8.0 MM(EPSA)                                                                 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I3700">
            <v>0</v>
          </cell>
        </row>
        <row r="3701">
          <cell r="A3701">
            <v>23141700000001</v>
          </cell>
          <cell r="B3701" t="str">
            <v xml:space="preserve">TUB.RECTA ESP. C/BALON 8.5 MM(EPSA)                                                                 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I3701">
            <v>0</v>
          </cell>
        </row>
        <row r="3702">
          <cell r="A3702">
            <v>23141800000001</v>
          </cell>
          <cell r="B3702" t="str">
            <v xml:space="preserve">TUB.RECTA ESP. C/BALON 9.0 MM(EPSA)                                                                 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I3702">
            <v>0</v>
          </cell>
        </row>
        <row r="3703">
          <cell r="A3703">
            <v>23141900000001</v>
          </cell>
          <cell r="B3703" t="str">
            <v xml:space="preserve">TUB.RECTA ESP. C/BALON 9.5 MM(EPSA)                                                                 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I3703">
            <v>0</v>
          </cell>
        </row>
        <row r="3704">
          <cell r="A3704">
            <v>23142000000001</v>
          </cell>
          <cell r="B3704" t="str">
            <v xml:space="preserve">TUB.RECTA ESP.C/BALON 10.0 MM(EPSA)                                                                 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I3704">
            <v>0</v>
          </cell>
        </row>
        <row r="3705">
          <cell r="A3705">
            <v>23142100000001</v>
          </cell>
          <cell r="B3705" t="str">
            <v xml:space="preserve">TUB.RECTA ESP.C/BALON 10.5 MM(EPSA)                                                                 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  <cell r="I3705">
            <v>0</v>
          </cell>
        </row>
        <row r="3706">
          <cell r="A3706">
            <v>23142200000001</v>
          </cell>
          <cell r="B3706" t="str">
            <v xml:space="preserve">TUB.RECTA ESP.C/BALON 11.0 MM(EPSA)                                                                 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I3706">
            <v>0</v>
          </cell>
        </row>
        <row r="3707">
          <cell r="A3707">
            <v>23143120000000</v>
          </cell>
          <cell r="B3707" t="str">
            <v xml:space="preserve">BALON LATEX SONDA RECTAL CH12                                                                       </v>
          </cell>
          <cell r="C3707">
            <v>195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I3707">
            <v>0</v>
          </cell>
        </row>
        <row r="3708">
          <cell r="A3708">
            <v>23147006000000</v>
          </cell>
          <cell r="B3708" t="str">
            <v xml:space="preserve">ENDOTRAQUEAL C/B.CUR.MURPHY 3.0MM (BCI)                                                             </v>
          </cell>
          <cell r="C3708">
            <v>562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I3708">
            <v>0</v>
          </cell>
        </row>
        <row r="3709">
          <cell r="A3709">
            <v>23147007000000</v>
          </cell>
          <cell r="B3709" t="str">
            <v xml:space="preserve">ENDOTRAQUEAL C/B.CUR.MURPHY 3.5MM (BCI)                                                             </v>
          </cell>
          <cell r="C3709">
            <v>350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I3709">
            <v>0</v>
          </cell>
        </row>
        <row r="3710">
          <cell r="A3710">
            <v>23147008000000</v>
          </cell>
          <cell r="B3710" t="str">
            <v xml:space="preserve">ENDOTRAQUEAL C/B.CUR.MURPHY 4.0MM (BCI)                                                             </v>
          </cell>
          <cell r="C3710">
            <v>342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I3710">
            <v>0</v>
          </cell>
        </row>
        <row r="3711">
          <cell r="A3711">
            <v>23147009000000</v>
          </cell>
          <cell r="B3711" t="str">
            <v xml:space="preserve">ENDOTRAQUEAL C/B.CUR.MURPHY 4.5MM (BCI)                                                             </v>
          </cell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G3711">
            <v>0</v>
          </cell>
          <cell r="I3711">
            <v>0</v>
          </cell>
        </row>
        <row r="3712">
          <cell r="A3712">
            <v>23147010000000</v>
          </cell>
          <cell r="B3712" t="str">
            <v xml:space="preserve">ENDOTRAQUEAL C/B.CUR.MURPHY 5.0MM                                                                   </v>
          </cell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I3712">
            <v>0</v>
          </cell>
        </row>
        <row r="3713">
          <cell r="A3713">
            <v>23147011000000</v>
          </cell>
          <cell r="B3713" t="str">
            <v xml:space="preserve">ENDOTRAQUEAL C/B.CUR.MURPHY 5.5MM                                                                   </v>
          </cell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I3713">
            <v>0</v>
          </cell>
        </row>
        <row r="3714">
          <cell r="A3714">
            <v>23147012000000</v>
          </cell>
          <cell r="B3714" t="str">
            <v xml:space="preserve">ENDOTRAQUEAL C/B.CUR.MURPHY 6.0MM                                                                   </v>
          </cell>
          <cell r="C3714">
            <v>0</v>
          </cell>
          <cell r="D3714">
            <v>0</v>
          </cell>
          <cell r="E3714">
            <v>0</v>
          </cell>
          <cell r="F3714">
            <v>0</v>
          </cell>
          <cell r="G3714">
            <v>0</v>
          </cell>
          <cell r="I3714">
            <v>0</v>
          </cell>
        </row>
        <row r="3715">
          <cell r="A3715">
            <v>23147013000000</v>
          </cell>
          <cell r="B3715" t="str">
            <v xml:space="preserve">ENDOTRAQUEAL C/B.CUR.MURPHY 6.5MM                                                                   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I3715">
            <v>0</v>
          </cell>
        </row>
        <row r="3716">
          <cell r="A3716">
            <v>23147014000000</v>
          </cell>
          <cell r="B3716" t="str">
            <v xml:space="preserve">ENDOTRAQUEAL C/B.CUR.MURPHY 7.0MM                                                                   </v>
          </cell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  <cell r="I3716">
            <v>0</v>
          </cell>
        </row>
        <row r="3717">
          <cell r="A3717">
            <v>23147015000000</v>
          </cell>
          <cell r="B3717" t="str">
            <v xml:space="preserve">ENDOTRAQUEAL C/B.CUR.MURPHY 7.5MM                                                                   </v>
          </cell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  <cell r="I3717">
            <v>0</v>
          </cell>
        </row>
        <row r="3718">
          <cell r="A3718">
            <v>23147016000000</v>
          </cell>
          <cell r="B3718" t="str">
            <v xml:space="preserve">ENDOTRAQUEAL C/B.CUR.MURPHY 8.0MM                                                                   </v>
          </cell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  <cell r="I3718">
            <v>0</v>
          </cell>
        </row>
        <row r="3719">
          <cell r="A3719">
            <v>23147017000000</v>
          </cell>
          <cell r="B3719" t="str">
            <v xml:space="preserve">ENDOTRAQUEAL C/B.CUR.MURPHY 8.5MM                                                                   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I3719">
            <v>0</v>
          </cell>
        </row>
        <row r="3720">
          <cell r="A3720">
            <v>23147018000000</v>
          </cell>
          <cell r="B3720" t="str">
            <v xml:space="preserve">ENDOTRAQUEAL C/B.CUR.MURPHY 9.0MM                                                                   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I3720">
            <v>0</v>
          </cell>
        </row>
        <row r="3721">
          <cell r="A3721">
            <v>23147019000000</v>
          </cell>
          <cell r="B3721" t="str">
            <v xml:space="preserve">ENDOTRAQUEAL C/B.CUR.MURPHY 9.5MM                                                                   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I3721">
            <v>0</v>
          </cell>
        </row>
        <row r="3722">
          <cell r="A3722">
            <v>23147020000000</v>
          </cell>
          <cell r="B3722" t="str">
            <v xml:space="preserve">ENDOTRAQUEAL C/B.CUR.MURPHY 10.0MM                                                                  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I3722">
            <v>0</v>
          </cell>
        </row>
        <row r="3723">
          <cell r="A3723">
            <v>23148001200000</v>
          </cell>
          <cell r="B3723" t="str">
            <v xml:space="preserve">ENDOTRAQUEAL C/B Y ASP. SUBGLOTICA 6,0MM                                                            </v>
          </cell>
          <cell r="C3723">
            <v>32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I3723">
            <v>0</v>
          </cell>
        </row>
        <row r="3724">
          <cell r="A3724">
            <v>23148001300000</v>
          </cell>
          <cell r="B3724" t="str">
            <v xml:space="preserve">ENDOTRAQUEAL C/B Y ASP. SUBGLOTICA 6,5MM                                                            </v>
          </cell>
          <cell r="C3724">
            <v>20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I3724">
            <v>0</v>
          </cell>
        </row>
        <row r="3725">
          <cell r="A3725">
            <v>23148001400000</v>
          </cell>
          <cell r="B3725" t="str">
            <v xml:space="preserve">ENDOTRAQUEAL C/B Y ASP. SUBGLOTICA 7,0MM                                                            </v>
          </cell>
          <cell r="C3725">
            <v>66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I3725">
            <v>0</v>
          </cell>
        </row>
        <row r="3726">
          <cell r="A3726">
            <v>23148001500000</v>
          </cell>
          <cell r="B3726" t="str">
            <v xml:space="preserve">ENDOTRAQUEAL C/B Y ASP. SUBGLOTICA 7,5MM                                                            </v>
          </cell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  <cell r="I3726">
            <v>0</v>
          </cell>
        </row>
        <row r="3727">
          <cell r="A3727">
            <v>23148001600000</v>
          </cell>
          <cell r="B3727" t="str">
            <v xml:space="preserve">ENDOTRAQUEAL C/B Y ASP. SUBGLOTICA 8,0MM                                                            </v>
          </cell>
          <cell r="C3727">
            <v>16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I3727">
            <v>0</v>
          </cell>
        </row>
        <row r="3728">
          <cell r="A3728">
            <v>23148001700000</v>
          </cell>
          <cell r="B3728" t="str">
            <v xml:space="preserve">ENDOTRAQUEAL C/B Y ASP. SUBGLOTICA 8,5MM                                                            </v>
          </cell>
          <cell r="C3728">
            <v>200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I3728">
            <v>0</v>
          </cell>
        </row>
        <row r="3729">
          <cell r="A3729">
            <v>23148001800000</v>
          </cell>
          <cell r="B3729" t="str">
            <v xml:space="preserve">ENDOTRAQUEAL C/B Y ASP. SUBGLOTICA 9,0MM                                                            </v>
          </cell>
          <cell r="C3729">
            <v>43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I3729">
            <v>0</v>
          </cell>
        </row>
        <row r="3730">
          <cell r="A3730">
            <v>23148001900000</v>
          </cell>
          <cell r="B3730" t="str">
            <v xml:space="preserve">ENDOTRAQUEAL C/B Y ASP. SUBGLOTICA 9,5MM                                                            </v>
          </cell>
          <cell r="C3730">
            <v>76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I3730">
            <v>0</v>
          </cell>
        </row>
        <row r="3731">
          <cell r="A3731">
            <v>23150016000000</v>
          </cell>
          <cell r="B3731" t="str">
            <v xml:space="preserve">FOL.COUV.L.V.C/EMB.S/IMP.S/BAL.CH16                                                                 </v>
          </cell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I3731">
            <v>0</v>
          </cell>
        </row>
        <row r="3732">
          <cell r="A3732">
            <v>23150018000000</v>
          </cell>
          <cell r="B3732" t="str">
            <v xml:space="preserve">FOL.COUV.L.V.C/EMB.S/IMP.S/BAL.CH18                                                                 </v>
          </cell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  <cell r="I3732">
            <v>0</v>
          </cell>
        </row>
        <row r="3733">
          <cell r="A3733">
            <v>23150020000000</v>
          </cell>
          <cell r="B3733" t="str">
            <v xml:space="preserve">FOL.COUV.L.V.C/EMB.S/IMP.S/BAL.CH20                                                                 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  <cell r="I3733">
            <v>0</v>
          </cell>
        </row>
        <row r="3734">
          <cell r="A3734">
            <v>23150022000000</v>
          </cell>
          <cell r="B3734" t="str">
            <v xml:space="preserve">FOL.COUV.L.V.C/EMB.S/IMP.S/BAL.CH22                                                                 </v>
          </cell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I3734">
            <v>0</v>
          </cell>
        </row>
        <row r="3735">
          <cell r="A3735">
            <v>23150024000000</v>
          </cell>
          <cell r="B3735" t="str">
            <v xml:space="preserve">FOL.COUV.L.V.C/EMB.S/IMP.S/BAL.CH24                                                                 </v>
          </cell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  <cell r="I3735">
            <v>0</v>
          </cell>
        </row>
        <row r="3736">
          <cell r="A3736">
            <v>23150116000000</v>
          </cell>
          <cell r="B3736" t="str">
            <v xml:space="preserve">FOL.DUF.L.V. C/EMB.S/IMP.S/BAL.CH16                                                                 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  <cell r="I3736">
            <v>0</v>
          </cell>
        </row>
        <row r="3737">
          <cell r="A3737">
            <v>23150118000000</v>
          </cell>
          <cell r="B3737" t="str">
            <v xml:space="preserve">FOL.DUF.L.V. C/EMB.S/IMP.S/BAL.CH18                                                                 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I3737">
            <v>0</v>
          </cell>
        </row>
        <row r="3738">
          <cell r="A3738">
            <v>23150120000000</v>
          </cell>
          <cell r="B3738" t="str">
            <v xml:space="preserve">FOL.DUF.L.V. C/EMB.S/IMP.S/BAL.CH20                                                                 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I3738">
            <v>0</v>
          </cell>
        </row>
        <row r="3739">
          <cell r="A3739">
            <v>23150122000000</v>
          </cell>
          <cell r="B3739" t="str">
            <v xml:space="preserve">FOL.DUF.L.V. C/EMB.S/IMP.S/BAL.CH22                                                                 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  <cell r="I3739">
            <v>0</v>
          </cell>
        </row>
        <row r="3740">
          <cell r="A3740">
            <v>23150124000000</v>
          </cell>
          <cell r="B3740" t="str">
            <v xml:space="preserve">FOL.DUF.L.V. C/EMB.S/IMP.S/BAL.CH24                                                                 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I3740">
            <v>0</v>
          </cell>
        </row>
        <row r="3741">
          <cell r="A3741">
            <v>23150216000000</v>
          </cell>
          <cell r="B3741" t="str">
            <v xml:space="preserve">S.FOL.COU.L.R.C/EMB.S/IM.S/BAL.CH16                                                                 </v>
          </cell>
          <cell r="C3741">
            <v>111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  <cell r="I3741">
            <v>0</v>
          </cell>
        </row>
        <row r="3742">
          <cell r="A3742">
            <v>23150218000000</v>
          </cell>
          <cell r="B3742" t="str">
            <v xml:space="preserve">S.FOL.COU.L.R.C/EMB.S/IM.S/BAL.CH18                                                                 </v>
          </cell>
          <cell r="C3742">
            <v>217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I3742">
            <v>0</v>
          </cell>
        </row>
        <row r="3743">
          <cell r="A3743">
            <v>23150220000000</v>
          </cell>
          <cell r="B3743" t="str">
            <v xml:space="preserve">S.FOL.COU.L.R.C/EMB.S/IM.S/BAL.CH20                                                                 </v>
          </cell>
          <cell r="C3743">
            <v>212</v>
          </cell>
          <cell r="D3743">
            <v>0</v>
          </cell>
          <cell r="E3743">
            <v>0</v>
          </cell>
          <cell r="F3743">
            <v>0</v>
          </cell>
          <cell r="G3743">
            <v>0</v>
          </cell>
          <cell r="I3743">
            <v>0</v>
          </cell>
        </row>
        <row r="3744">
          <cell r="A3744">
            <v>23150222000000</v>
          </cell>
          <cell r="B3744" t="str">
            <v xml:space="preserve">S.FOL.COU.L.R.C/EMB.S/IM.S/BAL.CH22                                                                 </v>
          </cell>
          <cell r="C3744">
            <v>371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  <cell r="I3744">
            <v>0</v>
          </cell>
        </row>
        <row r="3745">
          <cell r="A3745">
            <v>23150224000000</v>
          </cell>
          <cell r="B3745" t="str">
            <v xml:space="preserve">S.FOL.COU.L.R.C/EMB.S/IM.S/BAL.CH24                                                                 </v>
          </cell>
          <cell r="C3745">
            <v>82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I3745">
            <v>0</v>
          </cell>
        </row>
        <row r="3746">
          <cell r="A3746">
            <v>23150316000000</v>
          </cell>
          <cell r="B3746" t="str">
            <v xml:space="preserve">S.FOL.DUF.L.R.C/EMB.S/IM.S/BAL.CH16                                                                 </v>
          </cell>
          <cell r="C3746">
            <v>43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I3746">
            <v>0</v>
          </cell>
        </row>
        <row r="3747">
          <cell r="A3747">
            <v>23150318000000</v>
          </cell>
          <cell r="B3747" t="str">
            <v xml:space="preserve">S.FOL.DUF.L.R.C/EMB.S/IM.S/BAL.CH18                                                                 </v>
          </cell>
          <cell r="C3747">
            <v>11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I3747">
            <v>0</v>
          </cell>
        </row>
        <row r="3748">
          <cell r="A3748">
            <v>23150320000000</v>
          </cell>
          <cell r="B3748" t="str">
            <v xml:space="preserve">S.FOL.DUF.L.R.C/EMB.S/IM.S/BAL.CH20                                                                 </v>
          </cell>
          <cell r="C3748">
            <v>42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I3748">
            <v>0</v>
          </cell>
        </row>
        <row r="3749">
          <cell r="A3749">
            <v>23150322000000</v>
          </cell>
          <cell r="B3749" t="str">
            <v xml:space="preserve">S.FOL.DUF.L.R.C/EMB.S/IM.S/BAL.CH22                                                                 </v>
          </cell>
          <cell r="C3749">
            <v>144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I3749">
            <v>0</v>
          </cell>
        </row>
        <row r="3750">
          <cell r="A3750">
            <v>23150324000000</v>
          </cell>
          <cell r="B3750" t="str">
            <v xml:space="preserve">S.FOL.DUF.L.R.C/EMB.S/IM.S/BAL.CH24                                                                 </v>
          </cell>
          <cell r="C3750">
            <v>45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I3750">
            <v>0</v>
          </cell>
        </row>
        <row r="3751">
          <cell r="A3751">
            <v>23150418000000</v>
          </cell>
          <cell r="B3751" t="str">
            <v xml:space="preserve">S.FOL.MER.L.R.C/EMB.S/IM.S/BAL.CH18                                                                 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I3751">
            <v>0</v>
          </cell>
        </row>
        <row r="3752">
          <cell r="A3752">
            <v>23150420000000</v>
          </cell>
          <cell r="B3752" t="str">
            <v xml:space="preserve">S.FOL.MER.L.R.C/EMB.S/IM.S/BAL.CH20                                                                 </v>
          </cell>
          <cell r="C3752">
            <v>243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I3752">
            <v>0</v>
          </cell>
        </row>
        <row r="3753">
          <cell r="A3753">
            <v>23150422000000</v>
          </cell>
          <cell r="B3753" t="str">
            <v xml:space="preserve">S.FOL.MER.L.R.C/EMB.S/IM.S/BAL.CH22                                                                 </v>
          </cell>
          <cell r="C3753">
            <v>34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  <cell r="I3753">
            <v>0</v>
          </cell>
        </row>
        <row r="3754">
          <cell r="A3754">
            <v>23150424000000</v>
          </cell>
          <cell r="B3754" t="str">
            <v xml:space="preserve">S.FOL.MER.L.R.C/EMB.S/IM.S/BAL.CH24                                                                 </v>
          </cell>
          <cell r="C3754">
            <v>153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I3754">
            <v>0</v>
          </cell>
        </row>
        <row r="3755">
          <cell r="A3755">
            <v>23150518000000</v>
          </cell>
          <cell r="B3755" t="str">
            <v xml:space="preserve">S.FOL.MER.L.V.C/EMB.S/IM.S/BAL.CH18                                                                 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I3755">
            <v>0</v>
          </cell>
        </row>
        <row r="3756">
          <cell r="A3756">
            <v>23150520000000</v>
          </cell>
          <cell r="B3756" t="str">
            <v xml:space="preserve">S.FOL.MER.L.V.C/EMB.S/IM.S/BAL.CH20                                                                 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I3756">
            <v>0</v>
          </cell>
        </row>
        <row r="3757">
          <cell r="A3757">
            <v>23150600000000</v>
          </cell>
          <cell r="B3757" t="str">
            <v xml:space="preserve">TEFLON 0.6 PERFORADO                                                                                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I3757">
            <v>0</v>
          </cell>
        </row>
        <row r="3758">
          <cell r="A3758">
            <v>23150716000000</v>
          </cell>
          <cell r="B3758" t="str">
            <v xml:space="preserve">EX.S.FOL.DUF.L.R.C/EM.S/IM.S/B.CH16                                                                 </v>
          </cell>
          <cell r="C3758">
            <v>45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I3758">
            <v>0</v>
          </cell>
        </row>
        <row r="3759">
          <cell r="A3759">
            <v>23150718000000</v>
          </cell>
          <cell r="B3759" t="str">
            <v xml:space="preserve">EX.S.FOL.DUF.L.R.C/EM.S/IM.S/B.CH18                                                                 </v>
          </cell>
          <cell r="C3759">
            <v>745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I3759">
            <v>0</v>
          </cell>
        </row>
        <row r="3760">
          <cell r="A3760">
            <v>23150720000000</v>
          </cell>
          <cell r="B3760" t="str">
            <v xml:space="preserve">EX.S.FOL.DUF.L.R.C/EM.S/IM.S/B.CH20                                                                 </v>
          </cell>
          <cell r="C3760">
            <v>39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I3760">
            <v>0</v>
          </cell>
        </row>
        <row r="3761">
          <cell r="A3761">
            <v>23150722000000</v>
          </cell>
          <cell r="B3761" t="str">
            <v xml:space="preserve">EX.S.FOL.DUF.L.R.C/EM.S/IM.S/B.CH22                                                                 </v>
          </cell>
          <cell r="C3761">
            <v>492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I3761">
            <v>0</v>
          </cell>
        </row>
        <row r="3762">
          <cell r="A3762">
            <v>23150724000000</v>
          </cell>
          <cell r="B3762" t="str">
            <v xml:space="preserve">EX.S.FOL.DUF.L.R.C/EM.S/IM.S/B.CH24                                                                 </v>
          </cell>
          <cell r="C3762">
            <v>14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I3762">
            <v>0</v>
          </cell>
        </row>
        <row r="3763">
          <cell r="A3763">
            <v>23150816000000</v>
          </cell>
          <cell r="B3763" t="str">
            <v xml:space="preserve">EX.S.FOL.COU.L/R.C/EM.S/IM.S/B CH16                                                                 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I3763">
            <v>0</v>
          </cell>
        </row>
        <row r="3764">
          <cell r="A3764">
            <v>23150818000000</v>
          </cell>
          <cell r="B3764" t="str">
            <v xml:space="preserve">EX.S.FOL.COU.L/R.C/EM.S/IM.S/B.CH18                                                                 </v>
          </cell>
          <cell r="C3764">
            <v>488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  <cell r="I3764">
            <v>0</v>
          </cell>
        </row>
        <row r="3765">
          <cell r="A3765">
            <v>23150820000000</v>
          </cell>
          <cell r="B3765" t="str">
            <v xml:space="preserve">EX.S.FOL.COU.L/R.C/EM.S/IM.S/B.CH20                                                                 </v>
          </cell>
          <cell r="C3765">
            <v>122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I3765">
            <v>0</v>
          </cell>
        </row>
        <row r="3766">
          <cell r="A3766">
            <v>23150822000000</v>
          </cell>
          <cell r="B3766" t="str">
            <v xml:space="preserve">EX.S.FOL.COU.L/R.C/EM.S/IM.S/B.CH22                                                                 </v>
          </cell>
          <cell r="C3766">
            <v>1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I3766">
            <v>0</v>
          </cell>
        </row>
        <row r="3767">
          <cell r="A3767">
            <v>23150824000000</v>
          </cell>
          <cell r="B3767" t="str">
            <v xml:space="preserve">EX.S.FOL.COU.L/R.C/EM.S/IM.S/B.CH24                                                                 </v>
          </cell>
          <cell r="C3767">
            <v>226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  <cell r="I3767">
            <v>0</v>
          </cell>
        </row>
        <row r="3768">
          <cell r="A3768">
            <v>23150918000000</v>
          </cell>
          <cell r="B3768" t="str">
            <v xml:space="preserve">EX.S.FOL.MER.L/R.C/EM.S/IM.S/B CH18                                                                 </v>
          </cell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I3768">
            <v>0</v>
          </cell>
        </row>
        <row r="3769">
          <cell r="A3769">
            <v>23150920000000</v>
          </cell>
          <cell r="B3769" t="str">
            <v xml:space="preserve">EX.S.FOL.MER.L/R.C/EM.S/IM.S/B CH20                                                                 </v>
          </cell>
          <cell r="C3769">
            <v>31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I3769">
            <v>0</v>
          </cell>
        </row>
        <row r="3770">
          <cell r="A3770">
            <v>23150922000000</v>
          </cell>
          <cell r="B3770" t="str">
            <v xml:space="preserve">EX.S.FOL.MER.L/R.C/EM.S/IM.S/B CH22                                                                 </v>
          </cell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  <cell r="I3770">
            <v>0</v>
          </cell>
        </row>
        <row r="3771">
          <cell r="A3771">
            <v>23150924000000</v>
          </cell>
          <cell r="B3771" t="str">
            <v xml:space="preserve">EX.S.FOL.MER.L/R.C/EM.S/IM.S/B CH24                                                                 </v>
          </cell>
          <cell r="C3771">
            <v>135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  <cell r="I3771">
            <v>0</v>
          </cell>
        </row>
        <row r="3772">
          <cell r="A3772">
            <v>23151216000000</v>
          </cell>
          <cell r="B3772" t="str">
            <v xml:space="preserve">S.FOL.COU.L.R.C/EM.S/IM.S/B.2V.CH16                                                                 </v>
          </cell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I3772">
            <v>0</v>
          </cell>
        </row>
        <row r="3773">
          <cell r="A3773">
            <v>23151218000000</v>
          </cell>
          <cell r="B3773" t="str">
            <v xml:space="preserve">S.FOL.COU.L.R.C/EM.S/IM.S/B.2V.CH18                                                                 </v>
          </cell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I3773">
            <v>0</v>
          </cell>
        </row>
        <row r="3774">
          <cell r="A3774">
            <v>23151220000000</v>
          </cell>
          <cell r="B3774" t="str">
            <v xml:space="preserve">S.FOL.COU.L.R.C/EM.S/IM.S/B.2V.CH20                                                                 </v>
          </cell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  <cell r="I3774">
            <v>0</v>
          </cell>
        </row>
        <row r="3775">
          <cell r="A3775">
            <v>23151222000000</v>
          </cell>
          <cell r="B3775" t="str">
            <v xml:space="preserve">S.FOL.COU.L.R.C/EM.S/IM.S/B.2V.CH22                                                                 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  <cell r="I3775">
            <v>0</v>
          </cell>
        </row>
        <row r="3776">
          <cell r="A3776">
            <v>23151224000000</v>
          </cell>
          <cell r="B3776" t="str">
            <v xml:space="preserve">S.FOL.COU.L.R.C/EM.S/IM.S/B.2V.CH24                                                                 </v>
          </cell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I3776">
            <v>0</v>
          </cell>
        </row>
        <row r="3777">
          <cell r="A3777">
            <v>23151416000000</v>
          </cell>
          <cell r="B3777" t="str">
            <v xml:space="preserve">S.FOL.DUF.L.R.C/EM.S/IM.S/B.2V.CH16                                                                 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I3777">
            <v>0</v>
          </cell>
        </row>
        <row r="3778">
          <cell r="A3778">
            <v>23151418000000</v>
          </cell>
          <cell r="B3778" t="str">
            <v xml:space="preserve">S.FOL.DUF.L.R.C/EM.S/IM.S/B.2V.CH18                                                                 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  <cell r="I3778">
            <v>0</v>
          </cell>
        </row>
        <row r="3779">
          <cell r="A3779">
            <v>23151420000000</v>
          </cell>
          <cell r="B3779" t="str">
            <v xml:space="preserve">S.FOL.DUF.L.R.C/EM.S/IM.S/B.2V.CH20                                                                 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  <cell r="I3779">
            <v>0</v>
          </cell>
        </row>
        <row r="3780">
          <cell r="A3780">
            <v>23151422000000</v>
          </cell>
          <cell r="B3780" t="str">
            <v xml:space="preserve">S.FOL.DUF.L.R.C/EM.S/IM.S/B.2V.CH22                                                                 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I3780">
            <v>0</v>
          </cell>
        </row>
        <row r="3781">
          <cell r="A3781">
            <v>23151424000000</v>
          </cell>
          <cell r="B3781" t="str">
            <v xml:space="preserve">S.FOL.DUF.L.R.C/EM.S/IM.S/B.2V.CH24                                                                 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I3781">
            <v>0</v>
          </cell>
        </row>
        <row r="3782">
          <cell r="A3782">
            <v>23160020000000</v>
          </cell>
          <cell r="B3782" t="str">
            <v xml:space="preserve">EMBOLECT.S/BALON S/IMPRESION CH2                                                                    </v>
          </cell>
          <cell r="C3782">
            <v>30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  <cell r="I3782">
            <v>0</v>
          </cell>
        </row>
        <row r="3783">
          <cell r="A3783">
            <v>23160030000000</v>
          </cell>
          <cell r="B3783" t="str">
            <v xml:space="preserve">EMBOLECT.S/BALON S/IMPRESION CH3                                                                    </v>
          </cell>
          <cell r="C3783">
            <v>26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  <cell r="I3783">
            <v>0</v>
          </cell>
        </row>
        <row r="3784">
          <cell r="A3784">
            <v>23160040000000</v>
          </cell>
          <cell r="B3784" t="str">
            <v xml:space="preserve">EMBOLECT.S/BALON S/IMPRESION CH4                                                                    </v>
          </cell>
          <cell r="C3784">
            <v>125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I3784">
            <v>0</v>
          </cell>
        </row>
        <row r="3785">
          <cell r="A3785">
            <v>23160050000000</v>
          </cell>
          <cell r="B3785" t="str">
            <v xml:space="preserve">EMBOLECT.S/BALON S/IMPRESION CH5                                                                    </v>
          </cell>
          <cell r="C3785">
            <v>379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  <cell r="I3785">
            <v>0</v>
          </cell>
        </row>
        <row r="3786">
          <cell r="A3786">
            <v>23160060000000</v>
          </cell>
          <cell r="B3786" t="str">
            <v xml:space="preserve">EMBOLECT.S/BALON S/IMPRESION CH6                                                                    </v>
          </cell>
          <cell r="C3786">
            <v>103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I3786">
            <v>0</v>
          </cell>
        </row>
        <row r="3787">
          <cell r="A3787">
            <v>23160070000000</v>
          </cell>
          <cell r="B3787" t="str">
            <v xml:space="preserve">EMBOLECT.S/BALON S/IMPRESION CH7                                                                    </v>
          </cell>
          <cell r="C3787">
            <v>153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I3787">
            <v>0</v>
          </cell>
        </row>
        <row r="3788">
          <cell r="A3788">
            <v>23160080000000</v>
          </cell>
          <cell r="B3788" t="str">
            <v xml:space="preserve">EMBOLECT.S/BALON S/IMPRESION CH8                                                                    </v>
          </cell>
          <cell r="C3788">
            <v>9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  <cell r="I3788">
            <v>0</v>
          </cell>
        </row>
        <row r="3789">
          <cell r="A3789">
            <v>23161002000000</v>
          </cell>
          <cell r="B3789" t="str">
            <v xml:space="preserve">EMBOLECTOMIA BCI C/BALON CH2                                                                        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  <cell r="I3789">
            <v>0</v>
          </cell>
        </row>
        <row r="3790">
          <cell r="A3790">
            <v>23161003000000</v>
          </cell>
          <cell r="B3790" t="str">
            <v xml:space="preserve">EMBOLECTOMIA BCI C/BALON CH3                                                                        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I3790">
            <v>0</v>
          </cell>
        </row>
        <row r="3791">
          <cell r="A3791">
            <v>23161004000000</v>
          </cell>
          <cell r="B3791" t="str">
            <v xml:space="preserve">EMBOLECTOMIA BCI C/BALON CH4                                                                        </v>
          </cell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  <cell r="I3791">
            <v>0</v>
          </cell>
        </row>
        <row r="3792">
          <cell r="A3792">
            <v>23161005000000</v>
          </cell>
          <cell r="B3792" t="str">
            <v xml:space="preserve">EMBOLECTOMIA BCI C/BALON CH5                                                                        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I3792">
            <v>0</v>
          </cell>
        </row>
        <row r="3793">
          <cell r="A3793">
            <v>23161006000000</v>
          </cell>
          <cell r="B3793" t="str">
            <v xml:space="preserve">EMBOLECTOMIA BCI C/BALON CH6                                                                        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  <cell r="I3793">
            <v>0</v>
          </cell>
        </row>
        <row r="3794">
          <cell r="A3794">
            <v>23161007000000</v>
          </cell>
          <cell r="B3794" t="str">
            <v xml:space="preserve">EMBOLECTOMIA BCI C/BALON CH7                                                                        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  <cell r="I3794">
            <v>0</v>
          </cell>
        </row>
        <row r="3795">
          <cell r="A3795">
            <v>23170140000000</v>
          </cell>
          <cell r="B3795" t="str">
            <v xml:space="preserve">SONDA VARICES ESOF.CH14 S/MAR.S/BAL                                                                 </v>
          </cell>
          <cell r="C3795">
            <v>17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  <cell r="I3795">
            <v>0</v>
          </cell>
        </row>
        <row r="3796">
          <cell r="A3796">
            <v>23170160000000</v>
          </cell>
          <cell r="B3796" t="str">
            <v xml:space="preserve">SONDA VARICES ESOF.CH16 S/MAR.S/BAL                                                                 </v>
          </cell>
          <cell r="C3796">
            <v>461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I3796">
            <v>0</v>
          </cell>
        </row>
        <row r="3797">
          <cell r="A3797">
            <v>23170180000000</v>
          </cell>
          <cell r="B3797" t="str">
            <v xml:space="preserve">SONDA VARICES ESOF.CH18 S/MAR.S/BAL                                                                 </v>
          </cell>
          <cell r="C3797">
            <v>120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I3797">
            <v>0</v>
          </cell>
        </row>
        <row r="3798">
          <cell r="A3798">
            <v>23170210000000</v>
          </cell>
          <cell r="B3798" t="str">
            <v xml:space="preserve">SONDA VARICES ESOF.CH21 S/MAR.S/BAL                                                                 </v>
          </cell>
          <cell r="C3798">
            <v>300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I3798">
            <v>0</v>
          </cell>
        </row>
        <row r="3799">
          <cell r="A3799">
            <v>23171140000000</v>
          </cell>
          <cell r="B3799" t="str">
            <v xml:space="preserve">S.VARICES ESOF.CH14 65CM S/MAR.S/BAL.                                                               </v>
          </cell>
          <cell r="C3799">
            <v>383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  <cell r="I3799">
            <v>0</v>
          </cell>
        </row>
        <row r="3800">
          <cell r="A3800">
            <v>23190007000000</v>
          </cell>
          <cell r="B3800" t="str">
            <v xml:space="preserve">CATETER P/CISTOMETRIA ADULTO CH7 (S/BRACITO)                                                        </v>
          </cell>
          <cell r="C3800">
            <v>65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I3800">
            <v>0</v>
          </cell>
        </row>
        <row r="3801">
          <cell r="A3801">
            <v>23190009000000</v>
          </cell>
          <cell r="B3801" t="str">
            <v xml:space="preserve">CATETER P/CISTOMETRIA ADULTO CH9 (S/BRACITO)                                                        </v>
          </cell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I3801">
            <v>0</v>
          </cell>
        </row>
        <row r="3802">
          <cell r="A3802">
            <v>232001000000</v>
          </cell>
          <cell r="B3802" t="str">
            <v xml:space="preserve">BAN. ALUM. 0.35X55MM (KG)   B00180                                                                  </v>
          </cell>
          <cell r="C3802">
            <v>181.5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I3802">
            <v>0</v>
          </cell>
        </row>
        <row r="3803">
          <cell r="A3803">
            <v>232002000000</v>
          </cell>
          <cell r="B3803" t="str">
            <v xml:space="preserve">CHAPITA ALUMINIO S/DOB(U)                                                                           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I3803">
            <v>0</v>
          </cell>
        </row>
        <row r="3804">
          <cell r="A3804">
            <v>23200200000000</v>
          </cell>
          <cell r="B3804" t="str">
            <v xml:space="preserve">CHAPITA S/DOBLAR (U)                                                                                </v>
          </cell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I3804">
            <v>0</v>
          </cell>
        </row>
        <row r="3805">
          <cell r="A3805">
            <v>23200300000000</v>
          </cell>
          <cell r="B3805" t="str">
            <v xml:space="preserve">CHAPITA DOBLADA       (U)                                                                           </v>
          </cell>
          <cell r="C3805">
            <v>30800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I3805">
            <v>0</v>
          </cell>
        </row>
        <row r="3806">
          <cell r="A3806">
            <v>232004000000</v>
          </cell>
          <cell r="B3806" t="str">
            <v xml:space="preserve">CHATARRA ALUMINIO  (KG)                                                                             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I3806">
            <v>0</v>
          </cell>
        </row>
        <row r="3807">
          <cell r="A3807">
            <v>23210500000000</v>
          </cell>
          <cell r="B3807" t="str">
            <v xml:space="preserve">TUB.RECTA ESPIR.C/CAN.AIRE 2,5MM/VET                                                                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I3807">
            <v>0</v>
          </cell>
        </row>
        <row r="3808">
          <cell r="A3808">
            <v>23210600000000</v>
          </cell>
          <cell r="B3808" t="str">
            <v xml:space="preserve">TUB.RECTA ESPIR.C/CAN.AIRE 3,0MM/VET                                                                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I3808">
            <v>0</v>
          </cell>
        </row>
        <row r="3809">
          <cell r="A3809">
            <v>23210700000000</v>
          </cell>
          <cell r="B3809" t="str">
            <v xml:space="preserve">TUB.RECTA ESPIR.C/CAN.AIRE 3,5MM/VET                                                                </v>
          </cell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  <cell r="I3809">
            <v>0</v>
          </cell>
        </row>
        <row r="3810">
          <cell r="A3810">
            <v>2321070000014</v>
          </cell>
          <cell r="B3810" t="str">
            <v xml:space="preserve">ENDO.ARMF.C/B RECTO MURPHY 3,5MM/VET                                                                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I3810">
            <v>0</v>
          </cell>
        </row>
        <row r="3811">
          <cell r="A3811">
            <v>23210800000000</v>
          </cell>
          <cell r="B3811" t="str">
            <v xml:space="preserve">TUB.RECTA ESPIR.C/CAN.AIRE 4,0MM/VET                                                                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I3811">
            <v>0</v>
          </cell>
        </row>
        <row r="3812">
          <cell r="A3812">
            <v>23210900000000</v>
          </cell>
          <cell r="B3812" t="str">
            <v xml:space="preserve">TUB.RECTA ESPIR.C/CAN.AIRE 4,5MM/VET                                                                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I3812">
            <v>0</v>
          </cell>
        </row>
        <row r="3813">
          <cell r="A3813">
            <v>23211000000000</v>
          </cell>
          <cell r="B3813" t="str">
            <v xml:space="preserve">TUB.RECTA ESPIR.C/CAN.AIRE 5,0MM/VET                                                                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I3813">
            <v>0</v>
          </cell>
        </row>
        <row r="3814">
          <cell r="A3814">
            <v>23211100000000</v>
          </cell>
          <cell r="B3814" t="str">
            <v xml:space="preserve">TUB.RECTA ESPIR.C/CAN.AIRE 5,5MM/VET                                                                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I3814">
            <v>0</v>
          </cell>
        </row>
        <row r="3815">
          <cell r="A3815">
            <v>23211200000000</v>
          </cell>
          <cell r="B3815" t="str">
            <v xml:space="preserve">TUB.RECTA ESPIR.C/CAN.AIRE 6,0MM/VET                                                                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I3815">
            <v>0</v>
          </cell>
        </row>
        <row r="3816">
          <cell r="A3816">
            <v>23211300000000</v>
          </cell>
          <cell r="B3816" t="str">
            <v xml:space="preserve">TUB.RECTA ESPIR.C/CAN.AIRE 6,5MM/VET                                                                </v>
          </cell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I3816">
            <v>0</v>
          </cell>
        </row>
        <row r="3817">
          <cell r="A3817">
            <v>23211400000000</v>
          </cell>
          <cell r="B3817" t="str">
            <v xml:space="preserve">TUB.RECTA ESPIR.C/CAN.AIRE 7,0MM/VET                                                                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I3817">
            <v>0</v>
          </cell>
        </row>
        <row r="3818">
          <cell r="A3818">
            <v>23211500000000</v>
          </cell>
          <cell r="B3818" t="str">
            <v xml:space="preserve">TUB.RECTA ESPIR.C/CAN.AIRE 7,5MM/VET                                                                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I3818">
            <v>0</v>
          </cell>
        </row>
        <row r="3819">
          <cell r="A3819">
            <v>23211600000000</v>
          </cell>
          <cell r="B3819" t="str">
            <v xml:space="preserve">TUB.RECTA ESPIR.C/CAN.AIRE 8,0MM/VET                                                                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I3819">
            <v>0</v>
          </cell>
        </row>
        <row r="3820">
          <cell r="A3820">
            <v>23211700000000</v>
          </cell>
          <cell r="B3820" t="str">
            <v xml:space="preserve">TUB.RECTA ESPIR.C/CAN.AIRE 8,5MM/VET                                                                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I3820">
            <v>0</v>
          </cell>
        </row>
        <row r="3821">
          <cell r="A3821">
            <v>23211800000000</v>
          </cell>
          <cell r="B3821" t="str">
            <v xml:space="preserve">TUB.RECTA ESPIR.C/CAN.AIRE 9,0MM/VET                                                                </v>
          </cell>
          <cell r="C3821">
            <v>55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I3821">
            <v>0</v>
          </cell>
        </row>
        <row r="3822">
          <cell r="A3822">
            <v>23211900000000</v>
          </cell>
          <cell r="B3822" t="str">
            <v xml:space="preserve">TUB.RECTA ESPIR.C/CAN.AIRE 9,5MM/VET                                                                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I3822">
            <v>0</v>
          </cell>
        </row>
        <row r="3823">
          <cell r="A3823">
            <v>23212000000000</v>
          </cell>
          <cell r="B3823" t="str">
            <v xml:space="preserve">TUB.RECTA ESPIR.C/CAN.AIRE 10,0MM/VET                                                               </v>
          </cell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  <cell r="I3823">
            <v>0</v>
          </cell>
        </row>
        <row r="3824">
          <cell r="A3824">
            <v>23213050000014</v>
          </cell>
          <cell r="B3824" t="str">
            <v xml:space="preserve">ENDO.ARMF.C/B RECTO MURPHY 2,5MM/VET                                                                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I3824">
            <v>0</v>
          </cell>
        </row>
        <row r="3825">
          <cell r="A3825">
            <v>23213060000014</v>
          </cell>
          <cell r="B3825" t="str">
            <v xml:space="preserve">ENDO.ARMF.C/B RECTO MURPHY 3,0MM/VET                                                                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I3825">
            <v>0</v>
          </cell>
        </row>
        <row r="3826">
          <cell r="A3826">
            <v>23213070000014</v>
          </cell>
          <cell r="B3826" t="str">
            <v xml:space="preserve">ENDO.ARMF.C/B RECTO MURPHY 3,5MM/VET                                                                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I3826">
            <v>0</v>
          </cell>
        </row>
        <row r="3827">
          <cell r="A3827">
            <v>23213080000014</v>
          </cell>
          <cell r="B3827" t="str">
            <v xml:space="preserve">ENDO.ARMF.C/B RECTO MURPHY 4,0MM/VET                                                                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I3827">
            <v>0</v>
          </cell>
        </row>
        <row r="3828">
          <cell r="A3828">
            <v>23213090000014</v>
          </cell>
          <cell r="B3828" t="str">
            <v xml:space="preserve">ENDO.ARMF.C/B RECTO MURPHY 4,5MM/VET                                                                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I3828">
            <v>0</v>
          </cell>
        </row>
        <row r="3829">
          <cell r="A3829">
            <v>23213100000014</v>
          </cell>
          <cell r="B3829" t="str">
            <v xml:space="preserve">ENDO.ARMF.C/B RECTO MURPHY 5,0MM/VET                                                                </v>
          </cell>
          <cell r="C3829">
            <v>4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I3829">
            <v>0</v>
          </cell>
        </row>
        <row r="3830">
          <cell r="A3830">
            <v>23213110000014</v>
          </cell>
          <cell r="B3830" t="str">
            <v xml:space="preserve">ENDO.ARMF.C/B RECTO MURPHY 5,5MM/VET                                                                </v>
          </cell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  <cell r="I3830">
            <v>0</v>
          </cell>
        </row>
        <row r="3831">
          <cell r="A3831">
            <v>23213120000014</v>
          </cell>
          <cell r="B3831" t="str">
            <v xml:space="preserve">ENDO.ARMF.C/B RECTO MURPHY 6,0MM/VET                                                                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  <cell r="I3831">
            <v>0</v>
          </cell>
        </row>
        <row r="3832">
          <cell r="A3832">
            <v>23213130000014</v>
          </cell>
          <cell r="B3832" t="str">
            <v xml:space="preserve">ENDO.ARMF.C/B RECTO MURPHY 6,5MM/VET                                                                </v>
          </cell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  <cell r="I3832">
            <v>0</v>
          </cell>
        </row>
        <row r="3833">
          <cell r="A3833">
            <v>23213140000014</v>
          </cell>
          <cell r="B3833" t="str">
            <v xml:space="preserve">ENDO.ARMF.C/B RECTO MURPHY 7,0MM/VET                                                                </v>
          </cell>
          <cell r="C3833">
            <v>25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I3833">
            <v>0</v>
          </cell>
        </row>
        <row r="3834">
          <cell r="A3834">
            <v>23213150000014</v>
          </cell>
          <cell r="B3834" t="str">
            <v xml:space="preserve">ENDO.ARMF.C/B RECTO MURPHY 7,5MM/VET                                                                </v>
          </cell>
          <cell r="C3834">
            <v>20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I3834">
            <v>0</v>
          </cell>
        </row>
        <row r="3835">
          <cell r="A3835">
            <v>23213160000014</v>
          </cell>
          <cell r="B3835" t="str">
            <v xml:space="preserve">ENDO.ARMF.C/B RECTO MURPHY 8,0MM/VET                                                                </v>
          </cell>
          <cell r="C3835">
            <v>48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  <cell r="I3835">
            <v>0</v>
          </cell>
        </row>
        <row r="3836">
          <cell r="A3836">
            <v>23213170000014</v>
          </cell>
          <cell r="B3836" t="str">
            <v xml:space="preserve">ENDO.ARMF.C/B RECTO MURPHY 8,5MM/VET                                                                </v>
          </cell>
          <cell r="C3836">
            <v>39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I3836">
            <v>0</v>
          </cell>
        </row>
        <row r="3837">
          <cell r="A3837">
            <v>23213180000014</v>
          </cell>
          <cell r="B3837" t="str">
            <v xml:space="preserve">ENDO.ARMF.C/B RECTO MURPHY 9,0MM/VET                                                                </v>
          </cell>
          <cell r="C3837">
            <v>5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I3837">
            <v>0</v>
          </cell>
        </row>
        <row r="3838">
          <cell r="A3838">
            <v>23213190000014</v>
          </cell>
          <cell r="B3838" t="str">
            <v xml:space="preserve">ENDO.ARMF.C/B RECTO MURPHY 9,5MM/VET                                                                </v>
          </cell>
          <cell r="C3838">
            <v>11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I3838">
            <v>0</v>
          </cell>
        </row>
        <row r="3839">
          <cell r="A3839">
            <v>23213200000014</v>
          </cell>
          <cell r="B3839" t="str">
            <v xml:space="preserve">ENDO.ARMF.C/B RECTO MURPHY 10,0MM/VET                                                               </v>
          </cell>
          <cell r="C3839">
            <v>29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I3839">
            <v>0</v>
          </cell>
        </row>
        <row r="3840">
          <cell r="A3840">
            <v>235009003000</v>
          </cell>
          <cell r="B3840" t="str">
            <v xml:space="preserve">TUB. PU BL. C/L NEG.0.9X1.6                                                                         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I3840">
            <v>0</v>
          </cell>
        </row>
        <row r="3841">
          <cell r="A3841">
            <v>235011008000</v>
          </cell>
          <cell r="B3841" t="str">
            <v xml:space="preserve">TUB. PU BL. C/L NEG. 1.1X2.0                                                                        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I3841">
            <v>0</v>
          </cell>
        </row>
        <row r="3842">
          <cell r="A3842">
            <v>235013008000</v>
          </cell>
          <cell r="B3842" t="str">
            <v xml:space="preserve">TUB. PU BL. C/L NEG. 1.3X2.3                                                                        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I3842">
            <v>0</v>
          </cell>
        </row>
        <row r="3843">
          <cell r="A3843">
            <v>235016014000</v>
          </cell>
          <cell r="B3843" t="str">
            <v xml:space="preserve">TUB. PU BL. C/L NEG. 1.6X2.7                                                                        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I3843">
            <v>0</v>
          </cell>
        </row>
        <row r="3844">
          <cell r="A3844">
            <v>235019008000</v>
          </cell>
          <cell r="B3844" t="str">
            <v xml:space="preserve">TUB. PU BL. C/L NEG. 1.9X3.0                                                                        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I3844">
            <v>0</v>
          </cell>
        </row>
        <row r="3845">
          <cell r="A3845">
            <v>235022006000</v>
          </cell>
          <cell r="B3845" t="str">
            <v xml:space="preserve">TUB. PU BL. C/L NEG. 2.2X3.4                                                                        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I3845">
            <v>0</v>
          </cell>
        </row>
        <row r="3846">
          <cell r="A3846">
            <v>235025011000</v>
          </cell>
          <cell r="B3846" t="str">
            <v xml:space="preserve">TUB. PU BL. C/L NEG. 2.5X4.0                                                                        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I3846">
            <v>0</v>
          </cell>
        </row>
        <row r="3847">
          <cell r="A3847">
            <v>235030015000</v>
          </cell>
          <cell r="B3847" t="str">
            <v xml:space="preserve">TUB. PU BL. C/L NEG. 3.0X4.6                                                                        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I3847">
            <v>0</v>
          </cell>
        </row>
        <row r="3848">
          <cell r="A3848">
            <v>236009002000</v>
          </cell>
          <cell r="B3848" t="str">
            <v xml:space="preserve">TUBULADURA PU NEGRA 0.9X1.6                                                                         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I3848">
            <v>0</v>
          </cell>
        </row>
        <row r="3849">
          <cell r="A3849">
            <v>236011007000</v>
          </cell>
          <cell r="B3849" t="str">
            <v xml:space="preserve">TUBULADURA PU NEGRA 1.1X2.0                                                                         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I3849">
            <v>0</v>
          </cell>
        </row>
        <row r="3850">
          <cell r="A3850">
            <v>236013007000</v>
          </cell>
          <cell r="B3850" t="str">
            <v xml:space="preserve">TUBULADURA PU NEGRA 1.3X2.3                                                                         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I3850">
            <v>0</v>
          </cell>
        </row>
        <row r="3851">
          <cell r="A3851">
            <v>236016013000</v>
          </cell>
          <cell r="B3851" t="str">
            <v xml:space="preserve">TUBULADURA PU NEGRA 1.6X2.7                                                                         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I3851">
            <v>0</v>
          </cell>
        </row>
        <row r="3852">
          <cell r="A3852">
            <v>236019007000</v>
          </cell>
          <cell r="B3852" t="str">
            <v xml:space="preserve">TUB. PU NEGRA 1.9X3.0                                                                               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I3852">
            <v>0</v>
          </cell>
        </row>
        <row r="3853">
          <cell r="A3853">
            <v>237009001000</v>
          </cell>
          <cell r="B3853" t="str">
            <v xml:space="preserve">TUB. PU VERDE 0.9X1.65                                                                              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I3853">
            <v>0</v>
          </cell>
        </row>
        <row r="3854">
          <cell r="A3854">
            <v>237011006000</v>
          </cell>
          <cell r="B3854" t="str">
            <v xml:space="preserve">TUB. PU VERDE 1.1X2.0                                                                               </v>
          </cell>
          <cell r="C3854">
            <v>993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I3854">
            <v>0</v>
          </cell>
        </row>
        <row r="3855">
          <cell r="A3855">
            <v>237013006000</v>
          </cell>
          <cell r="B3855" t="str">
            <v xml:space="preserve">TUB. PU VERDE 1.3X2.3                                                                               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I3855">
            <v>0</v>
          </cell>
        </row>
        <row r="3856">
          <cell r="A3856">
            <v>237016012000</v>
          </cell>
          <cell r="B3856" t="str">
            <v xml:space="preserve">TUB. PU VERDE 1.6X2.6                                                                               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I3856">
            <v>0</v>
          </cell>
        </row>
        <row r="3857">
          <cell r="A3857">
            <v>237019006000</v>
          </cell>
          <cell r="B3857" t="str">
            <v xml:space="preserve">TUB. PU VERDE 1.9X3.0                                                                               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I3857">
            <v>0</v>
          </cell>
        </row>
        <row r="3858">
          <cell r="A3858">
            <v>238004002000</v>
          </cell>
          <cell r="B3858" t="str">
            <v xml:space="preserve">TUB. PU 75D BA20 0.4X1.0 V CH3                                                                      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I3858">
            <v>0</v>
          </cell>
        </row>
        <row r="3859">
          <cell r="A3859">
            <v>238004003000</v>
          </cell>
          <cell r="B3859" t="str">
            <v xml:space="preserve">TUB. PU 75D BA20 0.4X1.3 R CH4                                                                      </v>
          </cell>
          <cell r="C3859">
            <v>92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I3859">
            <v>0</v>
          </cell>
        </row>
        <row r="3860">
          <cell r="A3860">
            <v>23800501200000</v>
          </cell>
          <cell r="B3860" t="str">
            <v xml:space="preserve">TUB. PU 75D BA20 0.5X1.6 B                                                                          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I3860">
            <v>0</v>
          </cell>
        </row>
        <row r="3861">
          <cell r="A3861">
            <v>238005120000</v>
          </cell>
          <cell r="B3861" t="str">
            <v xml:space="preserve">TUB. PU 0.5X1.6 B CH5 (50% 65D BA20 + 50% 75D BA20)                                                 </v>
          </cell>
          <cell r="C3861">
            <v>304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I3861">
            <v>0</v>
          </cell>
        </row>
        <row r="3862">
          <cell r="A3862">
            <v>238008002000</v>
          </cell>
          <cell r="B3862" t="str">
            <v xml:space="preserve">TUB. 65D BA20 0.8X2.0 AZ CH6                                                                        </v>
          </cell>
          <cell r="C3862">
            <v>301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I3862">
            <v>0</v>
          </cell>
        </row>
        <row r="3863">
          <cell r="A3863">
            <v>24100100000000</v>
          </cell>
          <cell r="B3863" t="str">
            <v xml:space="preserve">ADAPTADOR T       85212                                                                             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I3863">
            <v>0</v>
          </cell>
        </row>
        <row r="3864">
          <cell r="A3864">
            <v>241011000000</v>
          </cell>
          <cell r="B3864" t="str">
            <v xml:space="preserve">ADAPT.DIALI.AZUL 84235 N2                                                                           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I3864">
            <v>0</v>
          </cell>
        </row>
        <row r="3865">
          <cell r="A3865">
            <v>241021000000</v>
          </cell>
          <cell r="B3865" t="str">
            <v xml:space="preserve">ADAPT DIALI ROJO 84235 N1                                                                           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I3865">
            <v>0</v>
          </cell>
        </row>
        <row r="3866">
          <cell r="A3866">
            <v>241021829000</v>
          </cell>
          <cell r="B3866" t="str">
            <v xml:space="preserve">ADAPT.MACHO-MACHO B218290                                                                           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I3866">
            <v>0</v>
          </cell>
        </row>
        <row r="3867">
          <cell r="A3867">
            <v>241031000000</v>
          </cell>
          <cell r="B3867" t="str">
            <v xml:space="preserve">ADAPT. TRANSP. LEXAN PAJUNK                                                                         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I3867">
            <v>0</v>
          </cell>
        </row>
        <row r="3868">
          <cell r="A3868">
            <v>241060390030</v>
          </cell>
          <cell r="B3868" t="str">
            <v xml:space="preserve">ADAP.C/CAT.URE. 6039-0030                                                                           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I3868">
            <v>0</v>
          </cell>
        </row>
        <row r="3869">
          <cell r="A3869">
            <v>241098810020</v>
          </cell>
          <cell r="B3869" t="str">
            <v xml:space="preserve">ADAPT.P/RACORD9881-000020                                                                           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I3869">
            <v>0</v>
          </cell>
        </row>
        <row r="3870">
          <cell r="A3870">
            <v>241681000000</v>
          </cell>
          <cell r="B3870" t="str">
            <v xml:space="preserve">ADAPT H6.8/H11.8  91035/4                                                                           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I3870">
            <v>0</v>
          </cell>
        </row>
        <row r="3871">
          <cell r="A3871">
            <v>241691000000</v>
          </cell>
          <cell r="B3871" t="str">
            <v xml:space="preserve">ADAPT 6.9/11.2    84233                                                                             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I3871">
            <v>0</v>
          </cell>
        </row>
        <row r="3872">
          <cell r="A3872">
            <v>24199503000000</v>
          </cell>
          <cell r="B3872" t="str">
            <v xml:space="preserve">INTRODUCTOR PARA FIADOR                                                                             </v>
          </cell>
          <cell r="C3872">
            <v>243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I3872">
            <v>0</v>
          </cell>
        </row>
        <row r="3873">
          <cell r="A3873">
            <v>243011000000</v>
          </cell>
          <cell r="B3873" t="str">
            <v xml:space="preserve">CAMARAS PVB 100 ML                                                                                  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I3873">
            <v>0</v>
          </cell>
        </row>
        <row r="3874">
          <cell r="A3874">
            <v>243021000000</v>
          </cell>
          <cell r="B3874" t="str">
            <v xml:space="preserve">CAMARAS PVB 150 ML                                                                                  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I3874">
            <v>0</v>
          </cell>
        </row>
        <row r="3875">
          <cell r="A3875">
            <v>243061000000</v>
          </cell>
          <cell r="B3875" t="str">
            <v xml:space="preserve">CAMARA 100ML BRAUN                                                                                  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I3875">
            <v>0</v>
          </cell>
        </row>
        <row r="3876">
          <cell r="A3876">
            <v>243071000000</v>
          </cell>
          <cell r="B3876" t="str">
            <v xml:space="preserve">CAMARA 100ML PISA MICRO                                                                             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I3876">
            <v>0</v>
          </cell>
        </row>
        <row r="3877">
          <cell r="A3877">
            <v>243072000000</v>
          </cell>
          <cell r="B3877" t="str">
            <v xml:space="preserve">CAMARA 100 ML C/FILT.MAC.                                                                           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I3877">
            <v>0</v>
          </cell>
        </row>
        <row r="3878">
          <cell r="A3878">
            <v>243073000000</v>
          </cell>
          <cell r="B3878" t="str">
            <v xml:space="preserve">CAMARA 100 ML S/FILT.MAC.                                                                           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I3878">
            <v>0</v>
          </cell>
        </row>
        <row r="3879">
          <cell r="A3879">
            <v>243074000000</v>
          </cell>
          <cell r="B3879" t="str">
            <v xml:space="preserve">BURETA 100MLC/FILT. 27338(MACRO)                                                                    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I3879">
            <v>0</v>
          </cell>
        </row>
        <row r="3880">
          <cell r="A3880">
            <v>243075000000</v>
          </cell>
          <cell r="B3880" t="str">
            <v xml:space="preserve">BURETA 150ML S/FILT.27368 (MACRO)                                                                   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I3880">
            <v>0</v>
          </cell>
        </row>
        <row r="3881">
          <cell r="A3881">
            <v>243076000000</v>
          </cell>
          <cell r="B3881" t="str">
            <v xml:space="preserve">BURETA 100ML S/FILT.27369 (MACRO)                                                                   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I3881">
            <v>0</v>
          </cell>
        </row>
        <row r="3882">
          <cell r="A3882">
            <v>244060000000</v>
          </cell>
          <cell r="B3882" t="str">
            <v xml:space="preserve">TAPON LL ABS HAEMOTRONIC 8503361300                                                                 </v>
          </cell>
          <cell r="C3882">
            <v>230</v>
          </cell>
          <cell r="D3882">
            <v>0</v>
          </cell>
          <cell r="E3882">
            <v>200000</v>
          </cell>
          <cell r="F3882">
            <v>200000</v>
          </cell>
          <cell r="G3882">
            <v>200000</v>
          </cell>
          <cell r="I3882">
            <v>200000</v>
          </cell>
        </row>
        <row r="3883">
          <cell r="A3883">
            <v>245010000000</v>
          </cell>
          <cell r="B3883" t="str">
            <v xml:space="preserve">MINI CLAMPS N140082                                                                                 </v>
          </cell>
          <cell r="C3883">
            <v>22552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I3883">
            <v>0</v>
          </cell>
        </row>
        <row r="3884">
          <cell r="A3884">
            <v>245011000000</v>
          </cell>
          <cell r="B3884" t="str">
            <v xml:space="preserve">MINI CLAMPS PF 0427                                                                                 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I3884">
            <v>0</v>
          </cell>
        </row>
        <row r="3885">
          <cell r="A3885">
            <v>245012000000</v>
          </cell>
          <cell r="B3885" t="str">
            <v xml:space="preserve">CLAMPS PP30 (AZUL)                                                                                  </v>
          </cell>
          <cell r="C3885">
            <v>32423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I3885">
            <v>0</v>
          </cell>
        </row>
        <row r="3886">
          <cell r="A3886">
            <v>245013000000</v>
          </cell>
          <cell r="B3886" t="str">
            <v xml:space="preserve">CLAMPS PP30 VERDE                                                                                   </v>
          </cell>
          <cell r="C3886">
            <v>818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I3886">
            <v>0</v>
          </cell>
        </row>
        <row r="3887">
          <cell r="A3887">
            <v>245014000000</v>
          </cell>
          <cell r="B3887" t="str">
            <v xml:space="preserve">Mini clamp (on-off clamp -white- RL6006)                                                            </v>
          </cell>
          <cell r="C3887">
            <v>1500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I3887">
            <v>0</v>
          </cell>
        </row>
        <row r="3888">
          <cell r="A3888">
            <v>245015000000</v>
          </cell>
          <cell r="B3888" t="str">
            <v xml:space="preserve">Clamp RL6004 (open small side clamp)                                                                </v>
          </cell>
          <cell r="C3888">
            <v>5798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I3888">
            <v>0</v>
          </cell>
        </row>
        <row r="3889">
          <cell r="A3889">
            <v>245086003180</v>
          </cell>
          <cell r="B3889" t="str">
            <v xml:space="preserve">CLAMPS                                                                                              </v>
          </cell>
          <cell r="C3889">
            <v>259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I3889">
            <v>0</v>
          </cell>
        </row>
        <row r="3890">
          <cell r="A3890">
            <v>245090083003</v>
          </cell>
          <cell r="B3890" t="str">
            <v xml:space="preserve">CLAMPS GDE.P/TUBO 6.8MM                                                                             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I3890">
            <v>0</v>
          </cell>
        </row>
        <row r="3891">
          <cell r="A3891">
            <v>245933900020</v>
          </cell>
          <cell r="B3891" t="str">
            <v xml:space="preserve">CLAMPS      009339-000020                                                                           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I3891">
            <v>0</v>
          </cell>
        </row>
        <row r="3892">
          <cell r="A3892">
            <v>247001000000</v>
          </cell>
          <cell r="B3892" t="str">
            <v xml:space="preserve">CON DOBLE LLS-K-C 91035/9                                                                           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I3892">
            <v>0</v>
          </cell>
        </row>
        <row r="3893">
          <cell r="A3893">
            <v>247002000000</v>
          </cell>
          <cell r="B3893" t="str">
            <v xml:space="preserve">CONECTOR PVC BORLA PF0156                                                                           </v>
          </cell>
          <cell r="C3893">
            <v>48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I3893">
            <v>0</v>
          </cell>
        </row>
        <row r="3894">
          <cell r="A3894">
            <v>247003000000</v>
          </cell>
          <cell r="B3894" t="str">
            <v xml:space="preserve">CONECTOR ESTANDARD 2.0 44-2535-020                                                                  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I3894">
            <v>0</v>
          </cell>
        </row>
        <row r="3895">
          <cell r="A3895">
            <v>247004000000</v>
          </cell>
          <cell r="B3895" t="str">
            <v xml:space="preserve">CONECTOR ESTANDARD 2.5 44-2535-025                                                                  </v>
          </cell>
          <cell r="C3895">
            <v>1271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I3895">
            <v>0</v>
          </cell>
        </row>
        <row r="3896">
          <cell r="A3896">
            <v>247005000000</v>
          </cell>
          <cell r="B3896" t="str">
            <v xml:space="preserve">CONECTOR ESTANDARD 3.0  44-2535-030                                                                 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I3896">
            <v>0</v>
          </cell>
        </row>
        <row r="3897">
          <cell r="A3897">
            <v>247006000000</v>
          </cell>
          <cell r="B3897" t="str">
            <v xml:space="preserve">CONECTOR ESTANDARD 3.5  44-2535-035                                                                 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I3897">
            <v>0</v>
          </cell>
        </row>
        <row r="3898">
          <cell r="A3898">
            <v>247007000000</v>
          </cell>
          <cell r="B3898" t="str">
            <v xml:space="preserve">CONECTOR ESTANDARD 4.0  44-2535-040                                                                 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I3898">
            <v>0</v>
          </cell>
        </row>
        <row r="3899">
          <cell r="A3899">
            <v>247008000000</v>
          </cell>
          <cell r="B3899" t="str">
            <v xml:space="preserve">CONECTOR ESTANDARD 5.0  44-2535-050                                                                 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I3899">
            <v>0</v>
          </cell>
        </row>
        <row r="3900">
          <cell r="A3900">
            <v>247009000000</v>
          </cell>
          <cell r="B3900" t="str">
            <v xml:space="preserve">CONECTOR ESTANDARD 8.5 (RÜSCH)                                                                      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I3900">
            <v>0</v>
          </cell>
        </row>
        <row r="3901">
          <cell r="A3901">
            <v>247009810000</v>
          </cell>
          <cell r="B3901" t="str">
            <v xml:space="preserve">CONEXION EN Y C/FILTRO UV                                                                           </v>
          </cell>
          <cell r="C3901">
            <v>4999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I3901">
            <v>0</v>
          </cell>
        </row>
        <row r="3902">
          <cell r="A3902">
            <v>247009848020</v>
          </cell>
          <cell r="B3902" t="str">
            <v xml:space="preserve">CONEXION Y       9848/020                                                                           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I3902">
            <v>0</v>
          </cell>
        </row>
        <row r="3903">
          <cell r="A3903">
            <v>247261000000</v>
          </cell>
          <cell r="B3903" t="str">
            <v xml:space="preserve">CON LLS-K-B H 2.6 91035/7                                                                           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I3903">
            <v>0</v>
          </cell>
        </row>
        <row r="3904">
          <cell r="A3904">
            <v>247551000000</v>
          </cell>
          <cell r="B3904" t="str">
            <v xml:space="preserve">CON LLS-K-B H 5.5 91035/8                                                                           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I3904">
            <v>0</v>
          </cell>
        </row>
        <row r="3905">
          <cell r="A3905">
            <v>247552000000</v>
          </cell>
          <cell r="B3905" t="str">
            <v xml:space="preserve">CONECTOR LUER HAEMOTRON. 8100210000                                                                 </v>
          </cell>
          <cell r="C3905">
            <v>120000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I3905">
            <v>0</v>
          </cell>
        </row>
        <row r="3906">
          <cell r="A3906">
            <v>247553000000</v>
          </cell>
          <cell r="B3906" t="str">
            <v xml:space="preserve">CONECTOR LUER HAEMOTRONIC 8100218000                                                                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I3906">
            <v>0</v>
          </cell>
        </row>
        <row r="3907">
          <cell r="A3907">
            <v>247554000000</v>
          </cell>
          <cell r="B3907" t="str">
            <v xml:space="preserve">CONECT.MACHO ALIMENTAC.ENTERAL P/TUBOS øEXT. 3MM                                                    </v>
          </cell>
          <cell r="C3907">
            <v>1710</v>
          </cell>
          <cell r="D3907">
            <v>0</v>
          </cell>
          <cell r="E3907">
            <v>20000</v>
          </cell>
          <cell r="F3907">
            <v>20000</v>
          </cell>
          <cell r="G3907">
            <v>20000</v>
          </cell>
          <cell r="I3907">
            <v>20000</v>
          </cell>
        </row>
        <row r="3908">
          <cell r="A3908">
            <v>247555000000</v>
          </cell>
          <cell r="B3908" t="str">
            <v xml:space="preserve">CONECT.HEMBRA ALIMENTAC.ENTERAL P/TUBOS øEXT.3MM                                                    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I3908">
            <v>0</v>
          </cell>
        </row>
        <row r="3909">
          <cell r="A3909">
            <v>247556000000</v>
          </cell>
          <cell r="B3909" t="str">
            <v xml:space="preserve">ADAPTADOR LUER LOCK ALIMENTACION ENTERAL                                                            </v>
          </cell>
          <cell r="C3909">
            <v>10000</v>
          </cell>
          <cell r="D3909">
            <v>0</v>
          </cell>
          <cell r="E3909">
            <v>10000</v>
          </cell>
          <cell r="F3909">
            <v>10000</v>
          </cell>
          <cell r="G3909">
            <v>10000</v>
          </cell>
          <cell r="I3909">
            <v>10000</v>
          </cell>
        </row>
        <row r="3910">
          <cell r="A3910">
            <v>247557000000</v>
          </cell>
          <cell r="B3910" t="str">
            <v xml:space="preserve">JERINGA ENTERAL ENFIT 60ML                                                                          </v>
          </cell>
          <cell r="C3910">
            <v>0</v>
          </cell>
          <cell r="D3910">
            <v>0</v>
          </cell>
          <cell r="E3910">
            <v>50000</v>
          </cell>
          <cell r="F3910">
            <v>50000</v>
          </cell>
          <cell r="G3910">
            <v>50000</v>
          </cell>
          <cell r="I3910">
            <v>50000</v>
          </cell>
        </row>
        <row r="3911">
          <cell r="A3911">
            <v>247558000000</v>
          </cell>
          <cell r="B3911" t="str">
            <v xml:space="preserve">CONECTOR LUER MACHO C/FILTRO UV                                                                     </v>
          </cell>
          <cell r="C3911">
            <v>4999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I3911">
            <v>0</v>
          </cell>
        </row>
        <row r="3912">
          <cell r="A3912">
            <v>247671000000</v>
          </cell>
          <cell r="B3912" t="str">
            <v xml:space="preserve">CON DB H6.7 ROJO 92072 N1                                                                           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I3912">
            <v>0</v>
          </cell>
        </row>
        <row r="3913">
          <cell r="A3913">
            <v>247672000000</v>
          </cell>
          <cell r="B3913" t="str">
            <v xml:space="preserve">CON DB H6.7 AZUL 92072 N2                                                                           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I3913">
            <v>0</v>
          </cell>
        </row>
        <row r="3914">
          <cell r="A3914">
            <v>247681000000</v>
          </cell>
          <cell r="B3914" t="str">
            <v xml:space="preserve">CON H 6.8 ROJO 91035/2 N1                                                                           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I3914">
            <v>0</v>
          </cell>
        </row>
        <row r="3915">
          <cell r="A3915">
            <v>247682000000</v>
          </cell>
          <cell r="B3915" t="str">
            <v xml:space="preserve">CON H 6.8 AZUL 91035/2 N2                                                                           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I3915">
            <v>0</v>
          </cell>
        </row>
        <row r="3916">
          <cell r="A3916">
            <v>248011000000</v>
          </cell>
          <cell r="B3916" t="str">
            <v xml:space="preserve">EMBUDO LL PVB     89393/3                                                                           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I3916">
            <v>0</v>
          </cell>
        </row>
        <row r="3917">
          <cell r="A3917">
            <v>248331000000</v>
          </cell>
          <cell r="B3917" t="str">
            <v xml:space="preserve">EMBUDO LL 3.3 M   84216                                                                             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I3917">
            <v>0</v>
          </cell>
        </row>
        <row r="3918">
          <cell r="A3918">
            <v>248980030060</v>
          </cell>
          <cell r="B3918" t="str">
            <v xml:space="preserve">RACOR LL SEP. CH6-10 BLANCO                                                                         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I3918">
            <v>0</v>
          </cell>
        </row>
        <row r="3919">
          <cell r="A3919">
            <v>248980048501</v>
          </cell>
          <cell r="B3919" t="str">
            <v xml:space="preserve">ADAPT.P/RACORD(MACHO) 048501 CH3-6                                                                  </v>
          </cell>
          <cell r="C3919">
            <v>80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I3919">
            <v>0</v>
          </cell>
        </row>
        <row r="3920">
          <cell r="A3920">
            <v>248980048502</v>
          </cell>
          <cell r="B3920" t="str">
            <v xml:space="preserve">ADAPT.P/RACORD(MACHO)048502 CH6-10                                                                  </v>
          </cell>
          <cell r="C3920">
            <v>43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I3920">
            <v>0</v>
          </cell>
        </row>
        <row r="3921">
          <cell r="A3921">
            <v>248980048503</v>
          </cell>
          <cell r="B3921" t="str">
            <v xml:space="preserve">ADAPT.P/RACORD(HEMBRA) 048503 CH3-6                                                                 </v>
          </cell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  <cell r="I3921">
            <v>0</v>
          </cell>
        </row>
        <row r="3922">
          <cell r="A3922">
            <v>248980048504</v>
          </cell>
          <cell r="B3922" t="str">
            <v xml:space="preserve">ADAPT.P/RACORD(HEMBRA)048504 CH6-10                                                                 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I3922">
            <v>0</v>
          </cell>
        </row>
        <row r="3923">
          <cell r="A3923">
            <v>248980060100</v>
          </cell>
          <cell r="B3923" t="str">
            <v xml:space="preserve">RACOR LL SEP. CH 3-6 AZUL                                                                           </v>
          </cell>
          <cell r="C3923">
            <v>25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I3923">
            <v>0</v>
          </cell>
        </row>
        <row r="3924">
          <cell r="A3924">
            <v>248980097319</v>
          </cell>
          <cell r="B3924" t="str">
            <v xml:space="preserve">ADAPT.P/RACORD(HEMBRA)97319 2.15 MM                                                                 </v>
          </cell>
          <cell r="C3924">
            <v>972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I3924">
            <v>0</v>
          </cell>
        </row>
        <row r="3925">
          <cell r="A3925">
            <v>248980097320</v>
          </cell>
          <cell r="B3925" t="str">
            <v xml:space="preserve">ADAPT.P/RACORD(HEMBRA)97320 2.85MM                                                                  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I3925">
            <v>0</v>
          </cell>
        </row>
        <row r="3926">
          <cell r="A3926">
            <v>248980097323</v>
          </cell>
          <cell r="B3926" t="str">
            <v xml:space="preserve">ADAPT.P/RACORD(MACHO) 97323 3.1 MM                                                                  </v>
          </cell>
          <cell r="C3926">
            <v>316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  <cell r="I3926">
            <v>0</v>
          </cell>
        </row>
        <row r="3927">
          <cell r="A3927">
            <v>248980400010</v>
          </cell>
          <cell r="B3927" t="str">
            <v xml:space="preserve">EMBUDO LL ABS 9804-000010                                                                           </v>
          </cell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I3927">
            <v>0</v>
          </cell>
        </row>
        <row r="3928">
          <cell r="A3928">
            <v>248980400020</v>
          </cell>
          <cell r="B3928" t="str">
            <v xml:space="preserve">EMBUDO LL ABS 9804-000020                                                                           </v>
          </cell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  <cell r="I3928">
            <v>0</v>
          </cell>
        </row>
        <row r="3929">
          <cell r="A3929">
            <v>248980400030</v>
          </cell>
          <cell r="B3929" t="str">
            <v xml:space="preserve">EMBUDO LL     9804-000030                                                                           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I3929">
            <v>0</v>
          </cell>
        </row>
        <row r="3930">
          <cell r="A3930">
            <v>248980400040</v>
          </cell>
          <cell r="B3930" t="str">
            <v xml:space="preserve">EMBUDO LL ABS 9804-000040                                                                           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I3930">
            <v>0</v>
          </cell>
        </row>
        <row r="3931">
          <cell r="A3931">
            <v>248980400050</v>
          </cell>
          <cell r="B3931" t="str">
            <v xml:space="preserve">EMBUDO LL ABS 9804-000050                                                                           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I3931">
            <v>0</v>
          </cell>
        </row>
        <row r="3932">
          <cell r="A3932">
            <v>248980400060</v>
          </cell>
          <cell r="B3932" t="str">
            <v xml:space="preserve">EMBUDO LL ABS 9804-000060                                                                           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I3932">
            <v>0</v>
          </cell>
        </row>
        <row r="3933">
          <cell r="A3933">
            <v>249011000000</v>
          </cell>
          <cell r="B3933" t="str">
            <v xml:space="preserve">FILTROS INYECT P45/4 GVS                                                                            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I3933">
            <v>0</v>
          </cell>
        </row>
        <row r="3934">
          <cell r="A3934">
            <v>249012000000</v>
          </cell>
          <cell r="B3934" t="str">
            <v xml:space="preserve">GOTERO C/FILTRO P/SANGRE TSL 1                                                                      </v>
          </cell>
          <cell r="C3934">
            <v>73610</v>
          </cell>
          <cell r="D3934">
            <v>0</v>
          </cell>
          <cell r="E3934">
            <v>0</v>
          </cell>
          <cell r="F3934">
            <v>0</v>
          </cell>
          <cell r="G3934">
            <v>0</v>
          </cell>
          <cell r="I3934">
            <v>0</v>
          </cell>
        </row>
        <row r="3935">
          <cell r="A3935">
            <v>250011000000</v>
          </cell>
          <cell r="B3935" t="str">
            <v xml:space="preserve">GOT C/FIL P/DIALI 85074                                                                             </v>
          </cell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  <cell r="I3935">
            <v>0</v>
          </cell>
        </row>
        <row r="3936">
          <cell r="A3936">
            <v>250201000000</v>
          </cell>
          <cell r="B3936" t="str">
            <v xml:space="preserve">GOTERO 20        91035/10                                                                           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I3936">
            <v>0</v>
          </cell>
        </row>
        <row r="3937">
          <cell r="A3937">
            <v>250202000000</v>
          </cell>
          <cell r="B3937" t="str">
            <v xml:space="preserve">FRASQUITO GOTERO                                                                                    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I3937">
            <v>0</v>
          </cell>
        </row>
        <row r="3938">
          <cell r="A3938">
            <v>250301000000</v>
          </cell>
          <cell r="B3938" t="str">
            <v xml:space="preserve">GOTERO IR AIR BB    92275                                                                           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I3938">
            <v>0</v>
          </cell>
        </row>
        <row r="3939">
          <cell r="A3939">
            <v>250302000000</v>
          </cell>
          <cell r="B3939" t="str">
            <v xml:space="preserve">GOTERO AIR TK 2000 BB                                                                               </v>
          </cell>
          <cell r="C3939">
            <v>223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I3939">
            <v>0</v>
          </cell>
        </row>
        <row r="3940">
          <cell r="A3940">
            <v>250303000000</v>
          </cell>
          <cell r="B3940" t="str">
            <v xml:space="preserve">GOTERO AIR PLASTIMEDICAL                                                                            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  <cell r="I3940">
            <v>0</v>
          </cell>
        </row>
        <row r="3941">
          <cell r="A3941">
            <v>250307000000</v>
          </cell>
          <cell r="B3941" t="str">
            <v xml:space="preserve">GOTERO AIRE BORLA PF3893                                                                            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  <cell r="I3941">
            <v>0</v>
          </cell>
        </row>
        <row r="3942">
          <cell r="A3942">
            <v>250308000000</v>
          </cell>
          <cell r="B3942" t="str">
            <v xml:space="preserve">GOTERO DE AIRE AB12                                                                                 </v>
          </cell>
          <cell r="C3942">
            <v>35890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  <cell r="I3942">
            <v>0</v>
          </cell>
        </row>
        <row r="3943">
          <cell r="A3943">
            <v>250309000000</v>
          </cell>
          <cell r="B3943" t="str">
            <v xml:space="preserve">GOTERO C/ENTRADA DE AIRE (B20ZV)                                                                    </v>
          </cell>
          <cell r="C3943">
            <v>0</v>
          </cell>
          <cell r="D3943">
            <v>75000</v>
          </cell>
          <cell r="E3943">
            <v>0</v>
          </cell>
          <cell r="F3943">
            <v>0</v>
          </cell>
          <cell r="G3943">
            <v>0</v>
          </cell>
          <cell r="I3943">
            <v>0</v>
          </cell>
        </row>
        <row r="3944">
          <cell r="A3944">
            <v>250310000000</v>
          </cell>
          <cell r="B3944" t="str">
            <v xml:space="preserve">Gotero infusor con entrada de aire (big drip chamber B20ZVD)                                        </v>
          </cell>
          <cell r="C3944">
            <v>0</v>
          </cell>
          <cell r="D3944">
            <v>0</v>
          </cell>
          <cell r="E3944">
            <v>50000</v>
          </cell>
          <cell r="F3944">
            <v>50000</v>
          </cell>
          <cell r="G3944">
            <v>50000</v>
          </cell>
          <cell r="I3944">
            <v>50000</v>
          </cell>
        </row>
        <row r="3945">
          <cell r="A3945">
            <v>250311000000</v>
          </cell>
          <cell r="B3945" t="str">
            <v xml:space="preserve">Gotero transfusor con entrada de aire (transfusion set drip chamber TFBV)                           </v>
          </cell>
          <cell r="C3945">
            <v>72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I3945">
            <v>0</v>
          </cell>
        </row>
        <row r="3946">
          <cell r="A3946">
            <v>250312000000</v>
          </cell>
          <cell r="B3946" t="str">
            <v xml:space="preserve">GOTERO AMBAR C/FILTRO UV                                                                            </v>
          </cell>
          <cell r="C3946">
            <v>4999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I3946">
            <v>0</v>
          </cell>
        </row>
        <row r="3947">
          <cell r="A3947">
            <v>250313000000</v>
          </cell>
          <cell r="B3947" t="str">
            <v xml:space="preserve">GOTERO TRANSFUSOR (DRIP CH)                                                                         </v>
          </cell>
          <cell r="C3947">
            <v>23350</v>
          </cell>
          <cell r="D3947">
            <v>0</v>
          </cell>
          <cell r="E3947">
            <v>100000</v>
          </cell>
          <cell r="F3947">
            <v>100000</v>
          </cell>
          <cell r="G3947">
            <v>100000</v>
          </cell>
          <cell r="I3947">
            <v>100000</v>
          </cell>
        </row>
        <row r="3948">
          <cell r="A3948">
            <v>250401000000</v>
          </cell>
          <cell r="B3948" t="str">
            <v xml:space="preserve">GOTERO MICRO AIR  94415/1                                                                           </v>
          </cell>
          <cell r="C3948">
            <v>6580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I3948">
            <v>0</v>
          </cell>
        </row>
        <row r="3949">
          <cell r="A3949">
            <v>250402000000</v>
          </cell>
          <cell r="B3949" t="str">
            <v xml:space="preserve">GOTERO INFUSOR N310                                                                                 </v>
          </cell>
          <cell r="C3949">
            <v>0</v>
          </cell>
          <cell r="D3949">
            <v>0</v>
          </cell>
          <cell r="E3949">
            <v>51000</v>
          </cell>
          <cell r="F3949">
            <v>51000</v>
          </cell>
          <cell r="G3949">
            <v>51000</v>
          </cell>
          <cell r="I3949">
            <v>51000</v>
          </cell>
        </row>
        <row r="3950">
          <cell r="A3950">
            <v>250910000000</v>
          </cell>
          <cell r="B3950" t="str">
            <v xml:space="preserve">ALARGUE PEDIATRICO 20CM (BULK) NFV0101                                                              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  <cell r="I3950">
            <v>0</v>
          </cell>
        </row>
        <row r="3951">
          <cell r="A3951">
            <v>250911000000</v>
          </cell>
          <cell r="B3951" t="str">
            <v xml:space="preserve">ALARGUE PEDIATRICO 2VIAS (BULK) NFV0201                                                             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I3951">
            <v>0</v>
          </cell>
        </row>
        <row r="3952">
          <cell r="A3952">
            <v>250912000000</v>
          </cell>
          <cell r="B3952" t="str">
            <v xml:space="preserve">ALARGUE ADULTO 2VIAS (BULK) NFV0202                                                                 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I3952">
            <v>0</v>
          </cell>
        </row>
        <row r="3953">
          <cell r="A3953">
            <v>250913000000</v>
          </cell>
          <cell r="B3953" t="str">
            <v xml:space="preserve">ALARGUE ADULTO 3VIAS (BULK) NFV0302                                                                 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I3953">
            <v>0</v>
          </cell>
        </row>
        <row r="3954">
          <cell r="A3954">
            <v>250920000000</v>
          </cell>
          <cell r="B3954" t="str">
            <v xml:space="preserve">ALARGUE Ø1,5mm L-1,5m C/CLAMP (BULK)                                                                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I3954">
            <v>0</v>
          </cell>
        </row>
        <row r="3955">
          <cell r="A3955">
            <v>250921000000</v>
          </cell>
          <cell r="B3955" t="str">
            <v xml:space="preserve">ALARGUE ESPIRALADO L-200cm NEEDLE-FREE (BULK)                                                       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I3955">
            <v>0</v>
          </cell>
        </row>
        <row r="3956">
          <cell r="A3956">
            <v>251001000000</v>
          </cell>
          <cell r="B3956" t="str">
            <v xml:space="preserve">LLAVE 3 VIAS (SAKIRA) - LIPIDORESISTENTES                                                           </v>
          </cell>
          <cell r="C3956">
            <v>61719</v>
          </cell>
          <cell r="D3956">
            <v>0</v>
          </cell>
          <cell r="E3956">
            <v>88000</v>
          </cell>
          <cell r="F3956">
            <v>88000</v>
          </cell>
          <cell r="G3956">
            <v>88000</v>
          </cell>
          <cell r="I3956">
            <v>88000</v>
          </cell>
        </row>
        <row r="3957">
          <cell r="A3957">
            <v>251009798000</v>
          </cell>
          <cell r="B3957" t="str">
            <v xml:space="preserve">LLAVE EXTRAC.CONEC.9798/000 (60609)                                                                 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I3957">
            <v>0</v>
          </cell>
        </row>
        <row r="3958">
          <cell r="A3958">
            <v>251011195000</v>
          </cell>
          <cell r="B3958" t="str">
            <v xml:space="preserve">LLAVE 2 VIAS QOSINA 11195                                                                           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I3958">
            <v>0</v>
          </cell>
        </row>
        <row r="3959">
          <cell r="A3959">
            <v>251021000000</v>
          </cell>
          <cell r="B3959" t="str">
            <v xml:space="preserve">LLAVE 3 VIAS PVB 92072/4                                                                            </v>
          </cell>
          <cell r="C3959">
            <v>204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I3959">
            <v>0</v>
          </cell>
        </row>
        <row r="3960">
          <cell r="A3960">
            <v>251022000000</v>
          </cell>
          <cell r="B3960" t="str">
            <v xml:space="preserve">LLAVE 3 VIAS POLYMED-INDIA                                                                          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I3960">
            <v>0</v>
          </cell>
        </row>
        <row r="3961">
          <cell r="A3961">
            <v>251023000000</v>
          </cell>
          <cell r="B3961" t="str">
            <v xml:space="preserve">LLAVE 3 VIAS POLYMED-ITALIA 988450                                                                  </v>
          </cell>
          <cell r="C3961">
            <v>13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I3961">
            <v>0</v>
          </cell>
        </row>
        <row r="3962">
          <cell r="A3962">
            <v>251024000000</v>
          </cell>
          <cell r="B3962" t="str">
            <v xml:space="preserve">LLAVE 2 VIAS KDL (STOPCOCK) - BULK                                                                  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I3962">
            <v>0</v>
          </cell>
        </row>
        <row r="3963">
          <cell r="A3963">
            <v>251024100000</v>
          </cell>
          <cell r="B3963" t="str">
            <v xml:space="preserve">Llave 2 vías (stopcock TW3006)                                                                      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I3963">
            <v>0</v>
          </cell>
        </row>
        <row r="3964">
          <cell r="A3964">
            <v>251024200000</v>
          </cell>
          <cell r="B3964" t="str">
            <v xml:space="preserve">LLAVE DE 1 VIA                                                                                      </v>
          </cell>
          <cell r="C3964">
            <v>17681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I3964">
            <v>0</v>
          </cell>
        </row>
        <row r="3965">
          <cell r="A3965">
            <v>251025000000</v>
          </cell>
          <cell r="B3965" t="str">
            <v xml:space="preserve">LLAVE 3 VIAS KDL (STOPCOCK) - BULK                                                                  </v>
          </cell>
          <cell r="C3965">
            <v>126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I3965">
            <v>0</v>
          </cell>
        </row>
        <row r="3966">
          <cell r="A3966">
            <v>251099705000</v>
          </cell>
          <cell r="B3966" t="str">
            <v xml:space="preserve">LLAVE 2 VIAS QOSINA 99705                                                                           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  <cell r="I3966">
            <v>0</v>
          </cell>
        </row>
        <row r="3967">
          <cell r="A3967">
            <v>255000000000</v>
          </cell>
          <cell r="B3967" t="str">
            <v xml:space="preserve">PIEZA EN ANGULO 22M/15F-15M FEM80V                                                                  </v>
          </cell>
          <cell r="C3967">
            <v>73025</v>
          </cell>
          <cell r="D3967">
            <v>0</v>
          </cell>
          <cell r="E3967">
            <v>50000</v>
          </cell>
          <cell r="F3967">
            <v>50000</v>
          </cell>
          <cell r="G3967">
            <v>50000</v>
          </cell>
          <cell r="I3967">
            <v>50000</v>
          </cell>
        </row>
        <row r="3968">
          <cell r="A3968">
            <v>255001000000</v>
          </cell>
          <cell r="B3968" t="str">
            <v xml:space="preserve">PIEZA EN ANGULO C/T(TRANSP.)                                                                        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I3968">
            <v>0</v>
          </cell>
        </row>
        <row r="3969">
          <cell r="A3969">
            <v>255002000000</v>
          </cell>
          <cell r="B3969" t="str">
            <v xml:space="preserve">PIEZA EN ANGULO C/T(AMAR.)60-60-012                                                                 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I3969">
            <v>0</v>
          </cell>
        </row>
        <row r="3970">
          <cell r="A3970">
            <v>255003000000</v>
          </cell>
          <cell r="B3970" t="str">
            <v xml:space="preserve">PIEZA EN ANGULO C/T(AZUL)60-60-017                                                                  </v>
          </cell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G3970">
            <v>0</v>
          </cell>
          <cell r="I3970">
            <v>0</v>
          </cell>
        </row>
        <row r="3971">
          <cell r="A3971">
            <v>255006000000</v>
          </cell>
          <cell r="B3971" t="str">
            <v xml:space="preserve">TAPA P/PIEZA ANG.(AMAR.)60-60-112                                                                   </v>
          </cell>
          <cell r="C3971">
            <v>134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  <cell r="I3971">
            <v>0</v>
          </cell>
        </row>
        <row r="3972">
          <cell r="A3972">
            <v>255007000000</v>
          </cell>
          <cell r="B3972" t="str">
            <v xml:space="preserve">TAPA P/PIEZA ANG.(TRANSP.)60-60-115                                                                 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I3972">
            <v>0</v>
          </cell>
        </row>
        <row r="3973">
          <cell r="A3973">
            <v>255008000000</v>
          </cell>
          <cell r="B3973" t="str">
            <v xml:space="preserve">TAPA P/PIEZA EN ANGULO (AZUL)                                                                       </v>
          </cell>
          <cell r="C3973">
            <v>2091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I3973">
            <v>0</v>
          </cell>
        </row>
        <row r="3974">
          <cell r="A3974">
            <v>255010000000</v>
          </cell>
          <cell r="B3974" t="str">
            <v xml:space="preserve">ADAPTAD.P/CRICO.7/11-15/19MM(ID-OD)                                                                 </v>
          </cell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  <cell r="I3974">
            <v>0</v>
          </cell>
        </row>
        <row r="3975">
          <cell r="A3975">
            <v>255011000000</v>
          </cell>
          <cell r="B3975" t="str">
            <v xml:space="preserve">TUBO P/OXIGENACION P/CRICOTOMIA (071091)                                                            </v>
          </cell>
          <cell r="C3975">
            <v>39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I3975">
            <v>0</v>
          </cell>
        </row>
        <row r="3976">
          <cell r="A3976">
            <v>255012000000</v>
          </cell>
          <cell r="B3976" t="str">
            <v xml:space="preserve">CODO ASPIRATOR                                                                                      </v>
          </cell>
          <cell r="C3976">
            <v>131200</v>
          </cell>
          <cell r="D3976">
            <v>0</v>
          </cell>
          <cell r="E3976">
            <v>600000</v>
          </cell>
          <cell r="F3976">
            <v>600000</v>
          </cell>
          <cell r="G3976">
            <v>600000</v>
          </cell>
          <cell r="I3976">
            <v>600000</v>
          </cell>
        </row>
        <row r="3977">
          <cell r="A3977">
            <v>255013000000</v>
          </cell>
          <cell r="B3977" t="str">
            <v xml:space="preserve">TAPA AZUL ASPIRATOR                                                                                 </v>
          </cell>
          <cell r="C3977">
            <v>19600</v>
          </cell>
          <cell r="D3977">
            <v>0</v>
          </cell>
          <cell r="E3977">
            <v>200000</v>
          </cell>
          <cell r="F3977">
            <v>200000</v>
          </cell>
          <cell r="G3977">
            <v>200000</v>
          </cell>
          <cell r="I3977">
            <v>200000</v>
          </cell>
        </row>
        <row r="3978">
          <cell r="A3978">
            <v>255014000000</v>
          </cell>
          <cell r="B3978" t="str">
            <v xml:space="preserve">TAPA BLANCA ASPIRATOR                                                                               </v>
          </cell>
          <cell r="C3978">
            <v>23616</v>
          </cell>
          <cell r="D3978">
            <v>0</v>
          </cell>
          <cell r="E3978">
            <v>150000</v>
          </cell>
          <cell r="F3978">
            <v>150000</v>
          </cell>
          <cell r="G3978">
            <v>150000</v>
          </cell>
          <cell r="I3978">
            <v>150000</v>
          </cell>
        </row>
        <row r="3979">
          <cell r="A3979">
            <v>255015000000</v>
          </cell>
          <cell r="B3979" t="str">
            <v xml:space="preserve">FILTRO AUTOSELLANTE ASPIRATOR                                                                       </v>
          </cell>
          <cell r="C3979">
            <v>39600</v>
          </cell>
          <cell r="D3979">
            <v>0</v>
          </cell>
          <cell r="E3979">
            <v>200000</v>
          </cell>
          <cell r="F3979">
            <v>200000</v>
          </cell>
          <cell r="G3979">
            <v>200000</v>
          </cell>
          <cell r="I3979">
            <v>200000</v>
          </cell>
        </row>
        <row r="3980">
          <cell r="A3980">
            <v>255016000000</v>
          </cell>
          <cell r="B3980" t="str">
            <v xml:space="preserve">ADHESIVO HOT-MELT TB - 3/F                                                                          </v>
          </cell>
          <cell r="C3980">
            <v>88</v>
          </cell>
          <cell r="D3980">
            <v>0</v>
          </cell>
          <cell r="E3980">
            <v>500</v>
          </cell>
          <cell r="F3980">
            <v>500</v>
          </cell>
          <cell r="G3980">
            <v>500</v>
          </cell>
          <cell r="I3980">
            <v>500</v>
          </cell>
        </row>
        <row r="3981">
          <cell r="A3981">
            <v>255017000000</v>
          </cell>
          <cell r="B3981" t="str">
            <v xml:space="preserve">MAQUINA "ASPIRATOR"                                                                                 </v>
          </cell>
          <cell r="C3981">
            <v>1</v>
          </cell>
          <cell r="D3981">
            <v>0</v>
          </cell>
          <cell r="E3981">
            <v>0</v>
          </cell>
          <cell r="F3981">
            <v>0</v>
          </cell>
          <cell r="G3981">
            <v>0</v>
          </cell>
          <cell r="I3981">
            <v>0</v>
          </cell>
        </row>
        <row r="3982">
          <cell r="A3982">
            <v>255018000000</v>
          </cell>
          <cell r="B3982" t="str">
            <v xml:space="preserve">TUBO TIGON ASPIRATOR                                                                                </v>
          </cell>
          <cell r="C3982">
            <v>64800</v>
          </cell>
          <cell r="D3982">
            <v>0</v>
          </cell>
          <cell r="E3982">
            <v>330000</v>
          </cell>
          <cell r="F3982">
            <v>330000</v>
          </cell>
          <cell r="G3982">
            <v>330000</v>
          </cell>
          <cell r="I3982">
            <v>330000</v>
          </cell>
        </row>
        <row r="3983">
          <cell r="A3983">
            <v>255019000000</v>
          </cell>
          <cell r="B3983" t="str">
            <v xml:space="preserve">BOLSA ASPIRATOR NEUTRA (ROLLO)                                                                      </v>
          </cell>
          <cell r="C3983">
            <v>1110</v>
          </cell>
          <cell r="D3983">
            <v>0</v>
          </cell>
          <cell r="E3983">
            <v>120000</v>
          </cell>
          <cell r="F3983">
            <v>120000</v>
          </cell>
          <cell r="G3983">
            <v>120000</v>
          </cell>
          <cell r="I3983">
            <v>120000</v>
          </cell>
        </row>
        <row r="3984">
          <cell r="A3984">
            <v>255019010000</v>
          </cell>
          <cell r="B3984" t="str">
            <v xml:space="preserve">BOLSA ASPIRATOR NEUTRA (ROLLO) PLAZA                                                                </v>
          </cell>
          <cell r="C3984">
            <v>0</v>
          </cell>
          <cell r="D3984">
            <v>0</v>
          </cell>
          <cell r="E3984">
            <v>82000</v>
          </cell>
          <cell r="F3984">
            <v>82000</v>
          </cell>
          <cell r="G3984">
            <v>82000</v>
          </cell>
          <cell r="I3984">
            <v>82000</v>
          </cell>
        </row>
        <row r="3985">
          <cell r="A3985">
            <v>255020000000</v>
          </cell>
          <cell r="B3985" t="str">
            <v xml:space="preserve">BOLSA ASPIRATOR 2L                                                                                  </v>
          </cell>
          <cell r="C3985">
            <v>23803</v>
          </cell>
          <cell r="D3985">
            <v>39600</v>
          </cell>
          <cell r="E3985">
            <v>300000</v>
          </cell>
          <cell r="F3985">
            <v>300000</v>
          </cell>
          <cell r="G3985">
            <v>300000</v>
          </cell>
          <cell r="I3985">
            <v>300000</v>
          </cell>
        </row>
        <row r="3986">
          <cell r="A3986">
            <v>255021000000</v>
          </cell>
          <cell r="B3986" t="str">
            <v xml:space="preserve">BOLSA ASPIRATOR 1 L                                                                                 </v>
          </cell>
          <cell r="C3986">
            <v>22034</v>
          </cell>
          <cell r="D3986">
            <v>0</v>
          </cell>
          <cell r="E3986">
            <v>14400</v>
          </cell>
          <cell r="F3986">
            <v>14400</v>
          </cell>
          <cell r="G3986">
            <v>14400</v>
          </cell>
          <cell r="I3986">
            <v>14400</v>
          </cell>
        </row>
        <row r="3987">
          <cell r="A3987">
            <v>255022000000</v>
          </cell>
          <cell r="B3987" t="str">
            <v xml:space="preserve">SOPORTE DE PARED UNITARIO                                                                           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I3987">
            <v>0</v>
          </cell>
        </row>
        <row r="3988">
          <cell r="A3988">
            <v>255023000000</v>
          </cell>
          <cell r="B3988" t="str">
            <v xml:space="preserve">SOPORTE MOVIL 2 UNIDADES ASPIRATOR                                                                  </v>
          </cell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G3988">
            <v>0</v>
          </cell>
          <cell r="I3988">
            <v>0</v>
          </cell>
        </row>
        <row r="3989">
          <cell r="A3989">
            <v>255024000000</v>
          </cell>
          <cell r="B3989" t="str">
            <v xml:space="preserve">TUERCAS M8 INOX                                                                                     </v>
          </cell>
          <cell r="C3989">
            <v>1011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I3989">
            <v>0</v>
          </cell>
        </row>
        <row r="3990">
          <cell r="A3990">
            <v>255025000000</v>
          </cell>
          <cell r="B3990" t="str">
            <v xml:space="preserve">ARANDELAS CARROCERO A*25                                                                            </v>
          </cell>
          <cell r="C3990">
            <v>886</v>
          </cell>
          <cell r="D3990">
            <v>0</v>
          </cell>
          <cell r="E3990">
            <v>0</v>
          </cell>
          <cell r="F3990">
            <v>0</v>
          </cell>
          <cell r="G3990">
            <v>0</v>
          </cell>
          <cell r="I3990">
            <v>0</v>
          </cell>
        </row>
        <row r="3991">
          <cell r="A3991">
            <v>255026000000</v>
          </cell>
          <cell r="B3991" t="str">
            <v xml:space="preserve">VALVULA BOLA MINI COD.AA03055 1/4                                                                   </v>
          </cell>
          <cell r="C3991">
            <v>50</v>
          </cell>
          <cell r="D3991">
            <v>0</v>
          </cell>
          <cell r="E3991">
            <v>0</v>
          </cell>
          <cell r="F3991">
            <v>0</v>
          </cell>
          <cell r="G3991">
            <v>0</v>
          </cell>
          <cell r="I3991">
            <v>0</v>
          </cell>
        </row>
        <row r="3992">
          <cell r="A3992">
            <v>255027000000</v>
          </cell>
          <cell r="B3992" t="str">
            <v xml:space="preserve">RACOR A19 1/4-9                                                                                     </v>
          </cell>
          <cell r="C3992">
            <v>286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I3992">
            <v>0</v>
          </cell>
        </row>
        <row r="3993">
          <cell r="A3993">
            <v>255028000000</v>
          </cell>
          <cell r="B3993" t="str">
            <v xml:space="preserve">RUEDAS 50MM CODIGO 222833                                                                           </v>
          </cell>
          <cell r="C3993">
            <v>556</v>
          </cell>
          <cell r="D3993">
            <v>0</v>
          </cell>
          <cell r="E3993">
            <v>0</v>
          </cell>
          <cell r="F3993">
            <v>0</v>
          </cell>
          <cell r="G3993">
            <v>0</v>
          </cell>
          <cell r="I3993">
            <v>0</v>
          </cell>
        </row>
        <row r="3994">
          <cell r="A3994">
            <v>255029000000</v>
          </cell>
          <cell r="B3994" t="str">
            <v xml:space="preserve">RUEDAS 50MM CODIGO 22973 (FRENO)                                                                    </v>
          </cell>
          <cell r="C3994">
            <v>87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I3994">
            <v>0</v>
          </cell>
        </row>
        <row r="3995">
          <cell r="A3995">
            <v>255030000000</v>
          </cell>
          <cell r="B3995" t="str">
            <v xml:space="preserve">RACOR A19 12 1/4                                                                                    </v>
          </cell>
          <cell r="C3995">
            <v>130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I3995">
            <v>0</v>
          </cell>
        </row>
        <row r="3996">
          <cell r="A3996">
            <v>255031000000</v>
          </cell>
          <cell r="B3996" t="str">
            <v xml:space="preserve">CONTENEDOR ASPIRATOR                                                                                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  <cell r="I3996">
            <v>0</v>
          </cell>
        </row>
        <row r="3997">
          <cell r="A3997">
            <v>255032000000</v>
          </cell>
          <cell r="B3997" t="str">
            <v xml:space="preserve">TUBO CANISTER 11*15                                                                                 </v>
          </cell>
          <cell r="C3997">
            <v>1550</v>
          </cell>
          <cell r="D3997">
            <v>0</v>
          </cell>
          <cell r="E3997">
            <v>0</v>
          </cell>
          <cell r="F3997">
            <v>0</v>
          </cell>
          <cell r="G3997">
            <v>0</v>
          </cell>
          <cell r="I3997">
            <v>0</v>
          </cell>
        </row>
        <row r="3998">
          <cell r="A3998">
            <v>255681000000</v>
          </cell>
          <cell r="B3998" t="str">
            <v xml:space="preserve">PIEZA T H 6.8/2.6 91035/6                                                                           </v>
          </cell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G3998">
            <v>0</v>
          </cell>
          <cell r="I3998">
            <v>0</v>
          </cell>
        </row>
        <row r="3999">
          <cell r="A3999">
            <v>258011000000</v>
          </cell>
          <cell r="B3999" t="str">
            <v xml:space="preserve">PORT. MICRO BORLA PF0422                                                                            </v>
          </cell>
          <cell r="C3999">
            <v>86704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  <cell r="I3999">
            <v>0</v>
          </cell>
        </row>
        <row r="4000">
          <cell r="A4000">
            <v>258012000000</v>
          </cell>
          <cell r="B4000" t="str">
            <v xml:space="preserve">IV FILTER COD. 5083 - BORLA -                                                                       </v>
          </cell>
          <cell r="C4000">
            <v>14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I4000">
            <v>0</v>
          </cell>
        </row>
        <row r="4001">
          <cell r="A4001">
            <v>258013000000</v>
          </cell>
          <cell r="B4001" t="str">
            <v xml:space="preserve">IV FILTER COD. 5110 - BORLA                                                                         </v>
          </cell>
          <cell r="C4001">
            <v>7446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I4001">
            <v>0</v>
          </cell>
        </row>
        <row r="4002">
          <cell r="A4002">
            <v>25901100000000</v>
          </cell>
          <cell r="B4002" t="str">
            <v xml:space="preserve">PROT LUER ROJO   84234 N1                                                                           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I4002">
            <v>0</v>
          </cell>
        </row>
        <row r="4003">
          <cell r="A4003">
            <v>25902100000000</v>
          </cell>
          <cell r="B4003" t="str">
            <v xml:space="preserve">PROT LUER AZUL   84234 N2                                                                           </v>
          </cell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G4003">
            <v>0</v>
          </cell>
          <cell r="I4003">
            <v>0</v>
          </cell>
        </row>
        <row r="4004">
          <cell r="A4004">
            <v>25903100000000</v>
          </cell>
          <cell r="B4004" t="str">
            <v xml:space="preserve">PROT ABIER (LLN)  91035/1                                                                           </v>
          </cell>
          <cell r="C4004">
            <v>0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I4004">
            <v>0</v>
          </cell>
        </row>
        <row r="4005">
          <cell r="A4005">
            <v>259035000000</v>
          </cell>
          <cell r="B4005" t="str">
            <v xml:space="preserve">PROTECTOR BORLA   PF0338                                                                            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G4005">
            <v>0</v>
          </cell>
          <cell r="I4005">
            <v>0</v>
          </cell>
        </row>
        <row r="4006">
          <cell r="A4006">
            <v>259040000000</v>
          </cell>
          <cell r="B4006" t="str">
            <v xml:space="preserve">Protector chico (end cap LL5033)                                                                    </v>
          </cell>
          <cell r="C4006">
            <v>47605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I4006">
            <v>0</v>
          </cell>
        </row>
        <row r="4007">
          <cell r="A4007">
            <v>259041000000</v>
          </cell>
          <cell r="B4007" t="str">
            <v xml:space="preserve">PROTECTOR LLAVE 3VIAS PVB                                                                           </v>
          </cell>
          <cell r="C4007">
            <v>40</v>
          </cell>
          <cell r="D4007">
            <v>0</v>
          </cell>
          <cell r="E4007">
            <v>0</v>
          </cell>
          <cell r="F4007">
            <v>0</v>
          </cell>
          <cell r="G4007">
            <v>0</v>
          </cell>
          <cell r="I4007">
            <v>0</v>
          </cell>
        </row>
        <row r="4008">
          <cell r="A4008">
            <v>259051000000</v>
          </cell>
          <cell r="B4008" t="str">
            <v xml:space="preserve">TRANSD. PROT.25MM TP25RO2PVCAA2                                                                     </v>
          </cell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G4008">
            <v>0</v>
          </cell>
          <cell r="I4008">
            <v>0</v>
          </cell>
        </row>
        <row r="4009">
          <cell r="A4009">
            <v>259052000000</v>
          </cell>
          <cell r="B4009" t="str">
            <v xml:space="preserve">TRANSD. PROT.14MM TP036ANAR002AA00                                                                  </v>
          </cell>
          <cell r="C4009">
            <v>83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I4009">
            <v>0</v>
          </cell>
        </row>
        <row r="4010">
          <cell r="A4010">
            <v>259053000000</v>
          </cell>
          <cell r="B4010" t="str">
            <v xml:space="preserve">TRANSD. PROT.3070 40003                                                                             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G4010">
            <v>0</v>
          </cell>
          <cell r="I4010">
            <v>0</v>
          </cell>
        </row>
        <row r="4011">
          <cell r="A4011">
            <v>259054000000</v>
          </cell>
          <cell r="B4011" t="str">
            <v xml:space="preserve">TRANSDUCER 9905610300                                                                               </v>
          </cell>
          <cell r="C4011">
            <v>0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I4011">
            <v>0</v>
          </cell>
        </row>
        <row r="4012">
          <cell r="A4012">
            <v>260010000000</v>
          </cell>
          <cell r="B4012" t="str">
            <v xml:space="preserve">MALE LUER OD 4.1 - AAB10050                                                                         </v>
          </cell>
          <cell r="C4012">
            <v>62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  <cell r="I4012">
            <v>0</v>
          </cell>
        </row>
        <row r="4013">
          <cell r="A4013">
            <v>260011000000</v>
          </cell>
          <cell r="B4013" t="str">
            <v xml:space="preserve">PUNT LL /PROT PVB 89393/5                                                                           </v>
          </cell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G4013">
            <v>0</v>
          </cell>
          <cell r="I4013">
            <v>0</v>
          </cell>
        </row>
        <row r="4014">
          <cell r="A4014">
            <v>260011100000</v>
          </cell>
          <cell r="B4014" t="str">
            <v xml:space="preserve">Puntero (luer slip connector LL5027)                                                                </v>
          </cell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I4014">
            <v>0</v>
          </cell>
        </row>
        <row r="4015">
          <cell r="A4015">
            <v>260012000000</v>
          </cell>
          <cell r="B4015" t="str">
            <v xml:space="preserve">PUNTERO C/PROTECTOR 4070                                                                            </v>
          </cell>
          <cell r="C4015">
            <v>19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I4015">
            <v>0</v>
          </cell>
        </row>
        <row r="4016">
          <cell r="A4016">
            <v>260013000000</v>
          </cell>
          <cell r="B4016" t="str">
            <v xml:space="preserve">MALE LUER - KDL                                                                                     </v>
          </cell>
          <cell r="C4016">
            <v>273649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  <cell r="I4016">
            <v>0</v>
          </cell>
        </row>
        <row r="4017">
          <cell r="A4017">
            <v>260014000000</v>
          </cell>
          <cell r="B4017" t="str">
            <v xml:space="preserve">Rotating Luer Lock connector LL5006  ID4.0mm                                                        </v>
          </cell>
          <cell r="C4017">
            <v>775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  <cell r="I4017">
            <v>0</v>
          </cell>
        </row>
        <row r="4018">
          <cell r="A4018">
            <v>260015000000</v>
          </cell>
          <cell r="B4018" t="str">
            <v xml:space="preserve">Conector LL5021 (female luer lock connector)                                                        </v>
          </cell>
          <cell r="C4018">
            <v>5979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I4018">
            <v>0</v>
          </cell>
        </row>
        <row r="4019">
          <cell r="A4019">
            <v>260015000002</v>
          </cell>
          <cell r="B4019" t="str">
            <v xml:space="preserve">Female Luer Lock 02 BQ Plus Medical                                                                 </v>
          </cell>
          <cell r="C4019">
            <v>174</v>
          </cell>
          <cell r="D4019">
            <v>0</v>
          </cell>
          <cell r="E4019">
            <v>10000</v>
          </cell>
          <cell r="F4019">
            <v>10000</v>
          </cell>
          <cell r="G4019">
            <v>10000</v>
          </cell>
          <cell r="I4019">
            <v>10000</v>
          </cell>
        </row>
        <row r="4020">
          <cell r="A4020">
            <v>260016000000</v>
          </cell>
          <cell r="B4020" t="str">
            <v xml:space="preserve">Conector LL5014 (male luer lock connector)                                                          </v>
          </cell>
          <cell r="C4020">
            <v>17967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  <cell r="I4020">
            <v>0</v>
          </cell>
        </row>
        <row r="4021">
          <cell r="A4021">
            <v>260016000004</v>
          </cell>
          <cell r="B4021" t="str">
            <v xml:space="preserve">Male Luer Lock 04 BQ Plus Medical                                                                   </v>
          </cell>
          <cell r="C4021">
            <v>205</v>
          </cell>
          <cell r="D4021">
            <v>0</v>
          </cell>
          <cell r="E4021">
            <v>10000</v>
          </cell>
          <cell r="F4021">
            <v>10000</v>
          </cell>
          <cell r="G4021">
            <v>10000</v>
          </cell>
          <cell r="I4021">
            <v>10000</v>
          </cell>
        </row>
        <row r="4022">
          <cell r="A4022">
            <v>260017000000</v>
          </cell>
          <cell r="B4022" t="str">
            <v xml:space="preserve">Conector LL5028 (two way connector)                                                                 </v>
          </cell>
          <cell r="C4022">
            <v>10349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I4022">
            <v>0</v>
          </cell>
        </row>
        <row r="4023">
          <cell r="A4023">
            <v>260018000000</v>
          </cell>
          <cell r="B4023" t="str">
            <v xml:space="preserve">Needle free connector NF1006                                                                        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I4023">
            <v>0</v>
          </cell>
        </row>
        <row r="4024">
          <cell r="A4024">
            <v>260051000000</v>
          </cell>
          <cell r="B4024" t="str">
            <v xml:space="preserve">PUNTERO ROJO 5.0 84214 N1                                                                           </v>
          </cell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I4024">
            <v>0</v>
          </cell>
        </row>
        <row r="4025">
          <cell r="A4025">
            <v>260052000000</v>
          </cell>
          <cell r="B4025" t="str">
            <v xml:space="preserve">PUNTERO AZUL 5.0 84214 N2                                                                           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I4025">
            <v>0</v>
          </cell>
        </row>
        <row r="4026">
          <cell r="A4026">
            <v>260057100000</v>
          </cell>
          <cell r="B4026" t="str">
            <v xml:space="preserve">PUNT.LUER LOCK PF0571                                                                               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  <cell r="I4026">
            <v>0</v>
          </cell>
        </row>
        <row r="4027">
          <cell r="A4027">
            <v>260058200000</v>
          </cell>
          <cell r="B4027" t="str">
            <v xml:space="preserve">PUNT.REV.LUER PF582/0441                                                                            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I4027">
            <v>0</v>
          </cell>
        </row>
        <row r="4028">
          <cell r="A4028">
            <v>260060000000</v>
          </cell>
          <cell r="B4028" t="str">
            <v xml:space="preserve">CARRITO C/RUEDITA PLASTIM                                                                           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I4028">
            <v>0</v>
          </cell>
        </row>
        <row r="4029">
          <cell r="A4029">
            <v>260060100000</v>
          </cell>
          <cell r="B4029" t="str">
            <v xml:space="preserve">Carrito Roller clamp (ABS) 4 mm D x 56 mm length                                                    </v>
          </cell>
          <cell r="C4029">
            <v>88071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  <cell r="I4029">
            <v>0</v>
          </cell>
        </row>
        <row r="4030">
          <cell r="A4030">
            <v>260061000000</v>
          </cell>
          <cell r="B4030" t="str">
            <v xml:space="preserve">BAJALENGUAS A GRANEL                                                                                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I4030">
            <v>0</v>
          </cell>
        </row>
        <row r="4031">
          <cell r="A4031">
            <v>261051000000</v>
          </cell>
          <cell r="B4031" t="str">
            <v xml:space="preserve">RAMPA 5 LLAV PVB  91016/4                                                                           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I4031">
            <v>0</v>
          </cell>
        </row>
        <row r="4032">
          <cell r="A4032">
            <v>261052000000</v>
          </cell>
          <cell r="B4032" t="str">
            <v xml:space="preserve">RAMPA 5 LLAV.PVB B92-50F                                                                            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I4032">
            <v>0</v>
          </cell>
        </row>
        <row r="4033">
          <cell r="A4033">
            <v>261053000000</v>
          </cell>
          <cell r="B4033" t="str">
            <v xml:space="preserve">RAMPA DE 5 VIAS (SANYFICO)                                                                          </v>
          </cell>
          <cell r="C4033">
            <v>1700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  <cell r="I4033">
            <v>0</v>
          </cell>
        </row>
        <row r="4034">
          <cell r="A4034">
            <v>261060000000</v>
          </cell>
          <cell r="B4034" t="str">
            <v xml:space="preserve">CIRCUITO DE VENTILACION                                                                             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I4034">
            <v>0</v>
          </cell>
        </row>
        <row r="4035">
          <cell r="A4035">
            <v>262010000000</v>
          </cell>
          <cell r="B4035" t="str">
            <v xml:space="preserve">REGULADOR DE SUCCION C/T IMP./SUME                                                                  </v>
          </cell>
          <cell r="C4035">
            <v>0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I4035">
            <v>0</v>
          </cell>
        </row>
        <row r="4036">
          <cell r="A4036">
            <v>262011000000</v>
          </cell>
          <cell r="B4036" t="str">
            <v xml:space="preserve">REGU-FLO PVB      89393                                                                             </v>
          </cell>
          <cell r="C4036">
            <v>8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  <cell r="I4036">
            <v>0</v>
          </cell>
        </row>
        <row r="4037">
          <cell r="A4037">
            <v>262012000000</v>
          </cell>
          <cell r="B4037" t="str">
            <v xml:space="preserve">REGU-FLO BEIGE BNV 250 H                                                                            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I4037">
            <v>0</v>
          </cell>
        </row>
        <row r="4038">
          <cell r="A4038">
            <v>262013000000</v>
          </cell>
          <cell r="B4038" t="str">
            <v xml:space="preserve">REGU-FLO BRF-500 H                                                                                  </v>
          </cell>
          <cell r="C4038">
            <v>74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I4038">
            <v>0</v>
          </cell>
        </row>
        <row r="4039">
          <cell r="A4039">
            <v>262014000000</v>
          </cell>
          <cell r="B4039" t="str">
            <v xml:space="preserve">REGU-FLO (POLYMED-INDIA)                                                                            </v>
          </cell>
          <cell r="C4039">
            <v>55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I4039">
            <v>0</v>
          </cell>
        </row>
        <row r="4040">
          <cell r="A4040">
            <v>262015000000</v>
          </cell>
          <cell r="B4040" t="str">
            <v xml:space="preserve">REGU-FLO DOSY 2007                                                                                  </v>
          </cell>
          <cell r="C4040">
            <v>48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I4040">
            <v>0</v>
          </cell>
        </row>
        <row r="4041">
          <cell r="A4041">
            <v>262016000000</v>
          </cell>
          <cell r="B4041" t="str">
            <v xml:space="preserve">REGULADOR DE SUCCION C/CONEXION PLANA                                                               </v>
          </cell>
          <cell r="C4041">
            <v>126000</v>
          </cell>
          <cell r="D4041">
            <v>0</v>
          </cell>
          <cell r="E4041">
            <v>150000</v>
          </cell>
          <cell r="F4041">
            <v>150000</v>
          </cell>
          <cell r="G4041">
            <v>150000</v>
          </cell>
          <cell r="I4041">
            <v>150000</v>
          </cell>
        </row>
        <row r="4042">
          <cell r="A4042">
            <v>262017000000</v>
          </cell>
          <cell r="B4042" t="str">
            <v xml:space="preserve">REGULADOR DE SUCCION AZUL CH8                                                                       </v>
          </cell>
          <cell r="C4042">
            <v>10985</v>
          </cell>
          <cell r="D4042">
            <v>0</v>
          </cell>
          <cell r="E4042">
            <v>50000</v>
          </cell>
          <cell r="F4042">
            <v>50000</v>
          </cell>
          <cell r="G4042">
            <v>50000</v>
          </cell>
          <cell r="I4042">
            <v>50000</v>
          </cell>
        </row>
        <row r="4043">
          <cell r="A4043">
            <v>262018000000</v>
          </cell>
          <cell r="B4043" t="str">
            <v xml:space="preserve">REGULADOR DE SUCCION NEGRO CH10                                                                     </v>
          </cell>
          <cell r="C4043">
            <v>19793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I4043">
            <v>0</v>
          </cell>
        </row>
        <row r="4044">
          <cell r="A4044">
            <v>262021000000</v>
          </cell>
          <cell r="B4044" t="str">
            <v xml:space="preserve">TELO-FLO PVB      89393/1                                                                           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I4044">
            <v>0</v>
          </cell>
        </row>
        <row r="4045">
          <cell r="A4045">
            <v>263001000000</v>
          </cell>
          <cell r="B4045" t="str">
            <v xml:space="preserve">REGLA P/PRESIÓN VENOSA                                                                              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G4045">
            <v>0</v>
          </cell>
          <cell r="I4045">
            <v>0</v>
          </cell>
        </row>
        <row r="4046">
          <cell r="A4046">
            <v>264011000000</v>
          </cell>
          <cell r="B4046" t="str">
            <v xml:space="preserve">TAPON LL ROJO    91062 N1                                                                           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I4046">
            <v>0</v>
          </cell>
        </row>
        <row r="4047">
          <cell r="A4047">
            <v>264021000000</v>
          </cell>
          <cell r="B4047" t="str">
            <v xml:space="preserve">TAPON LL AZUL    91062 N2                                                                           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I4047">
            <v>0</v>
          </cell>
        </row>
        <row r="4048">
          <cell r="A4048">
            <v>264031000000</v>
          </cell>
          <cell r="B4048" t="str">
            <v xml:space="preserve">TAPON LL NATURAL                                                                                    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I4048">
            <v>0</v>
          </cell>
        </row>
        <row r="4049">
          <cell r="A4049">
            <v>264041000000</v>
          </cell>
          <cell r="B4049" t="str">
            <v xml:space="preserve">TAPON LL CRISTAL 91062 N4                                                                           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  <cell r="I4049">
            <v>0</v>
          </cell>
        </row>
        <row r="4050">
          <cell r="A4050">
            <v>264051000000</v>
          </cell>
          <cell r="B4050" t="str">
            <v xml:space="preserve">TAPON LL NATURAL 91062 N5                                                                           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I4050">
            <v>0</v>
          </cell>
        </row>
        <row r="4051">
          <cell r="A4051">
            <v>264061000000</v>
          </cell>
          <cell r="B4051" t="str">
            <v xml:space="preserve">TAPON LL NAT PVB 91062 N6                                                                           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I4051">
            <v>0</v>
          </cell>
        </row>
        <row r="4052">
          <cell r="A4052">
            <v>264062000000</v>
          </cell>
          <cell r="B4052" t="str">
            <v xml:space="preserve">TAPON LL PE BORLA PF 0470                                                                           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I4052">
            <v>0</v>
          </cell>
        </row>
        <row r="4053">
          <cell r="A4053">
            <v>264063000000</v>
          </cell>
          <cell r="B4053" t="str">
            <v xml:space="preserve">TAPON LL ABS BL BORLA PF0949                                                                        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I4053">
            <v>0</v>
          </cell>
        </row>
        <row r="4054">
          <cell r="A4054">
            <v>264064000000</v>
          </cell>
          <cell r="B4054" t="str">
            <v xml:space="preserve">TAPON LL ABS BORLA PF 0470                                                                          </v>
          </cell>
          <cell r="C4054">
            <v>0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  <cell r="I4054">
            <v>0</v>
          </cell>
        </row>
        <row r="4055">
          <cell r="A4055">
            <v>264065000000</v>
          </cell>
          <cell r="B4055" t="str">
            <v xml:space="preserve">TAPON LL PE BORLA PF0949                                                                            </v>
          </cell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I4055">
            <v>0</v>
          </cell>
        </row>
        <row r="4056">
          <cell r="A4056">
            <v>264066000000</v>
          </cell>
          <cell r="B4056" t="str">
            <v xml:space="preserve">TAPON LL C/PUNTO INYECC. 4238010                                                                    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I4056">
            <v>0</v>
          </cell>
        </row>
        <row r="4057">
          <cell r="A4057">
            <v>264067000000</v>
          </cell>
          <cell r="B4057" t="str">
            <v xml:space="preserve">TAPON LL C/PUNTO INYECC. 8436045                                                                    </v>
          </cell>
          <cell r="C4057">
            <v>250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I4057">
            <v>0</v>
          </cell>
        </row>
        <row r="4058">
          <cell r="A4058">
            <v>264068000000</v>
          </cell>
          <cell r="B4058" t="str">
            <v xml:space="preserve">CAPUCHON P/VALVULA DE SUCCION SUBGLOTICA I287C                                                      </v>
          </cell>
          <cell r="C4058">
            <v>9215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I4058">
            <v>0</v>
          </cell>
        </row>
        <row r="4059">
          <cell r="A4059">
            <v>264070000000</v>
          </cell>
          <cell r="B4059" t="str">
            <v xml:space="preserve">KDL - NEEDLE FREE CONNECTOR (FEMALE-MALE)                                                           </v>
          </cell>
          <cell r="C4059">
            <v>124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  <cell r="I4059">
            <v>0</v>
          </cell>
        </row>
        <row r="4060">
          <cell r="A4060">
            <v>264071000000</v>
          </cell>
          <cell r="B4060" t="str">
            <v xml:space="preserve">TAPON LLAVE 3 VIAS                                                                                  </v>
          </cell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I4060">
            <v>0</v>
          </cell>
        </row>
        <row r="4061">
          <cell r="A4061">
            <v>264072000000</v>
          </cell>
          <cell r="B4061" t="str">
            <v xml:space="preserve">PUNTERO 761 EN (SANIFICO)                                                                           </v>
          </cell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I4061">
            <v>0</v>
          </cell>
        </row>
        <row r="4062">
          <cell r="A4062">
            <v>264073000000</v>
          </cell>
          <cell r="B4062" t="str">
            <v xml:space="preserve">TAPONES P/RAMPA 7900N NATURAL (SANIFICO) -  1052-ELC-105                                            </v>
          </cell>
          <cell r="C4062">
            <v>9402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I4062">
            <v>0</v>
          </cell>
        </row>
        <row r="4063">
          <cell r="A4063">
            <v>264073001000</v>
          </cell>
          <cell r="B4063" t="str">
            <v xml:space="preserve">TAPON P/LLAVE 7900B  (SANIFICO)                                                                     </v>
          </cell>
          <cell r="C4063">
            <v>0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I4063">
            <v>0</v>
          </cell>
        </row>
        <row r="4064">
          <cell r="A4064">
            <v>264074000000</v>
          </cell>
          <cell r="B4064" t="str">
            <v xml:space="preserve">KDL-NEEDLE FREE VALVE NFC05                                                                         </v>
          </cell>
          <cell r="C4064">
            <v>9595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I4064">
            <v>0</v>
          </cell>
        </row>
        <row r="4065">
          <cell r="A4065">
            <v>264075000000</v>
          </cell>
          <cell r="B4065" t="str">
            <v xml:space="preserve">FEMALE NEEDLE FREE CONECTOR -SHANGAI H.M.                                                           </v>
          </cell>
          <cell r="C4065">
            <v>21356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I4065">
            <v>0</v>
          </cell>
        </row>
        <row r="4066">
          <cell r="A4066">
            <v>264076000000</v>
          </cell>
          <cell r="B4066" t="str">
            <v xml:space="preserve">TAPONES P/RAMPA 7900N AZUL(SANIFICO)- 1052-ELC-101                                                  </v>
          </cell>
          <cell r="C4066">
            <v>246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I4066">
            <v>0</v>
          </cell>
        </row>
        <row r="4067">
          <cell r="A4067">
            <v>264079000000</v>
          </cell>
          <cell r="B4067" t="str">
            <v xml:space="preserve">TAPON C/ROSCA + MEMBRANA P/FILTRADO DE AIRE + INSERCION CRUZADA S00124-00                           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  <cell r="I4067">
            <v>0</v>
          </cell>
        </row>
        <row r="4068">
          <cell r="A4068">
            <v>264080000000</v>
          </cell>
          <cell r="B4068" t="str">
            <v xml:space="preserve">TAPON P/SONDA                                                                                       </v>
          </cell>
          <cell r="C4068">
            <v>11372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  <cell r="I4068">
            <v>0</v>
          </cell>
        </row>
        <row r="4069">
          <cell r="A4069">
            <v>264081000000</v>
          </cell>
          <cell r="B4069" t="str">
            <v xml:space="preserve">TAPON P/CONECTOR HEMBRA ALIM. ENTERAL                                                               </v>
          </cell>
          <cell r="C4069">
            <v>47931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I4069">
            <v>0</v>
          </cell>
        </row>
        <row r="4070">
          <cell r="A4070">
            <v>264097890000</v>
          </cell>
          <cell r="B4070" t="str">
            <v xml:space="preserve">TAPON LL BLAN.9789-000000                                                                           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  <cell r="I4070">
            <v>0</v>
          </cell>
        </row>
        <row r="4071">
          <cell r="A4071">
            <v>266011000000</v>
          </cell>
          <cell r="B4071" t="str">
            <v xml:space="preserve">VALV P/INYE ROJA 91105 N1                                                                           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  <cell r="I4071">
            <v>0</v>
          </cell>
        </row>
        <row r="4072">
          <cell r="A4072">
            <v>266012000000</v>
          </cell>
          <cell r="B4072" t="str">
            <v xml:space="preserve">VALV P/IN ROJA 91035/5 N1                                                                           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I4072">
            <v>0</v>
          </cell>
        </row>
        <row r="4073">
          <cell r="A4073">
            <v>266021000000</v>
          </cell>
          <cell r="B4073" t="str">
            <v xml:space="preserve">VALV P/INYE AZUL 91105 N2                                                                           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I4073">
            <v>0</v>
          </cell>
        </row>
        <row r="4074">
          <cell r="A4074">
            <v>266022000000</v>
          </cell>
          <cell r="B4074" t="str">
            <v xml:space="preserve">VALV P/IN AZUL 91035/5 N2                                                                           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I4074">
            <v>0</v>
          </cell>
        </row>
        <row r="4075">
          <cell r="A4075">
            <v>266031000000</v>
          </cell>
          <cell r="B4075" t="str">
            <v xml:space="preserve">VALV P/INY ROJA  84232 N3                                                                           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I4075">
            <v>0</v>
          </cell>
        </row>
        <row r="4076">
          <cell r="A4076">
            <v>266041000000</v>
          </cell>
          <cell r="B4076" t="str">
            <v xml:space="preserve">VALV P/INY AZUL  84232 N4                                                                           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I4076">
            <v>0</v>
          </cell>
        </row>
        <row r="4077">
          <cell r="A4077">
            <v>266051000000</v>
          </cell>
          <cell r="B4077" t="str">
            <v xml:space="preserve">VALV P/INYE PVB   89393/4                                                                           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I4077">
            <v>0</v>
          </cell>
        </row>
        <row r="4078">
          <cell r="A4078">
            <v>266052000000</v>
          </cell>
          <cell r="B4078" t="str">
            <v xml:space="preserve">VALV.P/INYE."T" B20-104TPE                                                                          </v>
          </cell>
          <cell r="C4078">
            <v>500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  <cell r="I4078">
            <v>0</v>
          </cell>
        </row>
        <row r="4079">
          <cell r="A4079">
            <v>266053000000</v>
          </cell>
          <cell r="B4079" t="str">
            <v xml:space="preserve">VALV.P/INYE."T" POLYMED-INDIA                                                                       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I4079">
            <v>0</v>
          </cell>
        </row>
        <row r="4080">
          <cell r="A4080">
            <v>266054000000</v>
          </cell>
          <cell r="B4080" t="str">
            <v xml:space="preserve">VALV.P/INYE-"T"HAEMOTRON.9916860300                                                                 </v>
          </cell>
          <cell r="C4080">
            <v>553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I4080">
            <v>0</v>
          </cell>
        </row>
        <row r="4081">
          <cell r="A4081">
            <v>266060000000</v>
          </cell>
          <cell r="B4081" t="str">
            <v xml:space="preserve">VALVULA BESPAK BK333303S BLANCA                                                                     </v>
          </cell>
          <cell r="C4081">
            <v>10116</v>
          </cell>
          <cell r="D4081">
            <v>0</v>
          </cell>
          <cell r="E4081">
            <v>10000</v>
          </cell>
          <cell r="F4081">
            <v>10000</v>
          </cell>
          <cell r="G4081">
            <v>10000</v>
          </cell>
          <cell r="I4081">
            <v>10000</v>
          </cell>
        </row>
        <row r="4082">
          <cell r="A4082">
            <v>266070000000</v>
          </cell>
          <cell r="B4082" t="str">
            <v xml:space="preserve">SISTEMA DE AIRE X 206                                                                               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I4082">
            <v>0</v>
          </cell>
        </row>
        <row r="4083">
          <cell r="A4083">
            <v>267000001550</v>
          </cell>
          <cell r="B4083" t="str">
            <v xml:space="preserve">ALAMBRE TEFL. LUBRISKIN SS 0.155                                                                    </v>
          </cell>
          <cell r="C4083">
            <v>2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I4083">
            <v>0</v>
          </cell>
        </row>
        <row r="4084">
          <cell r="A4084">
            <v>267000100370</v>
          </cell>
          <cell r="B4084" t="str">
            <v xml:space="preserve">ALAMBRE 1,0 X 370 AISI 304                                                                          </v>
          </cell>
          <cell r="C4084">
            <v>885</v>
          </cell>
          <cell r="D4084">
            <v>0</v>
          </cell>
          <cell r="E4084">
            <v>2000</v>
          </cell>
          <cell r="F4084">
            <v>2000</v>
          </cell>
          <cell r="G4084">
            <v>2000</v>
          </cell>
          <cell r="I4084">
            <v>2000</v>
          </cell>
        </row>
        <row r="4085">
          <cell r="A4085">
            <v>267000200850</v>
          </cell>
          <cell r="B4085" t="str">
            <v xml:space="preserve">ALAMBRE 0.20 X 850                                                                                  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  <cell r="I4085">
            <v>0</v>
          </cell>
        </row>
        <row r="4086">
          <cell r="A4086">
            <v>267000210850</v>
          </cell>
          <cell r="B4086" t="str">
            <v xml:space="preserve">ALAMBRE 0,2 X 850 AISI 304                                                                          </v>
          </cell>
          <cell r="C4086">
            <v>1600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I4086">
            <v>0</v>
          </cell>
        </row>
        <row r="4087">
          <cell r="A4087">
            <v>267000411470</v>
          </cell>
          <cell r="B4087" t="str">
            <v xml:space="preserve">ALAMBRE 0.41X1470                                                                                   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I4087">
            <v>0</v>
          </cell>
        </row>
        <row r="4088">
          <cell r="A4088">
            <v>267000451000</v>
          </cell>
          <cell r="B4088" t="str">
            <v xml:space="preserve">ALAMBRE 0.45X1000                                                                                   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I4088">
            <v>0</v>
          </cell>
        </row>
        <row r="4089">
          <cell r="A4089">
            <v>267000451500</v>
          </cell>
          <cell r="B4089" t="str">
            <v xml:space="preserve">ALAMBRE 0.45X1500                                                                                   </v>
          </cell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I4089">
            <v>0</v>
          </cell>
        </row>
        <row r="4090">
          <cell r="A4090">
            <v>267001000000</v>
          </cell>
          <cell r="B4090" t="str">
            <v xml:space="preserve">VELCRO CORTADO 50X6 MM                                                                              </v>
          </cell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I4090">
            <v>0</v>
          </cell>
        </row>
        <row r="4091">
          <cell r="A4091">
            <v>267001650725</v>
          </cell>
          <cell r="B4091" t="str">
            <v xml:space="preserve">ALAMBRE 0.165X0.725                                                                                 </v>
          </cell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I4091">
            <v>0</v>
          </cell>
        </row>
        <row r="4092">
          <cell r="A4092">
            <v>267002500901</v>
          </cell>
          <cell r="B4092" t="str">
            <v xml:space="preserve">ESPIRAL 2.5MM (L1-325 ID-2.5 S-0.9)                                                                 </v>
          </cell>
          <cell r="C4092">
            <v>437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  <cell r="I4092">
            <v>0</v>
          </cell>
        </row>
        <row r="4093">
          <cell r="A4093">
            <v>267002501002</v>
          </cell>
          <cell r="B4093" t="str">
            <v xml:space="preserve">ESPIRAL 2.5 MM (L1-210 ID 3.0 S-1.0)                                                                </v>
          </cell>
          <cell r="C4093">
            <v>0</v>
          </cell>
          <cell r="D4093">
            <v>0</v>
          </cell>
          <cell r="E4093">
            <v>2000</v>
          </cell>
          <cell r="F4093">
            <v>2000</v>
          </cell>
          <cell r="G4093">
            <v>2000</v>
          </cell>
          <cell r="I4093">
            <v>2000</v>
          </cell>
        </row>
        <row r="4094">
          <cell r="A4094">
            <v>267003000902</v>
          </cell>
          <cell r="B4094" t="str">
            <v xml:space="preserve">ESPIRAL 3.0MM (L1-325 ID-3.0 S-0.9)                                                                 </v>
          </cell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I4094">
            <v>0</v>
          </cell>
        </row>
        <row r="4095">
          <cell r="A4095">
            <v>267003001001</v>
          </cell>
          <cell r="B4095" t="str">
            <v xml:space="preserve">ESPIRAL 3.0MM (L1-43 ID-3.5 S-1.0)                                                                  </v>
          </cell>
          <cell r="C4095">
            <v>414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I4095">
            <v>0</v>
          </cell>
        </row>
        <row r="4096">
          <cell r="A4096">
            <v>267003001002</v>
          </cell>
          <cell r="B4096" t="str">
            <v xml:space="preserve">ESPIRAL 3.0MM (L1-210 ID-3.5 S-1.0)                                                                 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  <cell r="I4096">
            <v>0</v>
          </cell>
        </row>
        <row r="4097">
          <cell r="A4097">
            <v>267003500903</v>
          </cell>
          <cell r="B4097" t="str">
            <v xml:space="preserve">ESPIRAL 3.5MM (L1-325 ID-3.5 S-0.9)                                                                 </v>
          </cell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I4097">
            <v>0</v>
          </cell>
        </row>
        <row r="4098">
          <cell r="A4098">
            <v>267003501110</v>
          </cell>
          <cell r="B4098" t="str">
            <v xml:space="preserve">ESPIRAL 3.5MM (L1-210 ID-4.0 S-1.1)                                                                 </v>
          </cell>
          <cell r="C4098">
            <v>700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I4098">
            <v>0</v>
          </cell>
        </row>
        <row r="4099">
          <cell r="A4099">
            <v>267004000904</v>
          </cell>
          <cell r="B4099" t="str">
            <v xml:space="preserve">ESPIRAL 4.0MM (L1-325 ID-4.0 S-0.9)                                                                 </v>
          </cell>
          <cell r="C4099">
            <v>576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I4099">
            <v>0</v>
          </cell>
        </row>
        <row r="4100">
          <cell r="A4100">
            <v>267004001000</v>
          </cell>
          <cell r="B4100" t="str">
            <v xml:space="preserve">ESPIRAL 4.0MM (L1-46 ID-4.5 S-1.0)                                                                  </v>
          </cell>
          <cell r="C4100">
            <v>438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I4100">
            <v>0</v>
          </cell>
        </row>
        <row r="4101">
          <cell r="A4101">
            <v>267004001120</v>
          </cell>
          <cell r="B4101" t="str">
            <v xml:space="preserve">ESPIRAL 4.0MM (L1-210 ID-4.5 S-1.1)                                                                 </v>
          </cell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I4101">
            <v>0</v>
          </cell>
        </row>
        <row r="4102">
          <cell r="A4102">
            <v>267004501130</v>
          </cell>
          <cell r="B4102" t="str">
            <v xml:space="preserve">ESPIRAL 4.5MM (L1-230 ID-5.0 S-1.1)                                                                 </v>
          </cell>
          <cell r="C4102">
            <v>2000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I4102">
            <v>0</v>
          </cell>
        </row>
        <row r="4103">
          <cell r="A4103">
            <v>267004800000</v>
          </cell>
          <cell r="B4103" t="str">
            <v xml:space="preserve">GANCHO P/DOBLE J CH 4.8                                                                             </v>
          </cell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  <cell r="I4103">
            <v>0</v>
          </cell>
        </row>
        <row r="4104">
          <cell r="A4104">
            <v>267005001100</v>
          </cell>
          <cell r="B4104" t="str">
            <v xml:space="preserve">ESPIRAL 5.0MM (L1-50 ID-5.5 S-1.1)                                                                  </v>
          </cell>
          <cell r="C4104">
            <v>445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  <cell r="I4104">
            <v>0</v>
          </cell>
        </row>
        <row r="4105">
          <cell r="A4105">
            <v>267005001210</v>
          </cell>
          <cell r="B4105" t="str">
            <v xml:space="preserve">ESPIRAL 5.0MM (L1-230 ID-5.5 S-1.2)                                                                 </v>
          </cell>
          <cell r="C4105">
            <v>2700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  <cell r="I4105">
            <v>0</v>
          </cell>
        </row>
        <row r="4106">
          <cell r="A4106">
            <v>267005501220</v>
          </cell>
          <cell r="B4106" t="str">
            <v xml:space="preserve">ESPIRAL 5.5MM (L1-230 ID-6.0 S-1.2)                                                                 </v>
          </cell>
          <cell r="C4106">
            <v>2000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I4106">
            <v>0</v>
          </cell>
        </row>
        <row r="4107">
          <cell r="A4107">
            <v>267006000000</v>
          </cell>
          <cell r="B4107" t="str">
            <v xml:space="preserve">GANCHO P/DOBLE J CH 6.0                                                                             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I4107">
            <v>0</v>
          </cell>
        </row>
        <row r="4108">
          <cell r="A4108">
            <v>267006001100</v>
          </cell>
          <cell r="B4108" t="str">
            <v xml:space="preserve">ESPIRAL 6.0MM (L1-55 ID-6.5 S-1.1)                                                                  </v>
          </cell>
          <cell r="C4108">
            <v>340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I4108">
            <v>0</v>
          </cell>
        </row>
        <row r="4109">
          <cell r="A4109">
            <v>267006001230</v>
          </cell>
          <cell r="B4109" t="str">
            <v xml:space="preserve">ESPIRAL 6.0MM (L1-290 ID-6.5 S-1.2)                                                                 </v>
          </cell>
          <cell r="C4109">
            <v>0</v>
          </cell>
          <cell r="D4109">
            <v>0</v>
          </cell>
          <cell r="E4109">
            <v>5500</v>
          </cell>
          <cell r="F4109">
            <v>5500</v>
          </cell>
          <cell r="G4109">
            <v>5500</v>
          </cell>
          <cell r="I4109">
            <v>5500</v>
          </cell>
        </row>
        <row r="4110">
          <cell r="A4110">
            <v>267006041130</v>
          </cell>
          <cell r="B4110" t="str">
            <v xml:space="preserve">ESPIRAL 6.0MM/LO-36 (ID-6.5 S-1.1)                                                                  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I4110">
            <v>0</v>
          </cell>
        </row>
        <row r="4111">
          <cell r="A4111">
            <v>267006041131</v>
          </cell>
          <cell r="B4111" t="str">
            <v xml:space="preserve">ESPIRAL 6.0MM/LO-16 (ID-6.5 S-1.1)                                                                  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I4111">
            <v>0</v>
          </cell>
        </row>
        <row r="4112">
          <cell r="A4112">
            <v>267006501240</v>
          </cell>
          <cell r="B4112" t="str">
            <v xml:space="preserve">ESPIRAL 6.5MM (L1-290 ID-7.0 S-1.2)                                                                 </v>
          </cell>
          <cell r="C4112">
            <v>0</v>
          </cell>
          <cell r="D4112">
            <v>0</v>
          </cell>
          <cell r="E4112">
            <v>7000</v>
          </cell>
          <cell r="F4112">
            <v>7000</v>
          </cell>
          <cell r="G4112">
            <v>7000</v>
          </cell>
          <cell r="I4112">
            <v>7000</v>
          </cell>
        </row>
        <row r="4113">
          <cell r="A4113">
            <v>267007000000</v>
          </cell>
          <cell r="B4113" t="str">
            <v xml:space="preserve">GANCHO P/DOBLE J CH 7.0                                                                             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I4113">
            <v>0</v>
          </cell>
        </row>
        <row r="4114">
          <cell r="A4114">
            <v>267007001216</v>
          </cell>
          <cell r="B4114" t="str">
            <v xml:space="preserve">ESPIRAL 7.0MM (L1-75 ID-7.5 S-1.2)                                                                  </v>
          </cell>
          <cell r="C4114">
            <v>1000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  <cell r="I4114">
            <v>0</v>
          </cell>
        </row>
        <row r="4115">
          <cell r="A4115">
            <v>267007001250</v>
          </cell>
          <cell r="B4115" t="str">
            <v xml:space="preserve">ESPIRAL 7,0MM (L1-295 ID-7,5 S-1,2)                                                                 </v>
          </cell>
          <cell r="C4115">
            <v>0</v>
          </cell>
          <cell r="D4115">
            <v>0</v>
          </cell>
          <cell r="E4115">
            <v>21000</v>
          </cell>
          <cell r="F4115">
            <v>21000</v>
          </cell>
          <cell r="G4115">
            <v>21000</v>
          </cell>
          <cell r="I4115">
            <v>21000</v>
          </cell>
        </row>
        <row r="4116">
          <cell r="A4116">
            <v>267007001420</v>
          </cell>
          <cell r="B4116" t="str">
            <v xml:space="preserve">ESPIRAL 7.0MM (L1-295 ID-7.5 S-1.4)                                                                 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I4116">
            <v>0</v>
          </cell>
        </row>
        <row r="4117">
          <cell r="A4117">
            <v>267007041250</v>
          </cell>
          <cell r="B4117" t="str">
            <v xml:space="preserve">ESPIRAL 7.0MM/LO-39 (ID-7.5 S-1.2)                                                                  </v>
          </cell>
          <cell r="C4117">
            <v>962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I4117">
            <v>0</v>
          </cell>
        </row>
        <row r="4118">
          <cell r="A4118">
            <v>267007041251</v>
          </cell>
          <cell r="B4118" t="str">
            <v xml:space="preserve">ESPIRAL 7.0MM/LO-17 (ID-7.5 S-1.2)                                                                  </v>
          </cell>
          <cell r="C4118">
            <v>963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I4118">
            <v>0</v>
          </cell>
        </row>
        <row r="4119">
          <cell r="A4119">
            <v>267007501260</v>
          </cell>
          <cell r="B4119" t="str">
            <v xml:space="preserve">ESPIRAL 7.5MM (L1-295 ID-8.0 S-1.2)                                                                 </v>
          </cell>
          <cell r="C4119">
            <v>9000</v>
          </cell>
          <cell r="D4119">
            <v>0</v>
          </cell>
          <cell r="E4119">
            <v>28000</v>
          </cell>
          <cell r="F4119">
            <v>28000</v>
          </cell>
          <cell r="G4119">
            <v>28000</v>
          </cell>
          <cell r="I4119">
            <v>28000</v>
          </cell>
        </row>
        <row r="4120">
          <cell r="A4120">
            <v>267007501430</v>
          </cell>
          <cell r="B4120" t="str">
            <v xml:space="preserve">ESPIRAL 7.5MM (L1-295 ID-8.0 S-1.4)                                                                 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I4120">
            <v>0</v>
          </cell>
        </row>
        <row r="4121">
          <cell r="A4121">
            <v>267008001216</v>
          </cell>
          <cell r="B4121" t="str">
            <v xml:space="preserve">ESPIRAL 8.0MM (L1-100 ID-8.5 S-1.2)                                                                 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I4121">
            <v>0</v>
          </cell>
        </row>
        <row r="4122">
          <cell r="A4122">
            <v>267008001270</v>
          </cell>
          <cell r="B4122" t="str">
            <v xml:space="preserve">ESPIRAL 8.0MM (L1-295 ID-8.5 S-1.2)                                                                 </v>
          </cell>
          <cell r="C4122">
            <v>2500</v>
          </cell>
          <cell r="D4122">
            <v>0</v>
          </cell>
          <cell r="E4122">
            <v>10000</v>
          </cell>
          <cell r="F4122">
            <v>10000</v>
          </cell>
          <cell r="G4122">
            <v>10000</v>
          </cell>
          <cell r="I4122">
            <v>10000</v>
          </cell>
        </row>
        <row r="4123">
          <cell r="A4123">
            <v>267008001440</v>
          </cell>
          <cell r="B4123" t="str">
            <v xml:space="preserve">ESPIRAL 8.0MM (L1-100 ID-8.5 S-1.4)                                                                 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I4123">
            <v>0</v>
          </cell>
        </row>
        <row r="4124">
          <cell r="A4124">
            <v>267008001450</v>
          </cell>
          <cell r="B4124" t="str">
            <v xml:space="preserve">ESPIRAL 8.0MM (L1-295 ID-8.5 S-1.4)                                                                 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  <cell r="I4124">
            <v>0</v>
          </cell>
        </row>
        <row r="4125">
          <cell r="A4125">
            <v>267008041271</v>
          </cell>
          <cell r="B4125" t="str">
            <v xml:space="preserve">ESP.APF 8.0/L1-295 (ID-8.5 S-1.2 )                                                                  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I4125">
            <v>0</v>
          </cell>
        </row>
        <row r="4126">
          <cell r="A4126">
            <v>267008041360</v>
          </cell>
          <cell r="B4126" t="str">
            <v xml:space="preserve">ESPIRAL 8.0MM/LO-42 (ID-8.5 S-1.3)                                                                  </v>
          </cell>
          <cell r="C4126">
            <v>985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I4126">
            <v>0</v>
          </cell>
        </row>
        <row r="4127">
          <cell r="A4127">
            <v>267008041361</v>
          </cell>
          <cell r="B4127" t="str">
            <v xml:space="preserve">ESPIRAL 8.0MM/LO-18 (ID-8.5 S-1.3)                                                                  </v>
          </cell>
          <cell r="C4127">
            <v>974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I4127">
            <v>0</v>
          </cell>
        </row>
        <row r="4128">
          <cell r="A4128">
            <v>267008501280</v>
          </cell>
          <cell r="B4128" t="str">
            <v xml:space="preserve">ESPIRAL 8.5MM (L1-300 ID-9.0 S-1.2)                                                                 </v>
          </cell>
          <cell r="C4128">
            <v>0</v>
          </cell>
          <cell r="D4128">
            <v>0</v>
          </cell>
          <cell r="E4128">
            <v>3000</v>
          </cell>
          <cell r="F4128">
            <v>3000</v>
          </cell>
          <cell r="G4128">
            <v>3000</v>
          </cell>
          <cell r="I4128">
            <v>3000</v>
          </cell>
        </row>
        <row r="4129">
          <cell r="A4129">
            <v>267008501460</v>
          </cell>
          <cell r="B4129" t="str">
            <v xml:space="preserve">ESPIRAL 8.5MM (L1-330 ID-9.0 S-1.4)                                                                 </v>
          </cell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I4129">
            <v>0</v>
          </cell>
        </row>
        <row r="4130">
          <cell r="A4130">
            <v>267008541281</v>
          </cell>
          <cell r="B4130" t="str">
            <v xml:space="preserve">ESP.APF 8.5/L1-330 (ID-9.0 S-1.2 )                                                                  </v>
          </cell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I4130">
            <v>0</v>
          </cell>
        </row>
        <row r="4131">
          <cell r="A4131">
            <v>267009001470</v>
          </cell>
          <cell r="B4131" t="str">
            <v xml:space="preserve">ESPIRAL 9.0MM (L1-130 ID-9.5 S-1.4)                                                                 </v>
          </cell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I4131">
            <v>0</v>
          </cell>
        </row>
        <row r="4132">
          <cell r="A4132">
            <v>267009001480</v>
          </cell>
          <cell r="B4132" t="str">
            <v xml:space="preserve">ESPIRAL 9.0MM (L1-330 ID-9.5 S-1.4)                                                                 </v>
          </cell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I4132">
            <v>0</v>
          </cell>
        </row>
        <row r="4133">
          <cell r="A4133">
            <v>267009001490</v>
          </cell>
          <cell r="B4133" t="str">
            <v xml:space="preserve">ESPIRAL 9.0MM (L1-330 ID-9.5 S-1.4)                                                                 </v>
          </cell>
          <cell r="C4133">
            <v>0</v>
          </cell>
          <cell r="D4133">
            <v>0</v>
          </cell>
          <cell r="E4133">
            <v>1000</v>
          </cell>
          <cell r="F4133">
            <v>1000</v>
          </cell>
          <cell r="G4133">
            <v>1000</v>
          </cell>
          <cell r="I4133">
            <v>1000</v>
          </cell>
        </row>
        <row r="4134">
          <cell r="A4134">
            <v>267009041471</v>
          </cell>
          <cell r="B4134" t="str">
            <v xml:space="preserve">ESP.APF 9.0/L1-130 (ID-9.5 S-1.4 )                                                                  </v>
          </cell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I4134">
            <v>0</v>
          </cell>
        </row>
        <row r="4135">
          <cell r="A4135">
            <v>267009041570</v>
          </cell>
          <cell r="B4135" t="str">
            <v xml:space="preserve">ESPIRAL 9.0MM/LO-45 (ID-9.5 S-1.5)                                                                  </v>
          </cell>
          <cell r="C4135">
            <v>919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I4135">
            <v>0</v>
          </cell>
        </row>
        <row r="4136">
          <cell r="A4136">
            <v>267009041571</v>
          </cell>
          <cell r="B4136" t="str">
            <v xml:space="preserve">ESPIRAL 9.0MM/LO-20 (ID-9.5 S-1.5)                                                                  </v>
          </cell>
          <cell r="C4136">
            <v>908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  <cell r="I4136">
            <v>0</v>
          </cell>
        </row>
        <row r="4137">
          <cell r="A4137">
            <v>267009501411</v>
          </cell>
          <cell r="B4137" t="str">
            <v xml:space="preserve">ESPIRAL 9.5MM(L1-330 ID-10.0 S-1.4)                                                                 </v>
          </cell>
          <cell r="C4137">
            <v>1000</v>
          </cell>
          <cell r="D4137">
            <v>0</v>
          </cell>
          <cell r="E4137">
            <v>1000</v>
          </cell>
          <cell r="F4137">
            <v>1000</v>
          </cell>
          <cell r="G4137">
            <v>1000</v>
          </cell>
          <cell r="I4137">
            <v>1000</v>
          </cell>
        </row>
        <row r="4138">
          <cell r="A4138">
            <v>267010001412</v>
          </cell>
          <cell r="B4138" t="str">
            <v xml:space="preserve">ESPIRAL 10.0MM(L1-330 ID-10.5 S-1.4                                                                 </v>
          </cell>
          <cell r="C4138">
            <v>1500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I4138">
            <v>0</v>
          </cell>
        </row>
        <row r="4139">
          <cell r="A4139">
            <v>267010001500</v>
          </cell>
          <cell r="B4139" t="str">
            <v xml:space="preserve">ESPIRAL 10.0MM(L1-130 ID-10.5 S-1.4                                                                 </v>
          </cell>
          <cell r="C4139">
            <v>6500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I4139">
            <v>0</v>
          </cell>
        </row>
        <row r="4140">
          <cell r="A4140">
            <v>267010041401</v>
          </cell>
          <cell r="B4140" t="str">
            <v xml:space="preserve">ESP.APF 10.0/L1-130 (ID-10.5 S-1.4)                                                                 </v>
          </cell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I4140">
            <v>0</v>
          </cell>
        </row>
        <row r="4141">
          <cell r="A4141">
            <v>267010041880</v>
          </cell>
          <cell r="B4141" t="str">
            <v xml:space="preserve">ESPIRAL 10.0MM/LO-48(ID-10.5 S-1.8)                                                                 </v>
          </cell>
          <cell r="C4141">
            <v>1168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I4141">
            <v>0</v>
          </cell>
        </row>
        <row r="4142">
          <cell r="A4142">
            <v>267010041881</v>
          </cell>
          <cell r="B4142" t="str">
            <v xml:space="preserve">ESPIRAL 10.0MM/LO-22(ID-10.5 S-1.8)                                                                 </v>
          </cell>
          <cell r="C4142">
            <v>1045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I4142">
            <v>0</v>
          </cell>
        </row>
        <row r="4143">
          <cell r="A4143">
            <v>267010501413</v>
          </cell>
          <cell r="B4143" t="str">
            <v xml:space="preserve">ESPIRAL 10.5MM(L1-330 ID-11.0 S-1.4                                                                 </v>
          </cell>
          <cell r="C4143">
            <v>851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I4143">
            <v>0</v>
          </cell>
        </row>
        <row r="4144">
          <cell r="A4144">
            <v>267011000000</v>
          </cell>
          <cell r="B4144" t="str">
            <v xml:space="preserve">GANCHO P/DIALIS.  84213                                                                             </v>
          </cell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I4144">
            <v>0</v>
          </cell>
        </row>
        <row r="4145">
          <cell r="A4145">
            <v>267011001414</v>
          </cell>
          <cell r="B4145" t="str">
            <v xml:space="preserve">ESPIRAL 11.0MM(L1-130 ID-11.5 S-1.4                                                                 </v>
          </cell>
          <cell r="C4145">
            <v>4500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I4145">
            <v>0</v>
          </cell>
        </row>
        <row r="4146">
          <cell r="A4146">
            <v>267011001415</v>
          </cell>
          <cell r="B4146" t="str">
            <v xml:space="preserve">ESPIRAL 11.0MM(L1-330 ID-11.5 S-1.4                                                                 </v>
          </cell>
          <cell r="C4146">
            <v>945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I4146">
            <v>0</v>
          </cell>
        </row>
        <row r="4147">
          <cell r="A4147">
            <v>267011041415</v>
          </cell>
          <cell r="B4147" t="str">
            <v xml:space="preserve">ESP.APF 11.0/L1-130 (ID-11.5 S-1.4)                                                                 </v>
          </cell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I4147">
            <v>0</v>
          </cell>
        </row>
        <row r="4148">
          <cell r="A4148">
            <v>267011042090</v>
          </cell>
          <cell r="B4148" t="str">
            <v xml:space="preserve">ESPIRAL 11.0MM/LO-48(ID-11.5 S-2.0)                                                                 </v>
          </cell>
          <cell r="C4148">
            <v>0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  <cell r="I4148">
            <v>0</v>
          </cell>
        </row>
        <row r="4149">
          <cell r="A4149">
            <v>267011042091</v>
          </cell>
          <cell r="B4149" t="str">
            <v xml:space="preserve">ESPIRAL 11.0MM/LO-22(ID-11.5 S-2.0)                                                                 </v>
          </cell>
          <cell r="C4149">
            <v>0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  <cell r="I4149">
            <v>0</v>
          </cell>
        </row>
        <row r="4150">
          <cell r="A4150">
            <v>267021000000</v>
          </cell>
          <cell r="B4150" t="str">
            <v xml:space="preserve">ALAMBRE ACERO SELDIN- 0.49X400 4310                                                                 </v>
          </cell>
          <cell r="C4150">
            <v>18505</v>
          </cell>
          <cell r="D4150">
            <v>0</v>
          </cell>
          <cell r="E4150">
            <v>40000</v>
          </cell>
          <cell r="F4150">
            <v>40000</v>
          </cell>
          <cell r="G4150">
            <v>40000</v>
          </cell>
          <cell r="I4150">
            <v>40000</v>
          </cell>
        </row>
        <row r="4151">
          <cell r="A4151">
            <v>267022000000</v>
          </cell>
          <cell r="B4151" t="str">
            <v xml:space="preserve">ALAM.ACERO(PUNTA SELD.)1.3X400 4310                                                                 </v>
          </cell>
          <cell r="C4151">
            <v>142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I4151">
            <v>0</v>
          </cell>
        </row>
        <row r="4152">
          <cell r="A4152">
            <v>267023000000</v>
          </cell>
          <cell r="B4152" t="str">
            <v xml:space="preserve">ALAMBRE ACERO MAND.SELD.0,4X400 4310                                                                </v>
          </cell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I4152">
            <v>0</v>
          </cell>
        </row>
        <row r="4153">
          <cell r="A4153">
            <v>267024000000</v>
          </cell>
          <cell r="B4153" t="str">
            <v xml:space="preserve">ALAMBRE ACERO 4310 0,5 X 400 SELDINGER                                                              </v>
          </cell>
          <cell r="C4153">
            <v>0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  <cell r="I4153">
            <v>0</v>
          </cell>
        </row>
        <row r="4154">
          <cell r="A4154">
            <v>267025000000</v>
          </cell>
          <cell r="B4154" t="str">
            <v xml:space="preserve">ALAMBRE 0,4X709 ACERO 4310-DAY ENG.WORKS                                                            </v>
          </cell>
          <cell r="C4154">
            <v>7560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I4154">
            <v>0</v>
          </cell>
        </row>
        <row r="4155">
          <cell r="A4155">
            <v>267031000000</v>
          </cell>
          <cell r="B4155" t="str">
            <v xml:space="preserve">PERFORADORA BORLA PF0322                                                                            </v>
          </cell>
          <cell r="C4155">
            <v>9598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I4155">
            <v>0</v>
          </cell>
        </row>
        <row r="4156">
          <cell r="A4156">
            <v>267035001001</v>
          </cell>
          <cell r="B4156" t="str">
            <v xml:space="preserve">ESPIRAL 3.5MM (L1-325 ID-4.0 S-1.0)                                                                 </v>
          </cell>
          <cell r="C4156">
            <v>0</v>
          </cell>
          <cell r="D4156">
            <v>0</v>
          </cell>
          <cell r="E4156">
            <v>0</v>
          </cell>
          <cell r="F4156">
            <v>0</v>
          </cell>
          <cell r="G4156">
            <v>0</v>
          </cell>
          <cell r="I4156">
            <v>0</v>
          </cell>
        </row>
        <row r="4157">
          <cell r="A4157">
            <v>267040001002</v>
          </cell>
          <cell r="B4157" t="str">
            <v xml:space="preserve">ESPIRAL 4.0MM (L1-325 ID-4.5 S-1.0)                                                                 </v>
          </cell>
          <cell r="C4157">
            <v>0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I4157">
            <v>0</v>
          </cell>
        </row>
        <row r="4158">
          <cell r="A4158">
            <v>267041000000</v>
          </cell>
          <cell r="B4158" t="str">
            <v xml:space="preserve">PUNTO INYECC.BORLA PF0406                                                                           </v>
          </cell>
          <cell r="C4158">
            <v>0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I4158">
            <v>0</v>
          </cell>
        </row>
        <row r="4159">
          <cell r="A4159">
            <v>267051000000</v>
          </cell>
          <cell r="B4159" t="str">
            <v xml:space="preserve">PTO. INYECC. GVS 87809901                                                                           </v>
          </cell>
          <cell r="C4159">
            <v>3800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I4159">
            <v>0</v>
          </cell>
        </row>
        <row r="4160">
          <cell r="A4160">
            <v>267055000000</v>
          </cell>
          <cell r="B4160" t="str">
            <v xml:space="preserve">ALAS P/SELDINGER 2.2  02103                                                                         </v>
          </cell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I4160">
            <v>0</v>
          </cell>
        </row>
        <row r="4161">
          <cell r="A4161">
            <v>267056000000</v>
          </cell>
          <cell r="B4161" t="str">
            <v xml:space="preserve">CLAMP P/ALAS DE SELDINGER                                                                           </v>
          </cell>
          <cell r="C4161">
            <v>24822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I4161">
            <v>0</v>
          </cell>
        </row>
        <row r="4162">
          <cell r="A4162">
            <v>267060000000</v>
          </cell>
          <cell r="B4162" t="str">
            <v xml:space="preserve">ALAMBRE ALUM. ANODIZADO 3MM X 525MM                                                                 </v>
          </cell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I4162">
            <v>0</v>
          </cell>
        </row>
        <row r="4163">
          <cell r="A4163">
            <v>267062000000</v>
          </cell>
          <cell r="B4163" t="str">
            <v xml:space="preserve">ALAMBRE ALUM.2.6MM(+0.05)X525MM(±3)                                                                 </v>
          </cell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I4163">
            <v>0</v>
          </cell>
        </row>
        <row r="4164">
          <cell r="A4164">
            <v>267062001000</v>
          </cell>
          <cell r="B4164" t="str">
            <v xml:space="preserve">ALAMBRE ALUM.2.6MM(+0.05)X525MM(±3)                                                                 </v>
          </cell>
          <cell r="C4164">
            <v>27746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I4164">
            <v>0</v>
          </cell>
        </row>
        <row r="4165">
          <cell r="A4165">
            <v>267063000000</v>
          </cell>
          <cell r="B4165" t="str">
            <v xml:space="preserve">ALAMBRE ALUM.2.6MM(+0.05)X600MM(±3)                                                                 </v>
          </cell>
          <cell r="C4165">
            <v>0.42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I4165">
            <v>0</v>
          </cell>
        </row>
        <row r="4166">
          <cell r="A4166">
            <v>267064000000</v>
          </cell>
          <cell r="B4166" t="str">
            <v xml:space="preserve">ALAMBRE ALUMINIO 1.5X700 MM                                                                         </v>
          </cell>
          <cell r="C4166">
            <v>5.4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I4166">
            <v>0</v>
          </cell>
        </row>
        <row r="4167">
          <cell r="A4167">
            <v>267065000000</v>
          </cell>
          <cell r="B4167" t="str">
            <v xml:space="preserve">ALAMBRE ALUMINIO 4043 ø2,4MM X 1M                                                                   </v>
          </cell>
          <cell r="C4167">
            <v>0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I4167">
            <v>0</v>
          </cell>
        </row>
        <row r="4168">
          <cell r="A4168">
            <v>267065001000</v>
          </cell>
          <cell r="B4168" t="str">
            <v xml:space="preserve">ALAMBRE ALUM.2.6MM(+0.05)X600MM(±3)                                                                 </v>
          </cell>
          <cell r="C4168">
            <v>7526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I4168">
            <v>0</v>
          </cell>
        </row>
        <row r="4169">
          <cell r="A4169">
            <v>267066000000</v>
          </cell>
          <cell r="B4169" t="str">
            <v xml:space="preserve">ALAMBRE P/MANDRIL DOBLE LUMEN X475MM(SOBRANTEX525)                                                  </v>
          </cell>
          <cell r="C4169">
            <v>2563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I4169">
            <v>0</v>
          </cell>
        </row>
        <row r="4170">
          <cell r="A4170">
            <v>267066100000</v>
          </cell>
          <cell r="B4170" t="str">
            <v xml:space="preserve">ALAMBRE P/MANDRIL DOBLE LUMEN X400MM(SOBRANTEX600)                                                  </v>
          </cell>
          <cell r="C4170">
            <v>4745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  <cell r="I4170">
            <v>0</v>
          </cell>
        </row>
        <row r="4171">
          <cell r="A4171">
            <v>267070004800</v>
          </cell>
          <cell r="B4171" t="str">
            <v xml:space="preserve">ALAMBRE ACERO 1.4310 C/B P/JJ CH4.8 0,87X664                                                        </v>
          </cell>
          <cell r="C4171">
            <v>436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I4171">
            <v>0</v>
          </cell>
        </row>
        <row r="4172">
          <cell r="A4172">
            <v>267070006000</v>
          </cell>
          <cell r="B4172" t="str">
            <v xml:space="preserve">ALAMBRE ACERO 1.4310 C/B P/JJ CH6 1,05X664                                                          </v>
          </cell>
          <cell r="C4172">
            <v>1602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  <cell r="I4172">
            <v>0</v>
          </cell>
        </row>
        <row r="4173">
          <cell r="A4173">
            <v>267070006706</v>
          </cell>
          <cell r="B4173" t="str">
            <v xml:space="preserve">ALAMBRE ACERO 1.4310 C/B P/JJ CH7x47CM 1,25X664 27006706                                            </v>
          </cell>
          <cell r="C4173">
            <v>600</v>
          </cell>
          <cell r="D4173">
            <v>0</v>
          </cell>
          <cell r="E4173">
            <v>0</v>
          </cell>
          <cell r="F4173">
            <v>0</v>
          </cell>
          <cell r="G4173">
            <v>0</v>
          </cell>
          <cell r="I4173">
            <v>0</v>
          </cell>
        </row>
        <row r="4174">
          <cell r="A4174">
            <v>267092001988</v>
          </cell>
          <cell r="B4174" t="str">
            <v xml:space="preserve">ALAMBRE  0,3 x 709 ACERO 4310 - EPFLEX 92001988                                                     </v>
          </cell>
          <cell r="C4174">
            <v>0</v>
          </cell>
          <cell r="D4174">
            <v>0</v>
          </cell>
          <cell r="E4174">
            <v>0</v>
          </cell>
          <cell r="F4174">
            <v>0</v>
          </cell>
          <cell r="G4174">
            <v>0</v>
          </cell>
          <cell r="I4174">
            <v>0</v>
          </cell>
        </row>
        <row r="4175">
          <cell r="A4175">
            <v>267092001989</v>
          </cell>
          <cell r="B4175" t="str">
            <v xml:space="preserve">ALAMBRE  0,4 x 709 ACERO 4310 - EPFLEX 92001989                                                     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I4175">
            <v>0</v>
          </cell>
        </row>
        <row r="4176">
          <cell r="A4176">
            <v>267092001990</v>
          </cell>
          <cell r="B4176" t="str">
            <v xml:space="preserve">ALAMBRE  0,5 x 709 ACERO 4310 - EPFLEX 92001990                                                     </v>
          </cell>
          <cell r="C4176">
            <v>0</v>
          </cell>
          <cell r="D4176">
            <v>0</v>
          </cell>
          <cell r="E4176">
            <v>0</v>
          </cell>
          <cell r="F4176">
            <v>0</v>
          </cell>
          <cell r="G4176">
            <v>0</v>
          </cell>
          <cell r="I4176">
            <v>0</v>
          </cell>
        </row>
        <row r="4177">
          <cell r="A4177">
            <v>267092001991</v>
          </cell>
          <cell r="B4177" t="str">
            <v xml:space="preserve">ALAMBRE  0,2 x 850 ACERO 4310 - EPFLEX 92001991                                                     </v>
          </cell>
          <cell r="C4177">
            <v>40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I4177">
            <v>0</v>
          </cell>
        </row>
        <row r="4178">
          <cell r="A4178">
            <v>267092001992</v>
          </cell>
          <cell r="B4178" t="str">
            <v xml:space="preserve">ALAMBRE  0,3 x 850 ACERO 4310 - EPFLEX 92001992                                                     </v>
          </cell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I4178">
            <v>0</v>
          </cell>
        </row>
        <row r="4179">
          <cell r="A4179">
            <v>267092001993</v>
          </cell>
          <cell r="B4179" t="str">
            <v xml:space="preserve">ALAMBRE  0,4 x 850 ACERO 4310 - EPFLEX 92001993                                                     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I4179">
            <v>0</v>
          </cell>
        </row>
        <row r="4180">
          <cell r="A4180">
            <v>267092001994</v>
          </cell>
          <cell r="B4180" t="str">
            <v xml:space="preserve">ALAMBRE 0,49 X 400 ACERO 4310 - EPFLEX                                                              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  <cell r="I4180">
            <v>0</v>
          </cell>
        </row>
        <row r="4181">
          <cell r="A4181">
            <v>267092001995</v>
          </cell>
          <cell r="B4181" t="str">
            <v xml:space="preserve">ALAMBRE 0,3X709 ACERO (DAY ENG. WORKS)                                                              </v>
          </cell>
          <cell r="C4181">
            <v>3588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I4181">
            <v>0</v>
          </cell>
        </row>
        <row r="4182">
          <cell r="A4182">
            <v>267092002000</v>
          </cell>
          <cell r="B4182" t="str">
            <v xml:space="preserve">ALAMBRE ACERO 4310 0,3 x 850                                                                        </v>
          </cell>
          <cell r="C4182">
            <v>14781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I4182">
            <v>0</v>
          </cell>
        </row>
        <row r="4183">
          <cell r="A4183">
            <v>267092002100</v>
          </cell>
          <cell r="B4183" t="str">
            <v xml:space="preserve">ALAMBRE ACERO 4310 0,4 x 850                                                                        </v>
          </cell>
          <cell r="C4183">
            <v>10112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  <cell r="I4183">
            <v>0</v>
          </cell>
        </row>
        <row r="4184">
          <cell r="A4184">
            <v>267092002200</v>
          </cell>
          <cell r="B4184" t="str">
            <v xml:space="preserve">ALAMBRE ACERO 4310 0,5 x 850                                                                        </v>
          </cell>
          <cell r="C4184">
            <v>1640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I4184">
            <v>0</v>
          </cell>
        </row>
        <row r="4185">
          <cell r="A4185">
            <v>267092002300</v>
          </cell>
          <cell r="B4185" t="str">
            <v xml:space="preserve">ALAMBRE ACERO 4310 1,5 x 470                                                                        </v>
          </cell>
          <cell r="C4185">
            <v>9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I4185">
            <v>0</v>
          </cell>
        </row>
        <row r="4186">
          <cell r="A4186">
            <v>267092730003</v>
          </cell>
          <cell r="B4186" t="str">
            <v xml:space="preserve">ALAMBRE 0.3X709  92730003                                                                           </v>
          </cell>
          <cell r="C4186">
            <v>89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I4186">
            <v>0</v>
          </cell>
        </row>
        <row r="4187">
          <cell r="A4187">
            <v>267092730004</v>
          </cell>
          <cell r="B4187" t="str">
            <v xml:space="preserve">ALAMBRE 0.4X709  92730004                                                                           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  <cell r="I4187">
            <v>0</v>
          </cell>
        </row>
        <row r="4188">
          <cell r="A4188">
            <v>267092730005</v>
          </cell>
          <cell r="B4188" t="str">
            <v xml:space="preserve">ALAMBRE 0.5X709 ACERO 4310                                                                          </v>
          </cell>
          <cell r="C4188">
            <v>9707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I4188">
            <v>0</v>
          </cell>
        </row>
        <row r="4189">
          <cell r="A4189">
            <v>267092730006</v>
          </cell>
          <cell r="B4189" t="str">
            <v xml:space="preserve">ALAMBRE 0.6X709  92730006                                                                           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I4189">
            <v>0</v>
          </cell>
        </row>
        <row r="4190">
          <cell r="A4190">
            <v>267092730130</v>
          </cell>
          <cell r="B4190" t="str">
            <v xml:space="preserve">ALAMBRE 0.3X850  92730130                                                                           </v>
          </cell>
          <cell r="C4190">
            <v>0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I4190">
            <v>0</v>
          </cell>
        </row>
        <row r="4191">
          <cell r="A4191">
            <v>267092730140</v>
          </cell>
          <cell r="B4191" t="str">
            <v xml:space="preserve">ALAMBRE 0.4X850  92730140                                                                           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I4191">
            <v>0</v>
          </cell>
        </row>
        <row r="4192">
          <cell r="A4192">
            <v>267092770007</v>
          </cell>
          <cell r="B4192" t="str">
            <v xml:space="preserve">ALAMBRE 1.0X320  92770007                                                                           </v>
          </cell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I4192">
            <v>0</v>
          </cell>
        </row>
        <row r="4193">
          <cell r="A4193">
            <v>267092770010</v>
          </cell>
          <cell r="B4193" t="str">
            <v xml:space="preserve">ALAMBRE 1.0X370  92770010                                                                           </v>
          </cell>
          <cell r="C4193">
            <v>6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I4193">
            <v>0</v>
          </cell>
        </row>
        <row r="4194">
          <cell r="A4194">
            <v>267092770020</v>
          </cell>
          <cell r="B4194" t="str">
            <v xml:space="preserve">ALAMBRE 1.5X420  92770020                                                                           </v>
          </cell>
          <cell r="C4194">
            <v>10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  <cell r="I4194">
            <v>0</v>
          </cell>
        </row>
        <row r="4195">
          <cell r="A4195">
            <v>267092770030</v>
          </cell>
          <cell r="B4195" t="str">
            <v xml:space="preserve">ALAMBRE 1.5X470  92770030                                                                           </v>
          </cell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I4195">
            <v>0</v>
          </cell>
        </row>
        <row r="4196">
          <cell r="A4196">
            <v>267092770031</v>
          </cell>
          <cell r="B4196" t="str">
            <v xml:space="preserve">ALAMBRE 1,5X470 ACERO (DAY ENG. WORKS)                                                              </v>
          </cell>
          <cell r="C4196">
            <v>4823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  <cell r="I4196">
            <v>0</v>
          </cell>
        </row>
        <row r="4197">
          <cell r="A4197">
            <v>267197473080</v>
          </cell>
          <cell r="B4197" t="str">
            <v xml:space="preserve">PUNTA CHEVASSU 9747-03080                                                                           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I4197">
            <v>0</v>
          </cell>
        </row>
        <row r="4198">
          <cell r="A4198">
            <v>267197473090</v>
          </cell>
          <cell r="B4198" t="str">
            <v xml:space="preserve">PUNTA CHEVASSU 9747-03090                                                                           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I4198">
            <v>0</v>
          </cell>
        </row>
        <row r="4199">
          <cell r="A4199">
            <v>267200050120</v>
          </cell>
          <cell r="B4199" t="str">
            <v xml:space="preserve">ALAMBRE Ø0.5X120 MM                                                                                 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I4199">
            <v>0</v>
          </cell>
        </row>
        <row r="4200">
          <cell r="A4200">
            <v>267200050140</v>
          </cell>
          <cell r="B4200" t="str">
            <v xml:space="preserve">ALAMBRE Ø0.5X140 MM                                                                                 </v>
          </cell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I4200">
            <v>0</v>
          </cell>
        </row>
        <row r="4201">
          <cell r="A4201">
            <v>267200050165</v>
          </cell>
          <cell r="B4201" t="str">
            <v xml:space="preserve">ALAMBRE Ø0.5X165 MM                                                                                 </v>
          </cell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I4201">
            <v>0</v>
          </cell>
        </row>
        <row r="4202">
          <cell r="A4202">
            <v>267200050265</v>
          </cell>
          <cell r="B4202" t="str">
            <v xml:space="preserve">ALAMBRE Ø0.5X265 MM                                                                                 </v>
          </cell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I4202">
            <v>0</v>
          </cell>
        </row>
        <row r="4203">
          <cell r="A4203">
            <v>267200050310</v>
          </cell>
          <cell r="B4203" t="str">
            <v xml:space="preserve">ALAMBRE Ø0.5X310 MM                                                                                 </v>
          </cell>
          <cell r="C4203">
            <v>0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  <cell r="I4203">
            <v>0</v>
          </cell>
        </row>
        <row r="4204">
          <cell r="A4204">
            <v>267200050320</v>
          </cell>
          <cell r="B4204" t="str">
            <v xml:space="preserve">ALAMBRE Ø0.5X320 MM                                                                                 </v>
          </cell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I4204">
            <v>0</v>
          </cell>
        </row>
        <row r="4205">
          <cell r="A4205">
            <v>267200050355</v>
          </cell>
          <cell r="B4205" t="str">
            <v xml:space="preserve">ALAMBRE Ø0.5X355 MM                                                                                 </v>
          </cell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I4205">
            <v>0</v>
          </cell>
        </row>
        <row r="4206">
          <cell r="A4206">
            <v>267200050375</v>
          </cell>
          <cell r="B4206" t="str">
            <v xml:space="preserve">ALAMBRE Ø0.5X375 MM                                                                                 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G4206">
            <v>0</v>
          </cell>
          <cell r="I4206">
            <v>0</v>
          </cell>
        </row>
        <row r="4207">
          <cell r="A4207">
            <v>267200050390</v>
          </cell>
          <cell r="B4207" t="str">
            <v xml:space="preserve">ALAMBRE Ø0.5X390 MM                                                                                 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I4207">
            <v>0</v>
          </cell>
        </row>
        <row r="4208">
          <cell r="A4208">
            <v>267200050410</v>
          </cell>
          <cell r="B4208" t="str">
            <v xml:space="preserve">ALAMBRE Ø0.5X410 MM                                                                                 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I4208">
            <v>0</v>
          </cell>
        </row>
        <row r="4209">
          <cell r="A4209">
            <v>267200050900</v>
          </cell>
          <cell r="B4209" t="str">
            <v xml:space="preserve">ALAMBRE Ø0.5X900 MM                                                                                 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I4209">
            <v>0</v>
          </cell>
        </row>
        <row r="4210">
          <cell r="A4210">
            <v>267200090350</v>
          </cell>
          <cell r="B4210" t="str">
            <v xml:space="preserve">ALAMBRE Ø0.9X350 MM                                                                                 </v>
          </cell>
          <cell r="C4210">
            <v>1000</v>
          </cell>
          <cell r="D4210">
            <v>0</v>
          </cell>
          <cell r="E4210">
            <v>0</v>
          </cell>
          <cell r="F4210">
            <v>0</v>
          </cell>
          <cell r="G4210">
            <v>0</v>
          </cell>
          <cell r="I4210">
            <v>0</v>
          </cell>
        </row>
        <row r="4211">
          <cell r="A4211">
            <v>267300050120</v>
          </cell>
          <cell r="B4211" t="str">
            <v xml:space="preserve">AL.ACERO 0.5X120                                                                                    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I4211">
            <v>0</v>
          </cell>
        </row>
        <row r="4212">
          <cell r="A4212">
            <v>267300050140</v>
          </cell>
          <cell r="B4212" t="str">
            <v xml:space="preserve">AL.ACERO 0.5X140                                                                                    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  <cell r="I4212">
            <v>0</v>
          </cell>
        </row>
        <row r="4213">
          <cell r="A4213">
            <v>267300050165</v>
          </cell>
          <cell r="B4213" t="str">
            <v xml:space="preserve">AL.ACERO 0.5X165                                                                                    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I4213">
            <v>0</v>
          </cell>
        </row>
        <row r="4214">
          <cell r="A4214">
            <v>267300050265</v>
          </cell>
          <cell r="B4214" t="str">
            <v xml:space="preserve">AL.ACERO 0.5X265                                                                                    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I4214">
            <v>0</v>
          </cell>
        </row>
        <row r="4215">
          <cell r="A4215">
            <v>267300050300</v>
          </cell>
          <cell r="B4215" t="str">
            <v xml:space="preserve">AL.ACERO 0.5X300                                                                                    </v>
          </cell>
          <cell r="C4215">
            <v>1200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I4215">
            <v>0</v>
          </cell>
        </row>
        <row r="4216">
          <cell r="A4216">
            <v>267300050310</v>
          </cell>
          <cell r="B4216" t="str">
            <v xml:space="preserve">AL.ACERO 0.5X310                                                                                    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I4216">
            <v>0</v>
          </cell>
        </row>
        <row r="4217">
          <cell r="A4217">
            <v>267300050320</v>
          </cell>
          <cell r="B4217" t="str">
            <v xml:space="preserve">AL.ACERO 0.5X320                                                                                    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I4217">
            <v>0</v>
          </cell>
        </row>
        <row r="4218">
          <cell r="A4218">
            <v>267300050355</v>
          </cell>
          <cell r="B4218" t="str">
            <v xml:space="preserve">AL.ACERO 0.5X355                                                                                    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I4218">
            <v>0</v>
          </cell>
        </row>
        <row r="4219">
          <cell r="A4219">
            <v>267300050365</v>
          </cell>
          <cell r="B4219" t="str">
            <v xml:space="preserve">AL.ACERO 0.5X365                                                                                    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G4219">
            <v>0</v>
          </cell>
          <cell r="I4219">
            <v>0</v>
          </cell>
        </row>
        <row r="4220">
          <cell r="A4220">
            <v>267300050375</v>
          </cell>
          <cell r="B4220" t="str">
            <v xml:space="preserve">AL.ACERO 0.5X375                                                                                    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  <cell r="I4220">
            <v>0</v>
          </cell>
        </row>
        <row r="4221">
          <cell r="A4221">
            <v>267300050400</v>
          </cell>
          <cell r="B4221" t="str">
            <v xml:space="preserve">AL.ACERO 0.5X400                                                                                    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I4221">
            <v>0</v>
          </cell>
        </row>
        <row r="4222">
          <cell r="A4222">
            <v>267300050410</v>
          </cell>
          <cell r="B4222" t="str">
            <v xml:space="preserve">AL.ACERO 0.5X410                                                                                    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  <cell r="I4222">
            <v>0</v>
          </cell>
        </row>
        <row r="4223">
          <cell r="A4223">
            <v>267431002520</v>
          </cell>
          <cell r="B4223" t="str">
            <v xml:space="preserve">ALA. ACERO 0.25X2000 4310                                                                           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I4223">
            <v>0</v>
          </cell>
        </row>
        <row r="4224">
          <cell r="A4224">
            <v>267431003220</v>
          </cell>
          <cell r="B4224" t="str">
            <v xml:space="preserve">AL. ACERO 0.32X2000 4310                                                                            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I4224">
            <v>0</v>
          </cell>
        </row>
        <row r="4225">
          <cell r="A4225">
            <v>267431003510</v>
          </cell>
          <cell r="B4225" t="str">
            <v xml:space="preserve">AL.ACERO 0.35X1000 4310                                                                             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I4225">
            <v>0</v>
          </cell>
        </row>
        <row r="4226">
          <cell r="A4226">
            <v>267431003515</v>
          </cell>
          <cell r="B4226" t="str">
            <v xml:space="preserve">AL.ACERO 0.35X1500 4310                                                                             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I4226">
            <v>0</v>
          </cell>
        </row>
        <row r="4227">
          <cell r="A4227">
            <v>267431003520</v>
          </cell>
          <cell r="B4227" t="str">
            <v xml:space="preserve">AL. ACERO 0.35X2000 4310                                                                            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G4227">
            <v>0</v>
          </cell>
          <cell r="I4227">
            <v>0</v>
          </cell>
        </row>
        <row r="4228">
          <cell r="A4228">
            <v>267431003920</v>
          </cell>
          <cell r="B4228" t="str">
            <v xml:space="preserve">AL. ACERO 0.39X2000 4310                                                                            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G4228">
            <v>0</v>
          </cell>
          <cell r="I4228">
            <v>0</v>
          </cell>
        </row>
        <row r="4229">
          <cell r="A4229">
            <v>267431004020</v>
          </cell>
          <cell r="B4229" t="str">
            <v xml:space="preserve">AL. ACERO 0.40X2000 4310                                                                            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G4229">
            <v>0</v>
          </cell>
          <cell r="I4229">
            <v>0</v>
          </cell>
        </row>
        <row r="4230">
          <cell r="A4230">
            <v>267431004520</v>
          </cell>
          <cell r="B4230" t="str">
            <v xml:space="preserve">AL. ACERO 0.45X2000 4310                                                                            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  <cell r="I4230">
            <v>0</v>
          </cell>
        </row>
        <row r="4231">
          <cell r="A4231">
            <v>267431005036</v>
          </cell>
          <cell r="B4231" t="str">
            <v xml:space="preserve">AL. ACERO 0.50X365 4310                                                                             </v>
          </cell>
          <cell r="C4231">
            <v>100</v>
          </cell>
          <cell r="D4231">
            <v>0</v>
          </cell>
          <cell r="E4231">
            <v>0</v>
          </cell>
          <cell r="F4231">
            <v>0</v>
          </cell>
          <cell r="G4231">
            <v>0</v>
          </cell>
          <cell r="I4231">
            <v>0</v>
          </cell>
        </row>
        <row r="4232">
          <cell r="A4232">
            <v>267431005040</v>
          </cell>
          <cell r="B4232" t="str">
            <v xml:space="preserve">AL. ACERO 0.50X400 4310                                                                             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G4232">
            <v>0</v>
          </cell>
          <cell r="I4232">
            <v>0</v>
          </cell>
        </row>
        <row r="4233">
          <cell r="A4233">
            <v>267431005425</v>
          </cell>
          <cell r="B4233" t="str">
            <v xml:space="preserve">AL. ACERO 0.5X425 4310                                                                              </v>
          </cell>
          <cell r="C4233">
            <v>1116</v>
          </cell>
          <cell r="D4233">
            <v>0</v>
          </cell>
          <cell r="E4233">
            <v>0</v>
          </cell>
          <cell r="F4233">
            <v>0</v>
          </cell>
          <cell r="G4233">
            <v>0</v>
          </cell>
          <cell r="I4233">
            <v>0</v>
          </cell>
        </row>
        <row r="4234">
          <cell r="A4234">
            <v>267431005620</v>
          </cell>
          <cell r="B4234" t="str">
            <v xml:space="preserve">AL. ACERO 0.56X2000 4310                                                                            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  <cell r="I4234">
            <v>0</v>
          </cell>
        </row>
        <row r="4235">
          <cell r="A4235">
            <v>267431005720</v>
          </cell>
          <cell r="B4235" t="str">
            <v xml:space="preserve">AL. ACERO 0.57X2000 4310                                                                            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G4235">
            <v>0</v>
          </cell>
          <cell r="I4235">
            <v>0</v>
          </cell>
        </row>
        <row r="4236">
          <cell r="A4236">
            <v>267431010000</v>
          </cell>
          <cell r="B4236" t="str">
            <v xml:space="preserve">ALAMBRE 0.10 X KG 4310                                                                              </v>
          </cell>
          <cell r="C4236">
            <v>8.8000000000000007</v>
          </cell>
          <cell r="D4236">
            <v>0</v>
          </cell>
          <cell r="E4236">
            <v>0</v>
          </cell>
          <cell r="F4236">
            <v>0</v>
          </cell>
          <cell r="G4236">
            <v>0</v>
          </cell>
          <cell r="I4236">
            <v>0</v>
          </cell>
        </row>
        <row r="4237">
          <cell r="A4237">
            <v>267431012000</v>
          </cell>
          <cell r="B4237" t="str">
            <v xml:space="preserve">ALAMBRE 0.12 X KG 4310                                                                              </v>
          </cell>
          <cell r="C4237">
            <v>15.4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I4237">
            <v>0</v>
          </cell>
        </row>
        <row r="4238">
          <cell r="A4238">
            <v>267431014000</v>
          </cell>
          <cell r="B4238" t="str">
            <v xml:space="preserve">ALAMBRE 0.14 X KG 4310                                                                              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  <cell r="I4238">
            <v>0</v>
          </cell>
        </row>
        <row r="4239">
          <cell r="A4239">
            <v>267431015000</v>
          </cell>
          <cell r="B4239" t="str">
            <v xml:space="preserve">ALAMBRE 0.15 X KG 4310                                                                              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  <cell r="I4239">
            <v>0</v>
          </cell>
        </row>
        <row r="4240">
          <cell r="A4240">
            <v>267431018000</v>
          </cell>
          <cell r="B4240" t="str">
            <v xml:space="preserve">ALAMBRE 0.18 X KG 4310                                                                              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I4240">
            <v>0</v>
          </cell>
        </row>
        <row r="4241">
          <cell r="A4241">
            <v>267431018411</v>
          </cell>
          <cell r="B4241" t="str">
            <v xml:space="preserve">ALAMBRE 0.18 X 1100 4310                                                                            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  <cell r="G4241">
            <v>0</v>
          </cell>
          <cell r="I4241">
            <v>0</v>
          </cell>
        </row>
        <row r="4242">
          <cell r="A4242">
            <v>267431018600</v>
          </cell>
          <cell r="B4242" t="str">
            <v xml:space="preserve">ALAMBRE 0.18X1600 4310                                                                              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  <cell r="I4242">
            <v>0</v>
          </cell>
        </row>
        <row r="4243">
          <cell r="A4243">
            <v>267431028411</v>
          </cell>
          <cell r="B4243" t="str">
            <v xml:space="preserve">ALA.0.28X1100 4310-028411                                                                           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  <cell r="I4243">
            <v>0</v>
          </cell>
        </row>
        <row r="4244">
          <cell r="A4244">
            <v>267431028416</v>
          </cell>
          <cell r="B4244" t="str">
            <v xml:space="preserve">ALA.0.28X1475 4310-028416                                                                           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  <cell r="I4244">
            <v>0</v>
          </cell>
        </row>
        <row r="4245">
          <cell r="A4245">
            <v>267431028600</v>
          </cell>
          <cell r="B4245" t="str">
            <v xml:space="preserve">ALAMBRE 0.28X1600 4310                                                                              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  <cell r="I4245">
            <v>0</v>
          </cell>
        </row>
        <row r="4246">
          <cell r="A4246">
            <v>267431028975</v>
          </cell>
          <cell r="B4246" t="str">
            <v xml:space="preserve">ALAMBRE 0.28 X 975 4310                                                                             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  <cell r="I4246">
            <v>0</v>
          </cell>
        </row>
        <row r="4247">
          <cell r="A4247">
            <v>267431040411</v>
          </cell>
          <cell r="B4247" t="str">
            <v xml:space="preserve">ALAM.0.4X975  4310-040411                                                                           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  <cell r="I4247">
            <v>0</v>
          </cell>
        </row>
        <row r="4248">
          <cell r="A4248">
            <v>267431040416</v>
          </cell>
          <cell r="B4248" t="str">
            <v xml:space="preserve">ALAMBRE 0.4X1500 4310                                                                               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  <cell r="I4248">
            <v>0</v>
          </cell>
        </row>
        <row r="4249">
          <cell r="A4249">
            <v>267431045475</v>
          </cell>
          <cell r="B4249" t="str">
            <v xml:space="preserve">ALAMBRE 0.45X1475 4310                                                                              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  <cell r="I4249">
            <v>0</v>
          </cell>
        </row>
        <row r="4250">
          <cell r="A4250">
            <v>267431045975</v>
          </cell>
          <cell r="B4250" t="str">
            <v xml:space="preserve">ALAMBRE 0.45X975 4310                                                                               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  <cell r="I4250">
            <v>0</v>
          </cell>
        </row>
        <row r="4251">
          <cell r="A4251">
            <v>267431150300</v>
          </cell>
          <cell r="B4251" t="str">
            <v xml:space="preserve">ALAMBRE 1.5X300 1000 4310                                                                           </v>
          </cell>
          <cell r="C4251">
            <v>1050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  <cell r="I4251">
            <v>0</v>
          </cell>
        </row>
        <row r="4252">
          <cell r="A4252">
            <v>267680102810</v>
          </cell>
          <cell r="B4252" t="str">
            <v xml:space="preserve">ALMA (.028") X 100CM - 21004431                                                                     </v>
          </cell>
          <cell r="C4252">
            <v>1205</v>
          </cell>
          <cell r="D4252">
            <v>0</v>
          </cell>
          <cell r="E4252">
            <v>1000</v>
          </cell>
          <cell r="F4252">
            <v>1000</v>
          </cell>
          <cell r="G4252">
            <v>1000</v>
          </cell>
          <cell r="I4252">
            <v>1000</v>
          </cell>
        </row>
        <row r="4253">
          <cell r="A4253">
            <v>267680103510</v>
          </cell>
          <cell r="B4253" t="str">
            <v xml:space="preserve">ALMA (.035") X 100CM - 28003041                                                                     </v>
          </cell>
          <cell r="C4253">
            <v>958</v>
          </cell>
          <cell r="D4253">
            <v>0</v>
          </cell>
          <cell r="E4253">
            <v>1542</v>
          </cell>
          <cell r="F4253">
            <v>1542</v>
          </cell>
          <cell r="G4253">
            <v>1542</v>
          </cell>
          <cell r="I4253">
            <v>1542</v>
          </cell>
        </row>
        <row r="4254">
          <cell r="A4254">
            <v>267680103515</v>
          </cell>
          <cell r="B4254" t="str">
            <v xml:space="preserve">ALMA (.035") X 150CM - 27002724                                                                     </v>
          </cell>
          <cell r="C4254">
            <v>3258</v>
          </cell>
          <cell r="D4254">
            <v>0</v>
          </cell>
          <cell r="E4254">
            <v>5000</v>
          </cell>
          <cell r="F4254">
            <v>5000</v>
          </cell>
          <cell r="G4254">
            <v>5000</v>
          </cell>
          <cell r="I4254">
            <v>5000</v>
          </cell>
        </row>
        <row r="4255">
          <cell r="A4255">
            <v>267680103810</v>
          </cell>
          <cell r="B4255" t="str">
            <v xml:space="preserve">ALMA (.038") X100CM - 29003370                                                                      </v>
          </cell>
          <cell r="C4255">
            <v>30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  <cell r="I4255">
            <v>0</v>
          </cell>
        </row>
        <row r="4256">
          <cell r="A4256">
            <v>267680103815</v>
          </cell>
          <cell r="B4256" t="str">
            <v xml:space="preserve">ALMA (.038") X150CM                                                                                 </v>
          </cell>
          <cell r="C4256">
            <v>5054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  <cell r="I4256">
            <v>0</v>
          </cell>
        </row>
        <row r="4257">
          <cell r="A4257">
            <v>267680528411</v>
          </cell>
          <cell r="B4257" t="str">
            <v xml:space="preserve">ALAMB.REB.6805-28411X1000                                                                           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  <cell r="G4257">
            <v>0</v>
          </cell>
          <cell r="I4257">
            <v>0</v>
          </cell>
        </row>
        <row r="4258">
          <cell r="A4258">
            <v>267680528416</v>
          </cell>
          <cell r="B4258" t="str">
            <v xml:space="preserve">ALAMB.REB.6805-28416X1500                                                                           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I4258">
            <v>0</v>
          </cell>
        </row>
        <row r="4259">
          <cell r="A4259">
            <v>267680540411</v>
          </cell>
          <cell r="B4259" t="str">
            <v xml:space="preserve">ALAMB.REB.6805-40411X1000                                                                           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  <cell r="I4259">
            <v>0</v>
          </cell>
        </row>
        <row r="4260">
          <cell r="A4260">
            <v>267680540416</v>
          </cell>
          <cell r="B4260" t="str">
            <v xml:space="preserve">ALAMB.REB.6805-40416X1500                                                                           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  <cell r="I4260">
            <v>0</v>
          </cell>
        </row>
        <row r="4261">
          <cell r="A4261">
            <v>267680545411</v>
          </cell>
          <cell r="B4261" t="str">
            <v xml:space="preserve">ALAMB.REB.6805-45411X1000                                                                           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  <cell r="I4261">
            <v>0</v>
          </cell>
        </row>
        <row r="4262">
          <cell r="A4262">
            <v>267680545416</v>
          </cell>
          <cell r="B4262" t="str">
            <v xml:space="preserve">ALAMB.REB.6805-45416X1500                                                                           </v>
          </cell>
          <cell r="C4262">
            <v>0</v>
          </cell>
          <cell r="D4262">
            <v>0</v>
          </cell>
          <cell r="E4262">
            <v>0</v>
          </cell>
          <cell r="F4262">
            <v>0</v>
          </cell>
          <cell r="G4262">
            <v>0</v>
          </cell>
          <cell r="I4262">
            <v>0</v>
          </cell>
        </row>
        <row r="4263">
          <cell r="A4263">
            <v>267682102810</v>
          </cell>
          <cell r="B4263" t="str">
            <v xml:space="preserve">ALMA (.028") X 150CM (Ø:0,35MM) - 28 00 30 42                                                       </v>
          </cell>
          <cell r="C4263">
            <v>1247</v>
          </cell>
          <cell r="D4263">
            <v>0</v>
          </cell>
          <cell r="E4263">
            <v>2008</v>
          </cell>
          <cell r="F4263">
            <v>2008</v>
          </cell>
          <cell r="G4263">
            <v>2008</v>
          </cell>
          <cell r="I4263">
            <v>2008</v>
          </cell>
        </row>
        <row r="4264">
          <cell r="A4264">
            <v>267682103210</v>
          </cell>
          <cell r="B4264" t="str">
            <v xml:space="preserve">ESP. TEFLON. 6821 0.32X1000                                                                         </v>
          </cell>
          <cell r="C4264">
            <v>124</v>
          </cell>
          <cell r="D4264">
            <v>0</v>
          </cell>
          <cell r="E4264">
            <v>0</v>
          </cell>
          <cell r="F4264">
            <v>0</v>
          </cell>
          <cell r="G4264">
            <v>0</v>
          </cell>
          <cell r="I4264">
            <v>0</v>
          </cell>
        </row>
        <row r="4265">
          <cell r="A4265">
            <v>267682103215</v>
          </cell>
          <cell r="B4265" t="str">
            <v xml:space="preserve">ESP. TEFLON. 6821 0.32X150                                                                          </v>
          </cell>
          <cell r="C4265">
            <v>0</v>
          </cell>
          <cell r="D4265">
            <v>0</v>
          </cell>
          <cell r="E4265">
            <v>0</v>
          </cell>
          <cell r="F4265">
            <v>0</v>
          </cell>
          <cell r="G4265">
            <v>0</v>
          </cell>
          <cell r="I4265">
            <v>0</v>
          </cell>
        </row>
        <row r="4266">
          <cell r="A4266">
            <v>267682103510</v>
          </cell>
          <cell r="B4266" t="str">
            <v xml:space="preserve">FIADOR ESPIRAL TEFLONIZADO (.035") X100CM 27000322                                                  </v>
          </cell>
          <cell r="C4266">
            <v>905</v>
          </cell>
          <cell r="D4266">
            <v>0</v>
          </cell>
          <cell r="E4266">
            <v>1700</v>
          </cell>
          <cell r="F4266">
            <v>1700</v>
          </cell>
          <cell r="G4266">
            <v>1700</v>
          </cell>
          <cell r="I4266">
            <v>1700</v>
          </cell>
        </row>
        <row r="4267">
          <cell r="A4267">
            <v>267682103515</v>
          </cell>
          <cell r="B4267" t="str">
            <v xml:space="preserve">FIADOR ESP TEFLONIZADO (.035") X 150CM - 25000146                                                   </v>
          </cell>
          <cell r="C4267">
            <v>3565</v>
          </cell>
          <cell r="D4267">
            <v>0</v>
          </cell>
          <cell r="E4267">
            <v>5000</v>
          </cell>
          <cell r="F4267">
            <v>5000</v>
          </cell>
          <cell r="G4267">
            <v>5000</v>
          </cell>
          <cell r="I4267">
            <v>5000</v>
          </cell>
        </row>
        <row r="4268">
          <cell r="A4268">
            <v>267682103810</v>
          </cell>
          <cell r="B4268" t="str">
            <v xml:space="preserve">FIADOR ESP TEFLONIZADO (.038") X100CM - 27000323                                                    </v>
          </cell>
          <cell r="C4268">
            <v>11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  <cell r="I4268">
            <v>0</v>
          </cell>
        </row>
        <row r="4269">
          <cell r="A4269">
            <v>267682103815</v>
          </cell>
          <cell r="B4269" t="str">
            <v xml:space="preserve">FIADOR ESPIRAL TEFLONIZADO (.038")X150 27000252                                                     </v>
          </cell>
          <cell r="C4269">
            <v>4388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  <cell r="I4269">
            <v>0</v>
          </cell>
        </row>
        <row r="4270">
          <cell r="A4270">
            <v>267682128412</v>
          </cell>
          <cell r="B4270" t="str">
            <v xml:space="preserve">ESP.TEFLON6821-28412X1000                                                                           </v>
          </cell>
          <cell r="C4270">
            <v>46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I4270">
            <v>0</v>
          </cell>
        </row>
        <row r="4271">
          <cell r="A4271">
            <v>267682128416</v>
          </cell>
          <cell r="B4271" t="str">
            <v xml:space="preserve">ESP.TEFL. 6821-28416X1500                                                                           </v>
          </cell>
          <cell r="C4271">
            <v>135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I4271">
            <v>0</v>
          </cell>
        </row>
        <row r="4272">
          <cell r="A4272">
            <v>267682135512</v>
          </cell>
          <cell r="B4272" t="str">
            <v xml:space="preserve">ESP.TEFLON 6821-35512X1000                                                                          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  <cell r="G4272">
            <v>0</v>
          </cell>
          <cell r="I4272">
            <v>0</v>
          </cell>
        </row>
        <row r="4273">
          <cell r="A4273">
            <v>267682135516</v>
          </cell>
          <cell r="B4273" t="str">
            <v xml:space="preserve">ESP.TEFL. 6821-35516X1500                                                                           </v>
          </cell>
          <cell r="C4273">
            <v>250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I4273">
            <v>0</v>
          </cell>
        </row>
        <row r="4274">
          <cell r="A4274">
            <v>267682138412</v>
          </cell>
          <cell r="B4274" t="str">
            <v xml:space="preserve">ESP.TEFL. 6821-38412X1000                                                                           </v>
          </cell>
          <cell r="C4274">
            <v>846</v>
          </cell>
          <cell r="D4274">
            <v>0</v>
          </cell>
          <cell r="E4274">
            <v>0</v>
          </cell>
          <cell r="F4274">
            <v>0</v>
          </cell>
          <cell r="G4274">
            <v>0</v>
          </cell>
          <cell r="I4274">
            <v>0</v>
          </cell>
        </row>
        <row r="4275">
          <cell r="A4275">
            <v>267682138416</v>
          </cell>
          <cell r="B4275" t="str">
            <v xml:space="preserve">ESP.TEFL. 6821-38416X1500                                                                           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G4275">
            <v>0</v>
          </cell>
          <cell r="I4275">
            <v>0</v>
          </cell>
        </row>
        <row r="4276">
          <cell r="A4276">
            <v>267682202810</v>
          </cell>
          <cell r="B4276" t="str">
            <v xml:space="preserve">FIADOR ESP TEFLONIZADO 0.028X150 CM                                                                 </v>
          </cell>
          <cell r="C4276">
            <v>1273</v>
          </cell>
          <cell r="D4276">
            <v>0</v>
          </cell>
          <cell r="E4276">
            <v>2000</v>
          </cell>
          <cell r="F4276">
            <v>2000</v>
          </cell>
          <cell r="G4276">
            <v>2000</v>
          </cell>
          <cell r="I4276">
            <v>2000</v>
          </cell>
        </row>
        <row r="4277">
          <cell r="A4277">
            <v>267682302810</v>
          </cell>
          <cell r="B4277" t="str">
            <v xml:space="preserve">FIADOR ESPIRAL TEF.(.028") X100CM                                                                   </v>
          </cell>
          <cell r="C4277">
            <v>1100</v>
          </cell>
          <cell r="D4277">
            <v>0</v>
          </cell>
          <cell r="E4277">
            <v>1000</v>
          </cell>
          <cell r="F4277">
            <v>1000</v>
          </cell>
          <cell r="G4277">
            <v>1000</v>
          </cell>
          <cell r="I4277">
            <v>1000</v>
          </cell>
        </row>
        <row r="4278">
          <cell r="A4278">
            <v>267700010000</v>
          </cell>
          <cell r="B4278" t="str">
            <v xml:space="preserve">VARILLA DE ACERO Ø 1.0 MM X 1M                                                                      </v>
          </cell>
          <cell r="C4278">
            <v>6</v>
          </cell>
          <cell r="D4278">
            <v>0</v>
          </cell>
          <cell r="E4278">
            <v>0</v>
          </cell>
          <cell r="F4278">
            <v>0</v>
          </cell>
          <cell r="G4278">
            <v>0</v>
          </cell>
          <cell r="I4278">
            <v>0</v>
          </cell>
        </row>
        <row r="4279">
          <cell r="A4279">
            <v>267700014000</v>
          </cell>
          <cell r="B4279" t="str">
            <v xml:space="preserve">VARILLA DE ACERO Ø 1.4 MM X 1M                                                                      </v>
          </cell>
          <cell r="C4279">
            <v>174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  <cell r="I4279">
            <v>0</v>
          </cell>
        </row>
        <row r="4280">
          <cell r="A4280">
            <v>267700015000</v>
          </cell>
          <cell r="B4280" t="str">
            <v xml:space="preserve">VARILLA DE ACERO Ø 1.5 MM X 1M                                                                      </v>
          </cell>
          <cell r="C4280">
            <v>12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I4280">
            <v>0</v>
          </cell>
        </row>
        <row r="4281">
          <cell r="A4281">
            <v>267700017000</v>
          </cell>
          <cell r="B4281" t="str">
            <v xml:space="preserve">VARILLA DE ACERO Ø1.7MM X 1M                                                                        </v>
          </cell>
          <cell r="C4281">
            <v>12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  <cell r="I4281">
            <v>0</v>
          </cell>
        </row>
        <row r="4282">
          <cell r="A4282">
            <v>267700020000</v>
          </cell>
          <cell r="B4282" t="str">
            <v xml:space="preserve">VARILLA DE ACERO Ø 2.0 MM X 1M                                                                      </v>
          </cell>
          <cell r="C4282">
            <v>54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  <cell r="I4282">
            <v>0</v>
          </cell>
        </row>
        <row r="4283">
          <cell r="A4283">
            <v>267700024000</v>
          </cell>
          <cell r="B4283" t="str">
            <v xml:space="preserve">VARILLA DE ACERO Ø2.4MM X 1M                                                                        </v>
          </cell>
          <cell r="C4283">
            <v>0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I4283">
            <v>0</v>
          </cell>
        </row>
        <row r="4284">
          <cell r="A4284">
            <v>267700025000</v>
          </cell>
          <cell r="B4284" t="str">
            <v xml:space="preserve">VARILLA DE ACERO Ø 2.5 MM X 1M                                                                      </v>
          </cell>
          <cell r="C4284">
            <v>27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  <cell r="I4284">
            <v>0</v>
          </cell>
        </row>
        <row r="4285">
          <cell r="A4285">
            <v>267700030000</v>
          </cell>
          <cell r="B4285" t="str">
            <v xml:space="preserve">VARILLA DE ACERO Ø 3.0 MM X 1M                                                                      </v>
          </cell>
          <cell r="C4285">
            <v>9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  <cell r="I4285">
            <v>0</v>
          </cell>
        </row>
        <row r="4286">
          <cell r="A4286">
            <v>267700035000</v>
          </cell>
          <cell r="B4286" t="str">
            <v xml:space="preserve">VARILLA DE ACERO Ø 3.5 MM X 1M                                                                      </v>
          </cell>
          <cell r="C4286">
            <v>48</v>
          </cell>
          <cell r="D4286">
            <v>0</v>
          </cell>
          <cell r="E4286">
            <v>0</v>
          </cell>
          <cell r="F4286">
            <v>0</v>
          </cell>
          <cell r="G4286">
            <v>0</v>
          </cell>
          <cell r="I4286">
            <v>0</v>
          </cell>
        </row>
        <row r="4287">
          <cell r="A4287">
            <v>267700040000</v>
          </cell>
          <cell r="B4287" t="str">
            <v xml:space="preserve">VARILLA DE ACERO Ø 4.0 MM X 1M                                                                      </v>
          </cell>
          <cell r="C4287">
            <v>25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  <cell r="I4287">
            <v>0</v>
          </cell>
        </row>
        <row r="4288">
          <cell r="A4288">
            <v>267700045000</v>
          </cell>
          <cell r="B4288" t="str">
            <v xml:space="preserve">VARILLA DE ACERO Ø 4.5 MM X 1M                                                                      </v>
          </cell>
          <cell r="C4288">
            <v>57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  <cell r="I4288">
            <v>0</v>
          </cell>
        </row>
        <row r="4289">
          <cell r="A4289">
            <v>267700050000</v>
          </cell>
          <cell r="B4289" t="str">
            <v xml:space="preserve">VARILLA DE ACERO Ø 5.0 MM X 1M                                                                      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I4289">
            <v>0</v>
          </cell>
        </row>
        <row r="4290">
          <cell r="A4290">
            <v>267700055000</v>
          </cell>
          <cell r="B4290" t="str">
            <v xml:space="preserve">VARILLA DE ACERO Ø 5.5 MM X 1M                                                                      </v>
          </cell>
          <cell r="C4290">
            <v>30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  <cell r="I4290">
            <v>0</v>
          </cell>
        </row>
        <row r="4291">
          <cell r="A4291">
            <v>267700060000</v>
          </cell>
          <cell r="B4291" t="str">
            <v xml:space="preserve">VARILLA DE ACERO Ø 6.0 MM X 1M                                                                      </v>
          </cell>
          <cell r="C4291">
            <v>16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  <cell r="I4291">
            <v>0</v>
          </cell>
        </row>
        <row r="4292">
          <cell r="A4292">
            <v>267700065000</v>
          </cell>
          <cell r="B4292" t="str">
            <v xml:space="preserve">VARILLA DE ACERO Ø 6.5 MM X 1M                                                                      </v>
          </cell>
          <cell r="C4292">
            <v>12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  <cell r="I4292">
            <v>0</v>
          </cell>
        </row>
        <row r="4293">
          <cell r="A4293">
            <v>267700070000</v>
          </cell>
          <cell r="B4293" t="str">
            <v xml:space="preserve">VARILLA DE ACERO Ø 7.0 MM X 1M                                                                      </v>
          </cell>
          <cell r="C4293">
            <v>21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  <cell r="I4293">
            <v>0</v>
          </cell>
        </row>
        <row r="4294">
          <cell r="A4294">
            <v>267700075000</v>
          </cell>
          <cell r="B4294" t="str">
            <v xml:space="preserve">VARILLA DE ACERO Ø7.5MM X 1M                                                                        </v>
          </cell>
          <cell r="C4294">
            <v>30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  <cell r="I4294">
            <v>0</v>
          </cell>
        </row>
        <row r="4295">
          <cell r="A4295">
            <v>267700080000</v>
          </cell>
          <cell r="B4295" t="str">
            <v xml:space="preserve">VARILLA DE ACERO Ø 8.0 MM X 1M                                                                      </v>
          </cell>
          <cell r="C4295">
            <v>11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  <cell r="I4295">
            <v>0</v>
          </cell>
        </row>
        <row r="4296">
          <cell r="A4296">
            <v>267700085000</v>
          </cell>
          <cell r="B4296" t="str">
            <v xml:space="preserve">VARILLA DE ACERO Ø8.5MM X 1M                                                                        </v>
          </cell>
          <cell r="C4296">
            <v>27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  <cell r="I4296">
            <v>0</v>
          </cell>
        </row>
        <row r="4297">
          <cell r="A4297">
            <v>267700090000</v>
          </cell>
          <cell r="B4297" t="str">
            <v xml:space="preserve">VARILLA DE ACERO Ø 9.0MM X 1M                                                                       </v>
          </cell>
          <cell r="C4297">
            <v>29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  <cell r="I4297">
            <v>0</v>
          </cell>
        </row>
        <row r="4298">
          <cell r="A4298">
            <v>267700100000</v>
          </cell>
          <cell r="B4298" t="str">
            <v xml:space="preserve">VARILLA DE ACERO Ø 10.0 MM X 1M                                                                     </v>
          </cell>
          <cell r="C4298">
            <v>15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  <cell r="I4298">
            <v>0</v>
          </cell>
        </row>
        <row r="4299">
          <cell r="A4299">
            <v>267700110000</v>
          </cell>
          <cell r="B4299" t="str">
            <v xml:space="preserve">VARILLA DE ACERO Ø 11.0 MM X 1M                                                                     </v>
          </cell>
          <cell r="C4299">
            <v>5.9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  <cell r="I4299">
            <v>0</v>
          </cell>
        </row>
        <row r="4300">
          <cell r="A4300">
            <v>267700120000</v>
          </cell>
          <cell r="B4300" t="str">
            <v xml:space="preserve">VARILLA DE ACERO Ø 12.0 MM X 1M                                                                     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  <cell r="I4300">
            <v>0</v>
          </cell>
        </row>
        <row r="4301">
          <cell r="A4301">
            <v>267702250300</v>
          </cell>
          <cell r="B4301" t="str">
            <v xml:space="preserve">VARILLA DE ACERO Ø 2.5MM X 3M 27/0250                                                               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  <cell r="I4301">
            <v>0</v>
          </cell>
        </row>
        <row r="4302">
          <cell r="A4302">
            <v>267702300300</v>
          </cell>
          <cell r="B4302" t="str">
            <v xml:space="preserve">VARILLA DE ACERO Ø 3.0MM X 3M 27/0300                                                               </v>
          </cell>
          <cell r="C4302">
            <v>0</v>
          </cell>
          <cell r="D4302">
            <v>0</v>
          </cell>
          <cell r="E4302">
            <v>0</v>
          </cell>
          <cell r="F4302">
            <v>0</v>
          </cell>
          <cell r="G4302">
            <v>0</v>
          </cell>
          <cell r="I4302">
            <v>0</v>
          </cell>
        </row>
        <row r="4303">
          <cell r="A4303">
            <v>267702350300</v>
          </cell>
          <cell r="B4303" t="str">
            <v xml:space="preserve">VARILLA DE ACERO Ø 3.5MM X 3M 27/0350                                                               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  <cell r="G4303">
            <v>0</v>
          </cell>
          <cell r="I4303">
            <v>0</v>
          </cell>
        </row>
        <row r="4304">
          <cell r="A4304">
            <v>267702400300</v>
          </cell>
          <cell r="B4304" t="str">
            <v xml:space="preserve">VARILLA DE ACERO Ø 4.0MM X 3M 27/0400                                                               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  <cell r="I4304">
            <v>0</v>
          </cell>
        </row>
        <row r="4305">
          <cell r="A4305">
            <v>267702450300</v>
          </cell>
          <cell r="B4305" t="str">
            <v xml:space="preserve">VARILLA DE ACERO Ø 4.5MM X 3M 27/0450                                                               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I4305">
            <v>0</v>
          </cell>
        </row>
        <row r="4306">
          <cell r="A4306">
            <v>267710030000</v>
          </cell>
          <cell r="B4306" t="str">
            <v xml:space="preserve">VARILLA ACERO 4310 3.0MM EN 10270-3                                                                 </v>
          </cell>
          <cell r="C4306">
            <v>0</v>
          </cell>
          <cell r="D4306">
            <v>0</v>
          </cell>
          <cell r="E4306">
            <v>0</v>
          </cell>
          <cell r="F4306">
            <v>0</v>
          </cell>
          <cell r="G4306">
            <v>0</v>
          </cell>
          <cell r="I4306">
            <v>0</v>
          </cell>
        </row>
        <row r="4307">
          <cell r="A4307">
            <v>267710035000</v>
          </cell>
          <cell r="B4307" t="str">
            <v xml:space="preserve">VARILLA ACERO 4310 3.5MM EN 10270-3                                                                 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I4307">
            <v>0</v>
          </cell>
        </row>
        <row r="4308">
          <cell r="A4308">
            <v>267710040000</v>
          </cell>
          <cell r="B4308" t="str">
            <v xml:space="preserve">VARILLA ACERO 4310 4.0MM EN 10270-3                                                                 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  <cell r="I4308">
            <v>0</v>
          </cell>
        </row>
        <row r="4309">
          <cell r="A4309">
            <v>267710045000</v>
          </cell>
          <cell r="B4309" t="str">
            <v xml:space="preserve">VARILLA ACERO 4310 4.5MM EN 10270-3                                                                 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  <cell r="I4309">
            <v>0</v>
          </cell>
        </row>
        <row r="4310">
          <cell r="A4310">
            <v>267800000006</v>
          </cell>
          <cell r="B4310" t="str">
            <v xml:space="preserve">CAÑO DE ACERO 0.6 X 1M                                                                              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I4310">
            <v>0</v>
          </cell>
        </row>
        <row r="4311">
          <cell r="A4311">
            <v>267800000007</v>
          </cell>
          <cell r="B4311" t="str">
            <v xml:space="preserve">CAÑO DE ACERO 0.7 X 1M                                                                              </v>
          </cell>
          <cell r="C4311">
            <v>0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  <cell r="I4311">
            <v>0</v>
          </cell>
        </row>
        <row r="4312">
          <cell r="A4312">
            <v>267800000008</v>
          </cell>
          <cell r="B4312" t="str">
            <v xml:space="preserve">CAÑO DE ACERO 0.8 X 1M                                                                              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  <cell r="I4312">
            <v>0</v>
          </cell>
        </row>
        <row r="4313">
          <cell r="A4313">
            <v>267800000009</v>
          </cell>
          <cell r="B4313" t="str">
            <v xml:space="preserve">CAÑO DE ACERO 0.9 X 1M                                                                              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  <cell r="I4313">
            <v>0</v>
          </cell>
        </row>
        <row r="4314">
          <cell r="A4314">
            <v>267800000010</v>
          </cell>
          <cell r="B4314" t="str">
            <v xml:space="preserve">CAÑO DE ACERO 1.25X 250MM                                                                           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I4314">
            <v>0</v>
          </cell>
        </row>
        <row r="4315">
          <cell r="A4315">
            <v>267800000011</v>
          </cell>
          <cell r="B4315" t="str">
            <v xml:space="preserve">CAÑO DE ACERO 1.0 X 1M                                                                              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  <cell r="I4315">
            <v>0</v>
          </cell>
        </row>
        <row r="4316">
          <cell r="A4316">
            <v>267800000012</v>
          </cell>
          <cell r="B4316" t="str">
            <v xml:space="preserve">CAÑO DE ACERO 1.2 X 1M                                                                              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I4316">
            <v>0</v>
          </cell>
        </row>
        <row r="4317">
          <cell r="A4317">
            <v>267800000013</v>
          </cell>
          <cell r="B4317" t="str">
            <v xml:space="preserve">CAÑO DE ACERO 1.6 X 1M                                                                              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  <cell r="I4317">
            <v>0</v>
          </cell>
        </row>
        <row r="4318">
          <cell r="A4318">
            <v>267800000014</v>
          </cell>
          <cell r="B4318" t="str">
            <v xml:space="preserve">CAÑO DE ACERO 2.4 X 1M                                                                              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I4318">
            <v>0</v>
          </cell>
        </row>
        <row r="4319">
          <cell r="A4319">
            <v>267810004500</v>
          </cell>
          <cell r="B4319" t="str">
            <v xml:space="preserve">CAÑO DE ACERO Ø4.5 X 1M                                                                             </v>
          </cell>
          <cell r="C4319">
            <v>0</v>
          </cell>
          <cell r="D4319">
            <v>0</v>
          </cell>
          <cell r="E4319">
            <v>0</v>
          </cell>
          <cell r="F4319">
            <v>0</v>
          </cell>
          <cell r="G4319">
            <v>0</v>
          </cell>
          <cell r="I4319">
            <v>0</v>
          </cell>
        </row>
        <row r="4320">
          <cell r="A4320">
            <v>267810005000</v>
          </cell>
          <cell r="B4320" t="str">
            <v xml:space="preserve">CAÑO DE ACERO Ø5.0 X 1M                                                                             </v>
          </cell>
          <cell r="C4320">
            <v>30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  <cell r="I4320">
            <v>0</v>
          </cell>
        </row>
        <row r="4321">
          <cell r="A4321">
            <v>267810005500</v>
          </cell>
          <cell r="B4321" t="str">
            <v xml:space="preserve">CAÑO DE ACERO Ø5.5 X 1M                                                                             </v>
          </cell>
          <cell r="C4321">
            <v>39</v>
          </cell>
          <cell r="D4321">
            <v>0</v>
          </cell>
          <cell r="E4321">
            <v>0</v>
          </cell>
          <cell r="F4321">
            <v>0</v>
          </cell>
          <cell r="G4321">
            <v>0</v>
          </cell>
          <cell r="I4321">
            <v>0</v>
          </cell>
        </row>
        <row r="4322">
          <cell r="A4322">
            <v>267810006000</v>
          </cell>
          <cell r="B4322" t="str">
            <v xml:space="preserve">CAÑO DE ACERO Ø6.0 X 1M                                                                             </v>
          </cell>
          <cell r="C4322">
            <v>0</v>
          </cell>
          <cell r="D4322">
            <v>0</v>
          </cell>
          <cell r="E4322">
            <v>0</v>
          </cell>
          <cell r="F4322">
            <v>0</v>
          </cell>
          <cell r="G4322">
            <v>0</v>
          </cell>
          <cell r="I4322">
            <v>0</v>
          </cell>
        </row>
        <row r="4323">
          <cell r="A4323">
            <v>267810006500</v>
          </cell>
          <cell r="B4323" t="str">
            <v xml:space="preserve">CAÑO DE ACERO Ø6.5 X 1M                                                                             </v>
          </cell>
          <cell r="C4323">
            <v>6</v>
          </cell>
          <cell r="D4323">
            <v>0</v>
          </cell>
          <cell r="E4323">
            <v>0</v>
          </cell>
          <cell r="F4323">
            <v>0</v>
          </cell>
          <cell r="G4323">
            <v>0</v>
          </cell>
          <cell r="I4323">
            <v>0</v>
          </cell>
        </row>
        <row r="4324">
          <cell r="A4324">
            <v>267810007000</v>
          </cell>
          <cell r="B4324" t="str">
            <v xml:space="preserve">CAÑO DE ACERO Ø7.0 X 1M                                                                             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  <cell r="I4324">
            <v>0</v>
          </cell>
        </row>
        <row r="4325">
          <cell r="A4325">
            <v>267810007500</v>
          </cell>
          <cell r="B4325" t="str">
            <v xml:space="preserve">CAÑO DE ACERO Ø7.5 X 1M                                                                             </v>
          </cell>
          <cell r="C4325">
            <v>5.8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I4325">
            <v>0</v>
          </cell>
        </row>
        <row r="4326">
          <cell r="A4326">
            <v>267810008000</v>
          </cell>
          <cell r="B4326" t="str">
            <v xml:space="preserve">CAÑO DE ACERO Ø8.0 X 1M                                                                             </v>
          </cell>
          <cell r="C4326">
            <v>2.7</v>
          </cell>
          <cell r="D4326">
            <v>0</v>
          </cell>
          <cell r="E4326">
            <v>0</v>
          </cell>
          <cell r="F4326">
            <v>0</v>
          </cell>
          <cell r="G4326">
            <v>0</v>
          </cell>
          <cell r="I4326">
            <v>0</v>
          </cell>
        </row>
        <row r="4327">
          <cell r="A4327">
            <v>267810008500</v>
          </cell>
          <cell r="B4327" t="str">
            <v xml:space="preserve">CAÑO DE ACERO Ø8.5 X 1M                                                                             </v>
          </cell>
          <cell r="C4327">
            <v>33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  <cell r="I4327">
            <v>0</v>
          </cell>
        </row>
        <row r="4328">
          <cell r="A4328">
            <v>267810009000</v>
          </cell>
          <cell r="B4328" t="str">
            <v xml:space="preserve">CAÑO DE ACERO Ø9.0 X 1M                                                                             </v>
          </cell>
          <cell r="C4328">
            <v>21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  <cell r="I4328">
            <v>0</v>
          </cell>
        </row>
        <row r="4329">
          <cell r="A4329">
            <v>267810009500</v>
          </cell>
          <cell r="B4329" t="str">
            <v xml:space="preserve">CAÑO DE ACERO Ø9.5 X 1M                                                                             </v>
          </cell>
          <cell r="C4329">
            <v>27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I4329">
            <v>0</v>
          </cell>
        </row>
        <row r="4330">
          <cell r="A4330">
            <v>267810010000</v>
          </cell>
          <cell r="B4330" t="str">
            <v xml:space="preserve">CAÑO DE ACERO Ø10.0 X 1M                                                                            </v>
          </cell>
          <cell r="C4330">
            <v>11</v>
          </cell>
          <cell r="D4330">
            <v>0</v>
          </cell>
          <cell r="E4330">
            <v>0</v>
          </cell>
          <cell r="F4330">
            <v>0</v>
          </cell>
          <cell r="G4330">
            <v>0</v>
          </cell>
          <cell r="I4330">
            <v>0</v>
          </cell>
        </row>
        <row r="4331">
          <cell r="A4331">
            <v>267810010500</v>
          </cell>
          <cell r="B4331" t="str">
            <v xml:space="preserve">CAÑO DE ACERO Ø10.5 X 1M                                                                            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  <cell r="I4331">
            <v>0</v>
          </cell>
        </row>
        <row r="4332">
          <cell r="A4332">
            <v>267810011000</v>
          </cell>
          <cell r="B4332" t="str">
            <v xml:space="preserve">CAÑO DE ACERO Ø11.0 X 1M                                                                            </v>
          </cell>
          <cell r="C4332">
            <v>7.8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  <cell r="I4332">
            <v>0</v>
          </cell>
        </row>
        <row r="4333">
          <cell r="A4333">
            <v>267927300150</v>
          </cell>
          <cell r="B4333" t="str">
            <v xml:space="preserve">ALAMB.0.5X850 9273-000150                                                                           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  <cell r="I4333">
            <v>0</v>
          </cell>
        </row>
        <row r="4334">
          <cell r="A4334">
            <v>267939900005</v>
          </cell>
          <cell r="B4334" t="str">
            <v xml:space="preserve">HULSE 009399-000005                                                                                 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  <cell r="I4334">
            <v>0</v>
          </cell>
        </row>
        <row r="4335">
          <cell r="A4335">
            <v>267939900006</v>
          </cell>
          <cell r="B4335" t="str">
            <v xml:space="preserve">HULSE 009399-000006                                                                                 </v>
          </cell>
          <cell r="C4335">
            <v>1238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  <cell r="I4335">
            <v>0</v>
          </cell>
        </row>
        <row r="4336">
          <cell r="A4336">
            <v>267939900007</v>
          </cell>
          <cell r="B4336" t="str">
            <v xml:space="preserve">HULSE 009399-000007                                                                                 </v>
          </cell>
          <cell r="C4336">
            <v>3847</v>
          </cell>
          <cell r="D4336">
            <v>0</v>
          </cell>
          <cell r="E4336">
            <v>0</v>
          </cell>
          <cell r="F4336">
            <v>0</v>
          </cell>
          <cell r="G4336">
            <v>0</v>
          </cell>
          <cell r="I4336">
            <v>0</v>
          </cell>
        </row>
        <row r="4337">
          <cell r="A4337">
            <v>267999800001</v>
          </cell>
          <cell r="B4337" t="str">
            <v xml:space="preserve">ALAMBRE SEGUR.9998-115991                                                                           </v>
          </cell>
          <cell r="C4337">
            <v>5.34</v>
          </cell>
          <cell r="D4337">
            <v>0</v>
          </cell>
          <cell r="E4337">
            <v>2.63E-3</v>
          </cell>
          <cell r="F4337">
            <v>0</v>
          </cell>
          <cell r="G4337" t="str">
            <v>error</v>
          </cell>
          <cell r="I4337">
            <v>0</v>
          </cell>
        </row>
        <row r="4338">
          <cell r="A4338">
            <v>267999800002</v>
          </cell>
          <cell r="B4338" t="str">
            <v xml:space="preserve">ALAMBRE SEGUR.9998-115992                                                                           </v>
          </cell>
          <cell r="C4338">
            <v>1.32</v>
          </cell>
          <cell r="D4338">
            <v>0</v>
          </cell>
          <cell r="E4338">
            <v>4.5407500000000001</v>
          </cell>
          <cell r="F4338">
            <v>4.53918</v>
          </cell>
          <cell r="G4338" t="str">
            <v>error</v>
          </cell>
          <cell r="H4338">
            <v>4.54</v>
          </cell>
          <cell r="I4338">
            <v>4.54</v>
          </cell>
        </row>
        <row r="4339">
          <cell r="A4339">
            <v>267999800004</v>
          </cell>
          <cell r="B4339" t="str">
            <v xml:space="preserve">CINTA DE SEGURIDAD                                                                                  </v>
          </cell>
          <cell r="C4339">
            <v>200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  <cell r="I4339">
            <v>0</v>
          </cell>
        </row>
        <row r="4340">
          <cell r="A4340">
            <v>26800025000000</v>
          </cell>
          <cell r="B4340" t="str">
            <v xml:space="preserve">C.UMBILICAL PUR 90 C/L CH2.5                                                                        </v>
          </cell>
          <cell r="C4340">
            <v>0</v>
          </cell>
          <cell r="D4340">
            <v>0</v>
          </cell>
          <cell r="E4340">
            <v>0</v>
          </cell>
          <cell r="F4340">
            <v>0</v>
          </cell>
          <cell r="G4340">
            <v>0</v>
          </cell>
          <cell r="I4340">
            <v>0</v>
          </cell>
        </row>
        <row r="4341">
          <cell r="A4341">
            <v>26800030000000</v>
          </cell>
          <cell r="B4341" t="str">
            <v xml:space="preserve">C.UMBILICAL PUR 90 C/L CH3                                                                          </v>
          </cell>
          <cell r="C4341">
            <v>541</v>
          </cell>
          <cell r="D4341">
            <v>0</v>
          </cell>
          <cell r="E4341">
            <v>0</v>
          </cell>
          <cell r="F4341">
            <v>0</v>
          </cell>
          <cell r="G4341">
            <v>0</v>
          </cell>
          <cell r="I4341">
            <v>0</v>
          </cell>
        </row>
        <row r="4342">
          <cell r="A4342">
            <v>26800035000000</v>
          </cell>
          <cell r="B4342" t="str">
            <v xml:space="preserve">C.UMBILICAL PUR 90 C/L CH3.5                                                                        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  <cell r="I4342">
            <v>0</v>
          </cell>
        </row>
        <row r="4343">
          <cell r="A4343">
            <v>26800040000000</v>
          </cell>
          <cell r="B4343" t="str">
            <v xml:space="preserve">C.UMBILICAL PUR 90 C/L CH4                                                                          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  <cell r="I4343">
            <v>0</v>
          </cell>
        </row>
        <row r="4344">
          <cell r="A4344">
            <v>26800050000000</v>
          </cell>
          <cell r="B4344" t="str">
            <v xml:space="preserve">C.UMBILICAL PUR 90 C/L CH5                                                                          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I4344">
            <v>0</v>
          </cell>
        </row>
        <row r="4345">
          <cell r="A4345">
            <v>26800060000000</v>
          </cell>
          <cell r="B4345" t="str">
            <v xml:space="preserve">C.UMBILICAL PUR 90 C/L CH6                                                                          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  <cell r="G4345">
            <v>0</v>
          </cell>
          <cell r="I4345">
            <v>0</v>
          </cell>
        </row>
        <row r="4346">
          <cell r="A4346">
            <v>26800080000000</v>
          </cell>
          <cell r="B4346" t="str">
            <v xml:space="preserve">C.UMBILICAL PUR 90 C/L CH8                                                                          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  <cell r="I4346">
            <v>0</v>
          </cell>
        </row>
        <row r="4347">
          <cell r="A4347">
            <v>268001000000</v>
          </cell>
          <cell r="B4347" t="str">
            <v xml:space="preserve">UROSAN S                                                                                            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  <cell r="G4347">
            <v>0</v>
          </cell>
          <cell r="I4347">
            <v>0</v>
          </cell>
        </row>
        <row r="4348">
          <cell r="A4348">
            <v>268002000000</v>
          </cell>
          <cell r="B4348" t="str">
            <v xml:space="preserve">UROSAN M                                                                                            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  <cell r="I4348">
            <v>0</v>
          </cell>
        </row>
        <row r="4349">
          <cell r="A4349">
            <v>268003000000</v>
          </cell>
          <cell r="B4349" t="str">
            <v xml:space="preserve">UROSAN L                                                                                            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  <cell r="I4349">
            <v>0</v>
          </cell>
        </row>
        <row r="4350">
          <cell r="A4350">
            <v>268005000000</v>
          </cell>
          <cell r="B4350" t="str">
            <v xml:space="preserve">CINTA PARA UROSAN                                                                                   </v>
          </cell>
          <cell r="C4350">
            <v>310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  <cell r="I4350">
            <v>0</v>
          </cell>
        </row>
        <row r="4351">
          <cell r="A4351">
            <v>268011000000</v>
          </cell>
          <cell r="B4351" t="str">
            <v xml:space="preserve">B. ORINA C/V PHARMA PLAST                                                                           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  <cell r="I4351">
            <v>0</v>
          </cell>
        </row>
        <row r="4352">
          <cell r="A4352">
            <v>268012000000</v>
          </cell>
          <cell r="B4352" t="str">
            <v xml:space="preserve">BOLSA DE ORINA 2L. C/V ANTIR. BULK                                                                  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  <cell r="I4352">
            <v>0</v>
          </cell>
        </row>
        <row r="4353">
          <cell r="A4353">
            <v>268016073600</v>
          </cell>
          <cell r="B4353" t="str">
            <v xml:space="preserve">FIADOR 0.16X0.73X600                                                                                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  <cell r="I4353">
            <v>0</v>
          </cell>
        </row>
        <row r="4354">
          <cell r="A4354">
            <v>268018100000</v>
          </cell>
          <cell r="B4354" t="str">
            <v xml:space="preserve">FIADOR SFC (.018") /TH X 100CM                                                                      </v>
          </cell>
          <cell r="C4354">
            <v>645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  <cell r="I4354">
            <v>0</v>
          </cell>
        </row>
        <row r="4355">
          <cell r="A4355">
            <v>268018150000</v>
          </cell>
          <cell r="B4355" t="str">
            <v xml:space="preserve">FIADOR SFC (.018") X 150CM                                                                          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  <cell r="I4355">
            <v>0</v>
          </cell>
        </row>
        <row r="4356">
          <cell r="A4356">
            <v>268021060000</v>
          </cell>
          <cell r="B4356" t="str">
            <v xml:space="preserve">FIADOR J3-SFC TEF.(.021")X60CM                                                                      </v>
          </cell>
          <cell r="C4356">
            <v>72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  <cell r="I4356">
            <v>0</v>
          </cell>
        </row>
        <row r="4357">
          <cell r="A4357">
            <v>268025060000</v>
          </cell>
          <cell r="B4357" t="str">
            <v xml:space="preserve">FIADOR J3-SFC (.021")X60CM                                                                          </v>
          </cell>
          <cell r="C4357">
            <v>400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  <cell r="I4357">
            <v>0</v>
          </cell>
        </row>
        <row r="4358">
          <cell r="A4358">
            <v>268028100000</v>
          </cell>
          <cell r="B4358" t="str">
            <v xml:space="preserve">FIADOR SFC (.028") X 100CM                                                                          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  <cell r="I4358">
            <v>0</v>
          </cell>
        </row>
        <row r="4359">
          <cell r="A4359">
            <v>268028150000</v>
          </cell>
          <cell r="B4359" t="str">
            <v xml:space="preserve">FIADOR SFC (.028") X 150CM                                                                          </v>
          </cell>
          <cell r="C4359">
            <v>2</v>
          </cell>
          <cell r="D4359">
            <v>0</v>
          </cell>
          <cell r="E4359">
            <v>0</v>
          </cell>
          <cell r="F4359">
            <v>0</v>
          </cell>
          <cell r="G4359">
            <v>0</v>
          </cell>
          <cell r="I4359">
            <v>0</v>
          </cell>
        </row>
        <row r="4360">
          <cell r="A4360">
            <v>268032100000</v>
          </cell>
          <cell r="B4360" t="str">
            <v xml:space="preserve">FIADOR SFC (.032") X 100CM                                                                          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  <cell r="G4360">
            <v>0</v>
          </cell>
          <cell r="I4360">
            <v>0</v>
          </cell>
        </row>
        <row r="4361">
          <cell r="A4361">
            <v>268032150000</v>
          </cell>
          <cell r="B4361" t="str">
            <v xml:space="preserve">FIADOR SFC (.032") X 150CM                                                                          </v>
          </cell>
          <cell r="C4361">
            <v>0</v>
          </cell>
          <cell r="D4361">
            <v>0</v>
          </cell>
          <cell r="E4361">
            <v>0</v>
          </cell>
          <cell r="F4361">
            <v>0</v>
          </cell>
          <cell r="G4361">
            <v>0</v>
          </cell>
          <cell r="I4361">
            <v>0</v>
          </cell>
        </row>
        <row r="4362">
          <cell r="A4362">
            <v>268035045000</v>
          </cell>
          <cell r="B4362" t="str">
            <v xml:space="preserve">FIADOR J3-SFU .035 X 45 CM                                                                          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  <cell r="I4362">
            <v>0</v>
          </cell>
        </row>
        <row r="4363">
          <cell r="A4363">
            <v>268035045100</v>
          </cell>
          <cell r="B4363" t="str">
            <v xml:space="preserve">ALMA P/FIADOR J3-SFU .035X45CM                                                                      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  <cell r="G4363">
            <v>0</v>
          </cell>
          <cell r="I4363">
            <v>0</v>
          </cell>
        </row>
        <row r="4364">
          <cell r="A4364">
            <v>268035060000</v>
          </cell>
          <cell r="B4364" t="str">
            <v xml:space="preserve">FIADOR J3 SFU 0.35X60CM                                                                             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  <cell r="G4364">
            <v>0</v>
          </cell>
          <cell r="I4364">
            <v>0</v>
          </cell>
        </row>
        <row r="4365">
          <cell r="A4365">
            <v>268035060100</v>
          </cell>
          <cell r="B4365" t="str">
            <v xml:space="preserve">ALMA P/FIADOR J3 SFU 0.35X60CM                                                                      </v>
          </cell>
          <cell r="C4365">
            <v>0</v>
          </cell>
          <cell r="D4365">
            <v>0</v>
          </cell>
          <cell r="E4365">
            <v>0</v>
          </cell>
          <cell r="F4365">
            <v>0</v>
          </cell>
          <cell r="G4365">
            <v>0</v>
          </cell>
          <cell r="I4365">
            <v>0</v>
          </cell>
        </row>
        <row r="4366">
          <cell r="A4366">
            <v>268035070000</v>
          </cell>
          <cell r="B4366" t="str">
            <v xml:space="preserve">FIADOR J3-SFU .035X70 CM                                                                            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  <cell r="I4366">
            <v>0</v>
          </cell>
        </row>
        <row r="4367">
          <cell r="A4367">
            <v>268035070100</v>
          </cell>
          <cell r="B4367" t="str">
            <v xml:space="preserve">ALMA P/FIADOR J3 SFU .035X70CM                                                                      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  <cell r="G4367">
            <v>0</v>
          </cell>
          <cell r="I4367">
            <v>0</v>
          </cell>
        </row>
        <row r="4368">
          <cell r="A4368">
            <v>268035100000</v>
          </cell>
          <cell r="B4368" t="str">
            <v xml:space="preserve">FIADOR SFC (.035") X 100CM                                                                          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  <cell r="G4368">
            <v>0</v>
          </cell>
          <cell r="I4368">
            <v>0</v>
          </cell>
        </row>
        <row r="4369">
          <cell r="A4369">
            <v>268035100200</v>
          </cell>
          <cell r="B4369" t="str">
            <v xml:space="preserve">ALMA P/FIADOR SFU .035X100CM                                                                        </v>
          </cell>
          <cell r="C4369">
            <v>0</v>
          </cell>
          <cell r="D4369">
            <v>0</v>
          </cell>
          <cell r="E4369">
            <v>0</v>
          </cell>
          <cell r="F4369">
            <v>0</v>
          </cell>
          <cell r="G4369">
            <v>0</v>
          </cell>
          <cell r="I4369">
            <v>0</v>
          </cell>
        </row>
        <row r="4370">
          <cell r="A4370">
            <v>268035150000</v>
          </cell>
          <cell r="B4370" t="str">
            <v xml:space="preserve">FIADOR SFC (.035" /0.41) X 150CM                                                                    </v>
          </cell>
          <cell r="C4370">
            <v>24</v>
          </cell>
          <cell r="D4370">
            <v>0</v>
          </cell>
          <cell r="E4370">
            <v>0</v>
          </cell>
          <cell r="F4370">
            <v>0</v>
          </cell>
          <cell r="G4370">
            <v>0</v>
          </cell>
          <cell r="I4370">
            <v>0</v>
          </cell>
        </row>
        <row r="4371">
          <cell r="A4371">
            <v>268038042100</v>
          </cell>
          <cell r="B4371" t="str">
            <v xml:space="preserve">FIADOR SFC (.038"/0.42 TH) X 100CM                                                                  </v>
          </cell>
          <cell r="C4371">
            <v>0</v>
          </cell>
          <cell r="D4371">
            <v>0</v>
          </cell>
          <cell r="E4371">
            <v>0</v>
          </cell>
          <cell r="F4371">
            <v>0</v>
          </cell>
          <cell r="G4371">
            <v>0</v>
          </cell>
          <cell r="I4371">
            <v>0</v>
          </cell>
        </row>
        <row r="4372">
          <cell r="A4372">
            <v>268038048100</v>
          </cell>
          <cell r="B4372" t="str">
            <v xml:space="preserve">FIADOR SFC (.038"/0.48) X 100CM                                                                     </v>
          </cell>
          <cell r="C4372">
            <v>63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  <cell r="I4372">
            <v>0</v>
          </cell>
        </row>
        <row r="4373">
          <cell r="A4373">
            <v>268038050000</v>
          </cell>
          <cell r="B4373" t="str">
            <v xml:space="preserve">FIADOR J3-SFU (.038") X 50 CM                                                                       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  <cell r="I4373">
            <v>0</v>
          </cell>
        </row>
        <row r="4374">
          <cell r="A4374">
            <v>268038050100</v>
          </cell>
          <cell r="B4374" t="str">
            <v xml:space="preserve">ALMA P/FIADOR J3 SFU (.038") X 50CM                                                                 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  <cell r="I4374">
            <v>0</v>
          </cell>
        </row>
        <row r="4375">
          <cell r="A4375">
            <v>268038100000</v>
          </cell>
          <cell r="B4375" t="str">
            <v xml:space="preserve">FIADOR SFC (.038") X 100CM                                                                          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  <cell r="G4375">
            <v>0</v>
          </cell>
          <cell r="I4375">
            <v>0</v>
          </cell>
        </row>
        <row r="4376">
          <cell r="A4376">
            <v>268038160000</v>
          </cell>
          <cell r="B4376" t="str">
            <v xml:space="preserve">ALMA P/FIADOR 0.381X600                                                                             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  <cell r="I4376">
            <v>0</v>
          </cell>
        </row>
        <row r="4377">
          <cell r="A4377">
            <v>26810025000000</v>
          </cell>
          <cell r="B4377" t="str">
            <v xml:space="preserve">C.UMBILICAL PUR 90 C/L.A. CH2.5                                                                     </v>
          </cell>
          <cell r="C4377">
            <v>610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  <cell r="I4377">
            <v>0</v>
          </cell>
        </row>
        <row r="4378">
          <cell r="A4378">
            <v>26810035000000</v>
          </cell>
          <cell r="B4378" t="str">
            <v xml:space="preserve">C.UMBILICAL PUR 90 C/L.A. CH3.5                                                                     </v>
          </cell>
          <cell r="C4378">
            <v>17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  <cell r="I4378">
            <v>0</v>
          </cell>
        </row>
        <row r="4379">
          <cell r="A4379">
            <v>26810040000000</v>
          </cell>
          <cell r="B4379" t="str">
            <v xml:space="preserve">C.UMBILICAL PUR 90 C/L.A. CH4                                                                       </v>
          </cell>
          <cell r="C4379">
            <v>168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  <cell r="I4379">
            <v>0</v>
          </cell>
        </row>
        <row r="4380">
          <cell r="A4380">
            <v>26810050000000</v>
          </cell>
          <cell r="B4380" t="str">
            <v xml:space="preserve">C.UMBILICAL PUR 90 C/L.A. CH5                                                                       </v>
          </cell>
          <cell r="C4380">
            <v>37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  <cell r="I4380">
            <v>0</v>
          </cell>
        </row>
        <row r="4381">
          <cell r="A4381">
            <v>26810060000000</v>
          </cell>
          <cell r="B4381" t="str">
            <v xml:space="preserve">C.UMBILICAL PUR 90 C/L.A. CH6                                                                       </v>
          </cell>
          <cell r="C4381">
            <v>439</v>
          </cell>
          <cell r="D4381">
            <v>0</v>
          </cell>
          <cell r="E4381">
            <v>0</v>
          </cell>
          <cell r="F4381">
            <v>0</v>
          </cell>
          <cell r="G4381">
            <v>0</v>
          </cell>
          <cell r="I4381">
            <v>0</v>
          </cell>
        </row>
        <row r="4382">
          <cell r="A4382">
            <v>26810070000000</v>
          </cell>
          <cell r="B4382" t="str">
            <v xml:space="preserve">C.UMBILICAL PUR 90 C/L.A. CH7                                                                       </v>
          </cell>
          <cell r="C4382">
            <v>1003</v>
          </cell>
          <cell r="D4382">
            <v>0</v>
          </cell>
          <cell r="E4382">
            <v>0</v>
          </cell>
          <cell r="F4382">
            <v>0</v>
          </cell>
          <cell r="G4382">
            <v>0</v>
          </cell>
          <cell r="I4382">
            <v>0</v>
          </cell>
        </row>
        <row r="4383">
          <cell r="A4383">
            <v>26810080000000</v>
          </cell>
          <cell r="B4383" t="str">
            <v xml:space="preserve">C.UMBILICAL PUR 90 C/L.A. CH8                                                                       </v>
          </cell>
          <cell r="C4383">
            <v>81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  <cell r="I4383">
            <v>0</v>
          </cell>
        </row>
        <row r="4384">
          <cell r="A4384">
            <v>268118100000</v>
          </cell>
          <cell r="B4384" t="str">
            <v xml:space="preserve">FIADOR C/NUC. MOV. (.018") X 100CM                                                                  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I4384">
            <v>0</v>
          </cell>
        </row>
        <row r="4385">
          <cell r="A4385">
            <v>268118150000</v>
          </cell>
          <cell r="B4385" t="str">
            <v xml:space="preserve">FIADOR C/NUC. MOV. (.018") X 150CM                                                                  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I4385">
            <v>0</v>
          </cell>
        </row>
        <row r="4386">
          <cell r="A4386">
            <v>268128100000</v>
          </cell>
          <cell r="B4386" t="str">
            <v xml:space="preserve">FIADOR C/NUC. MOV. (.028") X 100CM                                                                  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I4386">
            <v>0</v>
          </cell>
        </row>
        <row r="4387">
          <cell r="A4387">
            <v>268128150000</v>
          </cell>
          <cell r="B4387" t="str">
            <v xml:space="preserve">FIADOR C/NUC. MOV. (.028") X 150CM                                                                  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I4387">
            <v>0</v>
          </cell>
        </row>
        <row r="4388">
          <cell r="A4388">
            <v>268132100000</v>
          </cell>
          <cell r="B4388" t="str">
            <v xml:space="preserve">FIADOR C/NUC. MOV. (.032") X 100CM                                                                  </v>
          </cell>
          <cell r="C4388">
            <v>0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I4388">
            <v>0</v>
          </cell>
        </row>
        <row r="4389">
          <cell r="A4389">
            <v>268132150000</v>
          </cell>
          <cell r="B4389" t="str">
            <v xml:space="preserve">FIADOR C/NUC. MOV. (.032") X 150CM                                                                  </v>
          </cell>
          <cell r="C4389">
            <v>284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I4389">
            <v>0</v>
          </cell>
        </row>
        <row r="4390">
          <cell r="A4390">
            <v>268135100000</v>
          </cell>
          <cell r="B4390" t="str">
            <v xml:space="preserve">FIADOR C/NUC. MOV. (.035") X 100CM                                                                  </v>
          </cell>
          <cell r="C4390">
            <v>312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I4390">
            <v>0</v>
          </cell>
        </row>
        <row r="4391">
          <cell r="A4391">
            <v>268135150000</v>
          </cell>
          <cell r="B4391" t="str">
            <v xml:space="preserve">FIADOR C/NUC. MOV. (.035") X 150CM                                                                  </v>
          </cell>
          <cell r="C4391">
            <v>1326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I4391">
            <v>0</v>
          </cell>
        </row>
        <row r="4392">
          <cell r="A4392">
            <v>268232060000</v>
          </cell>
          <cell r="B4392" t="str">
            <v xml:space="preserve">FIADOR SFU (.032") X 60CM                                                                           </v>
          </cell>
          <cell r="C4392">
            <v>0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I4392">
            <v>0</v>
          </cell>
        </row>
        <row r="4393">
          <cell r="A4393">
            <v>268235100000</v>
          </cell>
          <cell r="B4393" t="str">
            <v xml:space="preserve">FIADOR SFU (.035") X 100CM                                                                          </v>
          </cell>
          <cell r="C4393">
            <v>0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I4393">
            <v>0</v>
          </cell>
        </row>
        <row r="4394">
          <cell r="A4394">
            <v>26900002000000</v>
          </cell>
          <cell r="B4394" t="str">
            <v xml:space="preserve">CATETER ASPIRAC. P7SET CRICOTOMIA                                                                   </v>
          </cell>
          <cell r="C4394">
            <v>83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  <cell r="I4394">
            <v>0</v>
          </cell>
        </row>
        <row r="4395">
          <cell r="A4395">
            <v>26900010000000</v>
          </cell>
          <cell r="B4395" t="str">
            <v xml:space="preserve">SELDINGER PVC 20CM C/ALAS                                                                           </v>
          </cell>
          <cell r="C4395">
            <v>0</v>
          </cell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I4395">
            <v>0</v>
          </cell>
        </row>
        <row r="4396">
          <cell r="A4396">
            <v>26900991960000</v>
          </cell>
          <cell r="B4396" t="str">
            <v xml:space="preserve">CAT. ASPIRACION C/REGULA.                                                                           </v>
          </cell>
          <cell r="C4396">
            <v>0</v>
          </cell>
          <cell r="D4396">
            <v>0</v>
          </cell>
          <cell r="E4396">
            <v>0</v>
          </cell>
          <cell r="F4396">
            <v>0</v>
          </cell>
          <cell r="G4396">
            <v>0</v>
          </cell>
          <cell r="I4396">
            <v>0</v>
          </cell>
        </row>
        <row r="4397">
          <cell r="A4397">
            <v>270011000000</v>
          </cell>
          <cell r="B4397" t="str">
            <v xml:space="preserve">EMBOLO 1 PHARM   91483                                                                              </v>
          </cell>
          <cell r="C4397">
            <v>0</v>
          </cell>
          <cell r="D4397">
            <v>0</v>
          </cell>
          <cell r="E4397">
            <v>0</v>
          </cell>
          <cell r="F4397">
            <v>0</v>
          </cell>
          <cell r="G4397">
            <v>0</v>
          </cell>
          <cell r="I4397">
            <v>0</v>
          </cell>
        </row>
        <row r="4398">
          <cell r="A4398">
            <v>27001110000000</v>
          </cell>
          <cell r="B4398" t="str">
            <v xml:space="preserve">EMBOLO SILIC. 1ML 91483                                                                             </v>
          </cell>
          <cell r="C4398">
            <v>0</v>
          </cell>
          <cell r="D4398">
            <v>0</v>
          </cell>
          <cell r="E4398">
            <v>0</v>
          </cell>
          <cell r="F4398">
            <v>0</v>
          </cell>
          <cell r="G4398">
            <v>0</v>
          </cell>
          <cell r="I4398">
            <v>0</v>
          </cell>
        </row>
        <row r="4399">
          <cell r="A4399">
            <v>270012000000</v>
          </cell>
          <cell r="B4399" t="str">
            <v xml:space="preserve">EMBOLO SIL 1 ML   91483                                                                             </v>
          </cell>
          <cell r="C4399">
            <v>0</v>
          </cell>
          <cell r="D4399">
            <v>0</v>
          </cell>
          <cell r="E4399">
            <v>0</v>
          </cell>
          <cell r="F4399">
            <v>0</v>
          </cell>
          <cell r="G4399">
            <v>0</v>
          </cell>
          <cell r="I4399">
            <v>0</v>
          </cell>
        </row>
        <row r="4400">
          <cell r="A4400">
            <v>270013000000</v>
          </cell>
          <cell r="B4400" t="str">
            <v xml:space="preserve">EMBOLOS DE GOMA 10ML     - 2055                                                                     </v>
          </cell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I4400">
            <v>0</v>
          </cell>
        </row>
        <row r="4401">
          <cell r="A4401">
            <v>270021000000</v>
          </cell>
          <cell r="B4401" t="str">
            <v xml:space="preserve">EMBOLO 2.5 PHARM 85335                                                                              </v>
          </cell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  <cell r="I4401">
            <v>0</v>
          </cell>
        </row>
        <row r="4402">
          <cell r="A4402">
            <v>27002100000000</v>
          </cell>
          <cell r="B4402" t="str">
            <v xml:space="preserve">EMBOLO 2.5 ML                                                                                       </v>
          </cell>
          <cell r="C4402">
            <v>0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  <cell r="I4402">
            <v>0</v>
          </cell>
        </row>
        <row r="4403">
          <cell r="A4403">
            <v>27002110000000</v>
          </cell>
          <cell r="B4403" t="str">
            <v xml:space="preserve">EMBOLO SILIC. 2.5 ML 85335                                                                          </v>
          </cell>
          <cell r="C4403">
            <v>0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I4403">
            <v>0</v>
          </cell>
        </row>
        <row r="4404">
          <cell r="A4404">
            <v>270022000000</v>
          </cell>
          <cell r="B4404" t="str">
            <v xml:space="preserve">EMBOLO SIL  2.5ML 85335                                                                             </v>
          </cell>
          <cell r="C4404">
            <v>0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I4404">
            <v>0</v>
          </cell>
        </row>
        <row r="4405">
          <cell r="A4405">
            <v>270051000000</v>
          </cell>
          <cell r="B4405" t="str">
            <v xml:space="preserve">EMBOLO  5 PHARM  85336                                                                              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  <cell r="I4405">
            <v>0</v>
          </cell>
        </row>
        <row r="4406">
          <cell r="A4406">
            <v>27005100000000</v>
          </cell>
          <cell r="B4406" t="str">
            <v xml:space="preserve">EMBOLO 5 ML OMNI                                                                                    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  <cell r="I4406">
            <v>0</v>
          </cell>
        </row>
        <row r="4407">
          <cell r="A4407">
            <v>27005110000000</v>
          </cell>
          <cell r="B4407" t="str">
            <v xml:space="preserve">EMBOLO SILIC. 5ML 85336                                                                             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  <cell r="I4407">
            <v>0</v>
          </cell>
        </row>
        <row r="4408">
          <cell r="A4408">
            <v>270052000000</v>
          </cell>
          <cell r="B4408" t="str">
            <v xml:space="preserve">EMBOLO SIL  5 ML  85336                                                                             </v>
          </cell>
          <cell r="C4408">
            <v>0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  <cell r="I4408">
            <v>0</v>
          </cell>
        </row>
        <row r="4409">
          <cell r="A4409">
            <v>270101000000</v>
          </cell>
          <cell r="B4409" t="str">
            <v xml:space="preserve">EMBOLO 10ML 85337                                                                                   </v>
          </cell>
          <cell r="C4409">
            <v>5936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  <cell r="I4409">
            <v>0</v>
          </cell>
        </row>
        <row r="4410">
          <cell r="A4410">
            <v>27010110000000</v>
          </cell>
          <cell r="B4410" t="str">
            <v xml:space="preserve">EMBOLO SILIC. 10ML                                                                                  </v>
          </cell>
          <cell r="C4410">
            <v>0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  <cell r="I4410">
            <v>0</v>
          </cell>
        </row>
        <row r="4411">
          <cell r="A4411">
            <v>270102000000</v>
          </cell>
          <cell r="B4411" t="str">
            <v xml:space="preserve">EMBOLO SIL 10  ML                                                                                   </v>
          </cell>
          <cell r="C4411">
            <v>0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I4411">
            <v>0</v>
          </cell>
        </row>
        <row r="4412">
          <cell r="A4412">
            <v>270103000000</v>
          </cell>
          <cell r="B4412" t="str">
            <v xml:space="preserve">EMBOLO 10 ML (BRASIL)                                                                               </v>
          </cell>
          <cell r="C4412">
            <v>0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I4412">
            <v>0</v>
          </cell>
        </row>
        <row r="4413">
          <cell r="A4413">
            <v>270201000000</v>
          </cell>
          <cell r="B4413" t="str">
            <v xml:space="preserve">EMBOLO 20 PHARM  88433 N1                                                                           </v>
          </cell>
          <cell r="C4413">
            <v>0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  <cell r="I4413">
            <v>0</v>
          </cell>
        </row>
        <row r="4414">
          <cell r="A4414">
            <v>27020100000000</v>
          </cell>
          <cell r="B4414" t="str">
            <v xml:space="preserve">EMBOLO 20 ML                                                                                        </v>
          </cell>
          <cell r="C4414">
            <v>0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  <cell r="I4414">
            <v>0</v>
          </cell>
        </row>
        <row r="4415">
          <cell r="A4415">
            <v>27020110000000</v>
          </cell>
          <cell r="B4415" t="str">
            <v xml:space="preserve">EMBOLO SILIC. 20ML                                                                                  </v>
          </cell>
          <cell r="C4415">
            <v>0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I4415">
            <v>0</v>
          </cell>
        </row>
        <row r="4416">
          <cell r="A4416">
            <v>270202000000</v>
          </cell>
          <cell r="B4416" t="str">
            <v xml:space="preserve">EMBOLO SIL 20  ML                                                                                   </v>
          </cell>
          <cell r="C4416">
            <v>0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I4416">
            <v>0</v>
          </cell>
        </row>
        <row r="4417">
          <cell r="A4417">
            <v>270501000000</v>
          </cell>
          <cell r="B4417" t="str">
            <v xml:space="preserve">EMBOLO 50   ML                                                                                      </v>
          </cell>
          <cell r="C4417">
            <v>0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  <cell r="I4417">
            <v>0</v>
          </cell>
        </row>
        <row r="4418">
          <cell r="A4418">
            <v>270910000000</v>
          </cell>
          <cell r="B4418" t="str">
            <v xml:space="preserve">SUCCIDARES BORLA  PF0353                                                                            </v>
          </cell>
          <cell r="C4418">
            <v>300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  <cell r="I4418">
            <v>0</v>
          </cell>
        </row>
        <row r="4419">
          <cell r="A4419">
            <v>270911000000</v>
          </cell>
          <cell r="B4419" t="str">
            <v xml:space="preserve">SUCCIDARES BORLA  PF0199                                                                            </v>
          </cell>
          <cell r="C4419">
            <v>0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  <cell r="I4419">
            <v>0</v>
          </cell>
        </row>
        <row r="4420">
          <cell r="A4420">
            <v>270912000000</v>
          </cell>
          <cell r="B4420" t="str">
            <v xml:space="preserve">SUCCIDARES ALPINGOMMA EPN                                                                           </v>
          </cell>
          <cell r="C4420">
            <v>41372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  <cell r="I4420">
            <v>0</v>
          </cell>
        </row>
        <row r="4421">
          <cell r="A4421">
            <v>271001000000</v>
          </cell>
          <cell r="B4421" t="str">
            <v xml:space="preserve">CINTA FIJ. 475MM CELESTE IMPO.                                                                      </v>
          </cell>
          <cell r="C4421">
            <v>0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  <cell r="I4421">
            <v>0</v>
          </cell>
        </row>
        <row r="4422">
          <cell r="A4422">
            <v>271002000000</v>
          </cell>
          <cell r="B4422" t="str">
            <v xml:space="preserve">CIN. FIJ. 475MM CEL.IM. C/VELCRO                                                                    </v>
          </cell>
          <cell r="C4422">
            <v>0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  <cell r="I4422">
            <v>0</v>
          </cell>
        </row>
        <row r="4423">
          <cell r="A4423">
            <v>28001001000000</v>
          </cell>
          <cell r="B4423" t="str">
            <v xml:space="preserve">PIEZA EN ANGULO TRAQUEAL                                                                            </v>
          </cell>
          <cell r="C4423">
            <v>0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  <cell r="I4423">
            <v>0</v>
          </cell>
        </row>
        <row r="4424">
          <cell r="A4424">
            <v>28001065000000</v>
          </cell>
          <cell r="B4424" t="str">
            <v xml:space="preserve">TUB. TRAQ. C/CONECT. 6.5                                                                            </v>
          </cell>
          <cell r="C4424">
            <v>0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  <cell r="I4424">
            <v>0</v>
          </cell>
        </row>
        <row r="4425">
          <cell r="A4425">
            <v>28001085000000</v>
          </cell>
          <cell r="B4425" t="str">
            <v xml:space="preserve">TUB. TRAQ. C/CONECT.8.5                                                                             </v>
          </cell>
          <cell r="C4425">
            <v>0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  <cell r="I4425">
            <v>0</v>
          </cell>
        </row>
        <row r="4426">
          <cell r="A4426">
            <v>28001101000000</v>
          </cell>
          <cell r="B4426" t="str">
            <v xml:space="preserve">PIEZA EN ANGULO BRONQUIAL                                                                           </v>
          </cell>
          <cell r="C4426">
            <v>0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  <cell r="I4426">
            <v>0</v>
          </cell>
        </row>
        <row r="4427">
          <cell r="A4427">
            <v>28001165000000</v>
          </cell>
          <cell r="B4427" t="str">
            <v xml:space="preserve">TUB. BRONQ. C/CONECT. 6.5                                                                           </v>
          </cell>
          <cell r="C4427">
            <v>0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  <cell r="I4427">
            <v>0</v>
          </cell>
        </row>
        <row r="4428">
          <cell r="A4428">
            <v>28001185000000</v>
          </cell>
          <cell r="B4428" t="str">
            <v xml:space="preserve">TUB. BRONQ. C/CONECT. 8.5                                                                           </v>
          </cell>
          <cell r="C4428">
            <v>0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  <cell r="I4428">
            <v>0</v>
          </cell>
        </row>
        <row r="4429">
          <cell r="A4429">
            <v>28001201000000</v>
          </cell>
          <cell r="B4429" t="str">
            <v xml:space="preserve">PIEZA EN ANGULO TRAQUEAL (TAPA/AM.)                                                                 </v>
          </cell>
          <cell r="C4429">
            <v>0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  <cell r="I4429">
            <v>0</v>
          </cell>
        </row>
        <row r="4430">
          <cell r="A4430">
            <v>28001301000000</v>
          </cell>
          <cell r="B4430" t="str">
            <v xml:space="preserve">PIEZA EN ANGULO BRONQUIAL(TAPA/AM.)                                                                 </v>
          </cell>
          <cell r="C4430">
            <v>0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  <cell r="I4430">
            <v>0</v>
          </cell>
        </row>
        <row r="4431">
          <cell r="A4431">
            <v>28001401000000</v>
          </cell>
          <cell r="B4431" t="str">
            <v xml:space="preserve">PIEZA EN ANGULO TRAQUEAL(TAPA/AZUL)                                                                 </v>
          </cell>
          <cell r="C4431">
            <v>0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I4431">
            <v>0</v>
          </cell>
        </row>
        <row r="4432">
          <cell r="A4432">
            <v>28001501000000</v>
          </cell>
          <cell r="B4432" t="str">
            <v xml:space="preserve">PIEZA EN ANGULO BRONQ. (TAPA/AZUL)                                                                  </v>
          </cell>
          <cell r="C4432">
            <v>0</v>
          </cell>
          <cell r="D4432">
            <v>0</v>
          </cell>
          <cell r="E4432">
            <v>0</v>
          </cell>
          <cell r="F4432">
            <v>0</v>
          </cell>
          <cell r="G4432">
            <v>0</v>
          </cell>
          <cell r="I4432">
            <v>0</v>
          </cell>
        </row>
        <row r="4433">
          <cell r="A4433">
            <v>28001601000000</v>
          </cell>
          <cell r="B4433" t="str">
            <v xml:space="preserve">PIEZA EN ANGULO TRAQUEAL (INTAIR MEDICAL)                                                           </v>
          </cell>
          <cell r="C4433">
            <v>380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I4433">
            <v>0</v>
          </cell>
        </row>
        <row r="4434">
          <cell r="A4434">
            <v>28001701000000</v>
          </cell>
          <cell r="B4434" t="str">
            <v xml:space="preserve">PIEZA EN ANGULO BRONQUIAL (INTAIR MEDICAL)                                                          </v>
          </cell>
          <cell r="C4434">
            <v>409</v>
          </cell>
          <cell r="D4434">
            <v>0</v>
          </cell>
          <cell r="E4434">
            <v>0</v>
          </cell>
          <cell r="F4434">
            <v>0</v>
          </cell>
          <cell r="G4434">
            <v>0</v>
          </cell>
          <cell r="I4434">
            <v>0</v>
          </cell>
        </row>
        <row r="4435">
          <cell r="A4435">
            <v>28002000000000</v>
          </cell>
          <cell r="B4435" t="str">
            <v xml:space="preserve">CAT.ASPIRACION P/DOBLE LUMEN 540MM                                                                  </v>
          </cell>
          <cell r="C4435">
            <v>6565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  <cell r="I4435">
            <v>0</v>
          </cell>
        </row>
        <row r="4436">
          <cell r="A4436">
            <v>28002100000000</v>
          </cell>
          <cell r="B4436" t="str">
            <v xml:space="preserve">CAT.ASPIRACION P/DOBLE LUMEN 600MM                                                                  </v>
          </cell>
          <cell r="C4436">
            <v>1630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  <cell r="I4436">
            <v>0</v>
          </cell>
        </row>
        <row r="4437">
          <cell r="A4437">
            <v>280101000000</v>
          </cell>
          <cell r="B4437" t="str">
            <v xml:space="preserve">PIEZA EN ANGULO TRACHEAL                                                                            </v>
          </cell>
          <cell r="C4437">
            <v>0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I4437">
            <v>0</v>
          </cell>
        </row>
        <row r="4438">
          <cell r="A4438">
            <v>280102000000</v>
          </cell>
          <cell r="B4438" t="str">
            <v xml:space="preserve">PIEZA EN ANGULO BRONCHIAL                                                                           </v>
          </cell>
          <cell r="C4438">
            <v>0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  <cell r="I4438">
            <v>0</v>
          </cell>
        </row>
        <row r="4439">
          <cell r="A4439">
            <v>284011000000</v>
          </cell>
          <cell r="B4439" t="str">
            <v xml:space="preserve">FILTRO DIALISIS   84227                                                                             </v>
          </cell>
          <cell r="C4439">
            <v>0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  <cell r="I4439">
            <v>0</v>
          </cell>
        </row>
        <row r="4440">
          <cell r="A4440">
            <v>28802600000000</v>
          </cell>
          <cell r="B4440" t="str">
            <v xml:space="preserve">T. BRON.DOB.LUM.DER. C/L.RAD. CH26                                                                  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I4440">
            <v>0</v>
          </cell>
        </row>
        <row r="4441">
          <cell r="A4441">
            <v>28802800000000</v>
          </cell>
          <cell r="B4441" t="str">
            <v xml:space="preserve">T. BRON.DOB.LUM.DER. C/L.RAD. CH28                                                                  </v>
          </cell>
          <cell r="C4441">
            <v>0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  <cell r="I4441">
            <v>0</v>
          </cell>
        </row>
        <row r="4442">
          <cell r="A4442">
            <v>28803500000000</v>
          </cell>
          <cell r="B4442" t="str">
            <v xml:space="preserve">T. BRON.DOB.LUM.DER. C/L.RAD. CH35                                                                  </v>
          </cell>
          <cell r="C4442">
            <v>0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I4442">
            <v>0</v>
          </cell>
        </row>
        <row r="4443">
          <cell r="A4443">
            <v>28803700000000</v>
          </cell>
          <cell r="B4443" t="str">
            <v xml:space="preserve">T. BRON.DOB.LUM.DER. C/L.RAD. CH37                                                                  </v>
          </cell>
          <cell r="C4443">
            <v>0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  <cell r="I4443">
            <v>0</v>
          </cell>
        </row>
        <row r="4444">
          <cell r="A4444">
            <v>28803900000000</v>
          </cell>
          <cell r="B4444" t="str">
            <v xml:space="preserve">T. BRON.DOB.LUM.DER. C/L.RAD. CH39                                                                  </v>
          </cell>
          <cell r="C4444">
            <v>0</v>
          </cell>
          <cell r="D4444">
            <v>0</v>
          </cell>
          <cell r="E4444">
            <v>0</v>
          </cell>
          <cell r="F4444">
            <v>0</v>
          </cell>
          <cell r="G4444">
            <v>0</v>
          </cell>
          <cell r="I4444">
            <v>0</v>
          </cell>
        </row>
        <row r="4445">
          <cell r="A4445">
            <v>28804100000000</v>
          </cell>
          <cell r="B4445" t="str">
            <v xml:space="preserve">T. BRON.DOB.LUM.DER. C/L.RAD. CH41                                                                  </v>
          </cell>
          <cell r="C4445">
            <v>0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  <cell r="I4445">
            <v>0</v>
          </cell>
        </row>
        <row r="4446">
          <cell r="A4446">
            <v>28810350000000</v>
          </cell>
          <cell r="B4446" t="str">
            <v xml:space="preserve">T.BRON.DOB.LUM. IZQ. CH35 EXT.ANG.                                                                  </v>
          </cell>
          <cell r="C4446">
            <v>0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I4446">
            <v>0</v>
          </cell>
        </row>
        <row r="4447">
          <cell r="A4447">
            <v>28810370000000</v>
          </cell>
          <cell r="B4447" t="str">
            <v xml:space="preserve">T.BRON.DOB.LUM. IZQ. CH37 EXT.ANG.                                                                  </v>
          </cell>
          <cell r="C4447">
            <v>0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  <cell r="I4447">
            <v>0</v>
          </cell>
        </row>
        <row r="4448">
          <cell r="A4448">
            <v>28810390000000</v>
          </cell>
          <cell r="B4448" t="str">
            <v xml:space="preserve">T. BRON.DOB.LUM.IZQ.  XL CH39                                                                       </v>
          </cell>
          <cell r="C4448">
            <v>0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  <cell r="I4448">
            <v>0</v>
          </cell>
        </row>
        <row r="4449">
          <cell r="A4449">
            <v>28811390000000</v>
          </cell>
          <cell r="B4449" t="str">
            <v xml:space="preserve">T. BRON.DOB.LUM.DER. XL CH39                                                                        </v>
          </cell>
          <cell r="C4449">
            <v>44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  <cell r="I4449">
            <v>0</v>
          </cell>
        </row>
        <row r="4450">
          <cell r="A4450">
            <v>28812600000000</v>
          </cell>
          <cell r="B4450" t="str">
            <v xml:space="preserve">T. BRON.DOB.LUM.IZQ. C/L.RAD. CH26                                                                  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  <cell r="I4450">
            <v>0</v>
          </cell>
        </row>
        <row r="4451">
          <cell r="A4451">
            <v>28812600000001</v>
          </cell>
          <cell r="B4451" t="str">
            <v xml:space="preserve">T. BRON.DOB.LUM.IZQ. C/L.RAD. CH26                                                                  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I4451">
            <v>0</v>
          </cell>
        </row>
        <row r="4452">
          <cell r="A4452">
            <v>28812600000003</v>
          </cell>
          <cell r="B4452" t="str">
            <v xml:space="preserve">T. BRON.DOB.LUM.IZQ. C/L.RAD. CH26                                                                  </v>
          </cell>
          <cell r="C4452">
            <v>0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  <cell r="I4452">
            <v>0</v>
          </cell>
        </row>
        <row r="4453">
          <cell r="A4453">
            <v>28812800000000</v>
          </cell>
          <cell r="B4453" t="str">
            <v xml:space="preserve">T. BRON.DOB.LUM.IZQ. C/L.RAD. CH28                                                                  </v>
          </cell>
          <cell r="C4453">
            <v>0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  <cell r="I4453">
            <v>0</v>
          </cell>
        </row>
        <row r="4454">
          <cell r="A4454">
            <v>28812800000001</v>
          </cell>
          <cell r="B4454" t="str">
            <v xml:space="preserve">T. BRON.DOB.LUM.IZQ. C/L.RAD. CH28                                                                  </v>
          </cell>
          <cell r="C4454">
            <v>0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  <cell r="I4454">
            <v>0</v>
          </cell>
        </row>
        <row r="4455">
          <cell r="A4455">
            <v>28812800000003</v>
          </cell>
          <cell r="B4455" t="str">
            <v xml:space="preserve">T. BRON.DOB.LUM.IZQ. C/L.RAD. CH28                                                                  </v>
          </cell>
          <cell r="C4455">
            <v>0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  <cell r="I4455">
            <v>0</v>
          </cell>
        </row>
        <row r="4456">
          <cell r="A4456">
            <v>28813500000000</v>
          </cell>
          <cell r="B4456" t="str">
            <v xml:space="preserve">T. BRON.DOB.LUM.IZQ. C/L.RAD. CH35                                                                  </v>
          </cell>
          <cell r="C4456">
            <v>0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  <cell r="I4456">
            <v>0</v>
          </cell>
        </row>
        <row r="4457">
          <cell r="A4457">
            <v>28813500000001</v>
          </cell>
          <cell r="B4457" t="str">
            <v xml:space="preserve">T. BRON.DOB.LUM.IZQ. C/L.RAD. CH35                                                                  </v>
          </cell>
          <cell r="C4457">
            <v>0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  <cell r="I4457">
            <v>0</v>
          </cell>
        </row>
        <row r="4458">
          <cell r="A4458">
            <v>28813500000003</v>
          </cell>
          <cell r="B4458" t="str">
            <v xml:space="preserve">T. BRON.DOB.LUM.IZQ. C/L.RAD. CH35                                                                  </v>
          </cell>
          <cell r="C4458">
            <v>0</v>
          </cell>
          <cell r="D4458">
            <v>0</v>
          </cell>
          <cell r="E4458">
            <v>0</v>
          </cell>
          <cell r="F4458">
            <v>0</v>
          </cell>
          <cell r="G4458">
            <v>0</v>
          </cell>
          <cell r="I4458">
            <v>0</v>
          </cell>
        </row>
        <row r="4459">
          <cell r="A4459">
            <v>28813700000000</v>
          </cell>
          <cell r="B4459" t="str">
            <v xml:space="preserve">T. BRON.DOB.LUM.IZQ. C/L.RAD. CH37                                                                  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  <cell r="G4459">
            <v>0</v>
          </cell>
          <cell r="I4459">
            <v>0</v>
          </cell>
        </row>
        <row r="4460">
          <cell r="A4460">
            <v>28813700000001</v>
          </cell>
          <cell r="B4460" t="str">
            <v xml:space="preserve">T. BRON.DOB.LUM.IZQ. C/L.RAD. CH37                                                                  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  <cell r="I4460">
            <v>0</v>
          </cell>
        </row>
        <row r="4461">
          <cell r="A4461">
            <v>28813700000003</v>
          </cell>
          <cell r="B4461" t="str">
            <v xml:space="preserve">T. BRON.DOB.LUM.IZQ. C/L.RAD. CH37                                                                  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  <cell r="I4461">
            <v>0</v>
          </cell>
        </row>
        <row r="4462">
          <cell r="A4462">
            <v>28813900000000</v>
          </cell>
          <cell r="B4462" t="str">
            <v xml:space="preserve">T. BRON.DOB.LUM.IZQ. C/L.RAD. CH39                                                                  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  <cell r="I4462">
            <v>0</v>
          </cell>
        </row>
        <row r="4463">
          <cell r="A4463">
            <v>28813900000001</v>
          </cell>
          <cell r="B4463" t="str">
            <v xml:space="preserve">T. BRON.DOB.LUM.IZQ. C/L.RAD. CH39                                                                  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  <cell r="I4463">
            <v>0</v>
          </cell>
        </row>
        <row r="4464">
          <cell r="A4464">
            <v>28813900000003</v>
          </cell>
          <cell r="B4464" t="str">
            <v xml:space="preserve">T. BRON.DOB.LUM.IZQ. C/L.RAD. CH39                                                                  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  <cell r="G4464">
            <v>0</v>
          </cell>
          <cell r="I4464">
            <v>0</v>
          </cell>
        </row>
        <row r="4465">
          <cell r="A4465">
            <v>28814100000000</v>
          </cell>
          <cell r="B4465" t="str">
            <v xml:space="preserve">T. BRON.DOB.LUM.IZQ. C/L.RAD. CH41                                                                  </v>
          </cell>
          <cell r="C4465">
            <v>0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  <cell r="I4465">
            <v>0</v>
          </cell>
        </row>
        <row r="4466">
          <cell r="A4466">
            <v>28814100000001</v>
          </cell>
          <cell r="B4466" t="str">
            <v xml:space="preserve">T. BRON.DOB.LUM.IZQ. C/L.RAD. CH41                                                                  </v>
          </cell>
          <cell r="C4466">
            <v>0</v>
          </cell>
          <cell r="D4466">
            <v>0</v>
          </cell>
          <cell r="E4466">
            <v>0</v>
          </cell>
          <cell r="F4466">
            <v>0</v>
          </cell>
          <cell r="G4466">
            <v>0</v>
          </cell>
          <cell r="I4466">
            <v>0</v>
          </cell>
        </row>
        <row r="4467">
          <cell r="A4467">
            <v>28814100000003</v>
          </cell>
          <cell r="B4467" t="str">
            <v xml:space="preserve">T. BRON.DOB.LUM.IZQ. C/L.RAD. CH41                                                                  </v>
          </cell>
          <cell r="C4467">
            <v>0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  <cell r="I4467">
            <v>0</v>
          </cell>
        </row>
        <row r="4468">
          <cell r="A4468">
            <v>28820260000000</v>
          </cell>
          <cell r="B4468" t="str">
            <v xml:space="preserve">DOBLE LUMEN DER.CH26 (BALON AZUL MODIFICADO)                                                        </v>
          </cell>
          <cell r="C4468">
            <v>0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  <cell r="I4468">
            <v>0</v>
          </cell>
        </row>
        <row r="4469">
          <cell r="A4469">
            <v>28820280000000</v>
          </cell>
          <cell r="B4469" t="str">
            <v xml:space="preserve">DOBLE LUMEN DER.CH28 (BALON AZUL MODIFICADO)                                                        </v>
          </cell>
          <cell r="C4469">
            <v>47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  <cell r="I4469">
            <v>0</v>
          </cell>
        </row>
        <row r="4470">
          <cell r="A4470">
            <v>28820330000000</v>
          </cell>
          <cell r="B4470" t="str">
            <v xml:space="preserve">DOBLE LUMEN DER.CH33 (BALON AZUL MODIFICADO)                                                        </v>
          </cell>
          <cell r="C4470">
            <v>25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  <cell r="I4470">
            <v>0</v>
          </cell>
        </row>
        <row r="4471">
          <cell r="A4471">
            <v>28820350000000</v>
          </cell>
          <cell r="B4471" t="str">
            <v xml:space="preserve">DOBLE LUMEN DER.CH35 (BALON AZUL MODIFICADO)                                                        </v>
          </cell>
          <cell r="C4471">
            <v>54</v>
          </cell>
          <cell r="D4471">
            <v>0</v>
          </cell>
          <cell r="E4471">
            <v>0</v>
          </cell>
          <cell r="F4471">
            <v>0</v>
          </cell>
          <cell r="G4471">
            <v>0</v>
          </cell>
          <cell r="I4471">
            <v>0</v>
          </cell>
        </row>
        <row r="4472">
          <cell r="A4472">
            <v>28820370000000</v>
          </cell>
          <cell r="B4472" t="str">
            <v xml:space="preserve">DOBLE LUMEN DER.CH37 (BALON AZUL MODIFICADO)                                                        </v>
          </cell>
          <cell r="C4472">
            <v>0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  <cell r="I4472">
            <v>0</v>
          </cell>
        </row>
        <row r="4473">
          <cell r="A4473">
            <v>28820390000000</v>
          </cell>
          <cell r="B4473" t="str">
            <v xml:space="preserve">DOBLE LUMEN DER.CH39 (BALON AZUL MODIFICADO)                                                        </v>
          </cell>
          <cell r="C4473">
            <v>7</v>
          </cell>
          <cell r="D4473">
            <v>0</v>
          </cell>
          <cell r="E4473">
            <v>0</v>
          </cell>
          <cell r="F4473">
            <v>0</v>
          </cell>
          <cell r="G4473">
            <v>0</v>
          </cell>
          <cell r="I4473">
            <v>0</v>
          </cell>
        </row>
        <row r="4474">
          <cell r="A4474">
            <v>28820410000000</v>
          </cell>
          <cell r="B4474" t="str">
            <v xml:space="preserve">DOBLE LUMEN DER.CH41 (BALON AZUL MODIFICADO)                                                        </v>
          </cell>
          <cell r="C4474">
            <v>37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  <cell r="I4474">
            <v>0</v>
          </cell>
        </row>
        <row r="4475">
          <cell r="A4475">
            <v>28822600000000</v>
          </cell>
          <cell r="B4475" t="str">
            <v xml:space="preserve">T. BRON.DOB.LUM.DER. CH26                                                                           </v>
          </cell>
          <cell r="C4475">
            <v>14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  <cell r="I4475">
            <v>0</v>
          </cell>
        </row>
        <row r="4476">
          <cell r="A4476">
            <v>28822800000000</v>
          </cell>
          <cell r="B4476" t="str">
            <v xml:space="preserve">T. BRON.DOB.LUM.DER. CH28                                                                           </v>
          </cell>
          <cell r="C4476">
            <v>5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  <cell r="I4476">
            <v>0</v>
          </cell>
        </row>
        <row r="4477">
          <cell r="A4477">
            <v>28823500000000</v>
          </cell>
          <cell r="B4477" t="str">
            <v xml:space="preserve">T. BRON.DOB.LUM.DER. CH35                                                                           </v>
          </cell>
          <cell r="C4477">
            <v>0</v>
          </cell>
          <cell r="D4477">
            <v>0</v>
          </cell>
          <cell r="E4477">
            <v>0</v>
          </cell>
          <cell r="F4477">
            <v>0</v>
          </cell>
          <cell r="G4477">
            <v>0</v>
          </cell>
          <cell r="I4477">
            <v>0</v>
          </cell>
        </row>
        <row r="4478">
          <cell r="A4478">
            <v>28823700000000</v>
          </cell>
          <cell r="B4478" t="str">
            <v xml:space="preserve">T. BRON.DOB.LUM.DER. CH37                                                                           </v>
          </cell>
          <cell r="C4478">
            <v>0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  <cell r="I4478">
            <v>0</v>
          </cell>
        </row>
        <row r="4479">
          <cell r="A4479">
            <v>28823900000000</v>
          </cell>
          <cell r="B4479" t="str">
            <v xml:space="preserve">T. BRON.DOB.LUM.DER. CH39                                                                           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  <cell r="I4479">
            <v>0</v>
          </cell>
        </row>
        <row r="4480">
          <cell r="A4480">
            <v>28824100000000</v>
          </cell>
          <cell r="B4480" t="str">
            <v xml:space="preserve">T. BRON.DOB.LUM.DER. CH41                                                                           </v>
          </cell>
          <cell r="C4480">
            <v>0</v>
          </cell>
          <cell r="D4480">
            <v>0</v>
          </cell>
          <cell r="E4480">
            <v>0</v>
          </cell>
          <cell r="F4480">
            <v>0</v>
          </cell>
          <cell r="G4480">
            <v>0</v>
          </cell>
          <cell r="I4480">
            <v>0</v>
          </cell>
        </row>
        <row r="4481">
          <cell r="A4481">
            <v>28832600000000</v>
          </cell>
          <cell r="B4481" t="str">
            <v xml:space="preserve">T. BRON.DOB.LUM.IZQ. CH26                                                                           </v>
          </cell>
          <cell r="C4481">
            <v>11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  <cell r="I4481">
            <v>0</v>
          </cell>
        </row>
        <row r="4482">
          <cell r="A4482">
            <v>28832800000000</v>
          </cell>
          <cell r="B4482" t="str">
            <v xml:space="preserve">T. BRON.DOB.LUM.IZQ. CH28                                                                           </v>
          </cell>
          <cell r="C4482">
            <v>39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  <cell r="I4482">
            <v>0</v>
          </cell>
        </row>
        <row r="4483">
          <cell r="A4483">
            <v>28833500000000</v>
          </cell>
          <cell r="B4483" t="str">
            <v xml:space="preserve">T. BRON.DOB.LUM.IZQ. CH35                                                                           </v>
          </cell>
          <cell r="C4483">
            <v>0</v>
          </cell>
          <cell r="D4483">
            <v>0</v>
          </cell>
          <cell r="E4483">
            <v>0</v>
          </cell>
          <cell r="F4483">
            <v>0</v>
          </cell>
          <cell r="G4483">
            <v>0</v>
          </cell>
          <cell r="I4483">
            <v>0</v>
          </cell>
        </row>
        <row r="4484">
          <cell r="A4484">
            <v>28833700000000</v>
          </cell>
          <cell r="B4484" t="str">
            <v xml:space="preserve">T. BRON.DOB.LUM.IZQ. CH37                                                                           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  <cell r="G4484">
            <v>0</v>
          </cell>
          <cell r="I4484">
            <v>0</v>
          </cell>
        </row>
        <row r="4485">
          <cell r="A4485">
            <v>28833900000000</v>
          </cell>
          <cell r="B4485" t="str">
            <v xml:space="preserve">T. BRON.DOB.LUM.IZQ. CH39                                                                           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  <cell r="I4485">
            <v>0</v>
          </cell>
        </row>
        <row r="4486">
          <cell r="A4486">
            <v>28834100000000</v>
          </cell>
          <cell r="B4486" t="str">
            <v xml:space="preserve">T. BRON.DOB.LUM.IZQ. CH41                                                                           </v>
          </cell>
          <cell r="C4486">
            <v>0</v>
          </cell>
          <cell r="D4486">
            <v>0</v>
          </cell>
          <cell r="E4486">
            <v>0</v>
          </cell>
          <cell r="F4486">
            <v>0</v>
          </cell>
          <cell r="G4486">
            <v>0</v>
          </cell>
          <cell r="I4486">
            <v>0</v>
          </cell>
        </row>
        <row r="4487">
          <cell r="A4487">
            <v>28840026000000</v>
          </cell>
          <cell r="B4487" t="str">
            <v xml:space="preserve">T.BRON.D.LUM.IZQ.EXT.ANG.CH26                                                                       </v>
          </cell>
          <cell r="C4487">
            <v>3</v>
          </cell>
          <cell r="D4487">
            <v>0</v>
          </cell>
          <cell r="E4487">
            <v>0</v>
          </cell>
          <cell r="F4487">
            <v>0</v>
          </cell>
          <cell r="G4487">
            <v>0</v>
          </cell>
          <cell r="I4487">
            <v>0</v>
          </cell>
        </row>
        <row r="4488">
          <cell r="A4488">
            <v>28840028000000</v>
          </cell>
          <cell r="B4488" t="str">
            <v xml:space="preserve">T.BRON.D.LUM.IZQ.EXT.ANG.CH28                                                                       </v>
          </cell>
          <cell r="C4488">
            <v>22</v>
          </cell>
          <cell r="D4488">
            <v>0</v>
          </cell>
          <cell r="E4488">
            <v>0</v>
          </cell>
          <cell r="F4488">
            <v>0</v>
          </cell>
          <cell r="G4488">
            <v>0</v>
          </cell>
          <cell r="I4488">
            <v>0</v>
          </cell>
        </row>
        <row r="4489">
          <cell r="A4489">
            <v>28840032000000</v>
          </cell>
          <cell r="B4489" t="str">
            <v xml:space="preserve">T.BRON.D.LUM.IZQ.EXT.ANG.CH32                                                                       </v>
          </cell>
          <cell r="C4489">
            <v>0</v>
          </cell>
          <cell r="D4489">
            <v>0</v>
          </cell>
          <cell r="E4489">
            <v>0</v>
          </cell>
          <cell r="F4489">
            <v>0</v>
          </cell>
          <cell r="G4489">
            <v>0</v>
          </cell>
          <cell r="I4489">
            <v>0</v>
          </cell>
        </row>
        <row r="4490">
          <cell r="A4490">
            <v>28840033000000</v>
          </cell>
          <cell r="B4490" t="str">
            <v xml:space="preserve">T.BRON.D.LUM.IZ."Y"BDA.EXT.ANG.CH33                                                                 </v>
          </cell>
          <cell r="C4490">
            <v>13</v>
          </cell>
          <cell r="D4490">
            <v>0</v>
          </cell>
          <cell r="E4490">
            <v>0</v>
          </cell>
          <cell r="F4490">
            <v>0</v>
          </cell>
          <cell r="G4490">
            <v>0</v>
          </cell>
          <cell r="I4490">
            <v>0</v>
          </cell>
        </row>
        <row r="4491">
          <cell r="A4491">
            <v>28840035000000</v>
          </cell>
          <cell r="B4491" t="str">
            <v xml:space="preserve">T.BRON.D.LUM.IZ."Y"BDA.EXT.ANG.CH35                                                                 </v>
          </cell>
          <cell r="C4491">
            <v>27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  <cell r="I4491">
            <v>0</v>
          </cell>
        </row>
        <row r="4492">
          <cell r="A4492">
            <v>28840041000000</v>
          </cell>
          <cell r="B4492" t="str">
            <v xml:space="preserve">T.BRON.D.LUM.IZ."Y"BDA.EXT.ANG.CH41                                                                 </v>
          </cell>
          <cell r="C4492">
            <v>41</v>
          </cell>
          <cell r="D4492">
            <v>0</v>
          </cell>
          <cell r="E4492">
            <v>0</v>
          </cell>
          <cell r="F4492">
            <v>0</v>
          </cell>
          <cell r="G4492">
            <v>0</v>
          </cell>
          <cell r="I4492">
            <v>0</v>
          </cell>
        </row>
        <row r="4493">
          <cell r="A4493">
            <v>28843300000000</v>
          </cell>
          <cell r="B4493" t="str">
            <v xml:space="preserve">T.BRON.DOB.LUM.IZQ. "Y" BDA. CH33                                                                   </v>
          </cell>
          <cell r="C4493">
            <v>111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  <cell r="I4493">
            <v>0</v>
          </cell>
        </row>
        <row r="4494">
          <cell r="A4494">
            <v>28843500000000</v>
          </cell>
          <cell r="B4494" t="str">
            <v xml:space="preserve">T.BRON.DOB.LUM.IZQ. "Y" BDA. CH35                                                                   </v>
          </cell>
          <cell r="C4494">
            <v>5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  <cell r="I4494">
            <v>0</v>
          </cell>
        </row>
        <row r="4495">
          <cell r="A4495">
            <v>28843500100000</v>
          </cell>
          <cell r="B4495" t="str">
            <v xml:space="preserve">T.B.DOB.LUM.IZQ."Y" BDA.L. XL CH35                                                                  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  <cell r="I4495">
            <v>0</v>
          </cell>
        </row>
        <row r="4496">
          <cell r="A4496">
            <v>28843700000000</v>
          </cell>
          <cell r="B4496" t="str">
            <v xml:space="preserve">T.BRON.DOB.LUM.IZQ. "Y" BDA. CH37                                                                   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  <cell r="I4496">
            <v>0</v>
          </cell>
        </row>
        <row r="4497">
          <cell r="A4497">
            <v>28843700100000</v>
          </cell>
          <cell r="B4497" t="str">
            <v xml:space="preserve">T.B.DOB.LUM.IZQ."Y" BDA.L. XL CH37                                                                  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  <cell r="I4497">
            <v>0</v>
          </cell>
        </row>
        <row r="4498">
          <cell r="A4498">
            <v>28843700200000</v>
          </cell>
          <cell r="B4498" t="str">
            <v xml:space="preserve">T.B.DOB.LUM.IZQ. "Y" BDA.ØI.4 CH37                                                                  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  <cell r="I4498">
            <v>0</v>
          </cell>
        </row>
        <row r="4499">
          <cell r="A4499">
            <v>28843700300000</v>
          </cell>
          <cell r="B4499" t="str">
            <v xml:space="preserve">T.B.D.L. IZQ."Y"BDA.ØI4MM L.+3 CH37                                                                 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  <cell r="G4499">
            <v>0</v>
          </cell>
          <cell r="I4499">
            <v>0</v>
          </cell>
        </row>
        <row r="4500">
          <cell r="A4500">
            <v>28843900000000</v>
          </cell>
          <cell r="B4500" t="str">
            <v xml:space="preserve">T.BRON.DOB.LUM.IZQ. "Y" BDA. CH39                                                                   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  <cell r="G4500">
            <v>0</v>
          </cell>
          <cell r="I4500">
            <v>0</v>
          </cell>
        </row>
        <row r="4501">
          <cell r="A4501">
            <v>28843900100000</v>
          </cell>
          <cell r="B4501" t="str">
            <v xml:space="preserve">T.B.DOB.LUM.IZQ."Y" BDA.L.XL CH39                                                                   </v>
          </cell>
          <cell r="C4501">
            <v>33</v>
          </cell>
          <cell r="D4501">
            <v>0</v>
          </cell>
          <cell r="E4501">
            <v>0</v>
          </cell>
          <cell r="F4501">
            <v>0</v>
          </cell>
          <cell r="G4501">
            <v>0</v>
          </cell>
          <cell r="I4501">
            <v>0</v>
          </cell>
        </row>
        <row r="4502">
          <cell r="A4502">
            <v>28843900200000</v>
          </cell>
          <cell r="B4502" t="str">
            <v xml:space="preserve">T.B.DOB.LUM.IZQ. "Y" BDA.ØI.5 CH39                                                                  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  <cell r="G4502">
            <v>0</v>
          </cell>
          <cell r="I4502">
            <v>0</v>
          </cell>
        </row>
        <row r="4503">
          <cell r="A4503">
            <v>28843900300000</v>
          </cell>
          <cell r="B4503" t="str">
            <v xml:space="preserve">T.B.D.L. IZQ."Y"BDA.ØI5MM L.+3 CH39                                                                 </v>
          </cell>
          <cell r="C4503">
            <v>0</v>
          </cell>
          <cell r="D4503">
            <v>0</v>
          </cell>
          <cell r="E4503">
            <v>0</v>
          </cell>
          <cell r="F4503">
            <v>0</v>
          </cell>
          <cell r="G4503">
            <v>0</v>
          </cell>
          <cell r="I4503">
            <v>0</v>
          </cell>
        </row>
        <row r="4504">
          <cell r="A4504">
            <v>28844100000000</v>
          </cell>
          <cell r="B4504" t="str">
            <v xml:space="preserve">T.BRON.DOB.LUM.IZQ. "Y" BDA.CH41                                                                    </v>
          </cell>
          <cell r="C4504">
            <v>13</v>
          </cell>
          <cell r="D4504">
            <v>0</v>
          </cell>
          <cell r="E4504">
            <v>0</v>
          </cell>
          <cell r="F4504">
            <v>0</v>
          </cell>
          <cell r="G4504">
            <v>0</v>
          </cell>
          <cell r="I4504">
            <v>0</v>
          </cell>
        </row>
        <row r="4505">
          <cell r="A4505">
            <v>28844100100000</v>
          </cell>
          <cell r="B4505" t="str">
            <v xml:space="preserve">T.B.DOB.LUM.IZQ."Y" BDA.L. XL CH41                                                                  </v>
          </cell>
          <cell r="C4505">
            <v>11</v>
          </cell>
          <cell r="D4505">
            <v>0</v>
          </cell>
          <cell r="E4505">
            <v>0</v>
          </cell>
          <cell r="F4505">
            <v>0</v>
          </cell>
          <cell r="G4505">
            <v>0</v>
          </cell>
          <cell r="I4505">
            <v>0</v>
          </cell>
        </row>
        <row r="4506">
          <cell r="A4506">
            <v>28853300000000</v>
          </cell>
          <cell r="B4506" t="str">
            <v xml:space="preserve">T.BRON.DOB.LUM.DER. "Y" BDA.CH33                                                                    </v>
          </cell>
          <cell r="C4506">
            <v>10</v>
          </cell>
          <cell r="D4506">
            <v>0</v>
          </cell>
          <cell r="E4506">
            <v>0</v>
          </cell>
          <cell r="F4506">
            <v>0</v>
          </cell>
          <cell r="G4506">
            <v>0</v>
          </cell>
          <cell r="I4506">
            <v>0</v>
          </cell>
        </row>
        <row r="4507">
          <cell r="A4507">
            <v>28853500000000</v>
          </cell>
          <cell r="B4507" t="str">
            <v xml:space="preserve">T.BRON.DOB.LUM.DER. "Y" BDA.CH35                                                                    </v>
          </cell>
          <cell r="C4507">
            <v>339</v>
          </cell>
          <cell r="D4507">
            <v>0</v>
          </cell>
          <cell r="E4507">
            <v>0</v>
          </cell>
          <cell r="F4507">
            <v>0</v>
          </cell>
          <cell r="G4507">
            <v>0</v>
          </cell>
          <cell r="I4507">
            <v>0</v>
          </cell>
        </row>
        <row r="4508">
          <cell r="A4508">
            <v>28853700000000</v>
          </cell>
          <cell r="B4508" t="str">
            <v xml:space="preserve">T.BRON.DOB.LUM.DER. "Y" BDA.CH37                                                                    </v>
          </cell>
          <cell r="C4508">
            <v>0</v>
          </cell>
          <cell r="D4508">
            <v>0</v>
          </cell>
          <cell r="E4508">
            <v>0</v>
          </cell>
          <cell r="F4508">
            <v>0</v>
          </cell>
          <cell r="G4508">
            <v>0</v>
          </cell>
          <cell r="I4508">
            <v>0</v>
          </cell>
        </row>
        <row r="4509">
          <cell r="A4509">
            <v>28853900000000</v>
          </cell>
          <cell r="B4509" t="str">
            <v xml:space="preserve">T.BRON.DOB.LUM.DER. "Y" BDA. CH39                                                                   </v>
          </cell>
          <cell r="C4509">
            <v>0</v>
          </cell>
          <cell r="D4509">
            <v>0</v>
          </cell>
          <cell r="E4509">
            <v>0</v>
          </cell>
          <cell r="F4509">
            <v>0</v>
          </cell>
          <cell r="G4509">
            <v>0</v>
          </cell>
          <cell r="I4509">
            <v>0</v>
          </cell>
        </row>
        <row r="4510">
          <cell r="A4510">
            <v>28853900100000</v>
          </cell>
          <cell r="B4510" t="str">
            <v xml:space="preserve">T.B.D.L.DER."Y"BDA.ØI5MM B.GDE CH39                                                                 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I4510">
            <v>0</v>
          </cell>
        </row>
        <row r="4511">
          <cell r="A4511">
            <v>28854100000000</v>
          </cell>
          <cell r="B4511" t="str">
            <v xml:space="preserve">T.BRON.DOB.LUM.DER. "Y" BDA. CH41                                                                   </v>
          </cell>
          <cell r="C4511">
            <v>48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I4511">
            <v>0</v>
          </cell>
        </row>
        <row r="4512">
          <cell r="A4512">
            <v>28863500000000</v>
          </cell>
          <cell r="B4512" t="str">
            <v xml:space="preserve">T.BRON.DOB.LUM.IZQ CH35 MF16045                                                                     </v>
          </cell>
          <cell r="C4512">
            <v>19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I4512">
            <v>0</v>
          </cell>
        </row>
        <row r="4513">
          <cell r="A4513">
            <v>28863700000000</v>
          </cell>
          <cell r="B4513" t="str">
            <v xml:space="preserve">T.BRON.D.LUM.IZQ."Y" BDA.G/CAR.CH37                                                                 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I4513">
            <v>0</v>
          </cell>
        </row>
        <row r="4514">
          <cell r="A4514">
            <v>28863900000000</v>
          </cell>
          <cell r="B4514" t="str">
            <v xml:space="preserve">T.BRON.D.LUM.IZQ."Y" BDA.G/CAR.CH39                                                                 </v>
          </cell>
          <cell r="C4514">
            <v>0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I4514">
            <v>0</v>
          </cell>
        </row>
        <row r="4515">
          <cell r="A4515">
            <v>28873700000000</v>
          </cell>
          <cell r="B4515" t="str">
            <v xml:space="preserve">T.BRON.DOB.LUM.IZQ. "Y" BDA.(D)CH37                                                                 </v>
          </cell>
          <cell r="C4515">
            <v>0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I4515">
            <v>0</v>
          </cell>
        </row>
        <row r="4516">
          <cell r="A4516">
            <v>28880037000000</v>
          </cell>
          <cell r="B4516" t="str">
            <v xml:space="preserve">T.BR.D.LU.IZ.ØIN.4.3MM EXT.ANG.CH37                                                                 </v>
          </cell>
          <cell r="C4516">
            <v>20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I4516">
            <v>0</v>
          </cell>
        </row>
        <row r="4517">
          <cell r="A4517">
            <v>28880039000000</v>
          </cell>
          <cell r="B4517" t="str">
            <v xml:space="preserve">T.BR.D.LU.IZ.ØIN.5.3MM EXT.ANG.CH39                                                                 </v>
          </cell>
          <cell r="C4517">
            <v>57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I4517">
            <v>0</v>
          </cell>
        </row>
        <row r="4518">
          <cell r="A4518">
            <v>28883700000000</v>
          </cell>
          <cell r="B4518" t="str">
            <v xml:space="preserve">T.BRON.D.LUM.IZ.ØIN.4.3MM PLUS CH37                                                                 </v>
          </cell>
          <cell r="C4518">
            <v>59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I4518">
            <v>0</v>
          </cell>
        </row>
        <row r="4519">
          <cell r="A4519">
            <v>28883900000000</v>
          </cell>
          <cell r="B4519" t="str">
            <v xml:space="preserve">T.BRON.D.LUM.IZ.ØIN.5.3MM PLUS CH39                                                                 </v>
          </cell>
          <cell r="C4519">
            <v>49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I4519">
            <v>0</v>
          </cell>
        </row>
        <row r="4520">
          <cell r="A4520">
            <v>28893700000000</v>
          </cell>
          <cell r="B4520" t="str">
            <v xml:space="preserve">T.BRON.D.LUM.DER.PLUS "Y" BDA.CH37                                                                  </v>
          </cell>
          <cell r="C4520">
            <v>73</v>
          </cell>
          <cell r="D4520">
            <v>0</v>
          </cell>
          <cell r="E4520">
            <v>0</v>
          </cell>
          <cell r="F4520">
            <v>0</v>
          </cell>
          <cell r="G4520">
            <v>0</v>
          </cell>
          <cell r="I4520">
            <v>0</v>
          </cell>
        </row>
        <row r="4521">
          <cell r="A4521">
            <v>28893900000000</v>
          </cell>
          <cell r="B4521" t="str">
            <v xml:space="preserve">T.BRON.D.LUM.DER.PLUS "Y" BDA.CH39                                                                  </v>
          </cell>
          <cell r="C4521">
            <v>63</v>
          </cell>
          <cell r="D4521">
            <v>0</v>
          </cell>
          <cell r="E4521">
            <v>0</v>
          </cell>
          <cell r="F4521">
            <v>0</v>
          </cell>
          <cell r="G4521">
            <v>0</v>
          </cell>
          <cell r="I4521">
            <v>0</v>
          </cell>
        </row>
        <row r="4522">
          <cell r="A4522">
            <v>28903500000000</v>
          </cell>
          <cell r="B4522" t="str">
            <v xml:space="preserve">T.BRON.D.LUM.DER."+25"(430MM) CH35                                                                  </v>
          </cell>
          <cell r="C4522">
            <v>0</v>
          </cell>
          <cell r="D4522">
            <v>0</v>
          </cell>
          <cell r="E4522">
            <v>0</v>
          </cell>
          <cell r="F4522">
            <v>0</v>
          </cell>
          <cell r="G4522">
            <v>0</v>
          </cell>
          <cell r="I4522">
            <v>0</v>
          </cell>
        </row>
        <row r="4523">
          <cell r="A4523">
            <v>28903700000000</v>
          </cell>
          <cell r="B4523" t="str">
            <v xml:space="preserve">T.BRON.D.LUM.DER."+25"(440MM) CH37                                                                  </v>
          </cell>
          <cell r="C4523">
            <v>7</v>
          </cell>
          <cell r="D4523">
            <v>0</v>
          </cell>
          <cell r="E4523">
            <v>0</v>
          </cell>
          <cell r="F4523">
            <v>0</v>
          </cell>
          <cell r="G4523">
            <v>0</v>
          </cell>
          <cell r="I4523">
            <v>0</v>
          </cell>
        </row>
        <row r="4524">
          <cell r="A4524">
            <v>28903900000000</v>
          </cell>
          <cell r="B4524" t="str">
            <v xml:space="preserve">T.BRON.D.LUM.DER."+25"(460MM) CH39                                                                  </v>
          </cell>
          <cell r="C4524">
            <v>0</v>
          </cell>
          <cell r="D4524">
            <v>0</v>
          </cell>
          <cell r="E4524">
            <v>0</v>
          </cell>
          <cell r="F4524">
            <v>0</v>
          </cell>
          <cell r="G4524">
            <v>0</v>
          </cell>
          <cell r="I4524">
            <v>0</v>
          </cell>
        </row>
        <row r="4525">
          <cell r="A4525">
            <v>28913500000000</v>
          </cell>
          <cell r="B4525" t="str">
            <v xml:space="preserve">T.BRON.D.LUM.IZQ."+25"(435MM) CH35                                                                  </v>
          </cell>
          <cell r="C4525">
            <v>2</v>
          </cell>
          <cell r="D4525">
            <v>0</v>
          </cell>
          <cell r="E4525">
            <v>0</v>
          </cell>
          <cell r="F4525">
            <v>0</v>
          </cell>
          <cell r="G4525">
            <v>0</v>
          </cell>
          <cell r="I4525">
            <v>0</v>
          </cell>
        </row>
        <row r="4526">
          <cell r="A4526">
            <v>28913700000000</v>
          </cell>
          <cell r="B4526" t="str">
            <v xml:space="preserve">T.BRON.D.LUM.IZQ."+25"(445MM) CH37                                                                  </v>
          </cell>
          <cell r="C4526">
            <v>29</v>
          </cell>
          <cell r="D4526">
            <v>0</v>
          </cell>
          <cell r="E4526">
            <v>0</v>
          </cell>
          <cell r="F4526">
            <v>0</v>
          </cell>
          <cell r="G4526">
            <v>0</v>
          </cell>
          <cell r="I4526">
            <v>0</v>
          </cell>
        </row>
        <row r="4527">
          <cell r="A4527">
            <v>28913900000000</v>
          </cell>
          <cell r="B4527" t="str">
            <v xml:space="preserve">T.BRON.D.LUM.IZQ."+25"(465MM) CH39                                                                  </v>
          </cell>
          <cell r="C4527">
            <v>0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  <cell r="I4527">
            <v>0</v>
          </cell>
        </row>
        <row r="4528">
          <cell r="A4528">
            <v>28923800000000</v>
          </cell>
          <cell r="B4528" t="str">
            <v xml:space="preserve">TRAQ.DOB.LUMEN IZQ.CH39 L-7.5MM                                                                     </v>
          </cell>
          <cell r="C4528">
            <v>38</v>
          </cell>
          <cell r="D4528">
            <v>0</v>
          </cell>
          <cell r="E4528">
            <v>0</v>
          </cell>
          <cell r="F4528">
            <v>0</v>
          </cell>
          <cell r="G4528">
            <v>0</v>
          </cell>
          <cell r="I4528">
            <v>0</v>
          </cell>
        </row>
        <row r="4529">
          <cell r="A4529">
            <v>28923800010000</v>
          </cell>
          <cell r="B4529" t="str">
            <v xml:space="preserve">TRAQ.DOB.LUMEN DER.CH39 L-7.5MM                                                                     </v>
          </cell>
          <cell r="C4529">
            <v>31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  <cell r="I4529">
            <v>0</v>
          </cell>
        </row>
        <row r="4530">
          <cell r="A4530">
            <v>28923900000000</v>
          </cell>
          <cell r="B4530" t="str">
            <v xml:space="preserve">TRAQ.DOB.LUMEN DER.CH39 L-8.5MM                                                                     </v>
          </cell>
          <cell r="C4530">
            <v>19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  <cell r="I4530">
            <v>0</v>
          </cell>
        </row>
        <row r="4531">
          <cell r="A4531">
            <v>28923900100000</v>
          </cell>
          <cell r="B4531" t="str">
            <v xml:space="preserve">TRAQ.DOB.LUMEN IZQ.CH39 L-8.5MM                                                                     </v>
          </cell>
          <cell r="C4531">
            <v>5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  <cell r="I4531">
            <v>0</v>
          </cell>
        </row>
        <row r="4532">
          <cell r="A4532">
            <v>28924000000000</v>
          </cell>
          <cell r="B4532" t="str">
            <v xml:space="preserve">TRAQ.DOB.LUMEN IZQ.CH39 L-9.5MM                                                                     </v>
          </cell>
          <cell r="C4532">
            <v>43</v>
          </cell>
          <cell r="D4532">
            <v>0</v>
          </cell>
          <cell r="E4532">
            <v>0</v>
          </cell>
          <cell r="F4532">
            <v>0</v>
          </cell>
          <cell r="G4532">
            <v>0</v>
          </cell>
          <cell r="I4532">
            <v>0</v>
          </cell>
        </row>
        <row r="4533">
          <cell r="A4533">
            <v>28924000010000</v>
          </cell>
          <cell r="B4533" t="str">
            <v xml:space="preserve">TRAQ.DOB.LUMEN DER.CH39 L-9.5MM                                                                     </v>
          </cell>
          <cell r="C4533">
            <v>33</v>
          </cell>
          <cell r="D4533">
            <v>0</v>
          </cell>
          <cell r="E4533">
            <v>0</v>
          </cell>
          <cell r="F4533">
            <v>0</v>
          </cell>
          <cell r="G4533">
            <v>0</v>
          </cell>
          <cell r="I4533">
            <v>0</v>
          </cell>
        </row>
        <row r="4534">
          <cell r="A4534">
            <v>292953016026</v>
          </cell>
          <cell r="B4534" t="str">
            <v xml:space="preserve">TUB.DRE.CH  8 2953-016026                                                                           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  <cell r="G4534">
            <v>0</v>
          </cell>
          <cell r="I4534">
            <v>0</v>
          </cell>
        </row>
        <row r="4535">
          <cell r="A4535">
            <v>292953019030</v>
          </cell>
          <cell r="B4535" t="str">
            <v xml:space="preserve">TUB.DRE.CH  9 2953-019030                                                                           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  <cell r="I4535">
            <v>0</v>
          </cell>
        </row>
        <row r="4536">
          <cell r="A4536">
            <v>292962009016</v>
          </cell>
          <cell r="B4536" t="str">
            <v xml:space="preserve">TUB.PU NE.4.8 2962-009016                                                                           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  <cell r="G4536">
            <v>0</v>
          </cell>
          <cell r="I4536">
            <v>0</v>
          </cell>
        </row>
        <row r="4537">
          <cell r="A4537">
            <v>292962011020</v>
          </cell>
          <cell r="B4537" t="str">
            <v xml:space="preserve">TUB.PU NE.  6 2962-011020                                                                           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  <cell r="G4537">
            <v>0</v>
          </cell>
          <cell r="I4537">
            <v>0</v>
          </cell>
        </row>
        <row r="4538">
          <cell r="A4538">
            <v>292962013023</v>
          </cell>
          <cell r="B4538" t="str">
            <v xml:space="preserve">TUB.PU NE.  7 2962-013023                                                                           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  <cell r="I4538">
            <v>0</v>
          </cell>
        </row>
        <row r="4539">
          <cell r="A4539">
            <v>292962016026</v>
          </cell>
          <cell r="B4539" t="str">
            <v xml:space="preserve">TUB.PU NE.  8 2962-016026                                                                           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  <cell r="I4539">
            <v>0</v>
          </cell>
        </row>
        <row r="4540">
          <cell r="A4540">
            <v>292962019030</v>
          </cell>
          <cell r="B4540" t="str">
            <v xml:space="preserve">TUB.PU NE.  9 2962-019030                                                                           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  <cell r="G4540">
            <v>0</v>
          </cell>
          <cell r="I4540">
            <v>0</v>
          </cell>
        </row>
        <row r="4541">
          <cell r="A4541">
            <v>292965009016</v>
          </cell>
          <cell r="B4541" t="str">
            <v xml:space="preserve">T.DR.CH4.8 80CM 2965-9016                                                                           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  <cell r="G4541">
            <v>0</v>
          </cell>
          <cell r="I4541">
            <v>0</v>
          </cell>
        </row>
        <row r="4542">
          <cell r="A4542">
            <v>292965011020</v>
          </cell>
          <cell r="B4542" t="str">
            <v xml:space="preserve">TUB.D.URE.CH6 2965-011020                                                                           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  <cell r="G4542">
            <v>0</v>
          </cell>
          <cell r="I4542">
            <v>0</v>
          </cell>
        </row>
        <row r="4543">
          <cell r="A4543">
            <v>292971014021</v>
          </cell>
          <cell r="B4543" t="str">
            <v xml:space="preserve">TUB.PU C/L BL 2971-014021                                                                           </v>
          </cell>
          <cell r="C4543">
            <v>0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I4543">
            <v>0</v>
          </cell>
        </row>
        <row r="4544">
          <cell r="A4544">
            <v>292971017024</v>
          </cell>
          <cell r="B4544" t="str">
            <v xml:space="preserve">TUB. PU C/L BL 2971-17024 1.7X2.4                                                                   </v>
          </cell>
          <cell r="C4544">
            <v>0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  <cell r="I4544">
            <v>0</v>
          </cell>
        </row>
        <row r="4545">
          <cell r="A4545">
            <v>293014000000</v>
          </cell>
          <cell r="B4545" t="str">
            <v xml:space="preserve">TUB. PU C/L BLANCA CH 14                                                                            </v>
          </cell>
          <cell r="C4545">
            <v>0</v>
          </cell>
          <cell r="D4545">
            <v>0</v>
          </cell>
          <cell r="E4545">
            <v>0</v>
          </cell>
          <cell r="F4545">
            <v>0</v>
          </cell>
          <cell r="G4545">
            <v>0</v>
          </cell>
          <cell r="I4545">
            <v>0</v>
          </cell>
        </row>
        <row r="4546">
          <cell r="A4546">
            <v>293100600000</v>
          </cell>
          <cell r="B4546" t="str">
            <v xml:space="preserve">TUB. PU AZUL X1000 CH6                                                                              </v>
          </cell>
          <cell r="C4546">
            <v>0</v>
          </cell>
          <cell r="D4546">
            <v>0</v>
          </cell>
          <cell r="E4546">
            <v>0</v>
          </cell>
          <cell r="F4546">
            <v>0</v>
          </cell>
          <cell r="G4546">
            <v>0</v>
          </cell>
          <cell r="I4546">
            <v>0</v>
          </cell>
        </row>
        <row r="4547">
          <cell r="A4547">
            <v>293362021033</v>
          </cell>
          <cell r="B4547" t="str">
            <v xml:space="preserve">TU.PU 3.3X1000 3362-21033                                                                           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  <cell r="I4547">
            <v>0</v>
          </cell>
        </row>
        <row r="4548">
          <cell r="A4548">
            <v>293362028040</v>
          </cell>
          <cell r="B4548" t="str">
            <v xml:space="preserve">TU.PU 4.0X1000 3362-28040                                                                           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  <cell r="I4548">
            <v>0</v>
          </cell>
        </row>
        <row r="4549">
          <cell r="A4549">
            <v>293362031047</v>
          </cell>
          <cell r="B4549" t="str">
            <v xml:space="preserve">TU.PU 4.7X1000 3362-31047                                                                           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  <cell r="I4549">
            <v>0</v>
          </cell>
        </row>
        <row r="4550">
          <cell r="A4550">
            <v>293404011023</v>
          </cell>
          <cell r="B4550" t="str">
            <v xml:space="preserve">TUB.EMB.AM  7 3404-011023                                                                           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  <cell r="I4550">
            <v>0</v>
          </cell>
        </row>
        <row r="4551">
          <cell r="A4551">
            <v>293414016026</v>
          </cell>
          <cell r="B4551" t="str">
            <v xml:space="preserve">TUB.PU VE.  8 3414-016026                                                                           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  <cell r="I4551">
            <v>0</v>
          </cell>
        </row>
        <row r="4552">
          <cell r="A4552">
            <v>293414019030</v>
          </cell>
          <cell r="B4552" t="str">
            <v xml:space="preserve">TUB.PU VE.  9 3414-019030                                                                           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  <cell r="I4552">
            <v>0</v>
          </cell>
        </row>
        <row r="4553">
          <cell r="A4553">
            <v>293420018030</v>
          </cell>
          <cell r="B4553" t="str">
            <v xml:space="preserve">TUB.PU DIL. 9 3420-018030                                                                           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  <cell r="G4553">
            <v>0</v>
          </cell>
          <cell r="I4553">
            <v>0</v>
          </cell>
        </row>
        <row r="4554">
          <cell r="A4554">
            <v>293420032040</v>
          </cell>
          <cell r="B4554" t="str">
            <v xml:space="preserve">TUB.PU DIL.12 3420-032040                                                                           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  <cell r="G4554">
            <v>0</v>
          </cell>
          <cell r="I4554">
            <v>0</v>
          </cell>
        </row>
        <row r="4555">
          <cell r="A4555">
            <v>293420038050</v>
          </cell>
          <cell r="B4555" t="str">
            <v xml:space="preserve">TUB.PU DIL.15 3420-038050                                                                           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  <cell r="G4555">
            <v>0</v>
          </cell>
          <cell r="I4555">
            <v>0</v>
          </cell>
        </row>
        <row r="4556">
          <cell r="A4556">
            <v>293438006010</v>
          </cell>
          <cell r="B4556" t="str">
            <v xml:space="preserve">TUB. DRE.CH 3 3438-6010                                                                             </v>
          </cell>
          <cell r="C4556">
            <v>0</v>
          </cell>
          <cell r="D4556">
            <v>0</v>
          </cell>
          <cell r="E4556">
            <v>0</v>
          </cell>
          <cell r="F4556">
            <v>0</v>
          </cell>
          <cell r="G4556">
            <v>0</v>
          </cell>
          <cell r="I4556">
            <v>0</v>
          </cell>
        </row>
        <row r="4557">
          <cell r="A4557">
            <v>293438008013</v>
          </cell>
          <cell r="B4557" t="str">
            <v xml:space="preserve">TUB. DRE.CH 4 3439-8013                                                                             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  <cell r="G4557">
            <v>0</v>
          </cell>
          <cell r="I4557">
            <v>0</v>
          </cell>
        </row>
        <row r="4558">
          <cell r="A4558">
            <v>293501830600</v>
          </cell>
          <cell r="B4558" t="str">
            <v xml:space="preserve">DILATADOR 1,8X3,0X540                                                                               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  <cell r="G4558">
            <v>0</v>
          </cell>
          <cell r="I4558">
            <v>0</v>
          </cell>
        </row>
        <row r="4559">
          <cell r="A4559">
            <v>293503240400</v>
          </cell>
          <cell r="B4559" t="str">
            <v xml:space="preserve">DILATADOR 3,2X4,0X360                                                                               </v>
          </cell>
          <cell r="C4559">
            <v>0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I4559">
            <v>0</v>
          </cell>
        </row>
        <row r="4560">
          <cell r="A4560">
            <v>293503850400</v>
          </cell>
          <cell r="B4560" t="str">
            <v xml:space="preserve">DILATADOR 3,8X5,0X360                                                                               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0</v>
          </cell>
          <cell r="I4560">
            <v>0</v>
          </cell>
        </row>
        <row r="4561">
          <cell r="A4561">
            <v>293504256360</v>
          </cell>
          <cell r="B4561" t="str">
            <v xml:space="preserve">DILATADOR 4,2X5,6X360                                                                               </v>
          </cell>
          <cell r="C4561">
            <v>0</v>
          </cell>
          <cell r="D4561">
            <v>0</v>
          </cell>
          <cell r="E4561">
            <v>0</v>
          </cell>
          <cell r="F4561">
            <v>0</v>
          </cell>
          <cell r="G4561">
            <v>0</v>
          </cell>
          <cell r="I4561">
            <v>0</v>
          </cell>
        </row>
        <row r="4562">
          <cell r="A4562">
            <v>293786000010</v>
          </cell>
          <cell r="B4562" t="str">
            <v xml:space="preserve">TUB. PU VE. 003786-000010                                                                           </v>
          </cell>
          <cell r="C4562">
            <v>0</v>
          </cell>
          <cell r="D4562">
            <v>0</v>
          </cell>
          <cell r="E4562">
            <v>0</v>
          </cell>
          <cell r="F4562">
            <v>0</v>
          </cell>
          <cell r="G4562">
            <v>0</v>
          </cell>
          <cell r="I4562">
            <v>0</v>
          </cell>
        </row>
        <row r="4563">
          <cell r="A4563">
            <v>293786000020</v>
          </cell>
          <cell r="B4563" t="str">
            <v xml:space="preserve">TUB. PU VE. 3 3786-000020                                                                           </v>
          </cell>
          <cell r="C4563">
            <v>0</v>
          </cell>
          <cell r="D4563">
            <v>0</v>
          </cell>
          <cell r="E4563">
            <v>0</v>
          </cell>
          <cell r="F4563">
            <v>0</v>
          </cell>
          <cell r="G4563">
            <v>0</v>
          </cell>
          <cell r="I4563">
            <v>0</v>
          </cell>
        </row>
        <row r="4564">
          <cell r="A4564">
            <v>293800020112</v>
          </cell>
          <cell r="B4564" t="str">
            <v xml:space="preserve">TUB. TERMOCONT. FF201-12W (BL)                                                                      </v>
          </cell>
          <cell r="C4564">
            <v>0</v>
          </cell>
          <cell r="D4564">
            <v>0</v>
          </cell>
          <cell r="E4564">
            <v>0</v>
          </cell>
          <cell r="F4564">
            <v>0</v>
          </cell>
          <cell r="G4564">
            <v>0</v>
          </cell>
          <cell r="I4564">
            <v>0</v>
          </cell>
        </row>
        <row r="4565">
          <cell r="A4565">
            <v>293800020132</v>
          </cell>
          <cell r="B4565" t="str">
            <v xml:space="preserve">TUB. TERMOCONT. FF201-32W (BL)                                                                      </v>
          </cell>
          <cell r="C4565">
            <v>259.5</v>
          </cell>
          <cell r="D4565">
            <v>0</v>
          </cell>
          <cell r="E4565">
            <v>0</v>
          </cell>
          <cell r="F4565">
            <v>0</v>
          </cell>
          <cell r="G4565">
            <v>0</v>
          </cell>
          <cell r="I4565">
            <v>0</v>
          </cell>
        </row>
        <row r="4566">
          <cell r="A4566">
            <v>293800020148</v>
          </cell>
          <cell r="B4566" t="str">
            <v xml:space="preserve">TUB. TERMOCONT. FF201-48W (BL)                                                                      </v>
          </cell>
          <cell r="C4566">
            <v>115.5</v>
          </cell>
          <cell r="D4566">
            <v>0</v>
          </cell>
          <cell r="E4566">
            <v>0</v>
          </cell>
          <cell r="F4566">
            <v>0</v>
          </cell>
          <cell r="G4566">
            <v>0</v>
          </cell>
          <cell r="I4566">
            <v>0</v>
          </cell>
        </row>
        <row r="4567">
          <cell r="A4567">
            <v>293800201127</v>
          </cell>
          <cell r="B4567" t="str">
            <v xml:space="preserve">TUB. TERMOCONT. FF201-127W (BL)                                                                     </v>
          </cell>
          <cell r="C4567">
            <v>75</v>
          </cell>
          <cell r="D4567">
            <v>0</v>
          </cell>
          <cell r="E4567">
            <v>0</v>
          </cell>
          <cell r="F4567">
            <v>0</v>
          </cell>
          <cell r="G4567">
            <v>0</v>
          </cell>
          <cell r="I4567">
            <v>0</v>
          </cell>
        </row>
        <row r="4568">
          <cell r="A4568">
            <v>293801020148</v>
          </cell>
          <cell r="B4568" t="str">
            <v xml:space="preserve">TUB. TERMOCONT. FF201-48BL (AZ)                                                                     </v>
          </cell>
          <cell r="C4568">
            <v>79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  <cell r="I4568">
            <v>0</v>
          </cell>
        </row>
        <row r="4569">
          <cell r="A4569">
            <v>500900000000</v>
          </cell>
          <cell r="B4569" t="str">
            <v xml:space="preserve">FILM STRETCH (rollo)                                                                                </v>
          </cell>
          <cell r="C4569">
            <v>40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  <cell r="I4569">
            <v>0</v>
          </cell>
        </row>
        <row r="4570">
          <cell r="A4570">
            <v>501000000000</v>
          </cell>
          <cell r="B4570" t="str">
            <v xml:space="preserve">FILM PA/PE 321MM ZF  (M)                                                                            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  <cell r="G4570">
            <v>0</v>
          </cell>
          <cell r="I4570">
            <v>0</v>
          </cell>
        </row>
        <row r="4571">
          <cell r="A4571">
            <v>501001000000</v>
          </cell>
          <cell r="B4571" t="str">
            <v xml:space="preserve">FILM PA/PE 322MM MW 85                                                                              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  <cell r="G4571">
            <v>0</v>
          </cell>
          <cell r="I4571">
            <v>0</v>
          </cell>
        </row>
        <row r="4572">
          <cell r="A4572">
            <v>501001100000</v>
          </cell>
          <cell r="B4572" t="str">
            <v xml:space="preserve">FILM 422MM MW 85                                                                                    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  <cell r="I4572">
            <v>0</v>
          </cell>
        </row>
        <row r="4573">
          <cell r="A4573">
            <v>501002000000</v>
          </cell>
          <cell r="B4573" t="str">
            <v xml:space="preserve">FILM  PE   321MM PE 80 S                                                                            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  <cell r="I4573">
            <v>0</v>
          </cell>
        </row>
        <row r="4574">
          <cell r="A4574">
            <v>501003000000</v>
          </cell>
          <cell r="B4574" t="str">
            <v xml:space="preserve">FILM PA/PF322MM MW 100 EL                                                                           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  <cell r="G4574">
            <v>0</v>
          </cell>
          <cell r="I4574">
            <v>0</v>
          </cell>
        </row>
        <row r="4575">
          <cell r="A4575">
            <v>501004000000</v>
          </cell>
          <cell r="B4575" t="str">
            <v xml:space="preserve">FILM PA/PF322MM PE 100 C                                                                            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  <cell r="G4575">
            <v>0</v>
          </cell>
          <cell r="I4575">
            <v>0</v>
          </cell>
        </row>
        <row r="4576">
          <cell r="A4576">
            <v>501005000000</v>
          </cell>
          <cell r="B4576" t="str">
            <v xml:space="preserve">NYLON 2DO CATGUT 125MM(R)                                                                           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  <cell r="G4576">
            <v>0</v>
          </cell>
          <cell r="I4576">
            <v>0</v>
          </cell>
        </row>
        <row r="4577">
          <cell r="A4577">
            <v>501006000000</v>
          </cell>
          <cell r="B4577" t="str">
            <v xml:space="preserve">FILM PA/PE 321MM MW 120 EL                                                                          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I4577">
            <v>0</v>
          </cell>
        </row>
        <row r="4578">
          <cell r="A4578">
            <v>501007000000</v>
          </cell>
          <cell r="B4578" t="str">
            <v xml:space="preserve">FILM MW 135  / 130 (RUSCH)                                                                          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  <cell r="G4578">
            <v>0</v>
          </cell>
          <cell r="I4578">
            <v>0</v>
          </cell>
        </row>
        <row r="4579">
          <cell r="A4579">
            <v>501008000000</v>
          </cell>
          <cell r="B4579" t="str">
            <v xml:space="preserve">FILM PAE 5070                                                                                       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  <cell r="G4579">
            <v>0</v>
          </cell>
          <cell r="I4579">
            <v>0</v>
          </cell>
        </row>
        <row r="4580">
          <cell r="A4580">
            <v>501009000000</v>
          </cell>
          <cell r="B4580" t="str">
            <v xml:space="preserve">FILM PAE 60100                                                                                      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  <cell r="G4580">
            <v>0</v>
          </cell>
          <cell r="I4580">
            <v>0</v>
          </cell>
        </row>
        <row r="4581">
          <cell r="A4581">
            <v>501010000000</v>
          </cell>
          <cell r="B4581" t="str">
            <v xml:space="preserve">FILM PAP 30100                                                                                      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0</v>
          </cell>
          <cell r="I4581">
            <v>0</v>
          </cell>
        </row>
        <row r="4582">
          <cell r="A4582">
            <v>501011000000</v>
          </cell>
          <cell r="B4582" t="str">
            <v xml:space="preserve">FILM MLP 70-322 MM                                                                                  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  <cell r="G4582">
            <v>0</v>
          </cell>
          <cell r="I4582">
            <v>0</v>
          </cell>
        </row>
        <row r="4583">
          <cell r="A4583">
            <v>501012000000</v>
          </cell>
          <cell r="B4583" t="str">
            <v xml:space="preserve">FILM MLP 80-322 MM                                                                                  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  <cell r="G4583">
            <v>0</v>
          </cell>
          <cell r="I4583">
            <v>0</v>
          </cell>
        </row>
        <row r="4584">
          <cell r="A4584">
            <v>501013000000</v>
          </cell>
          <cell r="B4584" t="str">
            <v xml:space="preserve">FILM MLP 100-322 MM                                                                                 </v>
          </cell>
          <cell r="C4584">
            <v>0</v>
          </cell>
          <cell r="D4584">
            <v>0</v>
          </cell>
          <cell r="E4584">
            <v>0</v>
          </cell>
          <cell r="F4584">
            <v>0</v>
          </cell>
          <cell r="G4584">
            <v>0</v>
          </cell>
          <cell r="I4584">
            <v>0</v>
          </cell>
        </row>
        <row r="4585">
          <cell r="A4585">
            <v>501014000000</v>
          </cell>
          <cell r="B4585" t="str">
            <v xml:space="preserve">FILM PE 322MM 100 S                                                                                 </v>
          </cell>
          <cell r="C4585">
            <v>13300</v>
          </cell>
          <cell r="D4585">
            <v>0</v>
          </cell>
          <cell r="E4585">
            <v>0</v>
          </cell>
          <cell r="F4585">
            <v>0</v>
          </cell>
          <cell r="G4585">
            <v>0</v>
          </cell>
          <cell r="I4585">
            <v>0</v>
          </cell>
        </row>
        <row r="4586">
          <cell r="A4586">
            <v>501015000000</v>
          </cell>
          <cell r="B4586" t="str">
            <v xml:space="preserve">FILM PE 322MM 120 S                                                                                 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  <cell r="G4586">
            <v>0</v>
          </cell>
          <cell r="I4586">
            <v>0</v>
          </cell>
        </row>
        <row r="4587">
          <cell r="A4587">
            <v>501016000000</v>
          </cell>
          <cell r="B4587" t="str">
            <v xml:space="preserve">FILM PP/PE 322MM 100 µm                                                                             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  <cell r="G4587">
            <v>0</v>
          </cell>
          <cell r="I4587">
            <v>0</v>
          </cell>
        </row>
        <row r="4588">
          <cell r="A4588">
            <v>501017000000</v>
          </cell>
          <cell r="B4588" t="str">
            <v xml:space="preserve">FILM PP/PE 322MM 120 µm                                                                             </v>
          </cell>
          <cell r="C4588">
            <v>0</v>
          </cell>
          <cell r="D4588">
            <v>0</v>
          </cell>
          <cell r="E4588">
            <v>0</v>
          </cell>
          <cell r="F4588">
            <v>0</v>
          </cell>
          <cell r="G4588">
            <v>0</v>
          </cell>
          <cell r="I4588">
            <v>0</v>
          </cell>
        </row>
        <row r="4589">
          <cell r="A4589">
            <v>501018000000</v>
          </cell>
          <cell r="B4589" t="str">
            <v xml:space="preserve">FILM ML PE 100 MEDI                                                                                 </v>
          </cell>
          <cell r="C4589">
            <v>21300</v>
          </cell>
          <cell r="D4589">
            <v>0</v>
          </cell>
          <cell r="E4589">
            <v>268800</v>
          </cell>
          <cell r="F4589">
            <v>268800</v>
          </cell>
          <cell r="G4589">
            <v>268800</v>
          </cell>
          <cell r="I4589">
            <v>268800</v>
          </cell>
        </row>
        <row r="4590">
          <cell r="A4590">
            <v>501019000000</v>
          </cell>
          <cell r="B4590" t="str">
            <v xml:space="preserve">FILM ML PE 120 MEDI                                                                                 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  <cell r="G4590">
            <v>0</v>
          </cell>
          <cell r="I4590">
            <v>0</v>
          </cell>
        </row>
        <row r="4591">
          <cell r="A4591">
            <v>501020000000</v>
          </cell>
          <cell r="B4591" t="str">
            <v xml:space="preserve">BOBINA C/FUELL 30CMX100M PARA CIRCUITOS                                                             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  <cell r="G4591">
            <v>0</v>
          </cell>
          <cell r="I4591">
            <v>0</v>
          </cell>
        </row>
        <row r="4592">
          <cell r="A4592">
            <v>502001000000</v>
          </cell>
          <cell r="B4592" t="str">
            <v xml:space="preserve">PAPEL 315 MM - EPSA(M)                                                                              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  <cell r="G4592">
            <v>0</v>
          </cell>
          <cell r="I4592">
            <v>0</v>
          </cell>
        </row>
        <row r="4593">
          <cell r="A4593">
            <v>502002000000</v>
          </cell>
          <cell r="B4593" t="str">
            <v xml:space="preserve">PAPEL 315MM - AURINCO(M)                                                                            </v>
          </cell>
          <cell r="C4593">
            <v>0</v>
          </cell>
          <cell r="D4593">
            <v>0</v>
          </cell>
          <cell r="E4593">
            <v>0</v>
          </cell>
          <cell r="F4593">
            <v>0</v>
          </cell>
          <cell r="G4593">
            <v>0</v>
          </cell>
          <cell r="I4593">
            <v>0</v>
          </cell>
        </row>
        <row r="4594">
          <cell r="A4594">
            <v>502002100000</v>
          </cell>
          <cell r="B4594" t="str">
            <v xml:space="preserve">PAPEL 315MM 60 G HS -AURINCO(M)                                                                     </v>
          </cell>
          <cell r="C4594">
            <v>24300</v>
          </cell>
          <cell r="D4594">
            <v>237600</v>
          </cell>
          <cell r="E4594">
            <v>1660</v>
          </cell>
          <cell r="F4594">
            <v>1660</v>
          </cell>
          <cell r="G4594">
            <v>1660</v>
          </cell>
          <cell r="I4594">
            <v>1660</v>
          </cell>
        </row>
        <row r="4595">
          <cell r="A4595">
            <v>502003000000</v>
          </cell>
          <cell r="B4595" t="str">
            <v xml:space="preserve">PAPEL 315MM S/I (M)                                                                                 </v>
          </cell>
          <cell r="C4595">
            <v>0</v>
          </cell>
          <cell r="D4595">
            <v>0</v>
          </cell>
          <cell r="E4595">
            <v>0</v>
          </cell>
          <cell r="F4595">
            <v>0</v>
          </cell>
          <cell r="G4595">
            <v>0</v>
          </cell>
          <cell r="I4595">
            <v>0</v>
          </cell>
        </row>
        <row r="4596">
          <cell r="A4596">
            <v>502004000000</v>
          </cell>
          <cell r="B4596" t="str">
            <v xml:space="preserve">PAPEL 315 MM S/I 60 G HS (M)                                                                        </v>
          </cell>
          <cell r="C4596">
            <v>445376</v>
          </cell>
          <cell r="D4596">
            <v>0</v>
          </cell>
          <cell r="E4596">
            <v>0</v>
          </cell>
          <cell r="F4596">
            <v>0</v>
          </cell>
          <cell r="G4596">
            <v>0</v>
          </cell>
          <cell r="I4596">
            <v>0</v>
          </cell>
        </row>
        <row r="4597">
          <cell r="A4597">
            <v>502005000000</v>
          </cell>
          <cell r="B4597" t="str">
            <v xml:space="preserve">PAPEL 315MM - RÜSCH (M)                                                                             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  <cell r="G4597">
            <v>0</v>
          </cell>
          <cell r="I4597">
            <v>0</v>
          </cell>
        </row>
        <row r="4598">
          <cell r="A4598">
            <v>503005000000</v>
          </cell>
          <cell r="B4598" t="str">
            <v xml:space="preserve">PAPEL 2DO CATGUT 125MM(R)                                                                           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  <cell r="I4598">
            <v>0</v>
          </cell>
        </row>
        <row r="4599">
          <cell r="A4599">
            <v>504001000000</v>
          </cell>
          <cell r="B4599" t="str">
            <v xml:space="preserve">CINTA PREMIER II CT400/410                                                                          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  <cell r="I4599">
            <v>0</v>
          </cell>
        </row>
        <row r="4600">
          <cell r="A4600">
            <v>505001000000</v>
          </cell>
          <cell r="B4600" t="str">
            <v xml:space="preserve">CIN.ADH.IMPR.75MM 98365/4                                                                           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  <cell r="G4600">
            <v>0</v>
          </cell>
          <cell r="I4600">
            <v>0</v>
          </cell>
        </row>
        <row r="4601">
          <cell r="A4601">
            <v>506001000000</v>
          </cell>
          <cell r="B4601" t="str">
            <v xml:space="preserve">FOLIA PVC 284MMX200M  (R)                                                                           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  <cell r="G4601">
            <v>0</v>
          </cell>
          <cell r="I4601">
            <v>0</v>
          </cell>
        </row>
        <row r="4602">
          <cell r="A4602">
            <v>50600200000000</v>
          </cell>
          <cell r="B4602" t="str">
            <v xml:space="preserve">FOLIA PVC 83MMX200M                                                                                 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  <cell r="G4602">
            <v>0</v>
          </cell>
          <cell r="I4602">
            <v>0</v>
          </cell>
        </row>
        <row r="4603">
          <cell r="A4603">
            <v>50600300000000</v>
          </cell>
          <cell r="B4603" t="str">
            <v xml:space="preserve">FOLIA VALV.35X83 INTERIOR  (U)                                                                      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  <cell r="G4603">
            <v>0</v>
          </cell>
          <cell r="I4603">
            <v>0</v>
          </cell>
        </row>
        <row r="4604">
          <cell r="A4604">
            <v>506004000000</v>
          </cell>
          <cell r="B4604" t="str">
            <v xml:space="preserve">FOLIA PVC PAP 280/200 (R)                                                                           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  <cell r="G4604">
            <v>0</v>
          </cell>
          <cell r="I4604">
            <v>0</v>
          </cell>
        </row>
        <row r="4605">
          <cell r="A4605">
            <v>506005000000</v>
          </cell>
          <cell r="B4605" t="str">
            <v xml:space="preserve">FOLIA PLATILON U073 0.100MM                                                                         </v>
          </cell>
          <cell r="C4605">
            <v>0</v>
          </cell>
          <cell r="D4605">
            <v>0</v>
          </cell>
          <cell r="E4605">
            <v>0</v>
          </cell>
          <cell r="F4605">
            <v>0</v>
          </cell>
          <cell r="G4605">
            <v>0</v>
          </cell>
          <cell r="I4605">
            <v>0</v>
          </cell>
        </row>
        <row r="4606">
          <cell r="A4606">
            <v>506006000000</v>
          </cell>
          <cell r="B4606" t="str">
            <v xml:space="preserve">FOLIA POLIUR. XAF 36.004 50G/M²(M²)                                                                 </v>
          </cell>
          <cell r="C4606">
            <v>94.436670000000007</v>
          </cell>
          <cell r="D4606">
            <v>0</v>
          </cell>
          <cell r="E4606">
            <v>0</v>
          </cell>
          <cell r="F4606">
            <v>0</v>
          </cell>
          <cell r="G4606">
            <v>0</v>
          </cell>
          <cell r="I4606">
            <v>0</v>
          </cell>
        </row>
        <row r="4607">
          <cell r="A4607">
            <v>507001000000</v>
          </cell>
          <cell r="B4607" t="str">
            <v xml:space="preserve">INSTR. USO DOBLEJ DI98375/2                                                                         </v>
          </cell>
          <cell r="C4607">
            <v>0</v>
          </cell>
          <cell r="D4607">
            <v>0</v>
          </cell>
          <cell r="E4607">
            <v>0</v>
          </cell>
          <cell r="F4607">
            <v>0</v>
          </cell>
          <cell r="G4607">
            <v>0</v>
          </cell>
          <cell r="I4607">
            <v>0</v>
          </cell>
        </row>
        <row r="4608">
          <cell r="A4608">
            <v>507002000000</v>
          </cell>
          <cell r="B4608" t="str">
            <v xml:space="preserve">INSTR. SELD. PUR 2000 04435/8 S/MAR                                                                 </v>
          </cell>
          <cell r="C4608">
            <v>1671</v>
          </cell>
          <cell r="D4608">
            <v>0</v>
          </cell>
          <cell r="E4608">
            <v>3000</v>
          </cell>
          <cell r="F4608">
            <v>3000</v>
          </cell>
          <cell r="G4608">
            <v>3000</v>
          </cell>
          <cell r="I4608">
            <v>3000</v>
          </cell>
        </row>
        <row r="4609">
          <cell r="A4609">
            <v>507003000000</v>
          </cell>
          <cell r="B4609" t="str">
            <v xml:space="preserve">INSTR. USO SELD. DI00477/2                                                                          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  <cell r="I4609">
            <v>0</v>
          </cell>
        </row>
        <row r="4610">
          <cell r="A4610">
            <v>507004000000</v>
          </cell>
          <cell r="B4610" t="str">
            <v xml:space="preserve">INSTR. DOBLE J AURINCO                                                                              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  <cell r="G4610">
            <v>0</v>
          </cell>
          <cell r="I4610">
            <v>0</v>
          </cell>
        </row>
        <row r="4611">
          <cell r="A4611">
            <v>507005000000</v>
          </cell>
          <cell r="B4611" t="str">
            <v xml:space="preserve">INSTR. SELD. AURINCO                                                                                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  <cell r="G4611">
            <v>0</v>
          </cell>
          <cell r="I4611">
            <v>0</v>
          </cell>
        </row>
        <row r="4612">
          <cell r="A4612">
            <v>507006000000</v>
          </cell>
          <cell r="B4612" t="str">
            <v xml:space="preserve">INSTR. DOBLE J EPSA                                                                                 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  <cell r="G4612">
            <v>0</v>
          </cell>
          <cell r="I4612">
            <v>0</v>
          </cell>
        </row>
        <row r="4613">
          <cell r="A4613">
            <v>507006100000</v>
          </cell>
          <cell r="B4613" t="str">
            <v xml:space="preserve">INSTR. DOBLE J BCI MED. DI01402/4                                                                   </v>
          </cell>
          <cell r="C4613">
            <v>0</v>
          </cell>
          <cell r="D4613">
            <v>0</v>
          </cell>
          <cell r="E4613">
            <v>0</v>
          </cell>
          <cell r="F4613">
            <v>0</v>
          </cell>
          <cell r="G4613">
            <v>0</v>
          </cell>
          <cell r="I4613">
            <v>0</v>
          </cell>
        </row>
        <row r="4614">
          <cell r="A4614">
            <v>507006200000</v>
          </cell>
          <cell r="B4614" t="str">
            <v xml:space="preserve">INSTR.USO DOBLE J SENSIMEDICAL                                                                      </v>
          </cell>
          <cell r="C4614">
            <v>122</v>
          </cell>
          <cell r="D4614">
            <v>0</v>
          </cell>
          <cell r="E4614">
            <v>0</v>
          </cell>
          <cell r="F4614">
            <v>0</v>
          </cell>
          <cell r="G4614">
            <v>0</v>
          </cell>
          <cell r="I4614">
            <v>0</v>
          </cell>
        </row>
        <row r="4615">
          <cell r="A4615">
            <v>507007000000</v>
          </cell>
          <cell r="B4615" t="str">
            <v xml:space="preserve">INSTR. USO TUBO LARINGEO                                                                            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  <cell r="G4615">
            <v>0</v>
          </cell>
          <cell r="I4615">
            <v>0</v>
          </cell>
        </row>
        <row r="4616">
          <cell r="A4616">
            <v>507008100000</v>
          </cell>
          <cell r="B4616" t="str">
            <v xml:space="preserve">INSTR.USO CATETER UMBILICAL S/MARCA                                                                 </v>
          </cell>
          <cell r="C4616">
            <v>0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  <cell r="I4616">
            <v>0</v>
          </cell>
        </row>
        <row r="4617">
          <cell r="A4617">
            <v>507008200000</v>
          </cell>
          <cell r="B4617" t="str">
            <v xml:space="preserve">INSTR.USO CAT.UMBILICAL ESP-PORTUG-INGLES                                                           </v>
          </cell>
          <cell r="C4617">
            <v>4868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I4617">
            <v>0</v>
          </cell>
        </row>
        <row r="4618">
          <cell r="A4618">
            <v>507009000000</v>
          </cell>
          <cell r="B4618" t="str">
            <v xml:space="preserve">INSTR. USO CATETER UMBIL. AURINCO                                                                   </v>
          </cell>
          <cell r="C4618">
            <v>0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I4618">
            <v>0</v>
          </cell>
        </row>
        <row r="4619">
          <cell r="A4619">
            <v>507010000000</v>
          </cell>
          <cell r="B4619" t="str">
            <v xml:space="preserve">INSTR. USO SELD. (S/MARCA) DI04034                                                                  </v>
          </cell>
          <cell r="C4619">
            <v>5918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I4619">
            <v>0</v>
          </cell>
        </row>
        <row r="4620">
          <cell r="A4620">
            <v>507011000000</v>
          </cell>
          <cell r="B4620" t="str">
            <v xml:space="preserve">INSTR.USO SELD. DUO CATH S/M DI04404                                                                </v>
          </cell>
          <cell r="C4620">
            <v>0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I4620">
            <v>0</v>
          </cell>
        </row>
        <row r="4621">
          <cell r="A4621">
            <v>507012000000</v>
          </cell>
          <cell r="B4621" t="str">
            <v xml:space="preserve">INSTR.USO CANULA TRAQUEOSTOMIA C.C.                                                                 </v>
          </cell>
          <cell r="C4621">
            <v>417</v>
          </cell>
          <cell r="D4621">
            <v>0</v>
          </cell>
          <cell r="E4621">
            <v>0</v>
          </cell>
          <cell r="F4621">
            <v>0</v>
          </cell>
          <cell r="G4621">
            <v>0</v>
          </cell>
          <cell r="I4621">
            <v>0</v>
          </cell>
        </row>
        <row r="4622">
          <cell r="A4622">
            <v>507013000000</v>
          </cell>
          <cell r="B4622" t="str">
            <v xml:space="preserve">INSTR.USO CANULA TRAQ. NEON./PED.                                                                   </v>
          </cell>
          <cell r="C4622">
            <v>1302</v>
          </cell>
          <cell r="D4622">
            <v>0</v>
          </cell>
          <cell r="E4622">
            <v>0</v>
          </cell>
          <cell r="F4622">
            <v>0</v>
          </cell>
          <cell r="G4622">
            <v>0</v>
          </cell>
          <cell r="I4622">
            <v>0</v>
          </cell>
        </row>
        <row r="4623">
          <cell r="A4623">
            <v>507013010000</v>
          </cell>
          <cell r="B4623" t="str">
            <v xml:space="preserve">INSTR.USO CANULA TRAQ.NEON/PED-BRAUN                                                                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G4623">
            <v>0</v>
          </cell>
          <cell r="I4623">
            <v>0</v>
          </cell>
        </row>
        <row r="4624">
          <cell r="A4624">
            <v>507014000000</v>
          </cell>
          <cell r="B4624" t="str">
            <v xml:space="preserve">INSTR.USO C.TRAQ.CON/SIN BALON DI05203                                                              </v>
          </cell>
          <cell r="C4624">
            <v>0</v>
          </cell>
          <cell r="D4624">
            <v>0</v>
          </cell>
          <cell r="E4624">
            <v>0</v>
          </cell>
          <cell r="F4624">
            <v>0</v>
          </cell>
          <cell r="G4624">
            <v>0</v>
          </cell>
          <cell r="I4624">
            <v>0</v>
          </cell>
        </row>
        <row r="4625">
          <cell r="A4625">
            <v>507014010000</v>
          </cell>
          <cell r="B4625" t="str">
            <v xml:space="preserve">INSTR.USO CANULA TRAQ. C/BALON-BRAUN                                                                </v>
          </cell>
          <cell r="C4625">
            <v>930</v>
          </cell>
          <cell r="D4625">
            <v>0</v>
          </cell>
          <cell r="E4625">
            <v>0</v>
          </cell>
          <cell r="F4625">
            <v>0</v>
          </cell>
          <cell r="G4625">
            <v>0</v>
          </cell>
          <cell r="I4625">
            <v>0</v>
          </cell>
        </row>
        <row r="4626">
          <cell r="A4626">
            <v>507015000000</v>
          </cell>
          <cell r="B4626" t="str">
            <v xml:space="preserve">INSTR. USO CATETER URETERAL                                                                         </v>
          </cell>
          <cell r="C4626">
            <v>1323</v>
          </cell>
          <cell r="D4626">
            <v>0</v>
          </cell>
          <cell r="E4626">
            <v>0</v>
          </cell>
          <cell r="F4626">
            <v>0</v>
          </cell>
          <cell r="G4626">
            <v>0</v>
          </cell>
          <cell r="I4626">
            <v>0</v>
          </cell>
        </row>
        <row r="4627">
          <cell r="A4627">
            <v>507016000000</v>
          </cell>
          <cell r="B4627" t="str">
            <v xml:space="preserve">INSTR.USO TUBOS ENDOT. ESP. ARMFLEX                                                                 </v>
          </cell>
          <cell r="C4627">
            <v>0</v>
          </cell>
          <cell r="D4627">
            <v>0</v>
          </cell>
          <cell r="E4627">
            <v>0</v>
          </cell>
          <cell r="F4627">
            <v>0</v>
          </cell>
          <cell r="G4627">
            <v>0</v>
          </cell>
          <cell r="I4627">
            <v>0</v>
          </cell>
        </row>
        <row r="4628">
          <cell r="A4628">
            <v>507016010000</v>
          </cell>
          <cell r="B4628" t="str">
            <v xml:space="preserve">INSTR.USO ARMFLEX BRAUN 07172/8                                                                     </v>
          </cell>
          <cell r="C4628">
            <v>1122</v>
          </cell>
          <cell r="D4628">
            <v>0</v>
          </cell>
          <cell r="E4628">
            <v>0</v>
          </cell>
          <cell r="F4628">
            <v>0</v>
          </cell>
          <cell r="G4628">
            <v>0</v>
          </cell>
          <cell r="I4628">
            <v>0</v>
          </cell>
        </row>
        <row r="4629">
          <cell r="A4629">
            <v>507017000000</v>
          </cell>
          <cell r="B4629" t="str">
            <v xml:space="preserve">INSTR. USO EQUIPO DREN.URET.DOB. J                                                                  </v>
          </cell>
          <cell r="C4629">
            <v>699</v>
          </cell>
          <cell r="D4629">
            <v>0</v>
          </cell>
          <cell r="E4629">
            <v>0</v>
          </cell>
          <cell r="F4629">
            <v>0</v>
          </cell>
          <cell r="G4629">
            <v>0</v>
          </cell>
          <cell r="I4629">
            <v>0</v>
          </cell>
        </row>
        <row r="4630">
          <cell r="A4630">
            <v>507018000000</v>
          </cell>
          <cell r="B4630" t="str">
            <v xml:space="preserve">INSTR. USO T. BRONQ. DOBLE LUMEN (ESP.ING.PORT.)DI14066                                             </v>
          </cell>
          <cell r="C4630">
            <v>10997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  <cell r="I4630">
            <v>0</v>
          </cell>
        </row>
        <row r="4631">
          <cell r="A4631">
            <v>507018010000</v>
          </cell>
          <cell r="B4631" t="str">
            <v xml:space="preserve">INSTR.USO BRONQ.LUMEN BRAUN 07172/4                                                                 </v>
          </cell>
          <cell r="C4631">
            <v>700</v>
          </cell>
          <cell r="D4631">
            <v>0</v>
          </cell>
          <cell r="E4631">
            <v>0</v>
          </cell>
          <cell r="F4631">
            <v>0</v>
          </cell>
          <cell r="G4631">
            <v>0</v>
          </cell>
          <cell r="I4631">
            <v>0</v>
          </cell>
        </row>
        <row r="4632">
          <cell r="A4632">
            <v>507018020000</v>
          </cell>
          <cell r="B4632" t="str">
            <v xml:space="preserve">INST.USO T. BRONQUIAL DOBLE LUMEN INGLES (PAPEL AMARILLO) DI05203/6                                 </v>
          </cell>
          <cell r="C4632">
            <v>3975</v>
          </cell>
          <cell r="D4632">
            <v>0</v>
          </cell>
          <cell r="E4632">
            <v>0</v>
          </cell>
          <cell r="F4632">
            <v>0</v>
          </cell>
          <cell r="G4632">
            <v>0</v>
          </cell>
          <cell r="I4632">
            <v>0</v>
          </cell>
        </row>
        <row r="4633">
          <cell r="A4633">
            <v>507019000000</v>
          </cell>
          <cell r="B4633" t="str">
            <v xml:space="preserve">INSTR.USO FOLEYPLAST Y SOFT FOLEYP.                                                                 </v>
          </cell>
          <cell r="C4633">
            <v>5829</v>
          </cell>
          <cell r="D4633">
            <v>0</v>
          </cell>
          <cell r="E4633">
            <v>0</v>
          </cell>
          <cell r="F4633">
            <v>0</v>
          </cell>
          <cell r="G4633">
            <v>0</v>
          </cell>
          <cell r="I4633">
            <v>0</v>
          </cell>
        </row>
        <row r="4634">
          <cell r="A4634">
            <v>507019010000</v>
          </cell>
          <cell r="B4634" t="str">
            <v xml:space="preserve">INSTR..USO FOLETPLAST Y SOFT FOLEYP.(INGLES/ALEMAN)                                                 </v>
          </cell>
          <cell r="C4634">
            <v>2592</v>
          </cell>
          <cell r="D4634">
            <v>0</v>
          </cell>
          <cell r="E4634">
            <v>0</v>
          </cell>
          <cell r="F4634">
            <v>0</v>
          </cell>
          <cell r="G4634">
            <v>0</v>
          </cell>
          <cell r="I4634">
            <v>0</v>
          </cell>
        </row>
        <row r="4635">
          <cell r="A4635">
            <v>507020000000</v>
          </cell>
          <cell r="B4635" t="str">
            <v xml:space="preserve">INSTR.USO ENDO.C/BALON BRAUN 07172/6                                                                </v>
          </cell>
          <cell r="C4635">
            <v>265</v>
          </cell>
          <cell r="D4635">
            <v>0</v>
          </cell>
          <cell r="E4635">
            <v>0</v>
          </cell>
          <cell r="F4635">
            <v>0</v>
          </cell>
          <cell r="G4635">
            <v>0</v>
          </cell>
          <cell r="I4635">
            <v>0</v>
          </cell>
        </row>
        <row r="4636">
          <cell r="A4636">
            <v>507021000000</v>
          </cell>
          <cell r="B4636" t="str">
            <v xml:space="preserve">INSTR.USO EQ.DOBLE J - ESP/ING/PORT.                                                                </v>
          </cell>
          <cell r="C4636">
            <v>2508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I4636">
            <v>0</v>
          </cell>
        </row>
        <row r="4637">
          <cell r="A4637">
            <v>507022000000</v>
          </cell>
          <cell r="B4637" t="str">
            <v xml:space="preserve">INSTR.USO SONDA P/VARICES ESOFAGICAS                                                                </v>
          </cell>
          <cell r="C4637">
            <v>0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I4637">
            <v>0</v>
          </cell>
        </row>
        <row r="4638">
          <cell r="A4638">
            <v>507022010000</v>
          </cell>
          <cell r="B4638" t="str">
            <v xml:space="preserve">INSTR.USO SONDA V.ESOFAGICA DI21292 (PAPEL AMARILLO-ING./ALEMAN/POLACO)                             </v>
          </cell>
          <cell r="C4638">
            <v>3148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I4638">
            <v>0</v>
          </cell>
        </row>
        <row r="4639">
          <cell r="A4639">
            <v>507022020000</v>
          </cell>
          <cell r="B4639" t="str">
            <v xml:space="preserve">INST.USO SONDA V.ESOFAGICA (ESP/PORT/ING) DI24132                                                   </v>
          </cell>
          <cell r="C4639">
            <v>2708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I4639">
            <v>0</v>
          </cell>
        </row>
        <row r="4640">
          <cell r="A4640">
            <v>507023000000</v>
          </cell>
          <cell r="B4640" t="str">
            <v xml:space="preserve">INSTR.USO CAT.EMBOLECTOMIA SENSIMEDICAL                                                             </v>
          </cell>
          <cell r="C4640">
            <v>533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I4640">
            <v>0</v>
          </cell>
        </row>
        <row r="4641">
          <cell r="A4641">
            <v>507023010000</v>
          </cell>
          <cell r="B4641" t="str">
            <v xml:space="preserve">INSTR.USO CAT.EMBOLECTOMIA DI14086                                                                  </v>
          </cell>
          <cell r="C4641">
            <v>5770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I4641">
            <v>0</v>
          </cell>
        </row>
        <row r="4642">
          <cell r="A4642">
            <v>507023020000</v>
          </cell>
          <cell r="B4642" t="str">
            <v xml:space="preserve">INSTR.USO CAT.EMBOLECTOMIA (P/ISOMED) DI19202                                                       </v>
          </cell>
          <cell r="C4642">
            <v>526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I4642">
            <v>0</v>
          </cell>
        </row>
        <row r="4643">
          <cell r="A4643">
            <v>507024000000</v>
          </cell>
          <cell r="B4643" t="str">
            <v xml:space="preserve">INSTRUCTIVO CATETER UMBILICAL SENSIMEDICAL DI13326                                                  </v>
          </cell>
          <cell r="C4643">
            <v>665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I4643">
            <v>0</v>
          </cell>
        </row>
        <row r="4644">
          <cell r="A4644">
            <v>507025000000</v>
          </cell>
          <cell r="B4644" t="str">
            <v xml:space="preserve">INSTR.USO TRAQ.C/B Y ASP.SUBGLOT. DI14322                                                           </v>
          </cell>
          <cell r="C4644">
            <v>1833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I4644">
            <v>0</v>
          </cell>
        </row>
        <row r="4645">
          <cell r="A4645">
            <v>507026000000</v>
          </cell>
          <cell r="B4645" t="str">
            <v xml:space="preserve">INSTR.USO TRAQ.CC C/B (1 CAN.INT.FEN. Y 1 CAN.INT.S/FEN)  DI120173                                  </v>
          </cell>
          <cell r="C4645">
            <v>1371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I4645">
            <v>0</v>
          </cell>
        </row>
        <row r="4646">
          <cell r="A4646">
            <v>507027000000</v>
          </cell>
          <cell r="B4646" t="str">
            <v xml:space="preserve">INSTR.USO ENDOT. C/BALON C/ASP.SUBGLOT. DI 22283 (Esp/Ing/Port))                                    </v>
          </cell>
          <cell r="C4646">
            <v>3870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  <cell r="I4646">
            <v>0</v>
          </cell>
        </row>
        <row r="4647">
          <cell r="A4647">
            <v>507028000000</v>
          </cell>
          <cell r="B4647" t="str">
            <v xml:space="preserve">FOLLETO ASPIRATOR                                                                                   </v>
          </cell>
          <cell r="C4647">
            <v>4812</v>
          </cell>
          <cell r="D4647">
            <v>0</v>
          </cell>
          <cell r="E4647">
            <v>0</v>
          </cell>
          <cell r="F4647">
            <v>0</v>
          </cell>
          <cell r="G4647">
            <v>0</v>
          </cell>
          <cell r="I4647">
            <v>0</v>
          </cell>
        </row>
        <row r="4648">
          <cell r="A4648">
            <v>507029000000</v>
          </cell>
          <cell r="B4648" t="str">
            <v xml:space="preserve">INSTR. USO SONDA V.ESOFAGICA DI25332 (INGLES/LITUANO-PAPEL AMARILLO)                                </v>
          </cell>
          <cell r="C4648">
            <v>530</v>
          </cell>
          <cell r="D4648">
            <v>0</v>
          </cell>
          <cell r="E4648">
            <v>0</v>
          </cell>
          <cell r="F4648">
            <v>0</v>
          </cell>
          <cell r="G4648">
            <v>0</v>
          </cell>
          <cell r="I4648">
            <v>0</v>
          </cell>
        </row>
        <row r="4649">
          <cell r="A4649">
            <v>508650000000</v>
          </cell>
          <cell r="B4649" t="str">
            <v xml:space="preserve">S.LAZO ERV 3CM 22490                                                                                </v>
          </cell>
          <cell r="C4649">
            <v>0</v>
          </cell>
          <cell r="D4649">
            <v>0</v>
          </cell>
          <cell r="E4649">
            <v>0</v>
          </cell>
          <cell r="F4649">
            <v>0</v>
          </cell>
          <cell r="G4649">
            <v>0</v>
          </cell>
          <cell r="I4649">
            <v>0</v>
          </cell>
        </row>
        <row r="4650">
          <cell r="A4650">
            <v>50900150024030</v>
          </cell>
          <cell r="B4650" t="str">
            <v xml:space="preserve">x                                                                                                   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  <cell r="I4650">
            <v>0</v>
          </cell>
        </row>
        <row r="4651">
          <cell r="A4651">
            <v>50900280370300</v>
          </cell>
          <cell r="B4651" t="str">
            <v xml:space="preserve">SOBRES PE S/M   28X 370                                                                             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G4651">
            <v>0</v>
          </cell>
          <cell r="I4651">
            <v>0</v>
          </cell>
        </row>
        <row r="4652">
          <cell r="A4652">
            <v>50900280500300</v>
          </cell>
          <cell r="B4652" t="str">
            <v xml:space="preserve">SOBRES PE S/M   28X 500                                                                             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G4652">
            <v>0</v>
          </cell>
          <cell r="I4652">
            <v>0</v>
          </cell>
        </row>
        <row r="4653">
          <cell r="A4653">
            <v>50900300350500</v>
          </cell>
          <cell r="B4653" t="str">
            <v xml:space="preserve">SOBRE PE 30X350 S/M EST.                                                                            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  <cell r="G4653">
            <v>0</v>
          </cell>
          <cell r="I4653">
            <v>0</v>
          </cell>
        </row>
        <row r="4654">
          <cell r="A4654">
            <v>50900320450300</v>
          </cell>
          <cell r="B4654" t="str">
            <v xml:space="preserve">SOBRES PE S/M   32X 450                                                                             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  <cell r="I4654">
            <v>0</v>
          </cell>
        </row>
        <row r="4655">
          <cell r="A4655">
            <v>50900330090300</v>
          </cell>
          <cell r="B4655" t="str">
            <v xml:space="preserve">SOBRE PE S/M 33 X 90 X 60                                                                           </v>
          </cell>
          <cell r="C4655">
            <v>0</v>
          </cell>
          <cell r="D4655">
            <v>0</v>
          </cell>
          <cell r="E4655">
            <v>0</v>
          </cell>
          <cell r="F4655">
            <v>0</v>
          </cell>
          <cell r="G4655">
            <v>0</v>
          </cell>
          <cell r="I4655">
            <v>0</v>
          </cell>
        </row>
        <row r="4656">
          <cell r="A4656">
            <v>50900330100300</v>
          </cell>
          <cell r="B4656" t="str">
            <v xml:space="preserve">SOBRES PE S/M 33X100X60 T                                                                           </v>
          </cell>
          <cell r="C4656">
            <v>140</v>
          </cell>
          <cell r="D4656">
            <v>0</v>
          </cell>
          <cell r="E4656">
            <v>0</v>
          </cell>
          <cell r="F4656">
            <v>0</v>
          </cell>
          <cell r="G4656">
            <v>0</v>
          </cell>
          <cell r="I4656">
            <v>0</v>
          </cell>
        </row>
        <row r="4657">
          <cell r="A4657">
            <v>50900330360500</v>
          </cell>
          <cell r="B4657" t="str">
            <v xml:space="preserve">SOBRES PE S/M 33X360X100 T                                                                          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  <cell r="I4657">
            <v>0</v>
          </cell>
        </row>
        <row r="4658">
          <cell r="A4658">
            <v>50900330400500</v>
          </cell>
          <cell r="B4658" t="str">
            <v xml:space="preserve">SOBRES PE S/M 33X400X100 T                                                                          </v>
          </cell>
          <cell r="C4658">
            <v>0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  <cell r="I4658">
            <v>0</v>
          </cell>
        </row>
        <row r="4659">
          <cell r="A4659">
            <v>50900330480300</v>
          </cell>
          <cell r="B4659" t="str">
            <v xml:space="preserve">SOBRES PE S/M 33X490 (+10) x60 T                                                                    </v>
          </cell>
          <cell r="C4659">
            <v>166</v>
          </cell>
          <cell r="D4659">
            <v>0</v>
          </cell>
          <cell r="E4659">
            <v>0</v>
          </cell>
          <cell r="F4659">
            <v>0</v>
          </cell>
          <cell r="G4659">
            <v>0</v>
          </cell>
          <cell r="I4659">
            <v>0</v>
          </cell>
        </row>
        <row r="4660">
          <cell r="A4660">
            <v>50900330530500</v>
          </cell>
          <cell r="B4660" t="str">
            <v xml:space="preserve">SOBRES PE S/M 33X530X100 T                                                                          </v>
          </cell>
          <cell r="C4660">
            <v>873</v>
          </cell>
          <cell r="D4660">
            <v>0</v>
          </cell>
          <cell r="E4660">
            <v>0</v>
          </cell>
          <cell r="F4660">
            <v>0</v>
          </cell>
          <cell r="G4660">
            <v>0</v>
          </cell>
          <cell r="I4660">
            <v>0</v>
          </cell>
        </row>
        <row r="4661">
          <cell r="A4661">
            <v>50900330570500</v>
          </cell>
          <cell r="B4661" t="str">
            <v xml:space="preserve">SOBRES PE S/M 33X570X100 T                                                                          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  <cell r="G4661">
            <v>0</v>
          </cell>
          <cell r="I4661">
            <v>0</v>
          </cell>
        </row>
        <row r="4662">
          <cell r="A4662">
            <v>50900330600600</v>
          </cell>
          <cell r="B4662" t="str">
            <v xml:space="preserve">SOBRE PE S/M 33X60                                                                                  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  <cell r="I4662">
            <v>0</v>
          </cell>
        </row>
        <row r="4663">
          <cell r="A4663">
            <v>50900332000600</v>
          </cell>
          <cell r="B4663" t="str">
            <v xml:space="preserve">SOBRE S/M 33X200 TROQUELADO                                                                         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G4663">
            <v>0</v>
          </cell>
          <cell r="I4663">
            <v>0</v>
          </cell>
        </row>
        <row r="4664">
          <cell r="A4664">
            <v>50900350500300</v>
          </cell>
          <cell r="B4664" t="str">
            <v xml:space="preserve">SOBRES PE S/M   35X 500                                                                             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G4664">
            <v>0</v>
          </cell>
          <cell r="I4664">
            <v>0</v>
          </cell>
        </row>
        <row r="4665">
          <cell r="A4665">
            <v>50900400080300</v>
          </cell>
          <cell r="B4665" t="str">
            <v xml:space="preserve">SOBRES PE S/M   40X  80                                                                             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  <cell r="I4665">
            <v>0</v>
          </cell>
        </row>
        <row r="4666">
          <cell r="A4666">
            <v>50900400105300</v>
          </cell>
          <cell r="B4666" t="str">
            <v xml:space="preserve">SOBRE PE S/M 40X105 PERF.                                                                           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  <cell r="I4666">
            <v>0</v>
          </cell>
        </row>
        <row r="4667">
          <cell r="A4667">
            <v>50900400120300</v>
          </cell>
          <cell r="B4667" t="str">
            <v xml:space="preserve">SOBRE PE S/M 40X120                                                                                 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G4667">
            <v>0</v>
          </cell>
          <cell r="I4667">
            <v>0</v>
          </cell>
        </row>
        <row r="4668">
          <cell r="A4668">
            <v>50900400130300</v>
          </cell>
          <cell r="B4668" t="str">
            <v xml:space="preserve">SOBRES PE S/M 40X130                                                                                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G4668">
            <v>0</v>
          </cell>
          <cell r="I4668">
            <v>0</v>
          </cell>
        </row>
        <row r="4669">
          <cell r="A4669">
            <v>50900400190300</v>
          </cell>
          <cell r="B4669" t="str">
            <v xml:space="preserve">SOBRES PE S/M   40X 190                                                                             </v>
          </cell>
          <cell r="C4669">
            <v>0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I4669">
            <v>0</v>
          </cell>
        </row>
        <row r="4670">
          <cell r="A4670">
            <v>509004005001</v>
          </cell>
          <cell r="B4670" t="str">
            <v xml:space="preserve">FAJA PE 40X50X40µm (TIP CORP)                                                                       </v>
          </cell>
          <cell r="C4670">
            <v>150080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  <cell r="I4670">
            <v>0</v>
          </cell>
        </row>
        <row r="4671">
          <cell r="A4671">
            <v>50900400500300</v>
          </cell>
          <cell r="B4671" t="str">
            <v xml:space="preserve">SOBRES PE S/M   40X 500                                                                             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G4671">
            <v>0</v>
          </cell>
          <cell r="I4671">
            <v>0</v>
          </cell>
        </row>
        <row r="4672">
          <cell r="A4672">
            <v>50900400620300</v>
          </cell>
          <cell r="B4672" t="str">
            <v xml:space="preserve">SOBRES PE S/M   40X 620                                                                             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G4672">
            <v>0</v>
          </cell>
          <cell r="I4672">
            <v>0</v>
          </cell>
        </row>
        <row r="4673">
          <cell r="A4673">
            <v>50900410350500</v>
          </cell>
          <cell r="B4673" t="str">
            <v xml:space="preserve">SOBRE PE 41 X 350 S/M EST.                                                                          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G4673">
            <v>0</v>
          </cell>
          <cell r="I4673">
            <v>0</v>
          </cell>
        </row>
        <row r="4674">
          <cell r="A4674">
            <v>50900500130300</v>
          </cell>
          <cell r="B4674" t="str">
            <v xml:space="preserve">SOBRES PE S/M   50X 130                                                                             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G4674">
            <v>0</v>
          </cell>
          <cell r="I4674">
            <v>0</v>
          </cell>
        </row>
        <row r="4675">
          <cell r="A4675">
            <v>50900500190300</v>
          </cell>
          <cell r="B4675" t="str">
            <v xml:space="preserve">SOBRES PE S/M   50X 190                                                                             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G4675">
            <v>0</v>
          </cell>
          <cell r="I4675">
            <v>0</v>
          </cell>
        </row>
        <row r="4676">
          <cell r="A4676">
            <v>50900500320300</v>
          </cell>
          <cell r="B4676" t="str">
            <v xml:space="preserve">SOBRES PE S/M   50X 320                                                                             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G4676">
            <v>0</v>
          </cell>
          <cell r="I4676">
            <v>0</v>
          </cell>
        </row>
        <row r="4677">
          <cell r="A4677">
            <v>50900500370300</v>
          </cell>
          <cell r="B4677" t="str">
            <v xml:space="preserve">SOBRES PE S/M   50X 370                                                                             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G4677">
            <v>0</v>
          </cell>
          <cell r="I4677">
            <v>0</v>
          </cell>
        </row>
        <row r="4678">
          <cell r="A4678">
            <v>50900500500300</v>
          </cell>
          <cell r="B4678" t="str">
            <v xml:space="preserve">SOBRES PE S/M   50X 500                                                                             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G4678">
            <v>0</v>
          </cell>
          <cell r="I4678">
            <v>0</v>
          </cell>
        </row>
        <row r="4679">
          <cell r="A4679">
            <v>50900600070300</v>
          </cell>
          <cell r="B4679" t="str">
            <v xml:space="preserve">SOBRES PE S/M   60X  70                                                                             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G4679">
            <v>0</v>
          </cell>
          <cell r="I4679">
            <v>0</v>
          </cell>
        </row>
        <row r="4680">
          <cell r="A4680">
            <v>50900600080300</v>
          </cell>
          <cell r="B4680" t="str">
            <v xml:space="preserve">SOBRES PE S/M   60X  80                                                                             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G4680">
            <v>0</v>
          </cell>
          <cell r="I4680">
            <v>0</v>
          </cell>
        </row>
        <row r="4681">
          <cell r="A4681">
            <v>50900600120300</v>
          </cell>
          <cell r="B4681" t="str">
            <v xml:space="preserve">SOBRES PE S/M   60X 120                                                                             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G4681">
            <v>0</v>
          </cell>
          <cell r="I4681">
            <v>0</v>
          </cell>
        </row>
        <row r="4682">
          <cell r="A4682">
            <v>50900600140300</v>
          </cell>
          <cell r="B4682" t="str">
            <v xml:space="preserve">SOBRES PE S/M   60X 140                                                                             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G4682">
            <v>0</v>
          </cell>
          <cell r="I4682">
            <v>0</v>
          </cell>
        </row>
        <row r="4683">
          <cell r="A4683">
            <v>50900600170300</v>
          </cell>
          <cell r="B4683" t="str">
            <v xml:space="preserve">SOBRES PE S/M   60X 170                                                                             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G4683">
            <v>0</v>
          </cell>
          <cell r="I4683">
            <v>0</v>
          </cell>
        </row>
        <row r="4684">
          <cell r="A4684">
            <v>50900600220300</v>
          </cell>
          <cell r="B4684" t="str">
            <v xml:space="preserve">SOBRES PE S/M   60X 220                                                                             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G4684">
            <v>0</v>
          </cell>
          <cell r="I4684">
            <v>0</v>
          </cell>
        </row>
        <row r="4685">
          <cell r="A4685">
            <v>50900600240300</v>
          </cell>
          <cell r="B4685" t="str">
            <v xml:space="preserve">SOBRES PE S/M   60X 240                                                                             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I4685">
            <v>0</v>
          </cell>
        </row>
        <row r="4686">
          <cell r="A4686">
            <v>50900600270300</v>
          </cell>
          <cell r="B4686" t="str">
            <v xml:space="preserve">SOBRES PE S/M   60X 270                                                                             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G4686">
            <v>0</v>
          </cell>
          <cell r="I4686">
            <v>0</v>
          </cell>
        </row>
        <row r="4687">
          <cell r="A4687">
            <v>50900700080300</v>
          </cell>
          <cell r="B4687" t="str">
            <v xml:space="preserve">SOBRES PE S/M   70X  80                                                                             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G4687">
            <v>0</v>
          </cell>
          <cell r="I4687">
            <v>0</v>
          </cell>
        </row>
        <row r="4688">
          <cell r="A4688">
            <v>50900700120300</v>
          </cell>
          <cell r="B4688" t="str">
            <v xml:space="preserve">SOBRES PE S/M   70X 120                                                                             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G4688">
            <v>0</v>
          </cell>
          <cell r="I4688">
            <v>0</v>
          </cell>
        </row>
        <row r="4689">
          <cell r="A4689">
            <v>50900700140300</v>
          </cell>
          <cell r="B4689" t="str">
            <v xml:space="preserve">SOBRES PE S/M   70X 140                                                                             </v>
          </cell>
          <cell r="C4689">
            <v>0</v>
          </cell>
          <cell r="D4689">
            <v>0</v>
          </cell>
          <cell r="E4689">
            <v>0</v>
          </cell>
          <cell r="F4689">
            <v>0</v>
          </cell>
          <cell r="G4689">
            <v>0</v>
          </cell>
          <cell r="I4689">
            <v>0</v>
          </cell>
        </row>
        <row r="4690">
          <cell r="A4690">
            <v>50900700170300</v>
          </cell>
          <cell r="B4690" t="str">
            <v xml:space="preserve">SOBRES PE S/M   70X 170                                                                             </v>
          </cell>
          <cell r="C4690">
            <v>2124</v>
          </cell>
          <cell r="D4690">
            <v>0</v>
          </cell>
          <cell r="E4690">
            <v>0</v>
          </cell>
          <cell r="F4690">
            <v>0</v>
          </cell>
          <cell r="G4690">
            <v>0</v>
          </cell>
          <cell r="I4690">
            <v>0</v>
          </cell>
        </row>
        <row r="4691">
          <cell r="A4691">
            <v>50900700220300</v>
          </cell>
          <cell r="B4691" t="str">
            <v xml:space="preserve">SOBRES PE S/M   70X 220                                                                             </v>
          </cell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  <cell r="I4691">
            <v>0</v>
          </cell>
        </row>
        <row r="4692">
          <cell r="A4692">
            <v>50900700250300</v>
          </cell>
          <cell r="B4692" t="str">
            <v xml:space="preserve">SOBRES PE S/M   70X 250                                                                             </v>
          </cell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  <cell r="I4692">
            <v>0</v>
          </cell>
        </row>
        <row r="4693">
          <cell r="A4693">
            <v>50900700270300</v>
          </cell>
          <cell r="B4693" t="str">
            <v xml:space="preserve">SOBRES PE S/M   70X 270                                                                             </v>
          </cell>
          <cell r="C4693">
            <v>0</v>
          </cell>
          <cell r="D4693">
            <v>0</v>
          </cell>
          <cell r="E4693">
            <v>0</v>
          </cell>
          <cell r="F4693">
            <v>0</v>
          </cell>
          <cell r="G4693">
            <v>0</v>
          </cell>
          <cell r="I4693">
            <v>0</v>
          </cell>
        </row>
        <row r="4694">
          <cell r="A4694">
            <v>50900750120300</v>
          </cell>
          <cell r="B4694" t="str">
            <v xml:space="preserve">SOBRES PE C/M   75X120 (P/PIGMENTO)                                                                 </v>
          </cell>
          <cell r="C4694">
            <v>5326</v>
          </cell>
          <cell r="D4694">
            <v>0</v>
          </cell>
          <cell r="E4694">
            <v>0</v>
          </cell>
          <cell r="F4694">
            <v>0</v>
          </cell>
          <cell r="G4694">
            <v>0</v>
          </cell>
          <cell r="I4694">
            <v>0</v>
          </cell>
        </row>
        <row r="4695">
          <cell r="A4695">
            <v>50900750500000</v>
          </cell>
          <cell r="B4695" t="str">
            <v xml:space="preserve">SOBRE PE 75x500 (P/JJ S/CLAMP)                                                                      </v>
          </cell>
          <cell r="C4695">
            <v>3</v>
          </cell>
          <cell r="D4695">
            <v>0</v>
          </cell>
          <cell r="E4695">
            <v>0</v>
          </cell>
          <cell r="F4695">
            <v>0</v>
          </cell>
          <cell r="G4695">
            <v>0</v>
          </cell>
          <cell r="I4695">
            <v>0</v>
          </cell>
        </row>
        <row r="4696">
          <cell r="A4696">
            <v>509007505002</v>
          </cell>
          <cell r="B4696" t="str">
            <v xml:space="preserve">FAJA PE 75X500X50µm (TIP CORP)                                                                      </v>
          </cell>
          <cell r="C4696">
            <v>40000</v>
          </cell>
          <cell r="D4696">
            <v>0</v>
          </cell>
          <cell r="E4696">
            <v>0</v>
          </cell>
          <cell r="F4696">
            <v>0</v>
          </cell>
          <cell r="G4696">
            <v>0</v>
          </cell>
          <cell r="I4696">
            <v>0</v>
          </cell>
        </row>
        <row r="4697">
          <cell r="A4697">
            <v>50900750500300</v>
          </cell>
          <cell r="B4697" t="str">
            <v xml:space="preserve">SOBRES PE S/M   75X 500                                                                             </v>
          </cell>
          <cell r="C4697">
            <v>0</v>
          </cell>
          <cell r="D4697">
            <v>0</v>
          </cell>
          <cell r="E4697">
            <v>0</v>
          </cell>
          <cell r="F4697">
            <v>0</v>
          </cell>
          <cell r="G4697">
            <v>0</v>
          </cell>
          <cell r="I4697">
            <v>0</v>
          </cell>
        </row>
        <row r="4698">
          <cell r="A4698">
            <v>50900750600300</v>
          </cell>
          <cell r="B4698" t="str">
            <v xml:space="preserve">SOBRE PE 75X640 C/M DOBLE TROQ.                                                                     </v>
          </cell>
          <cell r="C4698">
            <v>0</v>
          </cell>
          <cell r="D4698">
            <v>0</v>
          </cell>
          <cell r="E4698">
            <v>0</v>
          </cell>
          <cell r="F4698">
            <v>0</v>
          </cell>
          <cell r="G4698">
            <v>0</v>
          </cell>
          <cell r="I4698">
            <v>0</v>
          </cell>
        </row>
        <row r="4699">
          <cell r="A4699">
            <v>509007509002</v>
          </cell>
          <cell r="B4699" t="str">
            <v xml:space="preserve">FAJA PE 75X90X50µm (TIP CORP)                                                                       </v>
          </cell>
          <cell r="C4699">
            <v>85984</v>
          </cell>
          <cell r="D4699">
            <v>0</v>
          </cell>
          <cell r="E4699">
            <v>350000</v>
          </cell>
          <cell r="F4699">
            <v>350000</v>
          </cell>
          <cell r="G4699">
            <v>350000</v>
          </cell>
          <cell r="I4699">
            <v>350000</v>
          </cell>
        </row>
        <row r="4700">
          <cell r="A4700">
            <v>50900800250300</v>
          </cell>
          <cell r="B4700" t="str">
            <v xml:space="preserve">SOBRES PE S/M   80X 250                                                                             </v>
          </cell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  <cell r="I4700">
            <v>0</v>
          </cell>
        </row>
        <row r="4701">
          <cell r="A4701">
            <v>50900800280300</v>
          </cell>
          <cell r="B4701" t="str">
            <v xml:space="preserve">SOBRES PE S/M   80X 280                                                                             </v>
          </cell>
          <cell r="C4701">
            <v>0</v>
          </cell>
          <cell r="D4701">
            <v>0</v>
          </cell>
          <cell r="E4701">
            <v>0</v>
          </cell>
          <cell r="F4701">
            <v>0</v>
          </cell>
          <cell r="G4701">
            <v>0</v>
          </cell>
          <cell r="I4701">
            <v>0</v>
          </cell>
        </row>
        <row r="4702">
          <cell r="A4702">
            <v>50900800510300</v>
          </cell>
          <cell r="B4702" t="str">
            <v xml:space="preserve">SOBRES PE S/M 80 X 510 PERF.                                                                        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G4702">
            <v>0</v>
          </cell>
          <cell r="I4702">
            <v>0</v>
          </cell>
        </row>
        <row r="4703">
          <cell r="A4703">
            <v>50900850150000</v>
          </cell>
          <cell r="B4703" t="str">
            <v xml:space="preserve">SOBRES PE S/M 85X150                                                                                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I4703">
            <v>0</v>
          </cell>
        </row>
        <row r="4704">
          <cell r="A4704">
            <v>50900850190300</v>
          </cell>
          <cell r="B4704" t="str">
            <v xml:space="preserve">SOBRES PE S/M PERF. 85(±5)X190X60                                                                   </v>
          </cell>
          <cell r="C4704">
            <v>0</v>
          </cell>
          <cell r="D4704">
            <v>0</v>
          </cell>
          <cell r="E4704">
            <v>0</v>
          </cell>
          <cell r="F4704">
            <v>0</v>
          </cell>
          <cell r="G4704">
            <v>0</v>
          </cell>
          <cell r="I4704">
            <v>0</v>
          </cell>
        </row>
        <row r="4705">
          <cell r="A4705">
            <v>509008509003</v>
          </cell>
          <cell r="B4705" t="str">
            <v xml:space="preserve">FAJA PE 85X90X60µm (TIP CORP)                                                                       </v>
          </cell>
          <cell r="C4705">
            <v>18950</v>
          </cell>
          <cell r="D4705">
            <v>0</v>
          </cell>
          <cell r="E4705">
            <v>405000</v>
          </cell>
          <cell r="F4705">
            <v>405000</v>
          </cell>
          <cell r="G4705">
            <v>405000</v>
          </cell>
          <cell r="I4705">
            <v>405000</v>
          </cell>
        </row>
        <row r="4706">
          <cell r="A4706">
            <v>509008509503</v>
          </cell>
          <cell r="B4706" t="str">
            <v xml:space="preserve">FAJAS PE 85X95                                                                                      </v>
          </cell>
          <cell r="C4706">
            <v>0</v>
          </cell>
          <cell r="D4706">
            <v>0</v>
          </cell>
          <cell r="E4706">
            <v>0</v>
          </cell>
          <cell r="F4706">
            <v>0</v>
          </cell>
          <cell r="G4706">
            <v>0</v>
          </cell>
          <cell r="I4706">
            <v>0</v>
          </cell>
        </row>
        <row r="4707">
          <cell r="A4707">
            <v>50900900600700</v>
          </cell>
          <cell r="B4707" t="str">
            <v xml:space="preserve">SOBRES PE S/M 90X600                                                                                </v>
          </cell>
          <cell r="C4707">
            <v>1070</v>
          </cell>
          <cell r="D4707">
            <v>0</v>
          </cell>
          <cell r="E4707">
            <v>0</v>
          </cell>
          <cell r="F4707">
            <v>0</v>
          </cell>
          <cell r="G4707">
            <v>0</v>
          </cell>
          <cell r="I4707">
            <v>0</v>
          </cell>
        </row>
        <row r="4708">
          <cell r="A4708">
            <v>50901100150300</v>
          </cell>
          <cell r="B4708" t="str">
            <v xml:space="preserve">SOBRES PE S/M  110X 150                                                                             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G4708">
            <v>0</v>
          </cell>
          <cell r="I4708">
            <v>0</v>
          </cell>
        </row>
        <row r="4709">
          <cell r="A4709">
            <v>50901100160300</v>
          </cell>
          <cell r="B4709" t="str">
            <v xml:space="preserve">SOBRES PE S/M  110X 160                                                                             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  <cell r="G4709">
            <v>0</v>
          </cell>
          <cell r="I4709">
            <v>0</v>
          </cell>
        </row>
        <row r="4710">
          <cell r="A4710">
            <v>50901250400300</v>
          </cell>
          <cell r="B4710" t="str">
            <v xml:space="preserve">SOBRES PE S/M 125 X 400                                                                             </v>
          </cell>
          <cell r="C4710">
            <v>0</v>
          </cell>
          <cell r="D4710">
            <v>0</v>
          </cell>
          <cell r="E4710">
            <v>0</v>
          </cell>
          <cell r="F4710">
            <v>0</v>
          </cell>
          <cell r="G4710">
            <v>0</v>
          </cell>
          <cell r="I4710">
            <v>0</v>
          </cell>
        </row>
        <row r="4711">
          <cell r="A4711">
            <v>50901250450300</v>
          </cell>
          <cell r="B4711" t="str">
            <v xml:space="preserve">SOBRES PE S/M 125X450                                                                               </v>
          </cell>
          <cell r="C4711">
            <v>0</v>
          </cell>
          <cell r="D4711">
            <v>0</v>
          </cell>
          <cell r="E4711">
            <v>0</v>
          </cell>
          <cell r="F4711">
            <v>0</v>
          </cell>
          <cell r="G4711">
            <v>0</v>
          </cell>
          <cell r="I4711">
            <v>0</v>
          </cell>
        </row>
        <row r="4712">
          <cell r="A4712">
            <v>50901500240300</v>
          </cell>
          <cell r="B4712" t="str">
            <v xml:space="preserve">SOBRES PE S/M  150X 240                                                                             </v>
          </cell>
          <cell r="C4712">
            <v>0</v>
          </cell>
          <cell r="D4712">
            <v>0</v>
          </cell>
          <cell r="E4712">
            <v>0</v>
          </cell>
          <cell r="F4712">
            <v>0</v>
          </cell>
          <cell r="G4712">
            <v>0</v>
          </cell>
          <cell r="I4712">
            <v>0</v>
          </cell>
        </row>
        <row r="4713">
          <cell r="A4713">
            <v>50901500550300</v>
          </cell>
          <cell r="B4713" t="str">
            <v xml:space="preserve">SOBRE PE S/M 150X550                                                                                </v>
          </cell>
          <cell r="C4713">
            <v>0</v>
          </cell>
          <cell r="D4713">
            <v>0</v>
          </cell>
          <cell r="E4713">
            <v>0</v>
          </cell>
          <cell r="F4713">
            <v>0</v>
          </cell>
          <cell r="G4713">
            <v>0</v>
          </cell>
          <cell r="I4713">
            <v>0</v>
          </cell>
        </row>
        <row r="4714">
          <cell r="A4714">
            <v>50901650150000</v>
          </cell>
          <cell r="B4714" t="str">
            <v xml:space="preserve">SOBRES PE S/M 165 X 150  TROQ.(L)                                                                   </v>
          </cell>
          <cell r="C4714">
            <v>2164</v>
          </cell>
          <cell r="D4714">
            <v>0</v>
          </cell>
          <cell r="E4714">
            <v>0</v>
          </cell>
          <cell r="F4714">
            <v>0</v>
          </cell>
          <cell r="G4714">
            <v>0</v>
          </cell>
          <cell r="I4714">
            <v>0</v>
          </cell>
        </row>
        <row r="4715">
          <cell r="A4715">
            <v>50901650580000</v>
          </cell>
          <cell r="B4715" t="str">
            <v xml:space="preserve">SOBRES PE S/M 165X580 PERF.                                                                         </v>
          </cell>
          <cell r="C4715">
            <v>82</v>
          </cell>
          <cell r="D4715">
            <v>0</v>
          </cell>
          <cell r="E4715">
            <v>0</v>
          </cell>
          <cell r="F4715">
            <v>0</v>
          </cell>
          <cell r="G4715">
            <v>0</v>
          </cell>
          <cell r="I4715">
            <v>0</v>
          </cell>
        </row>
        <row r="4716">
          <cell r="A4716">
            <v>50901850260300</v>
          </cell>
          <cell r="B4716" t="str">
            <v xml:space="preserve">SOBRES PE S/M  185X 260                                                                             </v>
          </cell>
          <cell r="C4716">
            <v>0</v>
          </cell>
          <cell r="D4716">
            <v>0</v>
          </cell>
          <cell r="E4716">
            <v>0</v>
          </cell>
          <cell r="F4716">
            <v>0</v>
          </cell>
          <cell r="G4716">
            <v>0</v>
          </cell>
          <cell r="I4716">
            <v>0</v>
          </cell>
        </row>
        <row r="4717">
          <cell r="A4717">
            <v>50901850280300</v>
          </cell>
          <cell r="B4717" t="str">
            <v xml:space="preserve">SOBRES PE S/M  185X 280                                                                             </v>
          </cell>
          <cell r="C4717">
            <v>0</v>
          </cell>
          <cell r="D4717">
            <v>0</v>
          </cell>
          <cell r="E4717">
            <v>0</v>
          </cell>
          <cell r="F4717">
            <v>0</v>
          </cell>
          <cell r="G4717">
            <v>0</v>
          </cell>
          <cell r="I4717">
            <v>0</v>
          </cell>
        </row>
        <row r="4718">
          <cell r="A4718">
            <v>50901850310300</v>
          </cell>
          <cell r="B4718" t="str">
            <v xml:space="preserve">SOBRES PE S/M  185X 310                                                                             </v>
          </cell>
          <cell r="C4718">
            <v>0</v>
          </cell>
          <cell r="D4718">
            <v>0</v>
          </cell>
          <cell r="E4718">
            <v>0</v>
          </cell>
          <cell r="F4718">
            <v>0</v>
          </cell>
          <cell r="G4718">
            <v>0</v>
          </cell>
          <cell r="I4718">
            <v>0</v>
          </cell>
        </row>
        <row r="4719">
          <cell r="A4719">
            <v>50901850320300</v>
          </cell>
          <cell r="B4719" t="str">
            <v xml:space="preserve">SOBRES PE S/M  185X 320                                                                             </v>
          </cell>
          <cell r="C4719">
            <v>0</v>
          </cell>
          <cell r="D4719">
            <v>0</v>
          </cell>
          <cell r="E4719">
            <v>0</v>
          </cell>
          <cell r="F4719">
            <v>0</v>
          </cell>
          <cell r="G4719">
            <v>0</v>
          </cell>
          <cell r="I4719">
            <v>0</v>
          </cell>
        </row>
        <row r="4720">
          <cell r="A4720">
            <v>509022003103</v>
          </cell>
          <cell r="B4720" t="str">
            <v xml:space="preserve">BOLSAS PE 220X310X60µ                                                                               </v>
          </cell>
          <cell r="C4720">
            <v>12098</v>
          </cell>
          <cell r="D4720">
            <v>0</v>
          </cell>
          <cell r="E4720">
            <v>0</v>
          </cell>
          <cell r="F4720">
            <v>0</v>
          </cell>
          <cell r="G4720">
            <v>0</v>
          </cell>
          <cell r="I4720">
            <v>0</v>
          </cell>
        </row>
        <row r="4721">
          <cell r="A4721">
            <v>50902200310300</v>
          </cell>
          <cell r="B4721" t="str">
            <v xml:space="preserve">SOBRE PE S/M 220 X 310                                                                              </v>
          </cell>
          <cell r="C4721">
            <v>0</v>
          </cell>
          <cell r="D4721">
            <v>0</v>
          </cell>
          <cell r="E4721">
            <v>0</v>
          </cell>
          <cell r="F4721">
            <v>0</v>
          </cell>
          <cell r="G4721">
            <v>0</v>
          </cell>
          <cell r="I4721">
            <v>0</v>
          </cell>
        </row>
        <row r="4722">
          <cell r="A4722">
            <v>509022004003</v>
          </cell>
          <cell r="B4722" t="str">
            <v xml:space="preserve">BOLSAS PE 220X400 X60µ                                                                              </v>
          </cell>
          <cell r="C4722">
            <v>8805</v>
          </cell>
          <cell r="D4722">
            <v>0</v>
          </cell>
          <cell r="E4722">
            <v>0</v>
          </cell>
          <cell r="F4722">
            <v>0</v>
          </cell>
          <cell r="G4722">
            <v>0</v>
          </cell>
          <cell r="I4722">
            <v>0</v>
          </cell>
        </row>
        <row r="4723">
          <cell r="A4723">
            <v>50902200400300</v>
          </cell>
          <cell r="B4723" t="str">
            <v xml:space="preserve">SOBRES PE S/M  220X 400                                                                             </v>
          </cell>
          <cell r="C4723">
            <v>0</v>
          </cell>
          <cell r="D4723">
            <v>0</v>
          </cell>
          <cell r="E4723">
            <v>0</v>
          </cell>
          <cell r="F4723">
            <v>0</v>
          </cell>
          <cell r="G4723">
            <v>0</v>
          </cell>
          <cell r="I4723">
            <v>0</v>
          </cell>
        </row>
        <row r="4724">
          <cell r="A4724">
            <v>50902200500300</v>
          </cell>
          <cell r="B4724" t="str">
            <v xml:space="preserve">SOBRES PE S/M 220X500                                                                               </v>
          </cell>
          <cell r="C4724">
            <v>0</v>
          </cell>
          <cell r="D4724">
            <v>0</v>
          </cell>
          <cell r="E4724">
            <v>0</v>
          </cell>
          <cell r="F4724">
            <v>0</v>
          </cell>
          <cell r="G4724">
            <v>0</v>
          </cell>
          <cell r="I4724">
            <v>0</v>
          </cell>
        </row>
        <row r="4725">
          <cell r="A4725">
            <v>50902200550300</v>
          </cell>
          <cell r="B4725" t="str">
            <v xml:space="preserve">SOBRES PE S/M 220 X 550                                                                             </v>
          </cell>
          <cell r="C4725">
            <v>0</v>
          </cell>
          <cell r="D4725">
            <v>0</v>
          </cell>
          <cell r="E4725">
            <v>0</v>
          </cell>
          <cell r="F4725">
            <v>0</v>
          </cell>
          <cell r="G4725">
            <v>0</v>
          </cell>
          <cell r="I4725">
            <v>0</v>
          </cell>
        </row>
        <row r="4726">
          <cell r="A4726">
            <v>50902200650300</v>
          </cell>
          <cell r="B4726" t="str">
            <v xml:space="preserve">SOBRES PE S/M 220 X 650                                                                             </v>
          </cell>
          <cell r="C4726">
            <v>0</v>
          </cell>
          <cell r="D4726">
            <v>0</v>
          </cell>
          <cell r="E4726">
            <v>0</v>
          </cell>
          <cell r="F4726">
            <v>0</v>
          </cell>
          <cell r="G4726">
            <v>0</v>
          </cell>
          <cell r="I4726">
            <v>0</v>
          </cell>
        </row>
        <row r="4727">
          <cell r="A4727">
            <v>509028005003</v>
          </cell>
          <cell r="B4727" t="str">
            <v xml:space="preserve">BOLSAS PE 280X500X60                                                                                </v>
          </cell>
          <cell r="C4727">
            <v>8250</v>
          </cell>
          <cell r="D4727">
            <v>0</v>
          </cell>
          <cell r="E4727">
            <v>0</v>
          </cell>
          <cell r="F4727">
            <v>500</v>
          </cell>
          <cell r="G4727" t="str">
            <v>error</v>
          </cell>
          <cell r="I4727">
            <v>0</v>
          </cell>
        </row>
        <row r="4728">
          <cell r="A4728">
            <v>509028005603</v>
          </cell>
          <cell r="B4728" t="str">
            <v xml:space="preserve">BOLSAS PE  220X 260X  60                                                                            </v>
          </cell>
          <cell r="C4728">
            <v>489</v>
          </cell>
          <cell r="D4728">
            <v>0</v>
          </cell>
          <cell r="E4728">
            <v>15000</v>
          </cell>
          <cell r="F4728">
            <v>15000</v>
          </cell>
          <cell r="G4728">
            <v>15000</v>
          </cell>
          <cell r="I4728">
            <v>15000</v>
          </cell>
        </row>
        <row r="4729">
          <cell r="A4729">
            <v>50903200500300</v>
          </cell>
          <cell r="B4729" t="str">
            <v xml:space="preserve">SOBRE PE S/M 320X500                                                                                </v>
          </cell>
          <cell r="C4729">
            <v>0</v>
          </cell>
          <cell r="D4729">
            <v>0</v>
          </cell>
          <cell r="E4729">
            <v>0</v>
          </cell>
          <cell r="F4729">
            <v>0</v>
          </cell>
          <cell r="G4729">
            <v>0</v>
          </cell>
          <cell r="I4729">
            <v>0</v>
          </cell>
        </row>
        <row r="4730">
          <cell r="A4730">
            <v>509035005003</v>
          </cell>
          <cell r="B4730" t="str">
            <v xml:space="preserve">BOLSAS PE 350X500X60                                                                                </v>
          </cell>
          <cell r="C4730">
            <v>6530</v>
          </cell>
          <cell r="D4730">
            <v>0</v>
          </cell>
          <cell r="E4730">
            <v>0</v>
          </cell>
          <cell r="F4730">
            <v>0</v>
          </cell>
          <cell r="G4730">
            <v>0</v>
          </cell>
          <cell r="I4730">
            <v>0</v>
          </cell>
        </row>
        <row r="4731">
          <cell r="A4731">
            <v>509035006003</v>
          </cell>
          <cell r="B4731" t="str">
            <v xml:space="preserve">BOLSA PE 350X600X60µm                                                                               </v>
          </cell>
          <cell r="C4731">
            <v>0</v>
          </cell>
          <cell r="D4731">
            <v>0</v>
          </cell>
          <cell r="E4731">
            <v>0</v>
          </cell>
          <cell r="F4731">
            <v>0</v>
          </cell>
          <cell r="G4731">
            <v>0</v>
          </cell>
          <cell r="I4731">
            <v>0</v>
          </cell>
        </row>
        <row r="4732">
          <cell r="A4732">
            <v>50903700500300</v>
          </cell>
          <cell r="B4732" t="str">
            <v xml:space="preserve">SOBRES PE S/M 370 X 500                                                                             </v>
          </cell>
          <cell r="C4732">
            <v>488</v>
          </cell>
          <cell r="D4732">
            <v>0</v>
          </cell>
          <cell r="E4732">
            <v>0</v>
          </cell>
          <cell r="F4732">
            <v>0</v>
          </cell>
          <cell r="G4732">
            <v>0</v>
          </cell>
          <cell r="I4732">
            <v>0</v>
          </cell>
        </row>
        <row r="4733">
          <cell r="A4733">
            <v>509037005703</v>
          </cell>
          <cell r="B4733" t="str">
            <v xml:space="preserve">BOLSAS PE  370X 570X  60                                                                            </v>
          </cell>
          <cell r="C4733">
            <v>0</v>
          </cell>
          <cell r="D4733">
            <v>0</v>
          </cell>
          <cell r="E4733">
            <v>0</v>
          </cell>
          <cell r="F4733">
            <v>0</v>
          </cell>
          <cell r="G4733">
            <v>0</v>
          </cell>
          <cell r="I4733">
            <v>0</v>
          </cell>
        </row>
        <row r="4734">
          <cell r="A4734">
            <v>509037007503</v>
          </cell>
          <cell r="B4734" t="str">
            <v xml:space="preserve">BOLSAS PE  370X 750X  60µm                                                                          </v>
          </cell>
          <cell r="C4734">
            <v>2000</v>
          </cell>
          <cell r="D4734">
            <v>0</v>
          </cell>
          <cell r="E4734">
            <v>0</v>
          </cell>
          <cell r="F4734">
            <v>0</v>
          </cell>
          <cell r="G4734">
            <v>0</v>
          </cell>
          <cell r="I4734">
            <v>0</v>
          </cell>
        </row>
        <row r="4735">
          <cell r="A4735">
            <v>50903700800300</v>
          </cell>
          <cell r="B4735" t="str">
            <v xml:space="preserve">SOBRES PE S/M 370 X 800                                                                             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  <cell r="G4735">
            <v>0</v>
          </cell>
          <cell r="I4735">
            <v>0</v>
          </cell>
        </row>
        <row r="4736">
          <cell r="A4736">
            <v>50903700960300</v>
          </cell>
          <cell r="B4736" t="str">
            <v xml:space="preserve">SOBRES PE S/M 370X 960                                                                              </v>
          </cell>
          <cell r="C4736">
            <v>0</v>
          </cell>
          <cell r="D4736">
            <v>0</v>
          </cell>
          <cell r="E4736">
            <v>0</v>
          </cell>
          <cell r="F4736">
            <v>0</v>
          </cell>
          <cell r="G4736">
            <v>0</v>
          </cell>
          <cell r="I4736">
            <v>0</v>
          </cell>
        </row>
        <row r="4737">
          <cell r="A4737">
            <v>509040008003</v>
          </cell>
          <cell r="B4737" t="str">
            <v xml:space="preserve">BOLSAS PE PERF.400X800X60                                                                           </v>
          </cell>
          <cell r="C4737">
            <v>0</v>
          </cell>
          <cell r="D4737">
            <v>0</v>
          </cell>
          <cell r="E4737">
            <v>0</v>
          </cell>
          <cell r="F4737">
            <v>0</v>
          </cell>
          <cell r="G4737">
            <v>0</v>
          </cell>
          <cell r="I4737">
            <v>0</v>
          </cell>
        </row>
        <row r="4738">
          <cell r="A4738">
            <v>509050008009</v>
          </cell>
          <cell r="B4738" t="str">
            <v xml:space="preserve">BOLSAS PE  500X 800X 200                                                                            </v>
          </cell>
          <cell r="C4738">
            <v>600</v>
          </cell>
          <cell r="D4738">
            <v>0</v>
          </cell>
          <cell r="E4738">
            <v>0</v>
          </cell>
          <cell r="F4738">
            <v>0</v>
          </cell>
          <cell r="G4738">
            <v>0</v>
          </cell>
          <cell r="I4738">
            <v>0</v>
          </cell>
        </row>
        <row r="4739">
          <cell r="A4739">
            <v>509080012504</v>
          </cell>
          <cell r="B4739" t="str">
            <v xml:space="preserve">BOLSAS PE  800X1250X 80                                                                             </v>
          </cell>
          <cell r="C4739">
            <v>700</v>
          </cell>
          <cell r="D4739">
            <v>0</v>
          </cell>
          <cell r="E4739">
            <v>0</v>
          </cell>
          <cell r="F4739">
            <v>0</v>
          </cell>
          <cell r="G4739">
            <v>0</v>
          </cell>
          <cell r="I4739">
            <v>0</v>
          </cell>
        </row>
        <row r="4740">
          <cell r="A4740">
            <v>509081012504</v>
          </cell>
          <cell r="B4740" t="str">
            <v xml:space="preserve">BOLSAS PE 500X 800X 60                                                                              </v>
          </cell>
          <cell r="C4740">
            <v>4210</v>
          </cell>
          <cell r="D4740">
            <v>0</v>
          </cell>
          <cell r="E4740">
            <v>0</v>
          </cell>
          <cell r="F4740">
            <v>0</v>
          </cell>
          <cell r="G4740">
            <v>0</v>
          </cell>
          <cell r="I4740">
            <v>0</v>
          </cell>
        </row>
        <row r="4741">
          <cell r="A4741">
            <v>509095008003</v>
          </cell>
          <cell r="B4741" t="str">
            <v xml:space="preserve">BOLSAS PE  1000X 800X   40                                                                          </v>
          </cell>
          <cell r="C4741">
            <v>2140</v>
          </cell>
          <cell r="D4741">
            <v>0</v>
          </cell>
          <cell r="E4741">
            <v>0</v>
          </cell>
          <cell r="F4741">
            <v>0</v>
          </cell>
          <cell r="G4741">
            <v>0</v>
          </cell>
          <cell r="I4741">
            <v>0</v>
          </cell>
        </row>
        <row r="4742">
          <cell r="A4742">
            <v>509104001002</v>
          </cell>
          <cell r="B4742" t="str">
            <v xml:space="preserve">SOBRE PE 40X110X50 µm TROQUELADO TRANSVERSAL (TIP CORP)                                             </v>
          </cell>
          <cell r="C4742">
            <v>196212</v>
          </cell>
          <cell r="D4742">
            <v>0</v>
          </cell>
          <cell r="E4742">
            <v>410500</v>
          </cell>
          <cell r="F4742">
            <v>410500</v>
          </cell>
          <cell r="G4742">
            <v>410500</v>
          </cell>
          <cell r="I4742">
            <v>410500</v>
          </cell>
        </row>
        <row r="4743">
          <cell r="A4743">
            <v>509104001702</v>
          </cell>
          <cell r="B4743" t="str">
            <v xml:space="preserve">SOBRE PE 40X170X50 µm TROQUELADO TRANSVERSAL (TIP CORP)                                             </v>
          </cell>
          <cell r="C4743">
            <v>70</v>
          </cell>
          <cell r="D4743">
            <v>0</v>
          </cell>
          <cell r="E4743">
            <v>0</v>
          </cell>
          <cell r="F4743">
            <v>0</v>
          </cell>
          <cell r="G4743">
            <v>0</v>
          </cell>
          <cell r="I4743">
            <v>0</v>
          </cell>
        </row>
        <row r="4744">
          <cell r="A4744">
            <v>509104002002</v>
          </cell>
          <cell r="B4744" t="str">
            <v xml:space="preserve">SOBRE PE 40X200X50 µm TROQUELADO TRANSVERSAL (TIP CORP)                                             </v>
          </cell>
          <cell r="C4744">
            <v>17193</v>
          </cell>
          <cell r="D4744">
            <v>0</v>
          </cell>
          <cell r="E4744">
            <v>35500</v>
          </cell>
          <cell r="F4744">
            <v>35500</v>
          </cell>
          <cell r="G4744">
            <v>35500</v>
          </cell>
          <cell r="I4744">
            <v>35500</v>
          </cell>
        </row>
        <row r="4745">
          <cell r="A4745">
            <v>509104003702</v>
          </cell>
          <cell r="B4745" t="str">
            <v xml:space="preserve">SOBRE PE 40x370x50µm TROQUELADO TRANSVERSAL (TIP.CORP.)                                             </v>
          </cell>
          <cell r="C4745">
            <v>3995</v>
          </cell>
          <cell r="D4745">
            <v>0</v>
          </cell>
          <cell r="E4745">
            <v>0</v>
          </cell>
          <cell r="F4745">
            <v>0</v>
          </cell>
          <cell r="G4745">
            <v>0</v>
          </cell>
          <cell r="I4745">
            <v>0</v>
          </cell>
        </row>
        <row r="4746">
          <cell r="A4746">
            <v>509104004901</v>
          </cell>
          <cell r="B4746" t="str">
            <v xml:space="preserve">SOBRE PE 40X500(+5)X40 µm TROQUELADO TRANSVERSAL (TIP CORP)                                         </v>
          </cell>
          <cell r="C4746">
            <v>34747</v>
          </cell>
          <cell r="D4746">
            <v>0</v>
          </cell>
          <cell r="E4746">
            <v>70000</v>
          </cell>
          <cell r="F4746">
            <v>70000</v>
          </cell>
          <cell r="G4746">
            <v>70000</v>
          </cell>
          <cell r="I4746">
            <v>70000</v>
          </cell>
        </row>
        <row r="4747">
          <cell r="A4747">
            <v>509107504803</v>
          </cell>
          <cell r="B4747" t="str">
            <v xml:space="preserve">SOBRE PE 75X480X60 µm TROQUELADO TRANSVERSAL (TIP CORP)                                             </v>
          </cell>
          <cell r="C4747">
            <v>350</v>
          </cell>
          <cell r="D4747">
            <v>0</v>
          </cell>
          <cell r="E4747">
            <v>15000</v>
          </cell>
          <cell r="F4747">
            <v>15000</v>
          </cell>
          <cell r="G4747">
            <v>15000</v>
          </cell>
          <cell r="I4747">
            <v>15000</v>
          </cell>
        </row>
        <row r="4748">
          <cell r="A4748">
            <v>509107505804</v>
          </cell>
          <cell r="B4748" t="str">
            <v xml:space="preserve">SOBRE PE 75X580X60µm C/M 80mm TROQ.LONG.(TIP CORP)                                                  </v>
          </cell>
          <cell r="C4748">
            <v>450</v>
          </cell>
          <cell r="D4748">
            <v>0</v>
          </cell>
          <cell r="E4748">
            <v>12000</v>
          </cell>
          <cell r="F4748">
            <v>12000</v>
          </cell>
          <cell r="G4748">
            <v>12000</v>
          </cell>
          <cell r="I4748">
            <v>12000</v>
          </cell>
        </row>
        <row r="4749">
          <cell r="A4749">
            <v>509108501903</v>
          </cell>
          <cell r="B4749" t="str">
            <v xml:space="preserve">SOBRE PE 85X190X60µm S/M TROQ.LONG.(TIP CORP)                                                       </v>
          </cell>
          <cell r="C4749">
            <v>29528</v>
          </cell>
          <cell r="D4749">
            <v>0</v>
          </cell>
          <cell r="E4749">
            <v>52000</v>
          </cell>
          <cell r="F4749">
            <v>52000</v>
          </cell>
          <cell r="G4749">
            <v>52000</v>
          </cell>
          <cell r="I4749">
            <v>52000</v>
          </cell>
        </row>
        <row r="4750">
          <cell r="A4750">
            <v>509111020003</v>
          </cell>
          <cell r="B4750" t="str">
            <v xml:space="preserve">FAJA PE 110X2000X60µm (TIP CORP)                                                                    </v>
          </cell>
          <cell r="C4750">
            <v>490</v>
          </cell>
          <cell r="D4750">
            <v>0</v>
          </cell>
          <cell r="E4750">
            <v>80100</v>
          </cell>
          <cell r="F4750">
            <v>80100</v>
          </cell>
          <cell r="G4750">
            <v>80100</v>
          </cell>
          <cell r="I4750">
            <v>80100</v>
          </cell>
        </row>
        <row r="4751">
          <cell r="A4751">
            <v>509115002403</v>
          </cell>
          <cell r="B4751" t="str">
            <v xml:space="preserve">SOBRE PE 150x240x60µm S/M (TIP.CORP.)                                                               </v>
          </cell>
          <cell r="C4751">
            <v>3700</v>
          </cell>
          <cell r="D4751">
            <v>0</v>
          </cell>
          <cell r="E4751">
            <v>11100</v>
          </cell>
          <cell r="F4751">
            <v>11100</v>
          </cell>
          <cell r="G4751">
            <v>11100</v>
          </cell>
          <cell r="I4751">
            <v>11100</v>
          </cell>
        </row>
        <row r="4752">
          <cell r="A4752">
            <v>509228005003</v>
          </cell>
          <cell r="B4752" t="str">
            <v xml:space="preserve">BOLSA PE 280X500X60 µm (TIP CORP)                                                                   </v>
          </cell>
          <cell r="C4752">
            <v>0</v>
          </cell>
          <cell r="D4752">
            <v>0</v>
          </cell>
          <cell r="E4752">
            <v>0</v>
          </cell>
          <cell r="F4752">
            <v>0</v>
          </cell>
          <cell r="G4752">
            <v>0</v>
          </cell>
          <cell r="I4752">
            <v>0</v>
          </cell>
        </row>
        <row r="4753">
          <cell r="A4753">
            <v>509235005003</v>
          </cell>
          <cell r="B4753" t="str">
            <v xml:space="preserve">BOLSA PE 350X500X60 µm (TIP CORP)                                                                   </v>
          </cell>
          <cell r="C4753">
            <v>0</v>
          </cell>
          <cell r="D4753">
            <v>0</v>
          </cell>
          <cell r="E4753">
            <v>0</v>
          </cell>
          <cell r="F4753">
            <v>0</v>
          </cell>
          <cell r="G4753">
            <v>0</v>
          </cell>
          <cell r="I4753">
            <v>0</v>
          </cell>
        </row>
        <row r="4754">
          <cell r="A4754">
            <v>509295008001</v>
          </cell>
          <cell r="B4754" t="str">
            <v xml:space="preserve">BOLSA PE 950X800X40 µm C/ FUELLE (TIP CORP)                                                         </v>
          </cell>
          <cell r="C4754">
            <v>0</v>
          </cell>
          <cell r="D4754">
            <v>0</v>
          </cell>
          <cell r="E4754">
            <v>0</v>
          </cell>
          <cell r="F4754">
            <v>0</v>
          </cell>
          <cell r="G4754">
            <v>0</v>
          </cell>
          <cell r="I4754">
            <v>0</v>
          </cell>
        </row>
        <row r="4755">
          <cell r="A4755">
            <v>51000400220300</v>
          </cell>
          <cell r="B4755" t="str">
            <v xml:space="preserve">SOBRES PE C/M   40X 220                                                                             </v>
          </cell>
          <cell r="C4755">
            <v>0</v>
          </cell>
          <cell r="D4755">
            <v>0</v>
          </cell>
          <cell r="E4755">
            <v>0</v>
          </cell>
          <cell r="F4755">
            <v>0</v>
          </cell>
          <cell r="G4755">
            <v>0</v>
          </cell>
          <cell r="I4755">
            <v>0</v>
          </cell>
        </row>
        <row r="4756">
          <cell r="A4756">
            <v>51000500200300</v>
          </cell>
          <cell r="B4756" t="str">
            <v xml:space="preserve">SOBRES PE C/M   50X 200                                                                             </v>
          </cell>
          <cell r="C4756">
            <v>0</v>
          </cell>
          <cell r="D4756">
            <v>0</v>
          </cell>
          <cell r="E4756">
            <v>0</v>
          </cell>
          <cell r="F4756">
            <v>0</v>
          </cell>
          <cell r="G4756">
            <v>0</v>
          </cell>
          <cell r="I4756">
            <v>0</v>
          </cell>
        </row>
        <row r="4757">
          <cell r="A4757">
            <v>51000500500300</v>
          </cell>
          <cell r="B4757" t="str">
            <v xml:space="preserve">SOBRES PE C/M   50X 500                                                                             </v>
          </cell>
          <cell r="C4757">
            <v>0</v>
          </cell>
          <cell r="D4757">
            <v>0</v>
          </cell>
          <cell r="E4757">
            <v>0</v>
          </cell>
          <cell r="F4757">
            <v>0</v>
          </cell>
          <cell r="G4757">
            <v>0</v>
          </cell>
          <cell r="I4757">
            <v>0</v>
          </cell>
        </row>
        <row r="4758">
          <cell r="A4758">
            <v>51000500520300</v>
          </cell>
          <cell r="B4758" t="str">
            <v xml:space="preserve">SOBRES PE C/M   50X 520                                                                             </v>
          </cell>
          <cell r="C4758">
            <v>0</v>
          </cell>
          <cell r="D4758">
            <v>0</v>
          </cell>
          <cell r="E4758">
            <v>0</v>
          </cell>
          <cell r="F4758">
            <v>0</v>
          </cell>
          <cell r="G4758">
            <v>0</v>
          </cell>
          <cell r="I4758">
            <v>0</v>
          </cell>
        </row>
        <row r="4759">
          <cell r="A4759">
            <v>51000500540300</v>
          </cell>
          <cell r="B4759" t="str">
            <v xml:space="preserve">SOBRES PE C/M   50X 540                                                                             </v>
          </cell>
          <cell r="C4759">
            <v>0</v>
          </cell>
          <cell r="D4759">
            <v>0</v>
          </cell>
          <cell r="E4759">
            <v>0</v>
          </cell>
          <cell r="F4759">
            <v>0</v>
          </cell>
          <cell r="G4759">
            <v>0</v>
          </cell>
          <cell r="I4759">
            <v>0</v>
          </cell>
        </row>
        <row r="4760">
          <cell r="A4760">
            <v>51000500600300</v>
          </cell>
          <cell r="B4760" t="str">
            <v xml:space="preserve">SOBRES PE C/M   50X 600                                                                             </v>
          </cell>
          <cell r="C4760">
            <v>0</v>
          </cell>
          <cell r="D4760">
            <v>0</v>
          </cell>
          <cell r="E4760">
            <v>0</v>
          </cell>
          <cell r="F4760">
            <v>0</v>
          </cell>
          <cell r="G4760">
            <v>0</v>
          </cell>
          <cell r="I4760">
            <v>0</v>
          </cell>
        </row>
        <row r="4761">
          <cell r="A4761">
            <v>51000500730300</v>
          </cell>
          <cell r="B4761" t="str">
            <v xml:space="preserve">SOBRES PE C/M   50X 730                                                                             </v>
          </cell>
          <cell r="C4761">
            <v>0</v>
          </cell>
          <cell r="D4761">
            <v>0</v>
          </cell>
          <cell r="E4761">
            <v>0</v>
          </cell>
          <cell r="F4761">
            <v>0</v>
          </cell>
          <cell r="G4761">
            <v>0</v>
          </cell>
          <cell r="I4761">
            <v>0</v>
          </cell>
        </row>
        <row r="4762">
          <cell r="A4762">
            <v>51000600570300</v>
          </cell>
          <cell r="B4762" t="str">
            <v xml:space="preserve">SOBRES PE C/M   60X 570                                                                             </v>
          </cell>
          <cell r="C4762">
            <v>0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  <cell r="I4762">
            <v>0</v>
          </cell>
        </row>
        <row r="4763">
          <cell r="A4763">
            <v>51000700250300</v>
          </cell>
          <cell r="B4763" t="str">
            <v xml:space="preserve">SOBRES PE C/M   70X 250                                                                             </v>
          </cell>
          <cell r="C4763">
            <v>0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I4763">
            <v>0</v>
          </cell>
        </row>
        <row r="4764">
          <cell r="A4764">
            <v>51000700540300</v>
          </cell>
          <cell r="B4764" t="str">
            <v xml:space="preserve">SOBRES PE C/M   70X 540                                                                             </v>
          </cell>
          <cell r="C4764">
            <v>0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I4764">
            <v>0</v>
          </cell>
        </row>
        <row r="4765">
          <cell r="A4765">
            <v>51000800270300</v>
          </cell>
          <cell r="B4765" t="str">
            <v xml:space="preserve">SOBRES PE C/M   80X 270                                                                             </v>
          </cell>
          <cell r="C4765">
            <v>0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I4765">
            <v>0</v>
          </cell>
        </row>
        <row r="4766">
          <cell r="A4766">
            <v>51000800510300</v>
          </cell>
          <cell r="B4766" t="str">
            <v xml:space="preserve">SOBRE PE S/M 80 X 510 T Y P                                                                         </v>
          </cell>
          <cell r="C4766">
            <v>0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I4766">
            <v>0</v>
          </cell>
        </row>
        <row r="4767">
          <cell r="A4767">
            <v>51000900670700</v>
          </cell>
          <cell r="B4767" t="str">
            <v xml:space="preserve">SOBRE PE C/M 100 MM 90X670                                                                          </v>
          </cell>
          <cell r="C4767">
            <v>0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  <cell r="I4767">
            <v>0</v>
          </cell>
        </row>
        <row r="4768">
          <cell r="A4768">
            <v>51001100190300</v>
          </cell>
          <cell r="B4768" t="str">
            <v xml:space="preserve">SOBRES PE C/M  110X 190                                                                             </v>
          </cell>
          <cell r="C4768">
            <v>0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  <cell r="I4768">
            <v>0</v>
          </cell>
        </row>
        <row r="4769">
          <cell r="A4769">
            <v>51001200320300</v>
          </cell>
          <cell r="B4769" t="str">
            <v xml:space="preserve">SOBRES PE C/M  120X 320                                                                             </v>
          </cell>
          <cell r="C4769">
            <v>0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  <cell r="I4769">
            <v>0</v>
          </cell>
        </row>
        <row r="4770">
          <cell r="A4770">
            <v>51001500240300</v>
          </cell>
          <cell r="B4770" t="str">
            <v xml:space="preserve">SOBRES PE C/M  150X 240                                                                             </v>
          </cell>
          <cell r="C4770">
            <v>0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I4770">
            <v>0</v>
          </cell>
        </row>
        <row r="4771">
          <cell r="A4771">
            <v>51001500320300</v>
          </cell>
          <cell r="B4771" t="str">
            <v xml:space="preserve">SOBRES PE C/M 150X320                                                                               </v>
          </cell>
          <cell r="C4771">
            <v>0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  <cell r="I4771">
            <v>0</v>
          </cell>
        </row>
        <row r="4772">
          <cell r="A4772">
            <v>51001850220300</v>
          </cell>
          <cell r="B4772" t="str">
            <v xml:space="preserve">SOBRES PE C/M  185X 220                                                                             </v>
          </cell>
          <cell r="C4772">
            <v>0</v>
          </cell>
          <cell r="D4772">
            <v>0</v>
          </cell>
          <cell r="E4772">
            <v>0</v>
          </cell>
          <cell r="F4772">
            <v>0</v>
          </cell>
          <cell r="G4772">
            <v>0</v>
          </cell>
          <cell r="I4772">
            <v>0</v>
          </cell>
        </row>
        <row r="4773">
          <cell r="A4773">
            <v>51001850310300</v>
          </cell>
          <cell r="B4773" t="str">
            <v xml:space="preserve">SOBRES PE C/M  185X 310                                                                             </v>
          </cell>
          <cell r="C4773">
            <v>0</v>
          </cell>
          <cell r="D4773">
            <v>0</v>
          </cell>
          <cell r="E4773">
            <v>0</v>
          </cell>
          <cell r="F4773">
            <v>0</v>
          </cell>
          <cell r="G4773">
            <v>0</v>
          </cell>
          <cell r="I4773">
            <v>0</v>
          </cell>
        </row>
        <row r="4774">
          <cell r="A4774">
            <v>51001850320300</v>
          </cell>
          <cell r="B4774" t="str">
            <v xml:space="preserve">SOBRES PE C/M  185X 320                                                                             </v>
          </cell>
          <cell r="C4774">
            <v>0</v>
          </cell>
          <cell r="D4774">
            <v>0</v>
          </cell>
          <cell r="E4774">
            <v>0</v>
          </cell>
          <cell r="F4774">
            <v>0</v>
          </cell>
          <cell r="G4774">
            <v>0</v>
          </cell>
          <cell r="I4774">
            <v>0</v>
          </cell>
        </row>
        <row r="4775">
          <cell r="A4775">
            <v>51002000280300</v>
          </cell>
          <cell r="B4775" t="str">
            <v xml:space="preserve">SOBRES PE 200X280 C/M 60µ                                                                           </v>
          </cell>
          <cell r="C4775">
            <v>0</v>
          </cell>
          <cell r="D4775">
            <v>0</v>
          </cell>
          <cell r="E4775">
            <v>0</v>
          </cell>
          <cell r="F4775">
            <v>0</v>
          </cell>
          <cell r="G4775">
            <v>0</v>
          </cell>
          <cell r="I4775">
            <v>0</v>
          </cell>
        </row>
        <row r="4776">
          <cell r="A4776">
            <v>51002000310300</v>
          </cell>
          <cell r="B4776" t="str">
            <v xml:space="preserve">SOBRES PE 200X310 C/M 60µ                                                                           </v>
          </cell>
          <cell r="C4776">
            <v>0</v>
          </cell>
          <cell r="D4776">
            <v>0</v>
          </cell>
          <cell r="E4776">
            <v>0</v>
          </cell>
          <cell r="F4776">
            <v>0</v>
          </cell>
          <cell r="G4776">
            <v>0</v>
          </cell>
          <cell r="I4776">
            <v>0</v>
          </cell>
        </row>
        <row r="4777">
          <cell r="A4777">
            <v>51002200400300</v>
          </cell>
          <cell r="B4777" t="str">
            <v xml:space="preserve">SOBRES PE C/M  220X 400                                                                             </v>
          </cell>
          <cell r="C4777">
            <v>0</v>
          </cell>
          <cell r="D4777">
            <v>0</v>
          </cell>
          <cell r="E4777">
            <v>0</v>
          </cell>
          <cell r="F4777">
            <v>0</v>
          </cell>
          <cell r="G4777">
            <v>0</v>
          </cell>
          <cell r="I4777">
            <v>0</v>
          </cell>
        </row>
        <row r="4778">
          <cell r="A4778">
            <v>51002800500300</v>
          </cell>
          <cell r="B4778" t="str">
            <v xml:space="preserve">SOBRES PE C/M 280X500                                                                               </v>
          </cell>
          <cell r="C4778">
            <v>0</v>
          </cell>
          <cell r="D4778">
            <v>0</v>
          </cell>
          <cell r="E4778">
            <v>0</v>
          </cell>
          <cell r="F4778">
            <v>0</v>
          </cell>
          <cell r="G4778">
            <v>0</v>
          </cell>
          <cell r="I4778">
            <v>0</v>
          </cell>
        </row>
        <row r="4779">
          <cell r="A4779">
            <v>51010410370700</v>
          </cell>
          <cell r="B4779" t="str">
            <v xml:space="preserve">SOBRES PE 41X370 C/M 100µ T Y E                                                                     </v>
          </cell>
          <cell r="C4779">
            <v>0</v>
          </cell>
          <cell r="D4779">
            <v>0</v>
          </cell>
          <cell r="E4779">
            <v>0</v>
          </cell>
          <cell r="F4779">
            <v>0</v>
          </cell>
          <cell r="G4779">
            <v>0</v>
          </cell>
          <cell r="I4779">
            <v>0</v>
          </cell>
        </row>
        <row r="4780">
          <cell r="A4780">
            <v>51010500290700</v>
          </cell>
          <cell r="B4780" t="str">
            <v xml:space="preserve">SOBRES PE 50X290 S/M T Y E                                                                          </v>
          </cell>
          <cell r="C4780">
            <v>0</v>
          </cell>
          <cell r="D4780">
            <v>0</v>
          </cell>
          <cell r="E4780">
            <v>0</v>
          </cell>
          <cell r="F4780">
            <v>0</v>
          </cell>
          <cell r="G4780">
            <v>0</v>
          </cell>
          <cell r="I4780">
            <v>0</v>
          </cell>
        </row>
        <row r="4781">
          <cell r="A4781">
            <v>51010500460702</v>
          </cell>
          <cell r="B4781" t="str">
            <v xml:space="preserve">SOBRES PE 50X460 C/M 100µ T Y E                                                                     </v>
          </cell>
          <cell r="C4781">
            <v>0</v>
          </cell>
          <cell r="D4781">
            <v>0</v>
          </cell>
          <cell r="E4781">
            <v>0</v>
          </cell>
          <cell r="F4781">
            <v>0</v>
          </cell>
          <cell r="G4781">
            <v>0</v>
          </cell>
          <cell r="I4781">
            <v>0</v>
          </cell>
        </row>
        <row r="4782">
          <cell r="A4782">
            <v>51010750150700</v>
          </cell>
          <cell r="B4782" t="str">
            <v xml:space="preserve">SOBRES PE 75X150 C/M 60µ T Y E                                                                      </v>
          </cell>
          <cell r="C4782">
            <v>7</v>
          </cell>
          <cell r="D4782">
            <v>0</v>
          </cell>
          <cell r="E4782">
            <v>0</v>
          </cell>
          <cell r="F4782">
            <v>0</v>
          </cell>
          <cell r="G4782">
            <v>0</v>
          </cell>
          <cell r="I4782">
            <v>0</v>
          </cell>
        </row>
        <row r="4783">
          <cell r="A4783">
            <v>51010750500300</v>
          </cell>
          <cell r="B4783" t="str">
            <v xml:space="preserve">SOBRES PE 75X500  T                                                                                 </v>
          </cell>
          <cell r="C4783">
            <v>0</v>
          </cell>
          <cell r="D4783">
            <v>0</v>
          </cell>
          <cell r="E4783">
            <v>0</v>
          </cell>
          <cell r="F4783">
            <v>0</v>
          </cell>
          <cell r="G4783">
            <v>0</v>
          </cell>
          <cell r="I4783">
            <v>0</v>
          </cell>
        </row>
        <row r="4784">
          <cell r="A4784">
            <v>51010750600300</v>
          </cell>
          <cell r="B4784" t="str">
            <v xml:space="preserve">SOBRES PE 75X580 C/M80 100µm T(L)                                                                   </v>
          </cell>
          <cell r="C4784">
            <v>0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  <cell r="I4784">
            <v>0</v>
          </cell>
        </row>
        <row r="4785">
          <cell r="A4785">
            <v>51010750620702</v>
          </cell>
          <cell r="B4785" t="str">
            <v xml:space="preserve">SOBRES PE 75X620 C/M50 100µ T(L)Y E                                                                 </v>
          </cell>
          <cell r="C4785">
            <v>0</v>
          </cell>
          <cell r="D4785">
            <v>0</v>
          </cell>
          <cell r="E4785">
            <v>0</v>
          </cell>
          <cell r="F4785">
            <v>0</v>
          </cell>
          <cell r="G4785">
            <v>0</v>
          </cell>
          <cell r="I4785">
            <v>0</v>
          </cell>
        </row>
        <row r="4786">
          <cell r="A4786">
            <v>51010800600702</v>
          </cell>
          <cell r="B4786" t="str">
            <v xml:space="preserve">SOBRES PE 80X600 S/M 60µ PERF.                                                                      </v>
          </cell>
          <cell r="C4786">
            <v>353</v>
          </cell>
          <cell r="D4786">
            <v>0</v>
          </cell>
          <cell r="E4786">
            <v>0</v>
          </cell>
          <cell r="F4786">
            <v>0</v>
          </cell>
          <cell r="G4786">
            <v>0</v>
          </cell>
          <cell r="I4786">
            <v>0</v>
          </cell>
        </row>
        <row r="4787">
          <cell r="A4787">
            <v>51010850190702</v>
          </cell>
          <cell r="B4787" t="str">
            <v xml:space="preserve">SOBRES PE 85X190 S/M 100µ T(L) Y E                                                                  </v>
          </cell>
          <cell r="C4787">
            <v>50</v>
          </cell>
          <cell r="D4787">
            <v>0</v>
          </cell>
          <cell r="E4787">
            <v>0</v>
          </cell>
          <cell r="F4787">
            <v>0</v>
          </cell>
          <cell r="G4787">
            <v>0</v>
          </cell>
          <cell r="I4787">
            <v>0</v>
          </cell>
        </row>
        <row r="4788">
          <cell r="A4788">
            <v>51010900190700</v>
          </cell>
          <cell r="B4788" t="str">
            <v xml:space="preserve">SOBRES PE 90X190 S/M TROQ. (L)                                                                      </v>
          </cell>
          <cell r="C4788">
            <v>2350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  <cell r="I4788">
            <v>0</v>
          </cell>
        </row>
        <row r="4789">
          <cell r="A4789">
            <v>51010900670700</v>
          </cell>
          <cell r="B4789" t="str">
            <v xml:space="preserve">SOBRES PE 90X670 C/M 100µ T Y E                                                                     </v>
          </cell>
          <cell r="C4789">
            <v>0</v>
          </cell>
          <cell r="D4789">
            <v>0</v>
          </cell>
          <cell r="E4789">
            <v>0</v>
          </cell>
          <cell r="F4789">
            <v>0</v>
          </cell>
          <cell r="G4789">
            <v>0</v>
          </cell>
          <cell r="I4789">
            <v>0</v>
          </cell>
        </row>
        <row r="4790">
          <cell r="A4790">
            <v>51100280480300</v>
          </cell>
          <cell r="B4790" t="str">
            <v xml:space="preserve">SOBRES PE S/M  28X 480 T                                                                            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  <cell r="G4790">
            <v>0</v>
          </cell>
          <cell r="I4790">
            <v>0</v>
          </cell>
        </row>
        <row r="4791">
          <cell r="A4791">
            <v>51100290480500</v>
          </cell>
          <cell r="B4791" t="str">
            <v xml:space="preserve">SOBRES PE S/M 29X480 T                                                                              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  <cell r="G4791">
            <v>0</v>
          </cell>
          <cell r="I4791">
            <v>0</v>
          </cell>
        </row>
        <row r="4792">
          <cell r="A4792">
            <v>51100290520000</v>
          </cell>
          <cell r="B4792" t="str">
            <v xml:space="preserve">SOBRES PE S/M 29X520 T.                                                                             </v>
          </cell>
          <cell r="C4792">
            <v>0</v>
          </cell>
          <cell r="D4792">
            <v>0</v>
          </cell>
          <cell r="E4792">
            <v>0</v>
          </cell>
          <cell r="F4792">
            <v>0</v>
          </cell>
          <cell r="G4792">
            <v>0</v>
          </cell>
          <cell r="I4792">
            <v>0</v>
          </cell>
        </row>
        <row r="4793">
          <cell r="A4793">
            <v>51100330100900</v>
          </cell>
          <cell r="B4793" t="str">
            <v xml:space="preserve">SOBRE PE S/M 33 X 100                                                                               </v>
          </cell>
          <cell r="C4793">
            <v>438</v>
          </cell>
          <cell r="D4793">
            <v>0</v>
          </cell>
          <cell r="E4793">
            <v>0</v>
          </cell>
          <cell r="F4793">
            <v>0</v>
          </cell>
          <cell r="G4793">
            <v>0</v>
          </cell>
          <cell r="I4793">
            <v>0</v>
          </cell>
        </row>
        <row r="4794">
          <cell r="A4794">
            <v>51100330170500</v>
          </cell>
          <cell r="B4794" t="str">
            <v xml:space="preserve">SOBRES PE S/M  33X 170 T                                                                            </v>
          </cell>
          <cell r="C4794">
            <v>120</v>
          </cell>
          <cell r="D4794">
            <v>0</v>
          </cell>
          <cell r="E4794">
            <v>0</v>
          </cell>
          <cell r="F4794">
            <v>0</v>
          </cell>
          <cell r="G4794">
            <v>0</v>
          </cell>
          <cell r="I4794">
            <v>0</v>
          </cell>
        </row>
        <row r="4795">
          <cell r="A4795">
            <v>51100330450300</v>
          </cell>
          <cell r="B4795" t="str">
            <v xml:space="preserve">SOBRES PE S/M  33X450 EYT                                                                           </v>
          </cell>
          <cell r="C4795">
            <v>0</v>
          </cell>
          <cell r="D4795">
            <v>0</v>
          </cell>
          <cell r="E4795">
            <v>0</v>
          </cell>
          <cell r="F4795">
            <v>0</v>
          </cell>
          <cell r="G4795">
            <v>0</v>
          </cell>
          <cell r="I4795">
            <v>0</v>
          </cell>
        </row>
        <row r="4796">
          <cell r="A4796">
            <v>51100330480300</v>
          </cell>
          <cell r="B4796" t="str">
            <v xml:space="preserve">SOBRES PE S/M 33X 480 EYT                                                                           </v>
          </cell>
          <cell r="C4796">
            <v>0</v>
          </cell>
          <cell r="D4796">
            <v>0</v>
          </cell>
          <cell r="E4796">
            <v>0</v>
          </cell>
          <cell r="F4796">
            <v>0</v>
          </cell>
          <cell r="G4796">
            <v>0</v>
          </cell>
          <cell r="I4796">
            <v>0</v>
          </cell>
        </row>
        <row r="4797">
          <cell r="A4797">
            <v>51100330490300</v>
          </cell>
          <cell r="B4797" t="str">
            <v xml:space="preserve">SOBRE PE 33 X 490 T                                                                                 </v>
          </cell>
          <cell r="C4797">
            <v>0</v>
          </cell>
          <cell r="D4797">
            <v>0</v>
          </cell>
          <cell r="E4797">
            <v>0</v>
          </cell>
          <cell r="F4797">
            <v>0</v>
          </cell>
          <cell r="G4797">
            <v>0</v>
          </cell>
          <cell r="I4797">
            <v>0</v>
          </cell>
        </row>
        <row r="4798">
          <cell r="A4798">
            <v>51100370450300</v>
          </cell>
          <cell r="B4798" t="str">
            <v xml:space="preserve">SOBRES PE S/M  37 X 450 T                                                                           </v>
          </cell>
          <cell r="C4798">
            <v>0</v>
          </cell>
          <cell r="D4798">
            <v>0</v>
          </cell>
          <cell r="E4798">
            <v>0</v>
          </cell>
          <cell r="F4798">
            <v>0</v>
          </cell>
          <cell r="G4798">
            <v>0</v>
          </cell>
          <cell r="I4798">
            <v>0</v>
          </cell>
        </row>
        <row r="4799">
          <cell r="A4799">
            <v>51100370800300</v>
          </cell>
          <cell r="B4799" t="str">
            <v xml:space="preserve">SOBRE PE S/M 37 X 800 T                                                                             </v>
          </cell>
          <cell r="C4799">
            <v>0</v>
          </cell>
          <cell r="D4799">
            <v>0</v>
          </cell>
          <cell r="E4799">
            <v>0</v>
          </cell>
          <cell r="F4799">
            <v>0</v>
          </cell>
          <cell r="G4799">
            <v>0</v>
          </cell>
          <cell r="I4799">
            <v>0</v>
          </cell>
        </row>
        <row r="4800">
          <cell r="A4800">
            <v>51100370850300</v>
          </cell>
          <cell r="B4800" t="str">
            <v xml:space="preserve">SOBRE PE S/M 37 X 850 T                                                                             </v>
          </cell>
          <cell r="C4800">
            <v>0</v>
          </cell>
          <cell r="D4800">
            <v>0</v>
          </cell>
          <cell r="E4800">
            <v>0</v>
          </cell>
          <cell r="F4800">
            <v>0</v>
          </cell>
          <cell r="G4800">
            <v>0</v>
          </cell>
          <cell r="I4800">
            <v>0</v>
          </cell>
        </row>
        <row r="4801">
          <cell r="A4801">
            <v>51100400690300</v>
          </cell>
          <cell r="B4801" t="str">
            <v xml:space="preserve">SOBRES PE S/M  40X 690                                                                              </v>
          </cell>
          <cell r="C4801">
            <v>0</v>
          </cell>
          <cell r="D4801">
            <v>0</v>
          </cell>
          <cell r="E4801">
            <v>0</v>
          </cell>
          <cell r="F4801">
            <v>0</v>
          </cell>
          <cell r="G4801">
            <v>0</v>
          </cell>
          <cell r="I4801">
            <v>0</v>
          </cell>
        </row>
        <row r="4802">
          <cell r="A4802">
            <v>51100410350500</v>
          </cell>
          <cell r="B4802" t="str">
            <v xml:space="preserve">SOBRES PE S/M 41X350 EST. Y TROQ.                                                                   </v>
          </cell>
          <cell r="C4802">
            <v>9</v>
          </cell>
          <cell r="D4802">
            <v>0</v>
          </cell>
          <cell r="E4802">
            <v>0</v>
          </cell>
          <cell r="F4802">
            <v>0</v>
          </cell>
          <cell r="G4802">
            <v>0</v>
          </cell>
          <cell r="I4802">
            <v>0</v>
          </cell>
        </row>
        <row r="4803">
          <cell r="A4803">
            <v>51100410450500</v>
          </cell>
          <cell r="B4803" t="str">
            <v xml:space="preserve">SOBRES PE S/M 41±3X450±10 EST/TROQ.                                                                 </v>
          </cell>
          <cell r="C4803">
            <v>0</v>
          </cell>
          <cell r="D4803">
            <v>0</v>
          </cell>
          <cell r="E4803">
            <v>0</v>
          </cell>
          <cell r="F4803">
            <v>0</v>
          </cell>
          <cell r="G4803">
            <v>0</v>
          </cell>
          <cell r="I4803">
            <v>0</v>
          </cell>
        </row>
        <row r="4804">
          <cell r="A4804">
            <v>51100500450300</v>
          </cell>
          <cell r="B4804" t="str">
            <v xml:space="preserve">SOBRES P.E. 50 X 450 MM T                                                                           </v>
          </cell>
          <cell r="C4804">
            <v>0</v>
          </cell>
          <cell r="D4804">
            <v>0</v>
          </cell>
          <cell r="E4804">
            <v>0</v>
          </cell>
          <cell r="F4804">
            <v>0</v>
          </cell>
          <cell r="G4804">
            <v>0</v>
          </cell>
          <cell r="I4804">
            <v>0</v>
          </cell>
        </row>
        <row r="4805">
          <cell r="A4805">
            <v>51100600495300</v>
          </cell>
          <cell r="B4805" t="str">
            <v xml:space="preserve">SOBRES PE S/M 60X495                                                                                </v>
          </cell>
          <cell r="C4805">
            <v>0</v>
          </cell>
          <cell r="D4805">
            <v>0</v>
          </cell>
          <cell r="E4805">
            <v>0</v>
          </cell>
          <cell r="F4805">
            <v>0</v>
          </cell>
          <cell r="G4805">
            <v>0</v>
          </cell>
          <cell r="I4805">
            <v>0</v>
          </cell>
        </row>
        <row r="4806">
          <cell r="A4806">
            <v>51100600520300</v>
          </cell>
          <cell r="B4806" t="str">
            <v xml:space="preserve">SOBRE PE S/M 60 X 520 T                                                                             </v>
          </cell>
          <cell r="C4806">
            <v>0</v>
          </cell>
          <cell r="D4806">
            <v>0</v>
          </cell>
          <cell r="E4806">
            <v>0</v>
          </cell>
          <cell r="F4806">
            <v>0</v>
          </cell>
          <cell r="G4806">
            <v>0</v>
          </cell>
          <cell r="I4806">
            <v>0</v>
          </cell>
        </row>
        <row r="4807">
          <cell r="A4807">
            <v>51100600750300</v>
          </cell>
          <cell r="B4807" t="str">
            <v xml:space="preserve">SOBRES PE S/M  60X 750                                                                              </v>
          </cell>
          <cell r="C4807">
            <v>0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I4807">
            <v>0</v>
          </cell>
        </row>
        <row r="4808">
          <cell r="A4808">
            <v>51100700450500</v>
          </cell>
          <cell r="B4808" t="str">
            <v xml:space="preserve">SOBRES PE S/M 70X450 T                                                                              </v>
          </cell>
          <cell r="C4808">
            <v>0</v>
          </cell>
          <cell r="D4808">
            <v>0</v>
          </cell>
          <cell r="E4808">
            <v>0</v>
          </cell>
          <cell r="F4808">
            <v>0</v>
          </cell>
          <cell r="G4808">
            <v>0</v>
          </cell>
          <cell r="I4808">
            <v>0</v>
          </cell>
        </row>
        <row r="4809">
          <cell r="A4809">
            <v>51100700480000</v>
          </cell>
          <cell r="B4809" t="str">
            <v xml:space="preserve">SOBRE PE S/M 70X480 T                                                                               </v>
          </cell>
          <cell r="C4809">
            <v>1453</v>
          </cell>
          <cell r="D4809">
            <v>0</v>
          </cell>
          <cell r="E4809">
            <v>0</v>
          </cell>
          <cell r="F4809">
            <v>0</v>
          </cell>
          <cell r="G4809">
            <v>0</v>
          </cell>
          <cell r="I4809">
            <v>0</v>
          </cell>
        </row>
        <row r="4810">
          <cell r="A4810">
            <v>51101100130300</v>
          </cell>
          <cell r="B4810" t="str">
            <v xml:space="preserve">SOBRES PE S/M  110X 130 P                                                                           </v>
          </cell>
          <cell r="C4810">
            <v>0</v>
          </cell>
          <cell r="D4810">
            <v>0</v>
          </cell>
          <cell r="E4810">
            <v>0</v>
          </cell>
          <cell r="F4810">
            <v>0</v>
          </cell>
          <cell r="G4810">
            <v>0</v>
          </cell>
          <cell r="I4810">
            <v>0</v>
          </cell>
        </row>
        <row r="4811">
          <cell r="A4811">
            <v>51101100190300</v>
          </cell>
          <cell r="B4811" t="str">
            <v xml:space="preserve">SOBRES PE S/M  110X 190 P                                                                           </v>
          </cell>
          <cell r="C4811">
            <v>0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I4811">
            <v>0</v>
          </cell>
        </row>
        <row r="4812">
          <cell r="A4812">
            <v>51101100280300</v>
          </cell>
          <cell r="B4812" t="str">
            <v xml:space="preserve">SOBRES PE S/M  110X 280 P                                                                           </v>
          </cell>
          <cell r="C4812">
            <v>0</v>
          </cell>
          <cell r="D4812">
            <v>0</v>
          </cell>
          <cell r="E4812">
            <v>0</v>
          </cell>
          <cell r="F4812">
            <v>0</v>
          </cell>
          <cell r="G4812">
            <v>0</v>
          </cell>
          <cell r="I4812">
            <v>0</v>
          </cell>
        </row>
        <row r="4813">
          <cell r="A4813">
            <v>51108005100300</v>
          </cell>
          <cell r="B4813" t="str">
            <v xml:space="preserve">SOBRE PE S/M 80X510 T                                                                               </v>
          </cell>
          <cell r="C4813">
            <v>0</v>
          </cell>
          <cell r="D4813">
            <v>0</v>
          </cell>
          <cell r="E4813">
            <v>0</v>
          </cell>
          <cell r="F4813">
            <v>0</v>
          </cell>
          <cell r="G4813">
            <v>0</v>
          </cell>
          <cell r="I4813">
            <v>0</v>
          </cell>
        </row>
        <row r="4814">
          <cell r="A4814">
            <v>51110500450300</v>
          </cell>
          <cell r="B4814" t="str">
            <v xml:space="preserve">SOBRES PE S/M 50X 450 T Y E                                                                         </v>
          </cell>
          <cell r="C4814">
            <v>0</v>
          </cell>
          <cell r="D4814">
            <v>0</v>
          </cell>
          <cell r="E4814">
            <v>0</v>
          </cell>
          <cell r="F4814">
            <v>0</v>
          </cell>
          <cell r="G4814">
            <v>0</v>
          </cell>
          <cell r="I4814">
            <v>0</v>
          </cell>
        </row>
        <row r="4815">
          <cell r="A4815">
            <v>51200850190400</v>
          </cell>
          <cell r="B4815" t="str">
            <v xml:space="preserve">SOBRES PE S/M 85X190 P                                                                              </v>
          </cell>
          <cell r="C4815">
            <v>0</v>
          </cell>
          <cell r="D4815">
            <v>0</v>
          </cell>
          <cell r="E4815">
            <v>0</v>
          </cell>
          <cell r="F4815">
            <v>0</v>
          </cell>
          <cell r="G4815">
            <v>0</v>
          </cell>
          <cell r="I4815">
            <v>0</v>
          </cell>
        </row>
        <row r="4816">
          <cell r="A4816">
            <v>51200850320700</v>
          </cell>
          <cell r="B4816" t="str">
            <v xml:space="preserve">SOBRES PE S/M  85X 320 P                                                                            </v>
          </cell>
          <cell r="C4816">
            <v>0</v>
          </cell>
          <cell r="D4816">
            <v>0</v>
          </cell>
          <cell r="E4816">
            <v>0</v>
          </cell>
          <cell r="F4816">
            <v>0</v>
          </cell>
          <cell r="G4816">
            <v>0</v>
          </cell>
          <cell r="I4816">
            <v>0</v>
          </cell>
        </row>
        <row r="4817">
          <cell r="A4817">
            <v>51201050130300</v>
          </cell>
          <cell r="B4817" t="str">
            <v xml:space="preserve">SOBRES PE S/M  105X 130 P                                                                           </v>
          </cell>
          <cell r="C4817">
            <v>0</v>
          </cell>
          <cell r="D4817">
            <v>0</v>
          </cell>
          <cell r="E4817">
            <v>0</v>
          </cell>
          <cell r="F4817">
            <v>0</v>
          </cell>
          <cell r="G4817">
            <v>0</v>
          </cell>
          <cell r="I4817">
            <v>0</v>
          </cell>
        </row>
        <row r="4818">
          <cell r="A4818">
            <v>51300330120300</v>
          </cell>
          <cell r="B4818" t="str">
            <v xml:space="preserve">SOBRE PE NEGRO S/M 35 X 120                                                                         </v>
          </cell>
          <cell r="C4818">
            <v>600</v>
          </cell>
          <cell r="D4818">
            <v>0</v>
          </cell>
          <cell r="E4818">
            <v>0</v>
          </cell>
          <cell r="F4818">
            <v>0</v>
          </cell>
          <cell r="G4818">
            <v>0</v>
          </cell>
          <cell r="I4818">
            <v>0</v>
          </cell>
        </row>
        <row r="4819">
          <cell r="A4819">
            <v>51300350120300</v>
          </cell>
          <cell r="B4819" t="str">
            <v xml:space="preserve">SOBRE PE AZUL S/M 35 X 120                                                                          </v>
          </cell>
          <cell r="C4819">
            <v>0</v>
          </cell>
          <cell r="D4819">
            <v>0</v>
          </cell>
          <cell r="E4819">
            <v>0</v>
          </cell>
          <cell r="F4819">
            <v>0</v>
          </cell>
          <cell r="G4819">
            <v>0</v>
          </cell>
          <cell r="I4819">
            <v>0</v>
          </cell>
        </row>
        <row r="4820">
          <cell r="A4820">
            <v>51400330450300</v>
          </cell>
          <cell r="B4820" t="str">
            <v xml:space="preserve">SOBRES PE S/M 33(L)X450 T                                                                           </v>
          </cell>
          <cell r="C4820">
            <v>0</v>
          </cell>
          <cell r="D4820">
            <v>0</v>
          </cell>
          <cell r="E4820">
            <v>0</v>
          </cell>
          <cell r="F4820">
            <v>0</v>
          </cell>
          <cell r="G4820">
            <v>0</v>
          </cell>
          <cell r="I4820">
            <v>0</v>
          </cell>
        </row>
        <row r="4821">
          <cell r="A4821">
            <v>51500280070300</v>
          </cell>
          <cell r="B4821" t="str">
            <v xml:space="preserve">FAJAS PE   28X  70                                                                                  </v>
          </cell>
          <cell r="C4821">
            <v>0</v>
          </cell>
          <cell r="D4821">
            <v>0</v>
          </cell>
          <cell r="E4821">
            <v>0</v>
          </cell>
          <cell r="F4821">
            <v>0</v>
          </cell>
          <cell r="G4821">
            <v>0</v>
          </cell>
          <cell r="I4821">
            <v>0</v>
          </cell>
        </row>
        <row r="4822">
          <cell r="A4822">
            <v>51500310050300</v>
          </cell>
          <cell r="B4822" t="str">
            <v xml:space="preserve">FAJAS PE   31X  50X 60                                                                              </v>
          </cell>
          <cell r="C4822">
            <v>0</v>
          </cell>
          <cell r="D4822">
            <v>0</v>
          </cell>
          <cell r="E4822">
            <v>0</v>
          </cell>
          <cell r="F4822">
            <v>0</v>
          </cell>
          <cell r="G4822">
            <v>0</v>
          </cell>
          <cell r="I4822">
            <v>0</v>
          </cell>
        </row>
        <row r="4823">
          <cell r="A4823">
            <v>51500330070300</v>
          </cell>
          <cell r="B4823" t="str">
            <v xml:space="preserve">FAJAS PE   33X  70                                                                                  </v>
          </cell>
          <cell r="C4823">
            <v>0</v>
          </cell>
          <cell r="D4823">
            <v>0</v>
          </cell>
          <cell r="E4823">
            <v>0</v>
          </cell>
          <cell r="F4823">
            <v>0</v>
          </cell>
          <cell r="G4823">
            <v>0</v>
          </cell>
          <cell r="I4823">
            <v>0</v>
          </cell>
        </row>
        <row r="4824">
          <cell r="A4824">
            <v>51500350090300</v>
          </cell>
          <cell r="B4824" t="str">
            <v xml:space="preserve">FAJAS PE 35X90                                                                                      </v>
          </cell>
          <cell r="C4824">
            <v>0</v>
          </cell>
          <cell r="D4824">
            <v>0</v>
          </cell>
          <cell r="E4824">
            <v>0</v>
          </cell>
          <cell r="F4824">
            <v>0</v>
          </cell>
          <cell r="G4824">
            <v>0</v>
          </cell>
          <cell r="I4824">
            <v>0</v>
          </cell>
        </row>
        <row r="4825">
          <cell r="A4825">
            <v>51500400105300</v>
          </cell>
          <cell r="B4825" t="str">
            <v xml:space="preserve">FAJAS PE   PERF. 40X 105                                                                            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  <cell r="I4825">
            <v>0</v>
          </cell>
        </row>
        <row r="4826">
          <cell r="A4826">
            <v>51500400210300</v>
          </cell>
          <cell r="B4826" t="str">
            <v xml:space="preserve">FAJAS 40X 210X 60                                                                                   </v>
          </cell>
          <cell r="C4826">
            <v>0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  <cell r="I4826">
            <v>0</v>
          </cell>
        </row>
        <row r="4827">
          <cell r="A4827">
            <v>51500400500300</v>
          </cell>
          <cell r="B4827" t="str">
            <v xml:space="preserve">FAJAS PE 40X50                                                                                      </v>
          </cell>
          <cell r="C4827">
            <v>1200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  <cell r="I4827">
            <v>0</v>
          </cell>
        </row>
        <row r="4828">
          <cell r="A4828">
            <v>51500500900300</v>
          </cell>
          <cell r="B4828" t="str">
            <v xml:space="preserve">FAJAS PE 50 X 90 X 60                                                                               </v>
          </cell>
          <cell r="C4828">
            <v>0</v>
          </cell>
          <cell r="D4828">
            <v>0</v>
          </cell>
          <cell r="E4828">
            <v>0</v>
          </cell>
          <cell r="F4828">
            <v>0</v>
          </cell>
          <cell r="G4828">
            <v>0</v>
          </cell>
          <cell r="I4828">
            <v>0</v>
          </cell>
        </row>
        <row r="4829">
          <cell r="A4829">
            <v>51500600090300</v>
          </cell>
          <cell r="B4829" t="str">
            <v xml:space="preserve">FAJAS PE   60X  90                                                                                  </v>
          </cell>
          <cell r="C4829">
            <v>0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  <cell r="I4829">
            <v>0</v>
          </cell>
        </row>
        <row r="4830">
          <cell r="A4830">
            <v>51500650090300</v>
          </cell>
          <cell r="B4830" t="str">
            <v xml:space="preserve">FAJAS PE 65X 90X 60                                                                                 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  <cell r="G4830">
            <v>0</v>
          </cell>
          <cell r="I4830">
            <v>0</v>
          </cell>
        </row>
        <row r="4831">
          <cell r="A4831">
            <v>51500700550300</v>
          </cell>
          <cell r="B4831" t="str">
            <v xml:space="preserve">FAJAS PE   70X  550X  60                                                                            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  <cell r="G4831">
            <v>0</v>
          </cell>
          <cell r="I4831">
            <v>0</v>
          </cell>
        </row>
        <row r="4832">
          <cell r="A4832">
            <v>51500750090300</v>
          </cell>
          <cell r="B4832" t="str">
            <v xml:space="preserve">FAJAS PE 75X90                                                                                      </v>
          </cell>
          <cell r="C4832">
            <v>0</v>
          </cell>
          <cell r="D4832">
            <v>0</v>
          </cell>
          <cell r="E4832">
            <v>0</v>
          </cell>
          <cell r="F4832">
            <v>0</v>
          </cell>
          <cell r="G4832">
            <v>0</v>
          </cell>
          <cell r="I4832">
            <v>0</v>
          </cell>
        </row>
        <row r="4833">
          <cell r="A4833">
            <v>51500750500400</v>
          </cell>
          <cell r="B4833" t="str">
            <v xml:space="preserve">FAJAS PE 75(±3)X 500X 80                                                                            </v>
          </cell>
          <cell r="C4833">
            <v>0</v>
          </cell>
          <cell r="D4833">
            <v>0</v>
          </cell>
          <cell r="E4833">
            <v>0</v>
          </cell>
          <cell r="F4833">
            <v>0</v>
          </cell>
          <cell r="G4833">
            <v>0</v>
          </cell>
          <cell r="I4833">
            <v>0</v>
          </cell>
        </row>
        <row r="4834">
          <cell r="A4834">
            <v>51500850090400</v>
          </cell>
          <cell r="B4834" t="str">
            <v xml:space="preserve">FAJAS PE   85X  90X 80                                                                              </v>
          </cell>
          <cell r="C4834">
            <v>0</v>
          </cell>
          <cell r="D4834">
            <v>0</v>
          </cell>
          <cell r="E4834">
            <v>0</v>
          </cell>
          <cell r="F4834">
            <v>0</v>
          </cell>
          <cell r="G4834">
            <v>0</v>
          </cell>
          <cell r="I4834">
            <v>0</v>
          </cell>
        </row>
        <row r="4835">
          <cell r="A4835">
            <v>51500900090400</v>
          </cell>
          <cell r="B4835" t="str">
            <v xml:space="preserve">FAJAS PE 90X 90X 80                                                                                 </v>
          </cell>
          <cell r="C4835">
            <v>6027</v>
          </cell>
          <cell r="D4835">
            <v>0</v>
          </cell>
          <cell r="E4835">
            <v>0</v>
          </cell>
          <cell r="F4835">
            <v>0</v>
          </cell>
          <cell r="G4835">
            <v>0</v>
          </cell>
          <cell r="I4835">
            <v>0</v>
          </cell>
        </row>
        <row r="4836">
          <cell r="A4836">
            <v>51501100060300</v>
          </cell>
          <cell r="B4836" t="str">
            <v xml:space="preserve">FAJAS PE 110X60X 60                                                                                 </v>
          </cell>
          <cell r="C4836">
            <v>3334</v>
          </cell>
          <cell r="D4836">
            <v>0</v>
          </cell>
          <cell r="E4836">
            <v>0</v>
          </cell>
          <cell r="F4836">
            <v>0</v>
          </cell>
          <cell r="G4836">
            <v>0</v>
          </cell>
          <cell r="I4836">
            <v>0</v>
          </cell>
        </row>
        <row r="4837">
          <cell r="A4837">
            <v>51501250500300</v>
          </cell>
          <cell r="B4837" t="str">
            <v xml:space="preserve">FAJA PE 125X500                                                                                     </v>
          </cell>
          <cell r="C4837">
            <v>1232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  <cell r="I4837">
            <v>0</v>
          </cell>
        </row>
        <row r="4838">
          <cell r="A4838">
            <v>51501650200300</v>
          </cell>
          <cell r="B4838" t="str">
            <v xml:space="preserve">FAJAS PE   165X  200X  60                                                                           </v>
          </cell>
          <cell r="C4838">
            <v>6250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  <cell r="I4838">
            <v>0</v>
          </cell>
        </row>
        <row r="4839">
          <cell r="A4839">
            <v>51502200100300</v>
          </cell>
          <cell r="B4839" t="str">
            <v xml:space="preserve">FAJA PE 220 X 100                                                                                   </v>
          </cell>
          <cell r="C4839">
            <v>0</v>
          </cell>
          <cell r="D4839">
            <v>0</v>
          </cell>
          <cell r="E4839">
            <v>0</v>
          </cell>
          <cell r="F4839">
            <v>0</v>
          </cell>
          <cell r="G4839">
            <v>0</v>
          </cell>
          <cell r="I4839">
            <v>0</v>
          </cell>
        </row>
        <row r="4840">
          <cell r="A4840">
            <v>51503700500300</v>
          </cell>
          <cell r="B4840" t="str">
            <v xml:space="preserve">FAJAS PE 370 X 500                                                                                  </v>
          </cell>
          <cell r="C4840">
            <v>0</v>
          </cell>
          <cell r="D4840">
            <v>0</v>
          </cell>
          <cell r="E4840">
            <v>0</v>
          </cell>
          <cell r="F4840">
            <v>0</v>
          </cell>
          <cell r="G4840">
            <v>0</v>
          </cell>
          <cell r="I4840">
            <v>0</v>
          </cell>
        </row>
        <row r="4841">
          <cell r="A4841">
            <v>51503700800300</v>
          </cell>
          <cell r="B4841" t="str">
            <v xml:space="preserve">FAJAS PE 370 X 800                                                                                  </v>
          </cell>
          <cell r="C4841">
            <v>0</v>
          </cell>
          <cell r="D4841">
            <v>0</v>
          </cell>
          <cell r="E4841">
            <v>0</v>
          </cell>
          <cell r="F4841">
            <v>0</v>
          </cell>
          <cell r="G4841">
            <v>0</v>
          </cell>
          <cell r="I4841">
            <v>0</v>
          </cell>
        </row>
        <row r="4842">
          <cell r="A4842">
            <v>51510350120300</v>
          </cell>
          <cell r="B4842" t="str">
            <v xml:space="preserve">FAJA PE 35X120 AZUL                                                                                 </v>
          </cell>
          <cell r="C4842">
            <v>0</v>
          </cell>
          <cell r="D4842">
            <v>0</v>
          </cell>
          <cell r="E4842">
            <v>0</v>
          </cell>
          <cell r="F4842">
            <v>0</v>
          </cell>
          <cell r="G4842">
            <v>0</v>
          </cell>
          <cell r="I4842">
            <v>0</v>
          </cell>
        </row>
        <row r="4843">
          <cell r="A4843">
            <v>51600700500500</v>
          </cell>
          <cell r="B4843" t="str">
            <v xml:space="preserve">FAJAS PE PERF. 70X500X100                                                                           </v>
          </cell>
          <cell r="C4843">
            <v>0</v>
          </cell>
          <cell r="D4843">
            <v>0</v>
          </cell>
          <cell r="E4843">
            <v>0</v>
          </cell>
          <cell r="F4843">
            <v>0</v>
          </cell>
          <cell r="G4843">
            <v>0</v>
          </cell>
          <cell r="I4843">
            <v>0</v>
          </cell>
        </row>
        <row r="4844">
          <cell r="A4844">
            <v>51600700500600</v>
          </cell>
          <cell r="B4844" t="str">
            <v xml:space="preserve">FAJAS PE   70X550X100                                                                               </v>
          </cell>
          <cell r="C4844">
            <v>0</v>
          </cell>
          <cell r="D4844">
            <v>0</v>
          </cell>
          <cell r="E4844">
            <v>0</v>
          </cell>
          <cell r="F4844">
            <v>0</v>
          </cell>
          <cell r="G4844">
            <v>0</v>
          </cell>
          <cell r="I4844">
            <v>0</v>
          </cell>
        </row>
        <row r="4845">
          <cell r="A4845">
            <v>53000280000300</v>
          </cell>
          <cell r="B4845" t="str">
            <v xml:space="preserve">PE TUB.  28MM         (M)                                                                           </v>
          </cell>
          <cell r="C4845">
            <v>0</v>
          </cell>
          <cell r="D4845">
            <v>0</v>
          </cell>
          <cell r="E4845">
            <v>0</v>
          </cell>
          <cell r="F4845">
            <v>0</v>
          </cell>
          <cell r="G4845">
            <v>0</v>
          </cell>
          <cell r="I4845">
            <v>0</v>
          </cell>
        </row>
        <row r="4846">
          <cell r="A4846">
            <v>53000290000800</v>
          </cell>
          <cell r="B4846" t="str">
            <v xml:space="preserve">PE TUB. 29MM     (M)                                                                                </v>
          </cell>
          <cell r="C4846">
            <v>0</v>
          </cell>
          <cell r="D4846">
            <v>0</v>
          </cell>
          <cell r="E4846">
            <v>0</v>
          </cell>
          <cell r="F4846">
            <v>0</v>
          </cell>
          <cell r="G4846">
            <v>0</v>
          </cell>
          <cell r="I4846">
            <v>0</v>
          </cell>
        </row>
        <row r="4847">
          <cell r="A4847">
            <v>53000320000300</v>
          </cell>
          <cell r="B4847" t="str">
            <v xml:space="preserve">PE TUB. 32MMX60 (M)                                                                                 </v>
          </cell>
          <cell r="C4847">
            <v>0</v>
          </cell>
          <cell r="D4847">
            <v>0</v>
          </cell>
          <cell r="E4847">
            <v>0</v>
          </cell>
          <cell r="F4847">
            <v>0</v>
          </cell>
          <cell r="G4847">
            <v>0</v>
          </cell>
          <cell r="I4847">
            <v>0</v>
          </cell>
        </row>
        <row r="4848">
          <cell r="A4848">
            <v>53000330000300</v>
          </cell>
          <cell r="B4848" t="str">
            <v xml:space="preserve">PE TUB.  33MM         (M)                                                                           </v>
          </cell>
          <cell r="C4848">
            <v>0</v>
          </cell>
          <cell r="D4848">
            <v>0</v>
          </cell>
          <cell r="E4848">
            <v>0</v>
          </cell>
          <cell r="F4848">
            <v>0</v>
          </cell>
          <cell r="G4848">
            <v>0</v>
          </cell>
          <cell r="I4848">
            <v>0</v>
          </cell>
        </row>
        <row r="4849">
          <cell r="A4849">
            <v>53000330000500</v>
          </cell>
          <cell r="B4849" t="str">
            <v xml:space="preserve">PE TUB. 33MM X100µ (M)                                                                              </v>
          </cell>
          <cell r="C4849">
            <v>0</v>
          </cell>
          <cell r="D4849">
            <v>0</v>
          </cell>
          <cell r="E4849">
            <v>0</v>
          </cell>
          <cell r="F4849">
            <v>0</v>
          </cell>
          <cell r="G4849">
            <v>0</v>
          </cell>
          <cell r="I4849">
            <v>0</v>
          </cell>
        </row>
        <row r="4850">
          <cell r="A4850">
            <v>53000350000200</v>
          </cell>
          <cell r="B4850" t="str">
            <v xml:space="preserve">PE TUB.  35MM X 50    (M)                                                                           </v>
          </cell>
          <cell r="C4850">
            <v>0</v>
          </cell>
          <cell r="D4850">
            <v>0</v>
          </cell>
          <cell r="E4850">
            <v>0</v>
          </cell>
          <cell r="F4850">
            <v>0</v>
          </cell>
          <cell r="G4850">
            <v>0</v>
          </cell>
          <cell r="I4850">
            <v>0</v>
          </cell>
        </row>
        <row r="4851">
          <cell r="A4851">
            <v>53000350000300</v>
          </cell>
          <cell r="B4851" t="str">
            <v xml:space="preserve">PE TUB. 35MMX60µM                                                                                   </v>
          </cell>
          <cell r="C4851">
            <v>0</v>
          </cell>
          <cell r="D4851">
            <v>0</v>
          </cell>
          <cell r="E4851">
            <v>0</v>
          </cell>
          <cell r="F4851">
            <v>0</v>
          </cell>
          <cell r="G4851">
            <v>0</v>
          </cell>
          <cell r="I4851">
            <v>0</v>
          </cell>
        </row>
        <row r="4852">
          <cell r="A4852">
            <v>53000350010300</v>
          </cell>
          <cell r="B4852" t="str">
            <v xml:space="preserve">PE TUB. AZUL 35MMX60                                                                                </v>
          </cell>
          <cell r="C4852">
            <v>0</v>
          </cell>
          <cell r="D4852">
            <v>0</v>
          </cell>
          <cell r="E4852">
            <v>0</v>
          </cell>
          <cell r="F4852">
            <v>0</v>
          </cell>
          <cell r="G4852">
            <v>0</v>
          </cell>
          <cell r="I4852">
            <v>0</v>
          </cell>
        </row>
        <row r="4853">
          <cell r="A4853">
            <v>53000370000300</v>
          </cell>
          <cell r="B4853" t="str">
            <v xml:space="preserve">PE TUB. 37 MM         (M)                                                                           </v>
          </cell>
          <cell r="C4853">
            <v>0</v>
          </cell>
          <cell r="D4853">
            <v>0</v>
          </cell>
          <cell r="E4853">
            <v>0</v>
          </cell>
          <cell r="F4853">
            <v>0</v>
          </cell>
          <cell r="G4853">
            <v>0</v>
          </cell>
          <cell r="I4853">
            <v>0</v>
          </cell>
        </row>
        <row r="4854">
          <cell r="A4854">
            <v>53000400000300</v>
          </cell>
          <cell r="B4854" t="str">
            <v xml:space="preserve">PE TUB.  40MM         (M)                                                                           </v>
          </cell>
          <cell r="C4854">
            <v>0</v>
          </cell>
          <cell r="D4854">
            <v>0</v>
          </cell>
          <cell r="E4854">
            <v>0</v>
          </cell>
          <cell r="F4854">
            <v>0</v>
          </cell>
          <cell r="G4854">
            <v>0</v>
          </cell>
          <cell r="I4854">
            <v>0</v>
          </cell>
        </row>
        <row r="4855">
          <cell r="A4855">
            <v>53000410000500</v>
          </cell>
          <cell r="B4855" t="str">
            <v xml:space="preserve">PE TUB. 41MMX100 (M)                                                                                </v>
          </cell>
          <cell r="C4855">
            <v>0</v>
          </cell>
          <cell r="D4855">
            <v>0</v>
          </cell>
          <cell r="E4855">
            <v>0</v>
          </cell>
          <cell r="F4855">
            <v>0</v>
          </cell>
          <cell r="G4855">
            <v>0</v>
          </cell>
          <cell r="I4855">
            <v>0</v>
          </cell>
        </row>
        <row r="4856">
          <cell r="A4856">
            <v>53000500000300</v>
          </cell>
          <cell r="B4856" t="str">
            <v xml:space="preserve">PE TUB.  50MM         (M)                                                                           </v>
          </cell>
          <cell r="C4856">
            <v>0</v>
          </cell>
          <cell r="D4856">
            <v>0</v>
          </cell>
          <cell r="E4856">
            <v>0</v>
          </cell>
          <cell r="F4856">
            <v>0</v>
          </cell>
          <cell r="G4856">
            <v>0</v>
          </cell>
          <cell r="I4856">
            <v>0</v>
          </cell>
        </row>
        <row r="4857">
          <cell r="A4857">
            <v>53000600000300</v>
          </cell>
          <cell r="B4857" t="str">
            <v xml:space="preserve">PE TUB.  60MM         (M)                                                                           </v>
          </cell>
          <cell r="C4857">
            <v>0</v>
          </cell>
          <cell r="D4857">
            <v>0</v>
          </cell>
          <cell r="E4857">
            <v>0</v>
          </cell>
          <cell r="F4857">
            <v>0</v>
          </cell>
          <cell r="G4857">
            <v>0</v>
          </cell>
          <cell r="I4857">
            <v>0</v>
          </cell>
        </row>
        <row r="4858">
          <cell r="A4858">
            <v>53000700000300</v>
          </cell>
          <cell r="B4858" t="str">
            <v xml:space="preserve">PE TUB.  70MM         (M)                                                                           </v>
          </cell>
          <cell r="C4858">
            <v>0</v>
          </cell>
          <cell r="D4858">
            <v>0</v>
          </cell>
          <cell r="E4858">
            <v>0</v>
          </cell>
          <cell r="F4858">
            <v>0</v>
          </cell>
          <cell r="G4858">
            <v>0</v>
          </cell>
          <cell r="I4858">
            <v>0</v>
          </cell>
        </row>
        <row r="4859">
          <cell r="A4859">
            <v>53000700000500</v>
          </cell>
          <cell r="B4859" t="str">
            <v xml:space="preserve">PE TUB. 70MMX100 (M)                                                                                </v>
          </cell>
          <cell r="C4859">
            <v>0</v>
          </cell>
          <cell r="D4859">
            <v>0</v>
          </cell>
          <cell r="E4859">
            <v>0</v>
          </cell>
          <cell r="F4859">
            <v>0</v>
          </cell>
          <cell r="G4859">
            <v>0</v>
          </cell>
          <cell r="I4859">
            <v>0</v>
          </cell>
        </row>
        <row r="4860">
          <cell r="A4860">
            <v>53000750000400</v>
          </cell>
          <cell r="B4860" t="str">
            <v xml:space="preserve">PE TUB. 75 MM                                                                                       </v>
          </cell>
          <cell r="C4860">
            <v>0</v>
          </cell>
          <cell r="D4860">
            <v>0</v>
          </cell>
          <cell r="E4860">
            <v>0</v>
          </cell>
          <cell r="F4860">
            <v>0</v>
          </cell>
          <cell r="G4860">
            <v>0</v>
          </cell>
          <cell r="I4860">
            <v>0</v>
          </cell>
        </row>
        <row r="4861">
          <cell r="A4861">
            <v>53000750000500</v>
          </cell>
          <cell r="B4861" t="str">
            <v xml:space="preserve">PE TUB. 75MMX100µ                                                                                   </v>
          </cell>
          <cell r="C4861">
            <v>0</v>
          </cell>
          <cell r="D4861">
            <v>0</v>
          </cell>
          <cell r="E4861">
            <v>0</v>
          </cell>
          <cell r="F4861">
            <v>0</v>
          </cell>
          <cell r="G4861">
            <v>0</v>
          </cell>
          <cell r="I4861">
            <v>0</v>
          </cell>
        </row>
        <row r="4862">
          <cell r="A4862">
            <v>53000800000300</v>
          </cell>
          <cell r="B4862" t="str">
            <v xml:space="preserve">PE TUB.  80MM         (M)                                                                           </v>
          </cell>
          <cell r="C4862">
            <v>0</v>
          </cell>
          <cell r="D4862">
            <v>0</v>
          </cell>
          <cell r="E4862">
            <v>0</v>
          </cell>
          <cell r="F4862">
            <v>0</v>
          </cell>
          <cell r="G4862">
            <v>0</v>
          </cell>
          <cell r="I4862">
            <v>0</v>
          </cell>
        </row>
        <row r="4863">
          <cell r="A4863">
            <v>53000850000400</v>
          </cell>
          <cell r="B4863" t="str">
            <v xml:space="preserve">PE TUB.  85MM X 80    (M)                                                                           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  <cell r="G4863">
            <v>0</v>
          </cell>
          <cell r="I4863">
            <v>0</v>
          </cell>
        </row>
        <row r="4864">
          <cell r="A4864">
            <v>53000900000700</v>
          </cell>
          <cell r="B4864" t="str">
            <v xml:space="preserve">P.E. TUB. 90MM X 150 (M)                                                                            </v>
          </cell>
          <cell r="C4864">
            <v>0</v>
          </cell>
          <cell r="D4864">
            <v>0</v>
          </cell>
          <cell r="E4864">
            <v>0</v>
          </cell>
          <cell r="F4864">
            <v>0</v>
          </cell>
          <cell r="G4864">
            <v>0</v>
          </cell>
          <cell r="I4864">
            <v>0</v>
          </cell>
        </row>
        <row r="4865">
          <cell r="A4865">
            <v>53000900000800</v>
          </cell>
          <cell r="B4865" t="str">
            <v xml:space="preserve">PE TUB. 90MMX 80µ  (M)                                                                              </v>
          </cell>
          <cell r="C4865">
            <v>0</v>
          </cell>
          <cell r="D4865">
            <v>0</v>
          </cell>
          <cell r="E4865">
            <v>0</v>
          </cell>
          <cell r="F4865">
            <v>0</v>
          </cell>
          <cell r="G4865">
            <v>0</v>
          </cell>
          <cell r="I4865">
            <v>0</v>
          </cell>
        </row>
        <row r="4866">
          <cell r="A4866">
            <v>53001050000300</v>
          </cell>
          <cell r="B4866" t="str">
            <v xml:space="preserve">PE TUB.  105MM PERF.  (M)                                                                           </v>
          </cell>
          <cell r="C4866">
            <v>0</v>
          </cell>
          <cell r="D4866">
            <v>0</v>
          </cell>
          <cell r="E4866">
            <v>0</v>
          </cell>
          <cell r="F4866">
            <v>0</v>
          </cell>
          <cell r="G4866">
            <v>0</v>
          </cell>
          <cell r="I4866">
            <v>0</v>
          </cell>
        </row>
        <row r="4867">
          <cell r="A4867">
            <v>53001100000300</v>
          </cell>
          <cell r="B4867" t="str">
            <v xml:space="preserve">PE TUB.  110MM        (M)                                                                           </v>
          </cell>
          <cell r="C4867">
            <v>0</v>
          </cell>
          <cell r="D4867">
            <v>0</v>
          </cell>
          <cell r="E4867">
            <v>0</v>
          </cell>
          <cell r="F4867">
            <v>0</v>
          </cell>
          <cell r="G4867">
            <v>0</v>
          </cell>
          <cell r="I4867">
            <v>0</v>
          </cell>
        </row>
        <row r="4868">
          <cell r="A4868">
            <v>53001200000300</v>
          </cell>
          <cell r="B4868" t="str">
            <v xml:space="preserve">PE TUB.  120MM        (M)                                                                           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  <cell r="G4868">
            <v>0</v>
          </cell>
          <cell r="I4868">
            <v>0</v>
          </cell>
        </row>
        <row r="4869">
          <cell r="A4869">
            <v>53001250000300</v>
          </cell>
          <cell r="B4869" t="str">
            <v xml:space="preserve">PE TUB. 125MMX60 (M)                                                                                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  <cell r="G4869">
            <v>0</v>
          </cell>
          <cell r="I4869">
            <v>0</v>
          </cell>
        </row>
        <row r="4870">
          <cell r="A4870">
            <v>53001500000300</v>
          </cell>
          <cell r="B4870" t="str">
            <v xml:space="preserve">PE TUB.  150MM        (M)                                                                           </v>
          </cell>
          <cell r="C4870">
            <v>0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  <cell r="I4870">
            <v>0</v>
          </cell>
        </row>
        <row r="4871">
          <cell r="A4871">
            <v>53001650000300</v>
          </cell>
          <cell r="B4871" t="str">
            <v xml:space="preserve">PE TUB.  165MM        (M)                                                                           </v>
          </cell>
          <cell r="C4871">
            <v>0</v>
          </cell>
          <cell r="D4871">
            <v>0</v>
          </cell>
          <cell r="E4871">
            <v>0</v>
          </cell>
          <cell r="F4871">
            <v>0</v>
          </cell>
          <cell r="G4871">
            <v>0</v>
          </cell>
          <cell r="I4871">
            <v>0</v>
          </cell>
        </row>
        <row r="4872">
          <cell r="A4872">
            <v>530017000000</v>
          </cell>
          <cell r="B4872" t="str">
            <v xml:space="preserve">PE  faja  130X2000MM (PLAZA)                                                                        </v>
          </cell>
          <cell r="C4872">
            <v>0</v>
          </cell>
          <cell r="D4872">
            <v>0</v>
          </cell>
          <cell r="E4872">
            <v>0</v>
          </cell>
          <cell r="F4872">
            <v>0</v>
          </cell>
          <cell r="G4872">
            <v>0</v>
          </cell>
          <cell r="I4872">
            <v>0</v>
          </cell>
        </row>
        <row r="4873">
          <cell r="A4873">
            <v>53001850000300</v>
          </cell>
          <cell r="B4873" t="str">
            <v xml:space="preserve">PE TUB.  185MM        (M)                                                                           </v>
          </cell>
          <cell r="C4873">
            <v>0</v>
          </cell>
          <cell r="D4873">
            <v>0</v>
          </cell>
          <cell r="E4873">
            <v>0</v>
          </cell>
          <cell r="F4873">
            <v>0</v>
          </cell>
          <cell r="G4873">
            <v>0</v>
          </cell>
          <cell r="I4873">
            <v>0</v>
          </cell>
        </row>
        <row r="4874">
          <cell r="A4874">
            <v>53002000000300</v>
          </cell>
          <cell r="B4874" t="str">
            <v xml:space="preserve">PE TUB. 200MMX 60µ (M)                                                                              </v>
          </cell>
          <cell r="C4874">
            <v>0</v>
          </cell>
          <cell r="D4874">
            <v>0</v>
          </cell>
          <cell r="E4874">
            <v>0</v>
          </cell>
          <cell r="F4874">
            <v>0</v>
          </cell>
          <cell r="G4874">
            <v>0</v>
          </cell>
          <cell r="I4874">
            <v>0</v>
          </cell>
        </row>
        <row r="4875">
          <cell r="A4875">
            <v>53002200000300</v>
          </cell>
          <cell r="B4875" t="str">
            <v xml:space="preserve">PE TUB.  220MM        (M)                                                                           </v>
          </cell>
          <cell r="C4875">
            <v>0</v>
          </cell>
          <cell r="D4875">
            <v>0</v>
          </cell>
          <cell r="E4875">
            <v>0</v>
          </cell>
          <cell r="F4875">
            <v>0</v>
          </cell>
          <cell r="G4875">
            <v>0</v>
          </cell>
          <cell r="I4875">
            <v>0</v>
          </cell>
        </row>
        <row r="4876">
          <cell r="A4876">
            <v>53002800000300</v>
          </cell>
          <cell r="B4876" t="str">
            <v xml:space="preserve">PE TUB.  280MM        (M)                                                                           </v>
          </cell>
          <cell r="C4876">
            <v>0</v>
          </cell>
          <cell r="D4876">
            <v>0</v>
          </cell>
          <cell r="E4876">
            <v>0</v>
          </cell>
          <cell r="F4876">
            <v>0</v>
          </cell>
          <cell r="G4876">
            <v>0</v>
          </cell>
          <cell r="I4876">
            <v>0</v>
          </cell>
        </row>
        <row r="4877">
          <cell r="A4877">
            <v>53003200000300</v>
          </cell>
          <cell r="B4877" t="str">
            <v xml:space="preserve">PE TUB. 320 MM (M)                                                                                  </v>
          </cell>
          <cell r="C4877">
            <v>0</v>
          </cell>
          <cell r="D4877">
            <v>0</v>
          </cell>
          <cell r="E4877">
            <v>0</v>
          </cell>
          <cell r="F4877">
            <v>0</v>
          </cell>
          <cell r="G4877">
            <v>0</v>
          </cell>
          <cell r="I4877">
            <v>0</v>
          </cell>
        </row>
        <row r="4878">
          <cell r="A4878">
            <v>53003300000900</v>
          </cell>
          <cell r="B4878" t="str">
            <v xml:space="preserve">PE TUB. 33MM X 200µ (M)                                                                             </v>
          </cell>
          <cell r="C4878">
            <v>0</v>
          </cell>
          <cell r="D4878">
            <v>0</v>
          </cell>
          <cell r="E4878">
            <v>0</v>
          </cell>
          <cell r="F4878">
            <v>0</v>
          </cell>
          <cell r="G4878">
            <v>0</v>
          </cell>
          <cell r="I4878">
            <v>0</v>
          </cell>
        </row>
        <row r="4879">
          <cell r="A4879">
            <v>530037000003</v>
          </cell>
          <cell r="B4879" t="str">
            <v xml:space="preserve">PE TUBULAR  370MM 60µ     (KG)                                                                      </v>
          </cell>
          <cell r="C4879">
            <v>25</v>
          </cell>
          <cell r="D4879">
            <v>0</v>
          </cell>
          <cell r="E4879">
            <v>0</v>
          </cell>
          <cell r="F4879">
            <v>0</v>
          </cell>
          <cell r="G4879">
            <v>0</v>
          </cell>
          <cell r="I4879">
            <v>0</v>
          </cell>
        </row>
        <row r="4880">
          <cell r="A4880">
            <v>530040000003</v>
          </cell>
          <cell r="B4880" t="str">
            <v xml:space="preserve">PE TUB. 40MM X 60µM                                                                                 </v>
          </cell>
          <cell r="C4880">
            <v>0</v>
          </cell>
          <cell r="D4880">
            <v>0</v>
          </cell>
          <cell r="E4880">
            <v>0</v>
          </cell>
          <cell r="F4880">
            <v>0</v>
          </cell>
          <cell r="G4880">
            <v>0</v>
          </cell>
          <cell r="I4880">
            <v>0</v>
          </cell>
        </row>
        <row r="4881">
          <cell r="A4881">
            <v>530040000006</v>
          </cell>
          <cell r="B4881" t="str">
            <v xml:space="preserve">PE TUB.NEGRO 40MMX100 uM                                                                            </v>
          </cell>
          <cell r="C4881">
            <v>0</v>
          </cell>
          <cell r="D4881">
            <v>0</v>
          </cell>
          <cell r="E4881">
            <v>0</v>
          </cell>
          <cell r="F4881">
            <v>0</v>
          </cell>
          <cell r="G4881">
            <v>0</v>
          </cell>
          <cell r="I4881">
            <v>0</v>
          </cell>
        </row>
        <row r="4882">
          <cell r="A4882">
            <v>530040010003</v>
          </cell>
          <cell r="B4882" t="str">
            <v xml:space="preserve">PE TUB. 40MM X60µm (TIP CORP)                                                                       </v>
          </cell>
          <cell r="C4882">
            <v>12.5</v>
          </cell>
          <cell r="D4882">
            <v>0</v>
          </cell>
          <cell r="E4882">
            <v>0</v>
          </cell>
          <cell r="F4882">
            <v>0</v>
          </cell>
          <cell r="G4882">
            <v>0</v>
          </cell>
          <cell r="I4882">
            <v>0</v>
          </cell>
        </row>
        <row r="4883">
          <cell r="A4883">
            <v>530070010003</v>
          </cell>
          <cell r="B4883" t="str">
            <v xml:space="preserve">PE TUB. 70MM X60µm (TIP CORP)                                                                       </v>
          </cell>
          <cell r="C4883">
            <v>0</v>
          </cell>
          <cell r="D4883">
            <v>0</v>
          </cell>
          <cell r="E4883">
            <v>0</v>
          </cell>
          <cell r="F4883">
            <v>0</v>
          </cell>
          <cell r="G4883">
            <v>0</v>
          </cell>
          <cell r="I4883">
            <v>0</v>
          </cell>
        </row>
        <row r="4884">
          <cell r="A4884">
            <v>530075000005</v>
          </cell>
          <cell r="B4884" t="str">
            <v xml:space="preserve">PE TUB. 75MM X 80 µM                                                                                </v>
          </cell>
          <cell r="C4884">
            <v>0</v>
          </cell>
          <cell r="D4884">
            <v>0</v>
          </cell>
          <cell r="E4884">
            <v>0</v>
          </cell>
          <cell r="F4884">
            <v>0</v>
          </cell>
          <cell r="G4884">
            <v>0</v>
          </cell>
          <cell r="I4884">
            <v>0</v>
          </cell>
        </row>
        <row r="4885">
          <cell r="A4885">
            <v>530075010003</v>
          </cell>
          <cell r="B4885" t="str">
            <v xml:space="preserve">PE TUB. 75MM X60µm (TIP CORP)                                                                       </v>
          </cell>
          <cell r="C4885">
            <v>54</v>
          </cell>
          <cell r="D4885">
            <v>0</v>
          </cell>
          <cell r="E4885">
            <v>0</v>
          </cell>
          <cell r="F4885">
            <v>0</v>
          </cell>
          <cell r="G4885">
            <v>0</v>
          </cell>
          <cell r="I4885">
            <v>0</v>
          </cell>
        </row>
        <row r="4886">
          <cell r="A4886">
            <v>53008000000300</v>
          </cell>
          <cell r="B4886" t="str">
            <v xml:space="preserve">PE TUB. 80MMX60µ                                                                                    </v>
          </cell>
          <cell r="C4886">
            <v>0</v>
          </cell>
          <cell r="D4886">
            <v>0</v>
          </cell>
          <cell r="E4886">
            <v>0</v>
          </cell>
          <cell r="F4886">
            <v>0</v>
          </cell>
          <cell r="G4886">
            <v>0</v>
          </cell>
          <cell r="I4886">
            <v>0</v>
          </cell>
        </row>
        <row r="4887">
          <cell r="A4887">
            <v>530080010003</v>
          </cell>
          <cell r="B4887" t="str">
            <v xml:space="preserve">PE TUB. 80MM X60µm (TIP CORP)                                                                       </v>
          </cell>
          <cell r="C4887">
            <v>48</v>
          </cell>
          <cell r="D4887">
            <v>0</v>
          </cell>
          <cell r="E4887">
            <v>0</v>
          </cell>
          <cell r="F4887">
            <v>0</v>
          </cell>
          <cell r="G4887">
            <v>0</v>
          </cell>
          <cell r="I4887">
            <v>0</v>
          </cell>
        </row>
        <row r="4888">
          <cell r="A4888">
            <v>530085000005</v>
          </cell>
          <cell r="B4888" t="str">
            <v xml:space="preserve">PE TUB. 90MM X 60 µM (TIP CORP)                                                                     </v>
          </cell>
          <cell r="C4888">
            <v>72</v>
          </cell>
          <cell r="D4888">
            <v>0</v>
          </cell>
          <cell r="E4888">
            <v>0</v>
          </cell>
          <cell r="F4888">
            <v>0</v>
          </cell>
          <cell r="G4888">
            <v>0</v>
          </cell>
          <cell r="I4888">
            <v>0</v>
          </cell>
        </row>
        <row r="4889">
          <cell r="A4889">
            <v>530100000005</v>
          </cell>
          <cell r="B4889" t="str">
            <v xml:space="preserve">PE TUB. 1000MMX100   (KG)                                                                           </v>
          </cell>
          <cell r="C4889">
            <v>0</v>
          </cell>
          <cell r="D4889">
            <v>0</v>
          </cell>
          <cell r="E4889">
            <v>0</v>
          </cell>
          <cell r="F4889">
            <v>0</v>
          </cell>
          <cell r="G4889">
            <v>0</v>
          </cell>
          <cell r="I4889">
            <v>0</v>
          </cell>
        </row>
        <row r="4890">
          <cell r="A4890">
            <v>530110000003</v>
          </cell>
          <cell r="B4890" t="str">
            <v xml:space="preserve">PE TUB. 110X60µm (Kg)                                                                               </v>
          </cell>
          <cell r="C4890">
            <v>0</v>
          </cell>
          <cell r="D4890">
            <v>0</v>
          </cell>
          <cell r="E4890">
            <v>0</v>
          </cell>
          <cell r="F4890">
            <v>0</v>
          </cell>
          <cell r="G4890">
            <v>0</v>
          </cell>
          <cell r="I4890">
            <v>0</v>
          </cell>
        </row>
        <row r="4891">
          <cell r="A4891">
            <v>530110000005</v>
          </cell>
          <cell r="B4891" t="str">
            <v xml:space="preserve">PE TUBULAR 110X80µm                                                                                 </v>
          </cell>
          <cell r="C4891">
            <v>0</v>
          </cell>
          <cell r="D4891">
            <v>0</v>
          </cell>
          <cell r="E4891">
            <v>0</v>
          </cell>
          <cell r="F4891">
            <v>0</v>
          </cell>
          <cell r="G4891">
            <v>0</v>
          </cell>
          <cell r="I4891">
            <v>0</v>
          </cell>
        </row>
        <row r="4892">
          <cell r="A4892">
            <v>530110000006</v>
          </cell>
          <cell r="B4892" t="str">
            <v xml:space="preserve">PE TUBULAR 230mm x 20000mm x60µm                                                                    </v>
          </cell>
          <cell r="C4892">
            <v>1594</v>
          </cell>
          <cell r="D4892">
            <v>0</v>
          </cell>
          <cell r="E4892">
            <v>0</v>
          </cell>
          <cell r="F4892">
            <v>0</v>
          </cell>
          <cell r="G4892">
            <v>0</v>
          </cell>
          <cell r="I4892">
            <v>0</v>
          </cell>
        </row>
        <row r="4893">
          <cell r="A4893">
            <v>530110010003</v>
          </cell>
          <cell r="B4893" t="str">
            <v xml:space="preserve">PE TUB. 110MM X60µm (TIP CORP)                                                                      </v>
          </cell>
          <cell r="C4893">
            <v>0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I4893">
            <v>0</v>
          </cell>
        </row>
        <row r="4894">
          <cell r="A4894">
            <v>530125010003</v>
          </cell>
          <cell r="B4894" t="str">
            <v xml:space="preserve">PE TUB. 125MM X60µm (TIP CORP)                                                                      </v>
          </cell>
          <cell r="C4894">
            <v>88</v>
          </cell>
          <cell r="D4894">
            <v>0</v>
          </cell>
          <cell r="E4894">
            <v>0</v>
          </cell>
          <cell r="F4894">
            <v>0</v>
          </cell>
          <cell r="G4894">
            <v>0</v>
          </cell>
          <cell r="I4894">
            <v>0</v>
          </cell>
        </row>
        <row r="4895">
          <cell r="A4895">
            <v>530165000003</v>
          </cell>
          <cell r="B4895" t="str">
            <v xml:space="preserve">PE TUB. 165MM X60µM                                                                                 </v>
          </cell>
          <cell r="C4895">
            <v>0</v>
          </cell>
          <cell r="D4895">
            <v>0</v>
          </cell>
          <cell r="E4895">
            <v>0</v>
          </cell>
          <cell r="F4895">
            <v>0</v>
          </cell>
          <cell r="G4895">
            <v>0</v>
          </cell>
          <cell r="I4895">
            <v>0</v>
          </cell>
        </row>
        <row r="4896">
          <cell r="A4896">
            <v>530165010003</v>
          </cell>
          <cell r="B4896" t="str">
            <v xml:space="preserve">PE TUB. 165MM X60µm (TIP CORP)                                                                      </v>
          </cell>
          <cell r="C4896">
            <v>0</v>
          </cell>
          <cell r="D4896">
            <v>0</v>
          </cell>
          <cell r="E4896">
            <v>100</v>
          </cell>
          <cell r="F4896">
            <v>100</v>
          </cell>
          <cell r="G4896">
            <v>100</v>
          </cell>
          <cell r="I4896">
            <v>100</v>
          </cell>
        </row>
        <row r="4897">
          <cell r="A4897">
            <v>53100700000500</v>
          </cell>
          <cell r="B4897" t="str">
            <v xml:space="preserve">PE TUB.PERF.  70MMX100(M)                                                                           </v>
          </cell>
          <cell r="C4897">
            <v>0</v>
          </cell>
          <cell r="D4897">
            <v>0</v>
          </cell>
          <cell r="E4897">
            <v>0</v>
          </cell>
          <cell r="F4897">
            <v>0</v>
          </cell>
          <cell r="G4897">
            <v>0</v>
          </cell>
          <cell r="I4897">
            <v>0</v>
          </cell>
        </row>
        <row r="4898">
          <cell r="A4898">
            <v>53100800000300</v>
          </cell>
          <cell r="B4898" t="str">
            <v xml:space="preserve">PE TUB. 80MMX60 PERF. (M)                                                                           </v>
          </cell>
          <cell r="C4898">
            <v>0</v>
          </cell>
          <cell r="D4898">
            <v>0</v>
          </cell>
          <cell r="E4898">
            <v>0</v>
          </cell>
          <cell r="F4898">
            <v>0</v>
          </cell>
          <cell r="G4898">
            <v>0</v>
          </cell>
          <cell r="I4898">
            <v>0</v>
          </cell>
        </row>
        <row r="4899">
          <cell r="A4899">
            <v>53100850000300</v>
          </cell>
          <cell r="B4899" t="str">
            <v xml:space="preserve">PE TUB.PERF. 85MMX60                                                                                </v>
          </cell>
          <cell r="C4899">
            <v>0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  <cell r="I4899">
            <v>0</v>
          </cell>
        </row>
        <row r="4900">
          <cell r="A4900">
            <v>53100850000700</v>
          </cell>
          <cell r="B4900" t="str">
            <v xml:space="preserve">PE TUB.PERF.  85MMX90                                                                               </v>
          </cell>
          <cell r="C4900">
            <v>0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  <cell r="I4900">
            <v>0</v>
          </cell>
        </row>
        <row r="4901">
          <cell r="A4901">
            <v>53101100000300</v>
          </cell>
          <cell r="B4901" t="str">
            <v xml:space="preserve">PE TUB.PERF. 110MM    (M)                                                                           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  <cell r="I4901">
            <v>0</v>
          </cell>
        </row>
        <row r="4902">
          <cell r="A4902">
            <v>53200010000000</v>
          </cell>
          <cell r="B4902" t="str">
            <v xml:space="preserve">PE TUB. NEGRO 40mm x 120mm                                                                          </v>
          </cell>
          <cell r="C4902">
            <v>0</v>
          </cell>
          <cell r="D4902">
            <v>0</v>
          </cell>
          <cell r="E4902">
            <v>0</v>
          </cell>
          <cell r="F4902">
            <v>0</v>
          </cell>
          <cell r="G4902">
            <v>0</v>
          </cell>
          <cell r="I4902">
            <v>0</v>
          </cell>
        </row>
        <row r="4903">
          <cell r="A4903">
            <v>53200330000300</v>
          </cell>
          <cell r="B4903" t="str">
            <v xml:space="preserve">PE TUB. ESTRIADO  33MM(M)                                                                           </v>
          </cell>
          <cell r="C4903">
            <v>0</v>
          </cell>
          <cell r="D4903">
            <v>0</v>
          </cell>
          <cell r="E4903">
            <v>0</v>
          </cell>
          <cell r="F4903">
            <v>0</v>
          </cell>
          <cell r="G4903">
            <v>0</v>
          </cell>
          <cell r="I4903">
            <v>0</v>
          </cell>
        </row>
        <row r="4904">
          <cell r="A4904">
            <v>53200410000500</v>
          </cell>
          <cell r="B4904" t="str">
            <v xml:space="preserve">PE TUB. ESTRIADO 41 MM                                                                              </v>
          </cell>
          <cell r="C4904">
            <v>0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  <cell r="I4904">
            <v>0</v>
          </cell>
        </row>
        <row r="4905">
          <cell r="A4905">
            <v>53200500000300</v>
          </cell>
          <cell r="B4905" t="str">
            <v xml:space="preserve">PE TUB. ESTRIADO Y TROQ. (L) 50MM (M)                                                               </v>
          </cell>
          <cell r="C4905">
            <v>1000</v>
          </cell>
          <cell r="D4905">
            <v>0</v>
          </cell>
          <cell r="E4905">
            <v>0</v>
          </cell>
          <cell r="F4905">
            <v>0</v>
          </cell>
          <cell r="G4905">
            <v>0</v>
          </cell>
          <cell r="I4905">
            <v>0</v>
          </cell>
        </row>
        <row r="4906">
          <cell r="A4906">
            <v>53200750000000</v>
          </cell>
          <cell r="B4906" t="str">
            <v xml:space="preserve">PE TUB. ESTRIADO 75MM (M)                                                                           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  <cell r="G4906">
            <v>0</v>
          </cell>
          <cell r="I4906">
            <v>0</v>
          </cell>
        </row>
        <row r="4907">
          <cell r="A4907">
            <v>53200750000300</v>
          </cell>
          <cell r="B4907" t="str">
            <v xml:space="preserve">PE TUB. ESTR. Y TROQ. 75MM                                                                          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  <cell r="G4907">
            <v>0</v>
          </cell>
          <cell r="I4907">
            <v>0</v>
          </cell>
        </row>
        <row r="4908">
          <cell r="A4908">
            <v>53200850000300</v>
          </cell>
          <cell r="B4908" t="str">
            <v xml:space="preserve">PE TUB. ESTR. Y TROQ. 85MM (M)                                                                      </v>
          </cell>
          <cell r="C4908">
            <v>0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  <cell r="I4908">
            <v>0</v>
          </cell>
        </row>
        <row r="4909">
          <cell r="A4909">
            <v>53200900000600</v>
          </cell>
          <cell r="B4909" t="str">
            <v xml:space="preserve">PE TUB. ESTR. Y TROQ. 90MM                                                                          </v>
          </cell>
          <cell r="C4909">
            <v>0</v>
          </cell>
          <cell r="D4909">
            <v>0</v>
          </cell>
          <cell r="E4909">
            <v>0</v>
          </cell>
          <cell r="F4909">
            <v>0</v>
          </cell>
          <cell r="G4909">
            <v>0</v>
          </cell>
          <cell r="I4909">
            <v>0</v>
          </cell>
        </row>
        <row r="4910">
          <cell r="A4910">
            <v>535044000006</v>
          </cell>
          <cell r="B4910" t="str">
            <v xml:space="preserve">PE FILM 440 X 60      (K)                                                                           </v>
          </cell>
          <cell r="C4910">
            <v>0</v>
          </cell>
          <cell r="D4910">
            <v>0</v>
          </cell>
          <cell r="E4910">
            <v>0</v>
          </cell>
          <cell r="F4910">
            <v>0</v>
          </cell>
          <cell r="G4910">
            <v>0</v>
          </cell>
          <cell r="I4910">
            <v>0</v>
          </cell>
        </row>
        <row r="4911">
          <cell r="A4911">
            <v>535100000000</v>
          </cell>
          <cell r="B4911" t="str">
            <v xml:space="preserve">PE ROLLOS 1000X  30  (KG)                                                                           </v>
          </cell>
          <cell r="C4911">
            <v>0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  <cell r="I4911">
            <v>0</v>
          </cell>
        </row>
        <row r="4912">
          <cell r="A4912">
            <v>535100000005</v>
          </cell>
          <cell r="B4912" t="str">
            <v xml:space="preserve">PE FILM PLA. 1000X 100(K)                                                                           </v>
          </cell>
          <cell r="C4912">
            <v>0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  <cell r="I4912">
            <v>0</v>
          </cell>
        </row>
        <row r="4913">
          <cell r="A4913">
            <v>54008001100000</v>
          </cell>
          <cell r="B4913" t="str">
            <v xml:space="preserve">x                                                                                                   </v>
          </cell>
          <cell r="C4913">
            <v>0</v>
          </cell>
          <cell r="D4913">
            <v>0</v>
          </cell>
          <cell r="E4913">
            <v>0</v>
          </cell>
          <cell r="F4913">
            <v>0</v>
          </cell>
          <cell r="G4913">
            <v>0</v>
          </cell>
          <cell r="I4913">
            <v>0</v>
          </cell>
        </row>
        <row r="4914">
          <cell r="A4914">
            <v>54500240420100</v>
          </cell>
          <cell r="B4914" t="str">
            <v xml:space="preserve">SOBRE PEEL 240X420 P.FORM.                                                                          </v>
          </cell>
          <cell r="C4914">
            <v>0</v>
          </cell>
          <cell r="D4914">
            <v>0</v>
          </cell>
          <cell r="E4914">
            <v>0</v>
          </cell>
          <cell r="F4914">
            <v>0</v>
          </cell>
          <cell r="G4914">
            <v>0</v>
          </cell>
          <cell r="I4914">
            <v>0</v>
          </cell>
        </row>
        <row r="4915">
          <cell r="A4915">
            <v>54500240420103</v>
          </cell>
          <cell r="B4915" t="str">
            <v xml:space="preserve">SOBRE PEEL 240X420 P.FORM.PRE. AURINCO                                                              </v>
          </cell>
          <cell r="C4915">
            <v>0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  <cell r="I4915">
            <v>0</v>
          </cell>
        </row>
        <row r="4916">
          <cell r="A4916">
            <v>54500500470000</v>
          </cell>
          <cell r="B4916" t="str">
            <v xml:space="preserve">SOBRE PEEL 50 X 470 IMPR.                                                                           </v>
          </cell>
          <cell r="C4916">
            <v>0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  <cell r="I4916">
            <v>0</v>
          </cell>
        </row>
        <row r="4917">
          <cell r="A4917">
            <v>54500500550100</v>
          </cell>
          <cell r="B4917" t="str">
            <v xml:space="preserve">SOBRE PEEL 50X550 P.FORM.                                                                           </v>
          </cell>
          <cell r="C4917">
            <v>0</v>
          </cell>
          <cell r="D4917">
            <v>0</v>
          </cell>
          <cell r="E4917">
            <v>0</v>
          </cell>
          <cell r="F4917">
            <v>0</v>
          </cell>
          <cell r="G4917">
            <v>0</v>
          </cell>
          <cell r="I4917">
            <v>0</v>
          </cell>
        </row>
        <row r="4918">
          <cell r="A4918">
            <v>54500600270000</v>
          </cell>
          <cell r="B4918" t="str">
            <v xml:space="preserve">SOBRE PEEL 60 X 270                                                                                 </v>
          </cell>
          <cell r="C4918">
            <v>0</v>
          </cell>
          <cell r="D4918">
            <v>0</v>
          </cell>
          <cell r="E4918">
            <v>0</v>
          </cell>
          <cell r="F4918">
            <v>0</v>
          </cell>
          <cell r="G4918">
            <v>0</v>
          </cell>
          <cell r="I4918">
            <v>0</v>
          </cell>
        </row>
        <row r="4919">
          <cell r="A4919">
            <v>54500600400000</v>
          </cell>
          <cell r="B4919" t="str">
            <v xml:space="preserve">SOBRE PEEL 60 X 400                                                                                 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  <cell r="I4919">
            <v>0</v>
          </cell>
        </row>
        <row r="4920">
          <cell r="A4920">
            <v>54500600450000</v>
          </cell>
          <cell r="B4920" t="str">
            <v xml:space="preserve">SOBRE PEEL 60 X 450                                                                                 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  <cell r="I4920">
            <v>0</v>
          </cell>
        </row>
        <row r="4921">
          <cell r="A4921">
            <v>545006004750</v>
          </cell>
          <cell r="B4921" t="str">
            <v xml:space="preserve">SOBRE PEEL 60X475                                                                                   </v>
          </cell>
          <cell r="C4921">
            <v>0</v>
          </cell>
          <cell r="D4921">
            <v>0</v>
          </cell>
          <cell r="E4921">
            <v>0</v>
          </cell>
          <cell r="F4921">
            <v>0</v>
          </cell>
          <cell r="G4921">
            <v>0</v>
          </cell>
          <cell r="I4921">
            <v>0</v>
          </cell>
        </row>
        <row r="4922">
          <cell r="A4922">
            <v>54500600500000</v>
          </cell>
          <cell r="B4922" t="str">
            <v xml:space="preserve">SOBRE PEEL 60 X 500 IMPR.                                                                           </v>
          </cell>
          <cell r="C4922">
            <v>0</v>
          </cell>
          <cell r="D4922">
            <v>0</v>
          </cell>
          <cell r="E4922">
            <v>0</v>
          </cell>
          <cell r="F4922">
            <v>0</v>
          </cell>
          <cell r="G4922">
            <v>0</v>
          </cell>
          <cell r="I4922">
            <v>0</v>
          </cell>
        </row>
        <row r="4923">
          <cell r="A4923">
            <v>54500600550000</v>
          </cell>
          <cell r="B4923" t="str">
            <v xml:space="preserve">SOBRE PEEL 60 X 550                                                                                 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  <cell r="G4923">
            <v>0</v>
          </cell>
          <cell r="I4923">
            <v>0</v>
          </cell>
        </row>
        <row r="4924">
          <cell r="A4924">
            <v>54500600580000</v>
          </cell>
          <cell r="B4924" t="str">
            <v xml:space="preserve">SOBRE PEEL 60 X 580                                                                                 </v>
          </cell>
          <cell r="C4924">
            <v>0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  <cell r="I4924">
            <v>0</v>
          </cell>
        </row>
        <row r="4925">
          <cell r="A4925">
            <v>545006005801</v>
          </cell>
          <cell r="B4925" t="str">
            <v xml:space="preserve">SOBRE PEEL IMP. RÜSCH 60X580                                                                        </v>
          </cell>
          <cell r="C4925">
            <v>0</v>
          </cell>
          <cell r="D4925">
            <v>0</v>
          </cell>
          <cell r="E4925">
            <v>0</v>
          </cell>
          <cell r="F4925">
            <v>0</v>
          </cell>
          <cell r="G4925">
            <v>0</v>
          </cell>
          <cell r="I4925">
            <v>0</v>
          </cell>
        </row>
        <row r="4926">
          <cell r="A4926">
            <v>54500600680000</v>
          </cell>
          <cell r="B4926" t="str">
            <v xml:space="preserve">SOBRE PEEL 60 X 680 IMPR.                                                                           </v>
          </cell>
          <cell r="C4926">
            <v>0</v>
          </cell>
          <cell r="D4926">
            <v>0</v>
          </cell>
          <cell r="E4926">
            <v>0</v>
          </cell>
          <cell r="F4926">
            <v>0</v>
          </cell>
          <cell r="G4926">
            <v>0</v>
          </cell>
          <cell r="I4926">
            <v>0</v>
          </cell>
        </row>
        <row r="4927">
          <cell r="A4927">
            <v>545006008200</v>
          </cell>
          <cell r="B4927" t="str">
            <v xml:space="preserve">SOBRE PEEL IMPR.60 X 820                                                                            </v>
          </cell>
          <cell r="C4927">
            <v>0</v>
          </cell>
          <cell r="D4927">
            <v>0</v>
          </cell>
          <cell r="E4927">
            <v>0</v>
          </cell>
          <cell r="F4927">
            <v>0</v>
          </cell>
          <cell r="G4927">
            <v>0</v>
          </cell>
          <cell r="I4927">
            <v>0</v>
          </cell>
        </row>
        <row r="4928">
          <cell r="A4928">
            <v>545006009000</v>
          </cell>
          <cell r="B4928" t="str">
            <v xml:space="preserve">SOBRE PEEL IMPR.60 X 900                                                                            </v>
          </cell>
          <cell r="C4928">
            <v>0</v>
          </cell>
          <cell r="D4928">
            <v>0</v>
          </cell>
          <cell r="E4928">
            <v>0</v>
          </cell>
          <cell r="F4928">
            <v>0</v>
          </cell>
          <cell r="G4928">
            <v>0</v>
          </cell>
          <cell r="I4928">
            <v>0</v>
          </cell>
        </row>
        <row r="4929">
          <cell r="A4929">
            <v>545008001100</v>
          </cell>
          <cell r="B4929" t="str">
            <v xml:space="preserve">SOBRE PEEL 80 X 110                                                                                 </v>
          </cell>
          <cell r="C4929">
            <v>0</v>
          </cell>
          <cell r="D4929">
            <v>0</v>
          </cell>
          <cell r="E4929">
            <v>0</v>
          </cell>
          <cell r="F4929">
            <v>0</v>
          </cell>
          <cell r="G4929">
            <v>0</v>
          </cell>
          <cell r="I4929">
            <v>0</v>
          </cell>
        </row>
        <row r="4930">
          <cell r="A4930">
            <v>54500800110000</v>
          </cell>
          <cell r="B4930" t="str">
            <v xml:space="preserve">SOBRES PEEL 80 X 110                                                                                </v>
          </cell>
          <cell r="C4930">
            <v>0</v>
          </cell>
          <cell r="D4930">
            <v>0</v>
          </cell>
          <cell r="E4930">
            <v>0</v>
          </cell>
          <cell r="F4930">
            <v>0</v>
          </cell>
          <cell r="G4930">
            <v>0</v>
          </cell>
          <cell r="I4930">
            <v>0</v>
          </cell>
        </row>
        <row r="4931">
          <cell r="A4931">
            <v>545008002800</v>
          </cell>
          <cell r="B4931" t="str">
            <v xml:space="preserve">SOBRES PEEL   80 X 280                                                                              </v>
          </cell>
          <cell r="C4931">
            <v>0</v>
          </cell>
          <cell r="D4931">
            <v>0</v>
          </cell>
          <cell r="E4931">
            <v>0</v>
          </cell>
          <cell r="F4931">
            <v>0</v>
          </cell>
          <cell r="G4931">
            <v>0</v>
          </cell>
          <cell r="I4931">
            <v>0</v>
          </cell>
        </row>
        <row r="4932">
          <cell r="A4932">
            <v>545008003800</v>
          </cell>
          <cell r="B4932" t="str">
            <v xml:space="preserve">SOBRES PEEL   80X 380                                                                               </v>
          </cell>
          <cell r="C4932">
            <v>0</v>
          </cell>
          <cell r="D4932">
            <v>0</v>
          </cell>
          <cell r="E4932">
            <v>0</v>
          </cell>
          <cell r="F4932">
            <v>0</v>
          </cell>
          <cell r="G4932">
            <v>0</v>
          </cell>
          <cell r="I4932">
            <v>0</v>
          </cell>
        </row>
        <row r="4933">
          <cell r="A4933">
            <v>54500900110000</v>
          </cell>
          <cell r="B4933" t="str">
            <v xml:space="preserve">SOBRE PEEL 90 X 110                                                                                 </v>
          </cell>
          <cell r="C4933">
            <v>0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I4933">
            <v>0</v>
          </cell>
        </row>
        <row r="4934">
          <cell r="A4934">
            <v>545009005600</v>
          </cell>
          <cell r="B4934" t="str">
            <v xml:space="preserve">SOBRE PEEL    90 X 560                                                                              </v>
          </cell>
          <cell r="C4934">
            <v>0</v>
          </cell>
          <cell r="D4934">
            <v>0</v>
          </cell>
          <cell r="E4934">
            <v>0</v>
          </cell>
          <cell r="F4934">
            <v>0</v>
          </cell>
          <cell r="G4934">
            <v>0</v>
          </cell>
          <cell r="I4934">
            <v>0</v>
          </cell>
        </row>
        <row r="4935">
          <cell r="A4935">
            <v>54500900580000</v>
          </cell>
          <cell r="B4935" t="str">
            <v xml:space="preserve">SOBRE PEEL 90 X 580 IMPR.                                                                           </v>
          </cell>
          <cell r="C4935">
            <v>0</v>
          </cell>
          <cell r="D4935">
            <v>0</v>
          </cell>
          <cell r="E4935">
            <v>0</v>
          </cell>
          <cell r="F4935">
            <v>0</v>
          </cell>
          <cell r="G4935">
            <v>0</v>
          </cell>
          <cell r="I4935">
            <v>0</v>
          </cell>
        </row>
        <row r="4936">
          <cell r="A4936">
            <v>545010000000</v>
          </cell>
          <cell r="B4936" t="str">
            <v xml:space="preserve">SOBRE PEEL EN ROLLOS 100 MM                                                                         </v>
          </cell>
          <cell r="C4936">
            <v>0</v>
          </cell>
          <cell r="D4936">
            <v>0</v>
          </cell>
          <cell r="E4936">
            <v>0</v>
          </cell>
          <cell r="F4936">
            <v>0</v>
          </cell>
          <cell r="G4936">
            <v>0</v>
          </cell>
          <cell r="I4936">
            <v>0</v>
          </cell>
        </row>
        <row r="4937">
          <cell r="A4937">
            <v>54501000220000</v>
          </cell>
          <cell r="B4937" t="str">
            <v xml:space="preserve">SOBRE PEEL 100 X 220                                                                                </v>
          </cell>
          <cell r="C4937">
            <v>0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I4937">
            <v>0</v>
          </cell>
        </row>
        <row r="4938">
          <cell r="A4938">
            <v>54501000220003</v>
          </cell>
          <cell r="B4938" t="str">
            <v xml:space="preserve">SOBRE PEEL 100X220 PRE. AURINCO                                                                     </v>
          </cell>
          <cell r="C4938">
            <v>0</v>
          </cell>
          <cell r="D4938">
            <v>0</v>
          </cell>
          <cell r="E4938">
            <v>0</v>
          </cell>
          <cell r="F4938">
            <v>0</v>
          </cell>
          <cell r="G4938">
            <v>0</v>
          </cell>
          <cell r="I4938">
            <v>0</v>
          </cell>
        </row>
        <row r="4939">
          <cell r="A4939">
            <v>54501000550000</v>
          </cell>
          <cell r="B4939" t="str">
            <v xml:space="preserve">SOBRE PEEL 100 X 550 FORM.                                                                          </v>
          </cell>
          <cell r="C4939">
            <v>480</v>
          </cell>
          <cell r="D4939">
            <v>0</v>
          </cell>
          <cell r="E4939">
            <v>0</v>
          </cell>
          <cell r="F4939">
            <v>0</v>
          </cell>
          <cell r="G4939">
            <v>0</v>
          </cell>
          <cell r="I4939">
            <v>0</v>
          </cell>
        </row>
        <row r="4940">
          <cell r="A4940">
            <v>545012005400</v>
          </cell>
          <cell r="B4940" t="str">
            <v xml:space="preserve">SOBRE PEEL 120 X 540 IMPR                                                                           </v>
          </cell>
          <cell r="C4940">
            <v>0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  <cell r="I4940">
            <v>0</v>
          </cell>
        </row>
        <row r="4941">
          <cell r="A4941">
            <v>545012005800</v>
          </cell>
          <cell r="B4941" t="str">
            <v xml:space="preserve">SOBRE PEEL 120 X 580 IMPR                                                                           </v>
          </cell>
          <cell r="C4941">
            <v>0</v>
          </cell>
          <cell r="D4941">
            <v>0</v>
          </cell>
          <cell r="E4941">
            <v>0</v>
          </cell>
          <cell r="F4941">
            <v>0</v>
          </cell>
          <cell r="G4941">
            <v>0</v>
          </cell>
          <cell r="I4941">
            <v>0</v>
          </cell>
        </row>
        <row r="4942">
          <cell r="A4942">
            <v>545012402900</v>
          </cell>
          <cell r="B4942" t="str">
            <v xml:space="preserve">SOBRES PEEL  124X 290                                                                               </v>
          </cell>
          <cell r="C4942">
            <v>0</v>
          </cell>
          <cell r="D4942">
            <v>0</v>
          </cell>
          <cell r="E4942">
            <v>0</v>
          </cell>
          <cell r="F4942">
            <v>0</v>
          </cell>
          <cell r="G4942">
            <v>0</v>
          </cell>
          <cell r="I4942">
            <v>0</v>
          </cell>
        </row>
        <row r="4943">
          <cell r="A4943">
            <v>545012403200</v>
          </cell>
          <cell r="B4943" t="str">
            <v xml:space="preserve">SOBRES PEEL  124X 320                                                                               </v>
          </cell>
          <cell r="C4943">
            <v>0</v>
          </cell>
          <cell r="D4943">
            <v>0</v>
          </cell>
          <cell r="E4943">
            <v>0</v>
          </cell>
          <cell r="F4943">
            <v>0</v>
          </cell>
          <cell r="G4943">
            <v>0</v>
          </cell>
          <cell r="I4943">
            <v>0</v>
          </cell>
        </row>
        <row r="4944">
          <cell r="A4944">
            <v>545012403600</v>
          </cell>
          <cell r="B4944" t="str">
            <v xml:space="preserve">SOBRES PEEL  124X 360                                                                               </v>
          </cell>
          <cell r="C4944">
            <v>0</v>
          </cell>
          <cell r="D4944">
            <v>0</v>
          </cell>
          <cell r="E4944">
            <v>0</v>
          </cell>
          <cell r="F4944">
            <v>0</v>
          </cell>
          <cell r="G4944">
            <v>0</v>
          </cell>
          <cell r="I4944">
            <v>0</v>
          </cell>
        </row>
        <row r="4945">
          <cell r="A4945">
            <v>545012403900</v>
          </cell>
          <cell r="B4945" t="str">
            <v xml:space="preserve">SOBRES PEEL  124 X 390                                                                              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  <cell r="G4945">
            <v>0</v>
          </cell>
          <cell r="I4945">
            <v>0</v>
          </cell>
        </row>
        <row r="4946">
          <cell r="A4946">
            <v>545014003900</v>
          </cell>
          <cell r="B4946" t="str">
            <v xml:space="preserve">SOBRES PEEL  140X 390                                                                               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  <cell r="G4946">
            <v>0</v>
          </cell>
          <cell r="I4946">
            <v>0</v>
          </cell>
        </row>
        <row r="4947">
          <cell r="A4947">
            <v>545015000000</v>
          </cell>
          <cell r="B4947" t="str">
            <v xml:space="preserve">SOBRE PEEL EN ROLLOS 150 MM                                                                         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  <cell r="G4947">
            <v>0</v>
          </cell>
          <cell r="I4947">
            <v>0</v>
          </cell>
        </row>
        <row r="4948">
          <cell r="A4948">
            <v>545015003600</v>
          </cell>
          <cell r="B4948" t="str">
            <v xml:space="preserve">SOBRES PEEL  150X 360                                                                               </v>
          </cell>
          <cell r="C4948">
            <v>0</v>
          </cell>
          <cell r="D4948">
            <v>0</v>
          </cell>
          <cell r="E4948">
            <v>0</v>
          </cell>
          <cell r="F4948">
            <v>0</v>
          </cell>
          <cell r="G4948">
            <v>0</v>
          </cell>
          <cell r="I4948">
            <v>0</v>
          </cell>
        </row>
        <row r="4949">
          <cell r="A4949">
            <v>545015003900</v>
          </cell>
          <cell r="B4949" t="str">
            <v xml:space="preserve">SOBRES PEEL 150X390 S/IMP                                                                           </v>
          </cell>
          <cell r="C4949">
            <v>0</v>
          </cell>
          <cell r="D4949">
            <v>0</v>
          </cell>
          <cell r="E4949">
            <v>0</v>
          </cell>
          <cell r="F4949">
            <v>0</v>
          </cell>
          <cell r="G4949">
            <v>0</v>
          </cell>
          <cell r="I4949">
            <v>0</v>
          </cell>
        </row>
        <row r="4950">
          <cell r="A4950">
            <v>54501503400000</v>
          </cell>
          <cell r="B4950" t="str">
            <v xml:space="preserve">SOBRE PEEL(ENDOT)150X340 FORM.                                                                      </v>
          </cell>
          <cell r="C4950">
            <v>0</v>
          </cell>
          <cell r="D4950">
            <v>0</v>
          </cell>
          <cell r="E4950">
            <v>0</v>
          </cell>
          <cell r="F4950">
            <v>0</v>
          </cell>
          <cell r="G4950">
            <v>0</v>
          </cell>
          <cell r="I4950">
            <v>0</v>
          </cell>
        </row>
        <row r="4951">
          <cell r="A4951">
            <v>54501503400001</v>
          </cell>
          <cell r="B4951" t="str">
            <v xml:space="preserve">S.PEEL(ENDOT)150X340 FORM/IMP. EPSA                                                                 </v>
          </cell>
          <cell r="C4951">
            <v>0</v>
          </cell>
          <cell r="D4951">
            <v>0</v>
          </cell>
          <cell r="E4951">
            <v>0</v>
          </cell>
          <cell r="F4951">
            <v>0</v>
          </cell>
          <cell r="G4951">
            <v>0</v>
          </cell>
          <cell r="I4951">
            <v>0</v>
          </cell>
        </row>
        <row r="4952">
          <cell r="A4952">
            <v>54501503400003</v>
          </cell>
          <cell r="B4952" t="str">
            <v xml:space="preserve">S.PEEL(150X340)FORM/PRE/IMP.AURINCO                                                                 </v>
          </cell>
          <cell r="C4952">
            <v>0</v>
          </cell>
          <cell r="D4952">
            <v>0</v>
          </cell>
          <cell r="E4952">
            <v>0</v>
          </cell>
          <cell r="F4952">
            <v>0</v>
          </cell>
          <cell r="G4952">
            <v>0</v>
          </cell>
          <cell r="I4952">
            <v>0</v>
          </cell>
        </row>
        <row r="4953">
          <cell r="A4953">
            <v>54502100330000</v>
          </cell>
          <cell r="B4953" t="str">
            <v xml:space="preserve">TUBO PEEL 210X330                                                                                   </v>
          </cell>
          <cell r="C4953">
            <v>6</v>
          </cell>
          <cell r="D4953">
            <v>0</v>
          </cell>
          <cell r="E4953">
            <v>0</v>
          </cell>
          <cell r="F4953">
            <v>0</v>
          </cell>
          <cell r="G4953">
            <v>0</v>
          </cell>
          <cell r="I4953">
            <v>0</v>
          </cell>
        </row>
        <row r="4954">
          <cell r="A4954">
            <v>54502400360000</v>
          </cell>
          <cell r="B4954" t="str">
            <v xml:space="preserve">TUBO PEEL 240X360                                                                                   </v>
          </cell>
          <cell r="C4954">
            <v>433</v>
          </cell>
          <cell r="D4954">
            <v>0</v>
          </cell>
          <cell r="E4954">
            <v>0</v>
          </cell>
          <cell r="F4954">
            <v>0</v>
          </cell>
          <cell r="G4954">
            <v>0</v>
          </cell>
          <cell r="I4954">
            <v>0</v>
          </cell>
        </row>
        <row r="4955">
          <cell r="A4955">
            <v>54502400360011</v>
          </cell>
          <cell r="B4955" t="str">
            <v xml:space="preserve">TUBO PEEL 240X360 IMP. SENSIMEDICAL                                                                 </v>
          </cell>
          <cell r="C4955">
            <v>0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  <cell r="I4955">
            <v>0</v>
          </cell>
        </row>
        <row r="4956">
          <cell r="A4956">
            <v>54502700400000</v>
          </cell>
          <cell r="B4956" t="str">
            <v xml:space="preserve">SOBRE PEEL 270 X 400                                                                                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  <cell r="G4956">
            <v>0</v>
          </cell>
          <cell r="I4956">
            <v>0</v>
          </cell>
        </row>
        <row r="4957">
          <cell r="A4957">
            <v>545030000000</v>
          </cell>
          <cell r="B4957" t="str">
            <v xml:space="preserve">SOBRES PEEL 300MM (XM)                                                                              </v>
          </cell>
          <cell r="C4957">
            <v>0</v>
          </cell>
          <cell r="D4957">
            <v>0</v>
          </cell>
          <cell r="E4957">
            <v>0</v>
          </cell>
          <cell r="F4957">
            <v>0</v>
          </cell>
          <cell r="G4957">
            <v>0</v>
          </cell>
          <cell r="I4957">
            <v>0</v>
          </cell>
        </row>
        <row r="4958">
          <cell r="A4958">
            <v>54503000370000</v>
          </cell>
          <cell r="B4958" t="str">
            <v xml:space="preserve">SOBRE PEEL 300X370                                                                                  </v>
          </cell>
          <cell r="C4958">
            <v>0</v>
          </cell>
          <cell r="D4958">
            <v>0</v>
          </cell>
          <cell r="E4958">
            <v>0</v>
          </cell>
          <cell r="F4958">
            <v>0</v>
          </cell>
          <cell r="G4958">
            <v>0</v>
          </cell>
          <cell r="I4958">
            <v>0</v>
          </cell>
        </row>
        <row r="4959">
          <cell r="A4959">
            <v>54503004200003</v>
          </cell>
          <cell r="B4959" t="str">
            <v xml:space="preserve">SOBRE PEEL 300X420 FORM.PRE.AURINCO IMP.                                                            </v>
          </cell>
          <cell r="C4959">
            <v>0</v>
          </cell>
          <cell r="D4959">
            <v>0</v>
          </cell>
          <cell r="E4959">
            <v>0</v>
          </cell>
          <cell r="F4959">
            <v>0</v>
          </cell>
          <cell r="G4959">
            <v>0</v>
          </cell>
          <cell r="I4959">
            <v>0</v>
          </cell>
        </row>
        <row r="4960">
          <cell r="A4960">
            <v>54510300240000</v>
          </cell>
          <cell r="B4960" t="str">
            <v xml:space="preserve">TUBO PEEL 30X240 PRE. AURINCO                                                                       </v>
          </cell>
          <cell r="C4960">
            <v>0</v>
          </cell>
          <cell r="D4960">
            <v>0</v>
          </cell>
          <cell r="E4960">
            <v>0</v>
          </cell>
          <cell r="F4960">
            <v>0</v>
          </cell>
          <cell r="G4960">
            <v>0</v>
          </cell>
          <cell r="I4960">
            <v>0</v>
          </cell>
        </row>
        <row r="4961">
          <cell r="A4961">
            <v>54510500470000</v>
          </cell>
          <cell r="B4961" t="str">
            <v xml:space="preserve">SOBRE PEEL 50 X 470 P.FORM.                                                                         </v>
          </cell>
          <cell r="C4961">
            <v>0</v>
          </cell>
          <cell r="D4961">
            <v>0</v>
          </cell>
          <cell r="E4961">
            <v>0</v>
          </cell>
          <cell r="F4961">
            <v>0</v>
          </cell>
          <cell r="G4961">
            <v>0</v>
          </cell>
          <cell r="I4961">
            <v>0</v>
          </cell>
        </row>
        <row r="4962">
          <cell r="A4962">
            <v>54510500470001</v>
          </cell>
          <cell r="B4962" t="str">
            <v xml:space="preserve">SOBRE PEEL 50X 470 PRE. EPSA                                                                        </v>
          </cell>
          <cell r="C4962">
            <v>0</v>
          </cell>
          <cell r="D4962">
            <v>0</v>
          </cell>
          <cell r="E4962">
            <v>0</v>
          </cell>
          <cell r="F4962">
            <v>0</v>
          </cell>
          <cell r="G4962">
            <v>0</v>
          </cell>
          <cell r="I4962">
            <v>0</v>
          </cell>
        </row>
        <row r="4963">
          <cell r="A4963">
            <v>54510500660000</v>
          </cell>
          <cell r="B4963" t="str">
            <v xml:space="preserve">SOBRE PEEL 50 X 660 IMP. EPSA                                                                       </v>
          </cell>
          <cell r="C4963">
            <v>0</v>
          </cell>
          <cell r="D4963">
            <v>0</v>
          </cell>
          <cell r="E4963">
            <v>0</v>
          </cell>
          <cell r="F4963">
            <v>0</v>
          </cell>
          <cell r="G4963">
            <v>0</v>
          </cell>
          <cell r="I4963">
            <v>0</v>
          </cell>
        </row>
        <row r="4964">
          <cell r="A4964">
            <v>54510600350003</v>
          </cell>
          <cell r="B4964" t="str">
            <v xml:space="preserve">SOBRE PEEL 60X350 PRE. AURINCO                                                                      </v>
          </cell>
          <cell r="C4964">
            <v>0</v>
          </cell>
          <cell r="D4964">
            <v>0</v>
          </cell>
          <cell r="E4964">
            <v>0</v>
          </cell>
          <cell r="F4964">
            <v>0</v>
          </cell>
          <cell r="G4964">
            <v>0</v>
          </cell>
          <cell r="I4964">
            <v>0</v>
          </cell>
        </row>
        <row r="4965">
          <cell r="A4965">
            <v>54510600400003</v>
          </cell>
          <cell r="B4965" t="str">
            <v xml:space="preserve">TUBO PEEL 60X400 PRE. AURINCO                                                                       </v>
          </cell>
          <cell r="C4965">
            <v>100</v>
          </cell>
          <cell r="D4965">
            <v>0</v>
          </cell>
          <cell r="E4965">
            <v>0</v>
          </cell>
          <cell r="F4965">
            <v>0</v>
          </cell>
          <cell r="G4965">
            <v>0</v>
          </cell>
          <cell r="I4965">
            <v>0</v>
          </cell>
        </row>
        <row r="4966">
          <cell r="A4966">
            <v>54510600420003</v>
          </cell>
          <cell r="B4966" t="str">
            <v xml:space="preserve">TUBO PEEL 60X420 PRE. AURINCO - IMP.                                                                </v>
          </cell>
          <cell r="C4966">
            <v>0</v>
          </cell>
          <cell r="D4966">
            <v>0</v>
          </cell>
          <cell r="E4966">
            <v>0</v>
          </cell>
          <cell r="F4966">
            <v>0</v>
          </cell>
          <cell r="G4966">
            <v>0</v>
          </cell>
          <cell r="I4966">
            <v>0</v>
          </cell>
        </row>
        <row r="4967">
          <cell r="A4967">
            <v>54510600550000</v>
          </cell>
          <cell r="B4967" t="str">
            <v xml:space="preserve">SOBRE PEEL 60X550 IMPR.                                                                             </v>
          </cell>
          <cell r="C4967">
            <v>0</v>
          </cell>
          <cell r="D4967">
            <v>0</v>
          </cell>
          <cell r="E4967">
            <v>0</v>
          </cell>
          <cell r="F4967">
            <v>0</v>
          </cell>
          <cell r="G4967">
            <v>0</v>
          </cell>
          <cell r="I4967">
            <v>0</v>
          </cell>
        </row>
        <row r="4968">
          <cell r="A4968">
            <v>54510600820000</v>
          </cell>
          <cell r="B4968" t="str">
            <v xml:space="preserve">SOBRE PEEL 60X820                                                                                   </v>
          </cell>
          <cell r="C4968">
            <v>0</v>
          </cell>
          <cell r="D4968">
            <v>0</v>
          </cell>
          <cell r="E4968">
            <v>0</v>
          </cell>
          <cell r="F4968">
            <v>0</v>
          </cell>
          <cell r="G4968">
            <v>0</v>
          </cell>
          <cell r="I4968">
            <v>0</v>
          </cell>
        </row>
        <row r="4969">
          <cell r="A4969">
            <v>54510600820003</v>
          </cell>
          <cell r="B4969" t="str">
            <v xml:space="preserve">TUBO PEEL 60X820 PRE. AURINCO - IMP                                                                 </v>
          </cell>
          <cell r="C4969">
            <v>0</v>
          </cell>
          <cell r="D4969">
            <v>0</v>
          </cell>
          <cell r="E4969">
            <v>0</v>
          </cell>
          <cell r="F4969">
            <v>0</v>
          </cell>
          <cell r="G4969">
            <v>0</v>
          </cell>
          <cell r="I4969">
            <v>0</v>
          </cell>
        </row>
        <row r="4970">
          <cell r="A4970">
            <v>54510600900000</v>
          </cell>
          <cell r="B4970" t="str">
            <v xml:space="preserve">SOBRE PEEL 60 X 900                                                                                 </v>
          </cell>
          <cell r="C4970">
            <v>0</v>
          </cell>
          <cell r="D4970">
            <v>0</v>
          </cell>
          <cell r="E4970">
            <v>0</v>
          </cell>
          <cell r="F4970">
            <v>0</v>
          </cell>
          <cell r="G4970">
            <v>0</v>
          </cell>
          <cell r="I4970">
            <v>0</v>
          </cell>
        </row>
        <row r="4971">
          <cell r="A4971">
            <v>54510750470001</v>
          </cell>
          <cell r="B4971" t="str">
            <v xml:space="preserve">SOBRE PEEL 75 X 470 FORM. IMP. EPSA                                                                 </v>
          </cell>
          <cell r="C4971">
            <v>0</v>
          </cell>
          <cell r="D4971">
            <v>0</v>
          </cell>
          <cell r="E4971">
            <v>0</v>
          </cell>
          <cell r="F4971">
            <v>0</v>
          </cell>
          <cell r="G4971">
            <v>0</v>
          </cell>
          <cell r="I4971">
            <v>0</v>
          </cell>
        </row>
        <row r="4972">
          <cell r="A4972">
            <v>54510750470003</v>
          </cell>
          <cell r="B4972" t="str">
            <v xml:space="preserve">SOBRE PEEL FORM. 75X470 PRE-AURINCO                                                                 </v>
          </cell>
          <cell r="C4972">
            <v>0</v>
          </cell>
          <cell r="D4972">
            <v>0</v>
          </cell>
          <cell r="E4972">
            <v>0</v>
          </cell>
          <cell r="F4972">
            <v>0</v>
          </cell>
          <cell r="G4972">
            <v>0</v>
          </cell>
          <cell r="I4972">
            <v>0</v>
          </cell>
        </row>
        <row r="4973">
          <cell r="A4973">
            <v>54510750498000</v>
          </cell>
          <cell r="B4973" t="str">
            <v xml:space="preserve">SOBRE PEEL 75 X 498 FORM.                                                                           </v>
          </cell>
          <cell r="C4973">
            <v>0</v>
          </cell>
          <cell r="D4973">
            <v>0</v>
          </cell>
          <cell r="E4973">
            <v>0</v>
          </cell>
          <cell r="F4973">
            <v>0</v>
          </cell>
          <cell r="G4973">
            <v>0</v>
          </cell>
          <cell r="I4973">
            <v>0</v>
          </cell>
        </row>
        <row r="4974">
          <cell r="A4974">
            <v>54510750498001</v>
          </cell>
          <cell r="B4974" t="str">
            <v xml:space="preserve">SOBRE PEEL 75 X 498 FORM. IMP. EPSA                                                                 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  <cell r="G4974">
            <v>0</v>
          </cell>
          <cell r="I4974">
            <v>0</v>
          </cell>
        </row>
        <row r="4975">
          <cell r="A4975">
            <v>54510750498003</v>
          </cell>
          <cell r="B4975" t="str">
            <v xml:space="preserve">SOBRE PEEL FORM. 75X498 PRE-AURINCO                                                                 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  <cell r="G4975">
            <v>0</v>
          </cell>
          <cell r="I4975">
            <v>0</v>
          </cell>
        </row>
        <row r="4976">
          <cell r="A4976">
            <v>54510750798003</v>
          </cell>
          <cell r="B4976" t="str">
            <v xml:space="preserve">SOBRE PEEL FORM. 75X798 PRE-AURINCO                                                                 </v>
          </cell>
          <cell r="C4976">
            <v>0</v>
          </cell>
          <cell r="D4976">
            <v>0</v>
          </cell>
          <cell r="E4976">
            <v>0</v>
          </cell>
          <cell r="F4976">
            <v>0</v>
          </cell>
          <cell r="G4976">
            <v>0</v>
          </cell>
          <cell r="I4976">
            <v>0</v>
          </cell>
        </row>
        <row r="4977">
          <cell r="A4977">
            <v>54510900300000</v>
          </cell>
          <cell r="B4977" t="str">
            <v xml:space="preserve">TUBO PEEL 90X300 PRE. AURINCO                                                                       </v>
          </cell>
          <cell r="C4977">
            <v>0</v>
          </cell>
          <cell r="D4977">
            <v>0</v>
          </cell>
          <cell r="E4977">
            <v>0</v>
          </cell>
          <cell r="F4977">
            <v>0</v>
          </cell>
          <cell r="G4977">
            <v>0</v>
          </cell>
          <cell r="I4977">
            <v>0</v>
          </cell>
        </row>
        <row r="4978">
          <cell r="A4978">
            <v>54510900390003</v>
          </cell>
          <cell r="B4978" t="str">
            <v xml:space="preserve">SOBRE PEEL 90X390 PRE.AURINCO                                                                       </v>
          </cell>
          <cell r="C4978">
            <v>0</v>
          </cell>
          <cell r="D4978">
            <v>0</v>
          </cell>
          <cell r="E4978">
            <v>0</v>
          </cell>
          <cell r="F4978">
            <v>0</v>
          </cell>
          <cell r="G4978">
            <v>0</v>
          </cell>
          <cell r="I4978">
            <v>0</v>
          </cell>
        </row>
        <row r="4979">
          <cell r="A4979">
            <v>54510903300000</v>
          </cell>
          <cell r="B4979" t="str">
            <v xml:space="preserve">TUBO PEEL 90X330 PRE. AURINCO                                                                       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  <cell r="I4979">
            <v>0</v>
          </cell>
        </row>
        <row r="4980">
          <cell r="A4980">
            <v>54511000470000</v>
          </cell>
          <cell r="B4980" t="str">
            <v xml:space="preserve">SOBRE PEEL 100X470                                                                                  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  <cell r="I4980">
            <v>0</v>
          </cell>
        </row>
        <row r="4981">
          <cell r="A4981">
            <v>54511000470003</v>
          </cell>
          <cell r="B4981" t="str">
            <v xml:space="preserve">SOBRE PEEL 100X470 PRE-AURINCO                                                                      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  <cell r="G4981">
            <v>0</v>
          </cell>
          <cell r="I4981">
            <v>0</v>
          </cell>
        </row>
        <row r="4982">
          <cell r="A4982">
            <v>54511000550000</v>
          </cell>
          <cell r="B4982" t="str">
            <v xml:space="preserve">S.PEEL 100X550 PREIMPR. AURINCO                                                                     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  <cell r="G4982">
            <v>0</v>
          </cell>
          <cell r="I4982">
            <v>0</v>
          </cell>
        </row>
        <row r="4983">
          <cell r="A4983">
            <v>54511000550001</v>
          </cell>
          <cell r="B4983" t="str">
            <v xml:space="preserve">SOBRE PEEL 100X550 IMP. EPSA                                                                        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  <cell r="G4983">
            <v>0</v>
          </cell>
          <cell r="I4983">
            <v>0</v>
          </cell>
        </row>
        <row r="4984">
          <cell r="A4984">
            <v>54511000550004</v>
          </cell>
          <cell r="B4984" t="str">
            <v xml:space="preserve">SOBRE PEEL 100X550 IMP. BCI                                                                         </v>
          </cell>
          <cell r="C4984">
            <v>0</v>
          </cell>
          <cell r="D4984">
            <v>0</v>
          </cell>
          <cell r="E4984">
            <v>0</v>
          </cell>
          <cell r="F4984">
            <v>0</v>
          </cell>
          <cell r="G4984">
            <v>0</v>
          </cell>
          <cell r="I4984">
            <v>0</v>
          </cell>
        </row>
        <row r="4985">
          <cell r="A4985">
            <v>54511200115000</v>
          </cell>
          <cell r="B4985" t="str">
            <v xml:space="preserve">SOBRE PEEL 120X1150                                                                                 </v>
          </cell>
          <cell r="C4985">
            <v>0</v>
          </cell>
          <cell r="D4985">
            <v>0</v>
          </cell>
          <cell r="E4985">
            <v>0</v>
          </cell>
          <cell r="F4985">
            <v>0</v>
          </cell>
          <cell r="G4985">
            <v>0</v>
          </cell>
          <cell r="I4985">
            <v>0</v>
          </cell>
        </row>
        <row r="4986">
          <cell r="A4986">
            <v>54511200540000</v>
          </cell>
          <cell r="B4986" t="str">
            <v xml:space="preserve">SOBRE PEEL 120X540                                                                                  </v>
          </cell>
          <cell r="C4986">
            <v>0</v>
          </cell>
          <cell r="D4986">
            <v>0</v>
          </cell>
          <cell r="E4986">
            <v>0</v>
          </cell>
          <cell r="F4986">
            <v>0</v>
          </cell>
          <cell r="G4986">
            <v>0</v>
          </cell>
          <cell r="I4986">
            <v>0</v>
          </cell>
        </row>
        <row r="4987">
          <cell r="A4987">
            <v>54511200580000</v>
          </cell>
          <cell r="B4987" t="str">
            <v xml:space="preserve">SOBRE PEEL 120 X 580                                                                                </v>
          </cell>
          <cell r="C4987">
            <v>0</v>
          </cell>
          <cell r="D4987">
            <v>0</v>
          </cell>
          <cell r="E4987">
            <v>0</v>
          </cell>
          <cell r="F4987">
            <v>0</v>
          </cell>
          <cell r="G4987">
            <v>0</v>
          </cell>
          <cell r="I4987">
            <v>0</v>
          </cell>
        </row>
        <row r="4988">
          <cell r="A4988">
            <v>54511500160000</v>
          </cell>
          <cell r="B4988" t="str">
            <v xml:space="preserve">SOBRE PEEL 150X160                                                                                  </v>
          </cell>
          <cell r="C4988">
            <v>0</v>
          </cell>
          <cell r="D4988">
            <v>0</v>
          </cell>
          <cell r="E4988">
            <v>0</v>
          </cell>
          <cell r="F4988">
            <v>0</v>
          </cell>
          <cell r="G4988">
            <v>0</v>
          </cell>
          <cell r="I4988">
            <v>0</v>
          </cell>
        </row>
        <row r="4989">
          <cell r="A4989">
            <v>54511500160003</v>
          </cell>
          <cell r="B4989" t="str">
            <v xml:space="preserve">SOBRE PEEL 150X160 IMP. AURINCO                                                                     </v>
          </cell>
          <cell r="C4989">
            <v>0</v>
          </cell>
          <cell r="D4989">
            <v>0</v>
          </cell>
          <cell r="E4989">
            <v>0</v>
          </cell>
          <cell r="F4989">
            <v>0</v>
          </cell>
          <cell r="G4989">
            <v>0</v>
          </cell>
          <cell r="I4989">
            <v>0</v>
          </cell>
        </row>
        <row r="4990">
          <cell r="A4990">
            <v>54511500470000</v>
          </cell>
          <cell r="B4990" t="str">
            <v xml:space="preserve">SOBRE PEEL 150X470 FORM.                                                                            </v>
          </cell>
          <cell r="C4990">
            <v>0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  <cell r="I4990">
            <v>0</v>
          </cell>
        </row>
        <row r="4991">
          <cell r="A4991">
            <v>54511500470001</v>
          </cell>
          <cell r="B4991" t="str">
            <v xml:space="preserve">SOBRE PEEL 150X470 IMP. EPSA                                                                        </v>
          </cell>
          <cell r="C4991">
            <v>0</v>
          </cell>
          <cell r="D4991">
            <v>0</v>
          </cell>
          <cell r="E4991">
            <v>0</v>
          </cell>
          <cell r="F4991">
            <v>0</v>
          </cell>
          <cell r="G4991">
            <v>0</v>
          </cell>
          <cell r="I4991">
            <v>0</v>
          </cell>
        </row>
        <row r="4992">
          <cell r="A4992">
            <v>54511500470003</v>
          </cell>
          <cell r="B4992" t="str">
            <v xml:space="preserve">SOBRE PEEL 150X470 FORM.PRE.AURINCO                                                                 </v>
          </cell>
          <cell r="C4992">
            <v>0</v>
          </cell>
          <cell r="D4992">
            <v>0</v>
          </cell>
          <cell r="E4992">
            <v>0</v>
          </cell>
          <cell r="F4992">
            <v>0</v>
          </cell>
          <cell r="G4992">
            <v>0</v>
          </cell>
          <cell r="I4992">
            <v>0</v>
          </cell>
        </row>
        <row r="4993">
          <cell r="A4993">
            <v>54511500470004</v>
          </cell>
          <cell r="B4993" t="str">
            <v xml:space="preserve">SOBRE PEEL 150X470 IMP.BCI                                                                          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  <cell r="G4993">
            <v>0</v>
          </cell>
          <cell r="I4993">
            <v>0</v>
          </cell>
        </row>
        <row r="4994">
          <cell r="A4994">
            <v>54511500840003</v>
          </cell>
          <cell r="B4994" t="str">
            <v xml:space="preserve">TUBO PEEL 150X850 PRE.AURINCO                                                                       </v>
          </cell>
          <cell r="C4994">
            <v>0</v>
          </cell>
          <cell r="D4994">
            <v>0</v>
          </cell>
          <cell r="E4994">
            <v>0</v>
          </cell>
          <cell r="F4994">
            <v>0</v>
          </cell>
          <cell r="G4994">
            <v>0</v>
          </cell>
          <cell r="I4994">
            <v>0</v>
          </cell>
        </row>
        <row r="4995">
          <cell r="A4995">
            <v>54511500850004</v>
          </cell>
          <cell r="B4995" t="str">
            <v xml:space="preserve">TUBO PEEL 150X850 IMP. BCI                                                                          </v>
          </cell>
          <cell r="C4995">
            <v>0</v>
          </cell>
          <cell r="D4995">
            <v>0</v>
          </cell>
          <cell r="E4995">
            <v>0</v>
          </cell>
          <cell r="F4995">
            <v>0</v>
          </cell>
          <cell r="G4995">
            <v>0</v>
          </cell>
          <cell r="I4995">
            <v>0</v>
          </cell>
        </row>
        <row r="4996">
          <cell r="A4996">
            <v>54511800310003</v>
          </cell>
          <cell r="B4996" t="str">
            <v xml:space="preserve">TUBO PEEL 180X310 PRE.AURINCO                                                                       </v>
          </cell>
          <cell r="C4996">
            <v>0</v>
          </cell>
          <cell r="D4996">
            <v>0</v>
          </cell>
          <cell r="E4996">
            <v>0</v>
          </cell>
          <cell r="F4996">
            <v>0</v>
          </cell>
          <cell r="G4996">
            <v>0</v>
          </cell>
          <cell r="I4996">
            <v>0</v>
          </cell>
        </row>
        <row r="4997">
          <cell r="A4997">
            <v>54512100300003</v>
          </cell>
          <cell r="B4997" t="str">
            <v xml:space="preserve">TUBO PEEL 210X300 PRE. AURINCO                                                                      </v>
          </cell>
          <cell r="C4997">
            <v>0</v>
          </cell>
          <cell r="D4997">
            <v>0</v>
          </cell>
          <cell r="E4997">
            <v>0</v>
          </cell>
          <cell r="F4997">
            <v>0</v>
          </cell>
          <cell r="G4997">
            <v>0</v>
          </cell>
          <cell r="I4997">
            <v>0</v>
          </cell>
        </row>
        <row r="4998">
          <cell r="A4998">
            <v>54512100330003</v>
          </cell>
          <cell r="B4998" t="str">
            <v xml:space="preserve">TUBO PEEL 210X330 PRE. AURINCO                                                                      </v>
          </cell>
          <cell r="C4998">
            <v>257</v>
          </cell>
          <cell r="D4998">
            <v>0</v>
          </cell>
          <cell r="E4998">
            <v>0</v>
          </cell>
          <cell r="F4998">
            <v>0</v>
          </cell>
          <cell r="G4998">
            <v>0</v>
          </cell>
          <cell r="I4998">
            <v>0</v>
          </cell>
        </row>
        <row r="4999">
          <cell r="A4999">
            <v>54512100330004</v>
          </cell>
          <cell r="B4999" t="str">
            <v xml:space="preserve">TUBO PEEL 210X330 IMP. BCI                                                                          </v>
          </cell>
          <cell r="C4999">
            <v>0</v>
          </cell>
          <cell r="D4999">
            <v>0</v>
          </cell>
          <cell r="E4999">
            <v>0</v>
          </cell>
          <cell r="F4999">
            <v>0</v>
          </cell>
          <cell r="G4999">
            <v>0</v>
          </cell>
          <cell r="I4999">
            <v>0</v>
          </cell>
        </row>
        <row r="5000">
          <cell r="A5000">
            <v>54512400380003</v>
          </cell>
          <cell r="B5000" t="str">
            <v xml:space="preserve">TUBO PEEL 240X380 PRE. AURINCO                                                                      </v>
          </cell>
          <cell r="C5000">
            <v>260</v>
          </cell>
          <cell r="D5000">
            <v>0</v>
          </cell>
          <cell r="E5000">
            <v>0</v>
          </cell>
          <cell r="F5000">
            <v>0</v>
          </cell>
          <cell r="G5000">
            <v>0</v>
          </cell>
          <cell r="I5000">
            <v>0</v>
          </cell>
        </row>
        <row r="5001">
          <cell r="A5001">
            <v>54512400475000</v>
          </cell>
          <cell r="B5001" t="str">
            <v xml:space="preserve">SOBRE PEEL 240X475                                                                                  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  <cell r="G5001">
            <v>0</v>
          </cell>
          <cell r="I5001">
            <v>0</v>
          </cell>
        </row>
        <row r="5002">
          <cell r="A5002">
            <v>54512600150000</v>
          </cell>
          <cell r="B5002" t="str">
            <v xml:space="preserve">SOBRE PEEL 1260 X 150                                                                               </v>
          </cell>
          <cell r="C5002">
            <v>0</v>
          </cell>
          <cell r="D5002">
            <v>0</v>
          </cell>
          <cell r="E5002">
            <v>0</v>
          </cell>
          <cell r="F5002">
            <v>0</v>
          </cell>
          <cell r="G5002">
            <v>0</v>
          </cell>
          <cell r="I5002">
            <v>0</v>
          </cell>
        </row>
        <row r="5003">
          <cell r="A5003">
            <v>54513000160004</v>
          </cell>
          <cell r="B5003" t="str">
            <v xml:space="preserve">SOBRE PEEL 300X160 IMP.BCI                                                                          </v>
          </cell>
          <cell r="C5003">
            <v>0</v>
          </cell>
          <cell r="D5003">
            <v>0</v>
          </cell>
          <cell r="E5003">
            <v>0</v>
          </cell>
          <cell r="F5003">
            <v>0</v>
          </cell>
          <cell r="G5003">
            <v>0</v>
          </cell>
          <cell r="I5003">
            <v>0</v>
          </cell>
        </row>
        <row r="5004">
          <cell r="A5004">
            <v>54513000370003</v>
          </cell>
          <cell r="B5004" t="str">
            <v xml:space="preserve">SOBRE PEEL 300X370 IMP. AURINCO                                                                     </v>
          </cell>
          <cell r="C5004">
            <v>0</v>
          </cell>
          <cell r="D5004">
            <v>0</v>
          </cell>
          <cell r="E5004">
            <v>0</v>
          </cell>
          <cell r="F5004">
            <v>0</v>
          </cell>
          <cell r="G5004">
            <v>0</v>
          </cell>
          <cell r="I5004">
            <v>0</v>
          </cell>
        </row>
        <row r="5005">
          <cell r="A5005">
            <v>54513000400004</v>
          </cell>
          <cell r="B5005" t="str">
            <v xml:space="preserve">TUBO PEEL 300X400 IMP. BCI                                                                          </v>
          </cell>
          <cell r="C5005">
            <v>0</v>
          </cell>
          <cell r="D5005">
            <v>0</v>
          </cell>
          <cell r="E5005">
            <v>0</v>
          </cell>
          <cell r="F5005">
            <v>0</v>
          </cell>
          <cell r="G5005">
            <v>0</v>
          </cell>
          <cell r="I5005">
            <v>0</v>
          </cell>
        </row>
        <row r="5006">
          <cell r="A5006">
            <v>54513000470003</v>
          </cell>
          <cell r="B5006" t="str">
            <v xml:space="preserve">TUBO PEEL 300X470 PRE.AURINCO                                                                       </v>
          </cell>
          <cell r="C5006">
            <v>0</v>
          </cell>
          <cell r="D5006">
            <v>0</v>
          </cell>
          <cell r="E5006">
            <v>0</v>
          </cell>
          <cell r="F5006">
            <v>0</v>
          </cell>
          <cell r="G5006">
            <v>0</v>
          </cell>
          <cell r="I5006">
            <v>0</v>
          </cell>
        </row>
        <row r="5007">
          <cell r="A5007">
            <v>54520500470001</v>
          </cell>
          <cell r="B5007" t="str">
            <v xml:space="preserve">SOBRE PEEL 50X470 FORM./IMP. EPSA                                                                   </v>
          </cell>
          <cell r="C5007">
            <v>0</v>
          </cell>
          <cell r="D5007">
            <v>0</v>
          </cell>
          <cell r="E5007">
            <v>0</v>
          </cell>
          <cell r="F5007">
            <v>0</v>
          </cell>
          <cell r="G5007">
            <v>0</v>
          </cell>
          <cell r="I5007">
            <v>0</v>
          </cell>
        </row>
        <row r="5008">
          <cell r="A5008">
            <v>54520500470003</v>
          </cell>
          <cell r="B5008" t="str">
            <v xml:space="preserve">S.PEEL 50X470 FOR./PRE./IMP.AURINCO                                                                 </v>
          </cell>
          <cell r="C5008">
            <v>0</v>
          </cell>
          <cell r="D5008">
            <v>0</v>
          </cell>
          <cell r="E5008">
            <v>0</v>
          </cell>
          <cell r="F5008">
            <v>0</v>
          </cell>
          <cell r="G5008">
            <v>0</v>
          </cell>
          <cell r="I5008">
            <v>0</v>
          </cell>
        </row>
        <row r="5009">
          <cell r="A5009">
            <v>54520500660003</v>
          </cell>
          <cell r="B5009" t="str">
            <v xml:space="preserve">S. PEEL 50X660 PRE./IMP.AURINCO                                                                     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  <cell r="G5009">
            <v>0</v>
          </cell>
          <cell r="I5009">
            <v>0</v>
          </cell>
        </row>
        <row r="5010">
          <cell r="A5010">
            <v>54521000550003</v>
          </cell>
          <cell r="B5010" t="str">
            <v xml:space="preserve">S.PEEL 100X550 FOR./PRE./IMP.AURINC                                                                 </v>
          </cell>
          <cell r="C5010">
            <v>0</v>
          </cell>
          <cell r="D5010">
            <v>0</v>
          </cell>
          <cell r="E5010">
            <v>0</v>
          </cell>
          <cell r="F5010">
            <v>0</v>
          </cell>
          <cell r="G5010">
            <v>0</v>
          </cell>
          <cell r="I5010">
            <v>0</v>
          </cell>
        </row>
        <row r="5011">
          <cell r="A5011">
            <v>54550060200000</v>
          </cell>
          <cell r="B5011" t="str">
            <v xml:space="preserve">TUBO PEEL 60X200                                                                                    </v>
          </cell>
          <cell r="C5011">
            <v>0</v>
          </cell>
          <cell r="D5011">
            <v>0</v>
          </cell>
          <cell r="E5011">
            <v>0</v>
          </cell>
          <cell r="F5011">
            <v>0</v>
          </cell>
          <cell r="G5011">
            <v>0</v>
          </cell>
          <cell r="I5011">
            <v>0</v>
          </cell>
        </row>
        <row r="5012">
          <cell r="A5012">
            <v>54550150260000</v>
          </cell>
          <cell r="B5012" t="str">
            <v xml:space="preserve">TUBO PEEL 150X260                                                                                   </v>
          </cell>
          <cell r="C5012">
            <v>0</v>
          </cell>
          <cell r="D5012">
            <v>0</v>
          </cell>
          <cell r="E5012">
            <v>0</v>
          </cell>
          <cell r="F5012">
            <v>0</v>
          </cell>
          <cell r="G5012">
            <v>0</v>
          </cell>
          <cell r="I5012">
            <v>0</v>
          </cell>
        </row>
        <row r="5013">
          <cell r="A5013">
            <v>54550150340000</v>
          </cell>
          <cell r="B5013" t="str">
            <v xml:space="preserve">TUBO PEEL 150X340                                                                                   </v>
          </cell>
          <cell r="C5013">
            <v>406</v>
          </cell>
          <cell r="D5013">
            <v>0</v>
          </cell>
          <cell r="E5013">
            <v>0</v>
          </cell>
          <cell r="F5013">
            <v>0</v>
          </cell>
          <cell r="G5013">
            <v>0</v>
          </cell>
          <cell r="I5013">
            <v>0</v>
          </cell>
        </row>
        <row r="5014">
          <cell r="A5014">
            <v>54550150340003</v>
          </cell>
          <cell r="B5014" t="str">
            <v xml:space="preserve">TUBO PEEL 150X340 PRE. AURINCO                                                                      </v>
          </cell>
          <cell r="C5014">
            <v>0</v>
          </cell>
          <cell r="D5014">
            <v>0</v>
          </cell>
          <cell r="E5014">
            <v>0</v>
          </cell>
          <cell r="F5014">
            <v>0</v>
          </cell>
          <cell r="G5014">
            <v>0</v>
          </cell>
          <cell r="I5014">
            <v>0</v>
          </cell>
        </row>
        <row r="5015">
          <cell r="A5015">
            <v>54550150340004</v>
          </cell>
          <cell r="B5015" t="str">
            <v xml:space="preserve">TUBO PEEL 150X340 IMP.BCI                                                                           </v>
          </cell>
          <cell r="C5015">
            <v>0</v>
          </cell>
          <cell r="D5015">
            <v>0</v>
          </cell>
          <cell r="E5015">
            <v>0</v>
          </cell>
          <cell r="F5015">
            <v>0</v>
          </cell>
          <cell r="G5015">
            <v>0</v>
          </cell>
          <cell r="I5015">
            <v>0</v>
          </cell>
        </row>
        <row r="5016">
          <cell r="A5016">
            <v>54550300240000</v>
          </cell>
          <cell r="B5016" t="str">
            <v xml:space="preserve">TUBO PEEL 30 X 240 PRE. AURINCO                                                                     </v>
          </cell>
          <cell r="C5016">
            <v>0</v>
          </cell>
          <cell r="D5016">
            <v>0</v>
          </cell>
          <cell r="E5016">
            <v>0</v>
          </cell>
          <cell r="F5016">
            <v>0</v>
          </cell>
          <cell r="G5016">
            <v>0</v>
          </cell>
          <cell r="I5016">
            <v>0</v>
          </cell>
        </row>
        <row r="5017">
          <cell r="A5017">
            <v>54550300470003</v>
          </cell>
          <cell r="B5017" t="str">
            <v xml:space="preserve">TUBO PEEL 300X470 PRE.AURINCO - IMP                                                                 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  <cell r="G5017">
            <v>0</v>
          </cell>
          <cell r="I5017">
            <v>0</v>
          </cell>
        </row>
        <row r="5018">
          <cell r="A5018">
            <v>54550600130000</v>
          </cell>
          <cell r="B5018" t="str">
            <v xml:space="preserve">TUBO PEEL 60X130                                                                                    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  <cell r="G5018">
            <v>0</v>
          </cell>
          <cell r="I5018">
            <v>0</v>
          </cell>
        </row>
        <row r="5019">
          <cell r="A5019">
            <v>54550600225000</v>
          </cell>
          <cell r="B5019" t="str">
            <v xml:space="preserve">TUBO PEEL 60X225                                                                                    </v>
          </cell>
          <cell r="C5019">
            <v>0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I5019">
            <v>0</v>
          </cell>
        </row>
        <row r="5020">
          <cell r="A5020">
            <v>54550600250000</v>
          </cell>
          <cell r="B5020" t="str">
            <v xml:space="preserve">TUBO PEEL 60X250                                                                                    </v>
          </cell>
          <cell r="C5020">
            <v>0</v>
          </cell>
          <cell r="D5020">
            <v>0</v>
          </cell>
          <cell r="E5020">
            <v>0</v>
          </cell>
          <cell r="F5020">
            <v>0</v>
          </cell>
          <cell r="G5020">
            <v>0</v>
          </cell>
          <cell r="I5020">
            <v>0</v>
          </cell>
        </row>
        <row r="5021">
          <cell r="A5021">
            <v>54550600270000</v>
          </cell>
          <cell r="B5021" t="str">
            <v xml:space="preserve">TUBO PEEL 60X270                                                                                    </v>
          </cell>
          <cell r="C5021">
            <v>0</v>
          </cell>
          <cell r="D5021">
            <v>0</v>
          </cell>
          <cell r="E5021">
            <v>0</v>
          </cell>
          <cell r="F5021">
            <v>0</v>
          </cell>
          <cell r="G5021">
            <v>0</v>
          </cell>
          <cell r="I5021">
            <v>0</v>
          </cell>
        </row>
        <row r="5022">
          <cell r="A5022">
            <v>54550600290000</v>
          </cell>
          <cell r="B5022" t="str">
            <v xml:space="preserve">TUBO PEEL 60X290                                                                                    </v>
          </cell>
          <cell r="C5022">
            <v>0</v>
          </cell>
          <cell r="D5022">
            <v>0</v>
          </cell>
          <cell r="E5022">
            <v>0</v>
          </cell>
          <cell r="F5022">
            <v>0</v>
          </cell>
          <cell r="G5022">
            <v>0</v>
          </cell>
          <cell r="I5022">
            <v>0</v>
          </cell>
        </row>
        <row r="5023">
          <cell r="A5023">
            <v>54550600310000</v>
          </cell>
          <cell r="B5023" t="str">
            <v xml:space="preserve">TUBO PEEL 60X310 PRE. AURINCO                                                                       </v>
          </cell>
          <cell r="C5023">
            <v>0</v>
          </cell>
          <cell r="D5023">
            <v>0</v>
          </cell>
          <cell r="E5023">
            <v>0</v>
          </cell>
          <cell r="F5023">
            <v>0</v>
          </cell>
          <cell r="G5023">
            <v>0</v>
          </cell>
          <cell r="I5023">
            <v>0</v>
          </cell>
        </row>
        <row r="5024">
          <cell r="A5024">
            <v>54550600330000</v>
          </cell>
          <cell r="B5024" t="str">
            <v xml:space="preserve">TUBO PEEL 60X330                                                                                    </v>
          </cell>
          <cell r="C5024">
            <v>85</v>
          </cell>
          <cell r="D5024">
            <v>0</v>
          </cell>
          <cell r="E5024">
            <v>0</v>
          </cell>
          <cell r="F5024">
            <v>0</v>
          </cell>
          <cell r="G5024">
            <v>0</v>
          </cell>
          <cell r="I5024">
            <v>0</v>
          </cell>
        </row>
        <row r="5025">
          <cell r="A5025">
            <v>54550600360000</v>
          </cell>
          <cell r="B5025" t="str">
            <v xml:space="preserve">TUBO PEEL 60X360                                                                                    </v>
          </cell>
          <cell r="C5025">
            <v>0</v>
          </cell>
          <cell r="D5025">
            <v>0</v>
          </cell>
          <cell r="E5025">
            <v>0</v>
          </cell>
          <cell r="F5025">
            <v>0</v>
          </cell>
          <cell r="G5025">
            <v>0</v>
          </cell>
          <cell r="I5025">
            <v>0</v>
          </cell>
        </row>
        <row r="5026">
          <cell r="A5026">
            <v>54550600380003</v>
          </cell>
          <cell r="B5026" t="str">
            <v xml:space="preserve">TUBO PEEL 60X380 PRE. AURINCO                                                                       </v>
          </cell>
          <cell r="C5026">
            <v>0</v>
          </cell>
          <cell r="D5026">
            <v>0</v>
          </cell>
          <cell r="E5026">
            <v>0</v>
          </cell>
          <cell r="F5026">
            <v>0</v>
          </cell>
          <cell r="G5026">
            <v>0</v>
          </cell>
          <cell r="I5026">
            <v>0</v>
          </cell>
        </row>
        <row r="5027">
          <cell r="A5027">
            <v>54550600400000</v>
          </cell>
          <cell r="B5027" t="str">
            <v xml:space="preserve">TUBO PEEL 60X400                                                                                    </v>
          </cell>
          <cell r="C5027">
            <v>0</v>
          </cell>
          <cell r="D5027">
            <v>0</v>
          </cell>
          <cell r="E5027">
            <v>0</v>
          </cell>
          <cell r="F5027">
            <v>0</v>
          </cell>
          <cell r="G5027">
            <v>0</v>
          </cell>
          <cell r="I5027">
            <v>0</v>
          </cell>
        </row>
        <row r="5028">
          <cell r="A5028">
            <v>54550600400004</v>
          </cell>
          <cell r="B5028" t="str">
            <v xml:space="preserve">TUBO PEEL 60X420 IMP. BCI                                                                           </v>
          </cell>
          <cell r="C5028">
            <v>0</v>
          </cell>
          <cell r="D5028">
            <v>0</v>
          </cell>
          <cell r="E5028">
            <v>0</v>
          </cell>
          <cell r="F5028">
            <v>0</v>
          </cell>
          <cell r="G5028">
            <v>0</v>
          </cell>
          <cell r="I5028">
            <v>0</v>
          </cell>
        </row>
        <row r="5029">
          <cell r="A5029">
            <v>54550600420000</v>
          </cell>
          <cell r="B5029" t="str">
            <v xml:space="preserve">TUBO PEEL 60X420                                                                                    </v>
          </cell>
          <cell r="C5029">
            <v>0</v>
          </cell>
          <cell r="D5029">
            <v>0</v>
          </cell>
          <cell r="E5029">
            <v>0</v>
          </cell>
          <cell r="F5029">
            <v>0</v>
          </cell>
          <cell r="G5029">
            <v>0</v>
          </cell>
          <cell r="I5029">
            <v>0</v>
          </cell>
        </row>
        <row r="5030">
          <cell r="A5030">
            <v>54550600420003</v>
          </cell>
          <cell r="B5030" t="str">
            <v xml:space="preserve">TUBO PEEL 60X420 PRE. AURINCO                                                                       </v>
          </cell>
          <cell r="C5030">
            <v>0</v>
          </cell>
          <cell r="D5030">
            <v>0</v>
          </cell>
          <cell r="E5030">
            <v>0</v>
          </cell>
          <cell r="F5030">
            <v>0</v>
          </cell>
          <cell r="G5030">
            <v>0</v>
          </cell>
          <cell r="I5030">
            <v>0</v>
          </cell>
        </row>
        <row r="5031">
          <cell r="A5031">
            <v>54550600475000</v>
          </cell>
          <cell r="B5031" t="str">
            <v xml:space="preserve">TUBO PEEL 60X475                                                                                    </v>
          </cell>
          <cell r="C5031">
            <v>0</v>
          </cell>
          <cell r="D5031">
            <v>0</v>
          </cell>
          <cell r="E5031">
            <v>0</v>
          </cell>
          <cell r="F5031">
            <v>0</v>
          </cell>
          <cell r="G5031">
            <v>0</v>
          </cell>
          <cell r="I5031">
            <v>0</v>
          </cell>
        </row>
        <row r="5032">
          <cell r="A5032">
            <v>54550600475004</v>
          </cell>
          <cell r="B5032" t="str">
            <v xml:space="preserve">TUBO PEEL 60X475 IMP.BCI                                                                            </v>
          </cell>
          <cell r="C5032">
            <v>0</v>
          </cell>
          <cell r="D5032">
            <v>0</v>
          </cell>
          <cell r="E5032">
            <v>0</v>
          </cell>
          <cell r="F5032">
            <v>0</v>
          </cell>
          <cell r="G5032">
            <v>0</v>
          </cell>
          <cell r="I5032">
            <v>0</v>
          </cell>
        </row>
        <row r="5033">
          <cell r="A5033">
            <v>54550600500000</v>
          </cell>
          <cell r="B5033" t="str">
            <v xml:space="preserve">TUBO PEEL 60X500                                                                                    </v>
          </cell>
          <cell r="C5033">
            <v>0</v>
          </cell>
          <cell r="D5033">
            <v>0</v>
          </cell>
          <cell r="E5033">
            <v>0</v>
          </cell>
          <cell r="F5033">
            <v>0</v>
          </cell>
          <cell r="G5033">
            <v>0</v>
          </cell>
          <cell r="I5033">
            <v>0</v>
          </cell>
        </row>
        <row r="5034">
          <cell r="A5034">
            <v>54550600550000</v>
          </cell>
          <cell r="B5034" t="str">
            <v xml:space="preserve">TUBO PEEL 60 X 550                                                                                  </v>
          </cell>
          <cell r="C5034">
            <v>0</v>
          </cell>
          <cell r="D5034">
            <v>0</v>
          </cell>
          <cell r="E5034">
            <v>0</v>
          </cell>
          <cell r="F5034">
            <v>0</v>
          </cell>
          <cell r="G5034">
            <v>0</v>
          </cell>
          <cell r="I5034">
            <v>0</v>
          </cell>
        </row>
        <row r="5035">
          <cell r="A5035">
            <v>54550600580000</v>
          </cell>
          <cell r="B5035" t="str">
            <v xml:space="preserve">TUBO PEEL 60 X 580                                                                                  </v>
          </cell>
          <cell r="C5035">
            <v>0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  <cell r="I5035">
            <v>0</v>
          </cell>
        </row>
        <row r="5036">
          <cell r="A5036">
            <v>54550600820000</v>
          </cell>
          <cell r="B5036" t="str">
            <v xml:space="preserve">TUBO PEEL 60X820                                                                                    </v>
          </cell>
          <cell r="C5036">
            <v>0</v>
          </cell>
          <cell r="D5036">
            <v>0</v>
          </cell>
          <cell r="E5036">
            <v>0</v>
          </cell>
          <cell r="F5036">
            <v>0</v>
          </cell>
          <cell r="G5036">
            <v>0</v>
          </cell>
          <cell r="I5036">
            <v>0</v>
          </cell>
        </row>
        <row r="5037">
          <cell r="A5037">
            <v>54550600820001</v>
          </cell>
          <cell r="B5037" t="str">
            <v xml:space="preserve">TUBO PEEL 60X820 IMPR. EPSA                                                                         </v>
          </cell>
          <cell r="C5037">
            <v>0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  <cell r="I5037">
            <v>0</v>
          </cell>
        </row>
        <row r="5038">
          <cell r="A5038">
            <v>54550600820004</v>
          </cell>
          <cell r="B5038" t="str">
            <v xml:space="preserve">TUBO PEEL 60X820 IMPR. BCI                                                                          </v>
          </cell>
          <cell r="C5038">
            <v>0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  <cell r="I5038">
            <v>0</v>
          </cell>
        </row>
        <row r="5039">
          <cell r="A5039">
            <v>54550600820012</v>
          </cell>
          <cell r="B5039" t="str">
            <v xml:space="preserve">TUBO PEEL 60X820 IMP. TECNIKARE                                                                     </v>
          </cell>
          <cell r="C5039">
            <v>0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  <cell r="I5039">
            <v>0</v>
          </cell>
        </row>
        <row r="5040">
          <cell r="A5040">
            <v>54550600820050</v>
          </cell>
          <cell r="B5040" t="str">
            <v xml:space="preserve">TUBO PEEL 60X820 IMP. EPSA                                                                          </v>
          </cell>
          <cell r="C5040">
            <v>0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  <cell r="I5040">
            <v>0</v>
          </cell>
        </row>
        <row r="5041">
          <cell r="A5041">
            <v>54550600900000</v>
          </cell>
          <cell r="B5041" t="str">
            <v xml:space="preserve">TUBO PEEL 60X900                                                                                    </v>
          </cell>
          <cell r="C5041">
            <v>0</v>
          </cell>
          <cell r="D5041">
            <v>0</v>
          </cell>
          <cell r="E5041">
            <v>0</v>
          </cell>
          <cell r="F5041">
            <v>0</v>
          </cell>
          <cell r="G5041">
            <v>0</v>
          </cell>
          <cell r="I5041">
            <v>0</v>
          </cell>
        </row>
        <row r="5042">
          <cell r="A5042">
            <v>54550601150000</v>
          </cell>
          <cell r="B5042" t="str">
            <v xml:space="preserve">TUBO PEEL 60X1150                                                                                   </v>
          </cell>
          <cell r="C5042">
            <v>0</v>
          </cell>
          <cell r="D5042">
            <v>0</v>
          </cell>
          <cell r="E5042">
            <v>0</v>
          </cell>
          <cell r="F5042">
            <v>0</v>
          </cell>
          <cell r="G5042">
            <v>0</v>
          </cell>
          <cell r="I5042">
            <v>0</v>
          </cell>
        </row>
        <row r="5043">
          <cell r="A5043">
            <v>54550601260000</v>
          </cell>
          <cell r="B5043" t="str">
            <v xml:space="preserve">TUBO PEEL 60X1260                                                                                   </v>
          </cell>
          <cell r="C5043">
            <v>0</v>
          </cell>
          <cell r="D5043">
            <v>0</v>
          </cell>
          <cell r="E5043">
            <v>0</v>
          </cell>
          <cell r="F5043">
            <v>0</v>
          </cell>
          <cell r="G5043">
            <v>0</v>
          </cell>
          <cell r="I5043">
            <v>0</v>
          </cell>
        </row>
        <row r="5044">
          <cell r="A5044">
            <v>54550601320000</v>
          </cell>
          <cell r="B5044" t="str">
            <v xml:space="preserve">TUBO PEEL 60X1320                                                                                   </v>
          </cell>
          <cell r="C5044">
            <v>0</v>
          </cell>
          <cell r="D5044">
            <v>0</v>
          </cell>
          <cell r="E5044">
            <v>0</v>
          </cell>
          <cell r="F5044">
            <v>0</v>
          </cell>
          <cell r="G5044">
            <v>0</v>
          </cell>
          <cell r="I5044">
            <v>0</v>
          </cell>
        </row>
        <row r="5045">
          <cell r="A5045">
            <v>54550608200000</v>
          </cell>
          <cell r="B5045" t="str">
            <v xml:space="preserve">TUBO PEEL 60 X 820  PRE IMP MILA                                                                    </v>
          </cell>
          <cell r="C5045">
            <v>0</v>
          </cell>
          <cell r="D5045">
            <v>0</v>
          </cell>
          <cell r="E5045">
            <v>0</v>
          </cell>
          <cell r="F5045">
            <v>0</v>
          </cell>
          <cell r="G5045">
            <v>0</v>
          </cell>
          <cell r="I5045">
            <v>0</v>
          </cell>
        </row>
        <row r="5046">
          <cell r="A5046">
            <v>54550900110000</v>
          </cell>
          <cell r="B5046" t="str">
            <v xml:space="preserve">TUBO PEEL 90 X 110                                                                                  </v>
          </cell>
          <cell r="C5046">
            <v>0</v>
          </cell>
          <cell r="D5046">
            <v>0</v>
          </cell>
          <cell r="E5046">
            <v>0</v>
          </cell>
          <cell r="F5046">
            <v>0</v>
          </cell>
          <cell r="G5046">
            <v>0</v>
          </cell>
          <cell r="I5046">
            <v>0</v>
          </cell>
        </row>
        <row r="5047">
          <cell r="A5047">
            <v>54550900240000</v>
          </cell>
          <cell r="B5047" t="str">
            <v xml:space="preserve">TUBO PEEL 90X240                                                                                    </v>
          </cell>
          <cell r="C5047">
            <v>0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I5047">
            <v>0</v>
          </cell>
        </row>
        <row r="5048">
          <cell r="A5048">
            <v>54550900275000</v>
          </cell>
          <cell r="B5048" t="str">
            <v xml:space="preserve">TUBO PEEL 90 X 275                                                                                  </v>
          </cell>
          <cell r="C5048">
            <v>0</v>
          </cell>
          <cell r="D5048">
            <v>0</v>
          </cell>
          <cell r="E5048">
            <v>0</v>
          </cell>
          <cell r="F5048">
            <v>0</v>
          </cell>
          <cell r="G5048">
            <v>0</v>
          </cell>
          <cell r="I5048">
            <v>0</v>
          </cell>
        </row>
        <row r="5049">
          <cell r="A5049">
            <v>54550900280000</v>
          </cell>
          <cell r="B5049" t="str">
            <v xml:space="preserve">TUBO PEEL 90X280                                                                                    </v>
          </cell>
          <cell r="C5049">
            <v>0</v>
          </cell>
          <cell r="D5049">
            <v>0</v>
          </cell>
          <cell r="E5049">
            <v>0</v>
          </cell>
          <cell r="F5049">
            <v>0</v>
          </cell>
          <cell r="G5049">
            <v>0</v>
          </cell>
          <cell r="I5049">
            <v>0</v>
          </cell>
        </row>
        <row r="5050">
          <cell r="A5050">
            <v>54550900330000</v>
          </cell>
          <cell r="B5050" t="str">
            <v xml:space="preserve">TUBO PEEL 90X330                                                                                    </v>
          </cell>
          <cell r="C5050">
            <v>0</v>
          </cell>
          <cell r="D5050">
            <v>0</v>
          </cell>
          <cell r="E5050">
            <v>0</v>
          </cell>
          <cell r="F5050">
            <v>0</v>
          </cell>
          <cell r="G5050">
            <v>0</v>
          </cell>
          <cell r="I5050">
            <v>0</v>
          </cell>
        </row>
        <row r="5051">
          <cell r="A5051">
            <v>54550900560000</v>
          </cell>
          <cell r="B5051" t="str">
            <v xml:space="preserve">TUBO PEEL 90X560                                                                                    </v>
          </cell>
          <cell r="C5051">
            <v>0</v>
          </cell>
          <cell r="D5051">
            <v>0</v>
          </cell>
          <cell r="E5051">
            <v>0</v>
          </cell>
          <cell r="F5051">
            <v>0</v>
          </cell>
          <cell r="G5051">
            <v>0</v>
          </cell>
          <cell r="I5051">
            <v>0</v>
          </cell>
        </row>
        <row r="5052">
          <cell r="A5052">
            <v>54550900620001</v>
          </cell>
          <cell r="B5052" t="str">
            <v xml:space="preserve">TUBO PEEL 90X620 IMP. EPSA                                                                          </v>
          </cell>
          <cell r="C5052">
            <v>0</v>
          </cell>
          <cell r="D5052">
            <v>0</v>
          </cell>
          <cell r="E5052">
            <v>0</v>
          </cell>
          <cell r="F5052">
            <v>0</v>
          </cell>
          <cell r="G5052">
            <v>0</v>
          </cell>
          <cell r="I5052">
            <v>0</v>
          </cell>
        </row>
        <row r="5053">
          <cell r="A5053">
            <v>54550900900000</v>
          </cell>
          <cell r="B5053" t="str">
            <v xml:space="preserve">TUBO PEEL 90X920                                                                                    </v>
          </cell>
          <cell r="C5053">
            <v>139</v>
          </cell>
          <cell r="D5053">
            <v>0</v>
          </cell>
          <cell r="E5053">
            <v>0</v>
          </cell>
          <cell r="F5053">
            <v>0</v>
          </cell>
          <cell r="G5053">
            <v>0</v>
          </cell>
          <cell r="I5053">
            <v>0</v>
          </cell>
        </row>
        <row r="5054">
          <cell r="A5054">
            <v>54550900900001</v>
          </cell>
          <cell r="B5054" t="str">
            <v xml:space="preserve">TUBO PEEL 90X920 IMP. EPSA                                                                          </v>
          </cell>
          <cell r="C5054">
            <v>0</v>
          </cell>
          <cell r="D5054">
            <v>0</v>
          </cell>
          <cell r="E5054">
            <v>0</v>
          </cell>
          <cell r="F5054">
            <v>0</v>
          </cell>
          <cell r="G5054">
            <v>0</v>
          </cell>
          <cell r="I5054">
            <v>0</v>
          </cell>
        </row>
        <row r="5055">
          <cell r="A5055">
            <v>54550900900004</v>
          </cell>
          <cell r="B5055" t="str">
            <v xml:space="preserve">TUBO PEEL 90 X 920 IMP. BCI                                                                         </v>
          </cell>
          <cell r="C5055">
            <v>0</v>
          </cell>
          <cell r="D5055">
            <v>0</v>
          </cell>
          <cell r="E5055">
            <v>0</v>
          </cell>
          <cell r="F5055">
            <v>0</v>
          </cell>
          <cell r="G5055">
            <v>0</v>
          </cell>
          <cell r="I5055">
            <v>0</v>
          </cell>
        </row>
        <row r="5056">
          <cell r="A5056">
            <v>54550900900011</v>
          </cell>
          <cell r="B5056" t="str">
            <v xml:space="preserve">TUBO PEEL 90X900 IMP. SENSCIMEDICAL                                                                 </v>
          </cell>
          <cell r="C5056">
            <v>0</v>
          </cell>
          <cell r="D5056">
            <v>0</v>
          </cell>
          <cell r="E5056">
            <v>0</v>
          </cell>
          <cell r="F5056">
            <v>0</v>
          </cell>
          <cell r="G5056">
            <v>0</v>
          </cell>
          <cell r="I5056">
            <v>0</v>
          </cell>
        </row>
        <row r="5057">
          <cell r="A5057">
            <v>54550900900053</v>
          </cell>
          <cell r="B5057" t="str">
            <v xml:space="preserve">TUBO PEEL 90X900  IMP. ISOMED                                                                       </v>
          </cell>
          <cell r="C5057">
            <v>0</v>
          </cell>
          <cell r="D5057">
            <v>0</v>
          </cell>
          <cell r="E5057">
            <v>0</v>
          </cell>
          <cell r="F5057">
            <v>0</v>
          </cell>
          <cell r="G5057">
            <v>0</v>
          </cell>
          <cell r="I5057">
            <v>0</v>
          </cell>
        </row>
        <row r="5058">
          <cell r="A5058">
            <v>54550900950000</v>
          </cell>
          <cell r="B5058" t="str">
            <v xml:space="preserve">TUBO PEEL 90X950                                                                                    </v>
          </cell>
          <cell r="C5058">
            <v>0</v>
          </cell>
          <cell r="D5058">
            <v>0</v>
          </cell>
          <cell r="E5058">
            <v>0</v>
          </cell>
          <cell r="F5058">
            <v>0</v>
          </cell>
          <cell r="G5058">
            <v>0</v>
          </cell>
          <cell r="I5058">
            <v>0</v>
          </cell>
        </row>
        <row r="5059">
          <cell r="A5059">
            <v>54550900950004</v>
          </cell>
          <cell r="B5059" t="str">
            <v xml:space="preserve">TUBO PEEL90 X 950 IMP. BCI                                                                          </v>
          </cell>
          <cell r="C5059">
            <v>0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I5059">
            <v>0</v>
          </cell>
        </row>
        <row r="5060">
          <cell r="A5060">
            <v>54550900950053</v>
          </cell>
          <cell r="B5060" t="str">
            <v xml:space="preserve">TUBO PEEL 90X950  IMP. ISOMED                                                                       </v>
          </cell>
          <cell r="C5060">
            <v>0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I5060">
            <v>0</v>
          </cell>
        </row>
        <row r="5061">
          <cell r="A5061">
            <v>545510002000</v>
          </cell>
          <cell r="B5061" t="str">
            <v xml:space="preserve">T.PEEL 100MMX200M R41 C/I                                                                           </v>
          </cell>
          <cell r="C5061">
            <v>0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  <cell r="I5061">
            <v>0</v>
          </cell>
        </row>
        <row r="5062">
          <cell r="A5062">
            <v>54551000550004</v>
          </cell>
          <cell r="B5062" t="str">
            <v xml:space="preserve">TUBO PEEL 100 X 550 IMPR. BCI                                                                       </v>
          </cell>
          <cell r="C5062">
            <v>0</v>
          </cell>
          <cell r="D5062">
            <v>0</v>
          </cell>
          <cell r="E5062">
            <v>0</v>
          </cell>
          <cell r="F5062">
            <v>0</v>
          </cell>
          <cell r="G5062">
            <v>0</v>
          </cell>
          <cell r="I5062">
            <v>0</v>
          </cell>
        </row>
        <row r="5063">
          <cell r="A5063">
            <v>54551200000000</v>
          </cell>
          <cell r="B5063" t="str">
            <v xml:space="preserve">TUBO PEEL 120MM (ROLLO)                                                                             </v>
          </cell>
          <cell r="C5063">
            <v>0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  <cell r="I5063">
            <v>0</v>
          </cell>
        </row>
        <row r="5064">
          <cell r="A5064">
            <v>54551200200000</v>
          </cell>
          <cell r="B5064" t="str">
            <v xml:space="preserve">TUBO PEEL 120X200                                                                                   </v>
          </cell>
          <cell r="C5064">
            <v>0</v>
          </cell>
          <cell r="D5064">
            <v>0</v>
          </cell>
          <cell r="E5064">
            <v>0</v>
          </cell>
          <cell r="F5064">
            <v>0</v>
          </cell>
          <cell r="G5064">
            <v>0</v>
          </cell>
          <cell r="I5064">
            <v>0</v>
          </cell>
        </row>
        <row r="5065">
          <cell r="A5065">
            <v>54551200240000</v>
          </cell>
          <cell r="B5065" t="str">
            <v xml:space="preserve">TUBO PEEL 120X240                                                                                   </v>
          </cell>
          <cell r="C5065">
            <v>0</v>
          </cell>
          <cell r="D5065">
            <v>0</v>
          </cell>
          <cell r="E5065">
            <v>0</v>
          </cell>
          <cell r="F5065">
            <v>0</v>
          </cell>
          <cell r="G5065">
            <v>0</v>
          </cell>
          <cell r="I5065">
            <v>0</v>
          </cell>
        </row>
        <row r="5066">
          <cell r="A5066">
            <v>54551200290000</v>
          </cell>
          <cell r="B5066" t="str">
            <v xml:space="preserve">TUBO PEEL 120 X 290                                                                                 </v>
          </cell>
          <cell r="C5066">
            <v>0</v>
          </cell>
          <cell r="D5066">
            <v>0</v>
          </cell>
          <cell r="E5066">
            <v>0</v>
          </cell>
          <cell r="F5066">
            <v>0</v>
          </cell>
          <cell r="G5066">
            <v>0</v>
          </cell>
          <cell r="I5066">
            <v>0</v>
          </cell>
        </row>
        <row r="5067">
          <cell r="A5067">
            <v>54551200350000</v>
          </cell>
          <cell r="B5067" t="str">
            <v xml:space="preserve">TUBO PEEL 120X350                                                                                   </v>
          </cell>
          <cell r="C5067">
            <v>0</v>
          </cell>
          <cell r="D5067">
            <v>0</v>
          </cell>
          <cell r="E5067">
            <v>0</v>
          </cell>
          <cell r="F5067">
            <v>0</v>
          </cell>
          <cell r="G5067">
            <v>0</v>
          </cell>
          <cell r="I5067">
            <v>0</v>
          </cell>
        </row>
        <row r="5068">
          <cell r="A5068">
            <v>54551200540000</v>
          </cell>
          <cell r="B5068" t="str">
            <v xml:space="preserve">TUBO PEEL 120X540                                                                                   </v>
          </cell>
          <cell r="C5068">
            <v>0</v>
          </cell>
          <cell r="D5068">
            <v>0</v>
          </cell>
          <cell r="E5068">
            <v>0</v>
          </cell>
          <cell r="F5068">
            <v>0</v>
          </cell>
          <cell r="G5068">
            <v>0</v>
          </cell>
          <cell r="I5068">
            <v>0</v>
          </cell>
        </row>
        <row r="5069">
          <cell r="A5069">
            <v>54551200540003</v>
          </cell>
          <cell r="B5069" t="str">
            <v xml:space="preserve">TUBO PEEL 120X540 PRE.AURINCO                                                                       </v>
          </cell>
          <cell r="C5069">
            <v>0</v>
          </cell>
          <cell r="D5069">
            <v>0</v>
          </cell>
          <cell r="E5069">
            <v>0</v>
          </cell>
          <cell r="F5069">
            <v>0</v>
          </cell>
          <cell r="G5069">
            <v>0</v>
          </cell>
          <cell r="I5069">
            <v>0</v>
          </cell>
        </row>
        <row r="5070">
          <cell r="A5070">
            <v>54551200820000</v>
          </cell>
          <cell r="B5070" t="str">
            <v xml:space="preserve">TUBO PEEL 120 X 580                                                                                 </v>
          </cell>
          <cell r="C5070">
            <v>0</v>
          </cell>
          <cell r="D5070">
            <v>0</v>
          </cell>
          <cell r="E5070">
            <v>0</v>
          </cell>
          <cell r="F5070">
            <v>0</v>
          </cell>
          <cell r="G5070">
            <v>0</v>
          </cell>
          <cell r="I5070">
            <v>0</v>
          </cell>
        </row>
        <row r="5071">
          <cell r="A5071">
            <v>54551201320000</v>
          </cell>
          <cell r="B5071" t="str">
            <v xml:space="preserve">TUBO PEEL 120X1320                                                                                  </v>
          </cell>
          <cell r="C5071">
            <v>0</v>
          </cell>
          <cell r="D5071">
            <v>0</v>
          </cell>
          <cell r="E5071">
            <v>0</v>
          </cell>
          <cell r="F5071">
            <v>0</v>
          </cell>
          <cell r="G5071">
            <v>0</v>
          </cell>
          <cell r="I5071">
            <v>0</v>
          </cell>
        </row>
        <row r="5072">
          <cell r="A5072">
            <v>54551500000000</v>
          </cell>
          <cell r="B5072" t="str">
            <v xml:space="preserve">TUBO PEEL 150MM (ROLLO)                                                                             </v>
          </cell>
          <cell r="C5072">
            <v>0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  <cell r="I5072">
            <v>0</v>
          </cell>
        </row>
        <row r="5073">
          <cell r="A5073">
            <v>54551500000003</v>
          </cell>
          <cell r="B5073" t="str">
            <v xml:space="preserve">TUBO PEEL 150MM (ROLLO) PRE.AURINCO                                                                 </v>
          </cell>
          <cell r="C5073">
            <v>0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  <cell r="I5073">
            <v>0</v>
          </cell>
        </row>
        <row r="5074">
          <cell r="A5074">
            <v>545515002000</v>
          </cell>
          <cell r="B5074" t="str">
            <v xml:space="preserve">T.PEEL 150MMX200M R42 C/I                                                                           </v>
          </cell>
          <cell r="C5074">
            <v>600</v>
          </cell>
          <cell r="D5074">
            <v>0</v>
          </cell>
          <cell r="E5074">
            <v>0</v>
          </cell>
          <cell r="F5074">
            <v>0</v>
          </cell>
          <cell r="G5074">
            <v>0</v>
          </cell>
          <cell r="I5074">
            <v>0</v>
          </cell>
        </row>
        <row r="5075">
          <cell r="A5075">
            <v>54551500360000</v>
          </cell>
          <cell r="B5075" t="str">
            <v xml:space="preserve">TUBO PEEL 150X360                                                                                   </v>
          </cell>
          <cell r="C5075">
            <v>0</v>
          </cell>
          <cell r="D5075">
            <v>0</v>
          </cell>
          <cell r="E5075">
            <v>0</v>
          </cell>
          <cell r="F5075">
            <v>0</v>
          </cell>
          <cell r="G5075">
            <v>0</v>
          </cell>
          <cell r="I5075">
            <v>0</v>
          </cell>
        </row>
        <row r="5076">
          <cell r="A5076">
            <v>54551500500000</v>
          </cell>
          <cell r="B5076" t="str">
            <v xml:space="preserve">TUBO PEEL 150X500                                                                                   </v>
          </cell>
          <cell r="C5076">
            <v>0</v>
          </cell>
          <cell r="D5076">
            <v>0</v>
          </cell>
          <cell r="E5076">
            <v>0</v>
          </cell>
          <cell r="F5076">
            <v>0</v>
          </cell>
          <cell r="G5076">
            <v>0</v>
          </cell>
          <cell r="I5076">
            <v>0</v>
          </cell>
        </row>
        <row r="5077">
          <cell r="A5077">
            <v>54551500870000</v>
          </cell>
          <cell r="B5077" t="str">
            <v xml:space="preserve">TUBO PEEL 150X870                                                                                   </v>
          </cell>
          <cell r="C5077">
            <v>156</v>
          </cell>
          <cell r="D5077">
            <v>0</v>
          </cell>
          <cell r="E5077">
            <v>0</v>
          </cell>
          <cell r="F5077">
            <v>0</v>
          </cell>
          <cell r="G5077">
            <v>0</v>
          </cell>
          <cell r="I5077">
            <v>0</v>
          </cell>
        </row>
        <row r="5078">
          <cell r="A5078">
            <v>54551501150000</v>
          </cell>
          <cell r="B5078" t="str">
            <v xml:space="preserve">TUBO PEEL 150 X 1150                                                                                </v>
          </cell>
          <cell r="C5078">
            <v>0</v>
          </cell>
          <cell r="D5078">
            <v>0</v>
          </cell>
          <cell r="E5078">
            <v>0</v>
          </cell>
          <cell r="F5078">
            <v>0</v>
          </cell>
          <cell r="G5078">
            <v>0</v>
          </cell>
          <cell r="I5078">
            <v>0</v>
          </cell>
        </row>
        <row r="5079">
          <cell r="A5079">
            <v>54551800240000</v>
          </cell>
          <cell r="B5079" t="str">
            <v xml:space="preserve">TUBO PEEL 180 X 240                                                                                 </v>
          </cell>
          <cell r="C5079">
            <v>0</v>
          </cell>
          <cell r="D5079">
            <v>0</v>
          </cell>
          <cell r="E5079">
            <v>0</v>
          </cell>
          <cell r="F5079">
            <v>0</v>
          </cell>
          <cell r="G5079">
            <v>0</v>
          </cell>
          <cell r="I5079">
            <v>0</v>
          </cell>
        </row>
        <row r="5080">
          <cell r="A5080">
            <v>54551800350000</v>
          </cell>
          <cell r="B5080" t="str">
            <v xml:space="preserve">TUBO PEEL 180 X 350                                                                                 </v>
          </cell>
          <cell r="C5080">
            <v>0</v>
          </cell>
          <cell r="D5080">
            <v>0</v>
          </cell>
          <cell r="E5080">
            <v>0</v>
          </cell>
          <cell r="F5080">
            <v>0</v>
          </cell>
          <cell r="G5080">
            <v>0</v>
          </cell>
          <cell r="I5080">
            <v>0</v>
          </cell>
        </row>
        <row r="5081">
          <cell r="A5081">
            <v>54552400360004</v>
          </cell>
          <cell r="B5081" t="str">
            <v xml:space="preserve">TUBO PEEL 240 X 360 IMP. BCI                                                                        </v>
          </cell>
          <cell r="C5081">
            <v>0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I5081">
            <v>0</v>
          </cell>
        </row>
        <row r="5082">
          <cell r="A5082">
            <v>54552400370000</v>
          </cell>
          <cell r="B5082" t="str">
            <v xml:space="preserve">TUBO PEEL 240 X 370                                                                                 </v>
          </cell>
          <cell r="C5082">
            <v>0</v>
          </cell>
          <cell r="D5082">
            <v>0</v>
          </cell>
          <cell r="E5082">
            <v>0</v>
          </cell>
          <cell r="F5082">
            <v>0</v>
          </cell>
          <cell r="G5082">
            <v>0</v>
          </cell>
          <cell r="I5082">
            <v>0</v>
          </cell>
        </row>
        <row r="5083">
          <cell r="A5083">
            <v>54552400390000</v>
          </cell>
          <cell r="B5083" t="str">
            <v xml:space="preserve">TUBO PEEL 240X390                                                                                   </v>
          </cell>
          <cell r="C5083">
            <v>0</v>
          </cell>
          <cell r="D5083">
            <v>0</v>
          </cell>
          <cell r="E5083">
            <v>0</v>
          </cell>
          <cell r="F5083">
            <v>0</v>
          </cell>
          <cell r="G5083">
            <v>0</v>
          </cell>
          <cell r="I5083">
            <v>0</v>
          </cell>
        </row>
        <row r="5084">
          <cell r="A5084">
            <v>54552700370000</v>
          </cell>
          <cell r="B5084" t="str">
            <v xml:space="preserve">TUBO PEEL 270X370                                                                                   </v>
          </cell>
          <cell r="C5084">
            <v>0</v>
          </cell>
          <cell r="D5084">
            <v>0</v>
          </cell>
          <cell r="E5084">
            <v>0</v>
          </cell>
          <cell r="F5084">
            <v>0</v>
          </cell>
          <cell r="G5084">
            <v>0</v>
          </cell>
          <cell r="I5084">
            <v>0</v>
          </cell>
        </row>
        <row r="5085">
          <cell r="A5085">
            <v>54552700400000</v>
          </cell>
          <cell r="B5085" t="str">
            <v xml:space="preserve">TUBO PEEL 270X400                                                                                   </v>
          </cell>
          <cell r="C5085">
            <v>0</v>
          </cell>
          <cell r="D5085">
            <v>0</v>
          </cell>
          <cell r="E5085">
            <v>0</v>
          </cell>
          <cell r="F5085">
            <v>0</v>
          </cell>
          <cell r="G5085">
            <v>0</v>
          </cell>
          <cell r="I5085">
            <v>0</v>
          </cell>
        </row>
        <row r="5086">
          <cell r="A5086">
            <v>54553000400000</v>
          </cell>
          <cell r="B5086" t="str">
            <v xml:space="preserve">TUBO PEEL 300X400                                                                                   </v>
          </cell>
          <cell r="C5086">
            <v>0</v>
          </cell>
          <cell r="D5086">
            <v>0</v>
          </cell>
          <cell r="E5086">
            <v>0</v>
          </cell>
          <cell r="F5086">
            <v>0</v>
          </cell>
          <cell r="G5086">
            <v>0</v>
          </cell>
          <cell r="I5086">
            <v>0</v>
          </cell>
        </row>
        <row r="5087">
          <cell r="A5087">
            <v>54553000450000</v>
          </cell>
          <cell r="B5087" t="str">
            <v xml:space="preserve">TUBO PEEL 300X450                                                                                   </v>
          </cell>
          <cell r="C5087">
            <v>0</v>
          </cell>
          <cell r="D5087">
            <v>0</v>
          </cell>
          <cell r="E5087">
            <v>0</v>
          </cell>
          <cell r="F5087">
            <v>0</v>
          </cell>
          <cell r="G5087">
            <v>0</v>
          </cell>
          <cell r="I5087">
            <v>0</v>
          </cell>
        </row>
        <row r="5088">
          <cell r="A5088">
            <v>54553000470000</v>
          </cell>
          <cell r="B5088" t="str">
            <v xml:space="preserve">TUBO PEEL 300X470                                                                                   </v>
          </cell>
          <cell r="C5088">
            <v>0</v>
          </cell>
          <cell r="D5088">
            <v>0</v>
          </cell>
          <cell r="E5088">
            <v>0</v>
          </cell>
          <cell r="F5088">
            <v>0</v>
          </cell>
          <cell r="G5088">
            <v>0</v>
          </cell>
          <cell r="I5088">
            <v>0</v>
          </cell>
        </row>
        <row r="5089">
          <cell r="A5089">
            <v>54560600290003</v>
          </cell>
          <cell r="B5089" t="str">
            <v xml:space="preserve">TUBO PEEL 60X290 PRE. AURINCO                                                                       </v>
          </cell>
          <cell r="C5089">
            <v>0</v>
          </cell>
          <cell r="D5089">
            <v>0</v>
          </cell>
          <cell r="E5089">
            <v>0</v>
          </cell>
          <cell r="F5089">
            <v>0</v>
          </cell>
          <cell r="G5089">
            <v>0</v>
          </cell>
          <cell r="I5089">
            <v>0</v>
          </cell>
        </row>
        <row r="5090">
          <cell r="A5090">
            <v>54560600475003</v>
          </cell>
          <cell r="B5090" t="str">
            <v xml:space="preserve">TUBO PEEL 60X475 PRE. AURINCO                                                                       </v>
          </cell>
          <cell r="C5090">
            <v>0</v>
          </cell>
          <cell r="D5090">
            <v>0</v>
          </cell>
          <cell r="E5090">
            <v>0</v>
          </cell>
          <cell r="F5090">
            <v>0</v>
          </cell>
          <cell r="G5090">
            <v>0</v>
          </cell>
          <cell r="I5090">
            <v>0</v>
          </cell>
        </row>
        <row r="5091">
          <cell r="A5091">
            <v>54560600500000</v>
          </cell>
          <cell r="B5091" t="str">
            <v xml:space="preserve">TUBO PEEL 60 X 500 IMPR.                                                                            </v>
          </cell>
          <cell r="C5091">
            <v>0</v>
          </cell>
          <cell r="D5091">
            <v>0</v>
          </cell>
          <cell r="E5091">
            <v>0</v>
          </cell>
          <cell r="F5091">
            <v>0</v>
          </cell>
          <cell r="G5091">
            <v>0</v>
          </cell>
          <cell r="I5091">
            <v>0</v>
          </cell>
        </row>
        <row r="5092">
          <cell r="A5092">
            <v>54560600550000</v>
          </cell>
          <cell r="B5092" t="str">
            <v xml:space="preserve">TUBO PEEL 60 X 550 IMPR.                                                                            </v>
          </cell>
          <cell r="C5092">
            <v>0</v>
          </cell>
          <cell r="D5092">
            <v>0</v>
          </cell>
          <cell r="E5092">
            <v>0</v>
          </cell>
          <cell r="F5092">
            <v>0</v>
          </cell>
          <cell r="G5092">
            <v>0</v>
          </cell>
          <cell r="I5092">
            <v>0</v>
          </cell>
        </row>
        <row r="5093">
          <cell r="A5093">
            <v>54560600580003</v>
          </cell>
          <cell r="B5093" t="str">
            <v xml:space="preserve">TUBO PEEL 60X580 PRE. AURINCO                                                                       </v>
          </cell>
          <cell r="C5093">
            <v>0</v>
          </cell>
          <cell r="D5093">
            <v>0</v>
          </cell>
          <cell r="E5093">
            <v>0</v>
          </cell>
          <cell r="F5093">
            <v>0</v>
          </cell>
          <cell r="G5093">
            <v>0</v>
          </cell>
          <cell r="I5093">
            <v>0</v>
          </cell>
        </row>
        <row r="5094">
          <cell r="A5094">
            <v>54560600680000</v>
          </cell>
          <cell r="B5094" t="str">
            <v xml:space="preserve">TUBO PEEL 60 X 680 IMPR.                                                                            </v>
          </cell>
          <cell r="C5094">
            <v>0</v>
          </cell>
          <cell r="D5094">
            <v>0</v>
          </cell>
          <cell r="E5094">
            <v>0</v>
          </cell>
          <cell r="F5094">
            <v>0</v>
          </cell>
          <cell r="G5094">
            <v>0</v>
          </cell>
          <cell r="I5094">
            <v>0</v>
          </cell>
        </row>
        <row r="5095">
          <cell r="A5095">
            <v>54560600690000</v>
          </cell>
          <cell r="B5095" t="str">
            <v xml:space="preserve">TUBO PEEL 60X690 IMPR.                                                                              </v>
          </cell>
          <cell r="C5095">
            <v>0</v>
          </cell>
          <cell r="D5095">
            <v>0</v>
          </cell>
          <cell r="E5095">
            <v>0</v>
          </cell>
          <cell r="F5095">
            <v>0</v>
          </cell>
          <cell r="G5095">
            <v>0</v>
          </cell>
          <cell r="I5095">
            <v>0</v>
          </cell>
        </row>
        <row r="5096">
          <cell r="A5096">
            <v>54560600820003</v>
          </cell>
          <cell r="B5096" t="str">
            <v xml:space="preserve">TUBO PEEL 60X820 PRE. AURINCO                                                                       </v>
          </cell>
          <cell r="C5096">
            <v>424</v>
          </cell>
          <cell r="D5096">
            <v>0</v>
          </cell>
          <cell r="E5096">
            <v>0</v>
          </cell>
          <cell r="F5096">
            <v>0</v>
          </cell>
          <cell r="G5096">
            <v>0</v>
          </cell>
          <cell r="I5096">
            <v>0</v>
          </cell>
        </row>
        <row r="5097">
          <cell r="A5097">
            <v>54560600900003</v>
          </cell>
          <cell r="B5097" t="str">
            <v xml:space="preserve">TUBO PEEL 60X900 PRE. AURINCO                                                                       </v>
          </cell>
          <cell r="C5097">
            <v>0</v>
          </cell>
          <cell r="D5097">
            <v>0</v>
          </cell>
          <cell r="E5097">
            <v>0</v>
          </cell>
          <cell r="F5097">
            <v>0</v>
          </cell>
          <cell r="G5097">
            <v>0</v>
          </cell>
          <cell r="I5097">
            <v>0</v>
          </cell>
        </row>
        <row r="5098">
          <cell r="A5098">
            <v>54560900240001</v>
          </cell>
          <cell r="B5098" t="str">
            <v xml:space="preserve">TUBO PEEL 90X240 IMP. EPSA                                                                          </v>
          </cell>
          <cell r="C5098">
            <v>0</v>
          </cell>
          <cell r="D5098">
            <v>0</v>
          </cell>
          <cell r="E5098">
            <v>0</v>
          </cell>
          <cell r="F5098">
            <v>0</v>
          </cell>
          <cell r="G5098">
            <v>0</v>
          </cell>
          <cell r="I5098">
            <v>0</v>
          </cell>
        </row>
        <row r="5099">
          <cell r="A5099">
            <v>54560900240003</v>
          </cell>
          <cell r="B5099" t="str">
            <v xml:space="preserve">TUBO PEEL 90X240 PRE.AURINCO-IMP.                                                                   </v>
          </cell>
          <cell r="C5099">
            <v>0</v>
          </cell>
          <cell r="D5099">
            <v>0</v>
          </cell>
          <cell r="E5099">
            <v>0</v>
          </cell>
          <cell r="F5099">
            <v>0</v>
          </cell>
          <cell r="G5099">
            <v>0</v>
          </cell>
          <cell r="I5099">
            <v>0</v>
          </cell>
        </row>
        <row r="5100">
          <cell r="A5100">
            <v>54560900560001</v>
          </cell>
          <cell r="B5100" t="str">
            <v xml:space="preserve">TUBO PEEL 90X560 IMP. EPSA                                                                          </v>
          </cell>
          <cell r="C5100">
            <v>0</v>
          </cell>
          <cell r="D5100">
            <v>0</v>
          </cell>
          <cell r="E5100">
            <v>0</v>
          </cell>
          <cell r="F5100">
            <v>0</v>
          </cell>
          <cell r="G5100">
            <v>0</v>
          </cell>
          <cell r="I5100">
            <v>0</v>
          </cell>
        </row>
        <row r="5101">
          <cell r="A5101">
            <v>54560900560003</v>
          </cell>
          <cell r="B5101" t="str">
            <v xml:space="preserve">TUBO PEEL 90X560 IMP. AURINCO                                                                       </v>
          </cell>
          <cell r="C5101">
            <v>0</v>
          </cell>
          <cell r="D5101">
            <v>0</v>
          </cell>
          <cell r="E5101">
            <v>0</v>
          </cell>
          <cell r="F5101">
            <v>0</v>
          </cell>
          <cell r="G5101">
            <v>0</v>
          </cell>
          <cell r="I5101">
            <v>0</v>
          </cell>
        </row>
        <row r="5102">
          <cell r="A5102">
            <v>54560900580000</v>
          </cell>
          <cell r="B5102" t="str">
            <v xml:space="preserve">TUBO PEEL 90 X 580 IMPR.                                                                            </v>
          </cell>
          <cell r="C5102">
            <v>0</v>
          </cell>
          <cell r="D5102">
            <v>0</v>
          </cell>
          <cell r="E5102">
            <v>0</v>
          </cell>
          <cell r="F5102">
            <v>0</v>
          </cell>
          <cell r="G5102">
            <v>0</v>
          </cell>
          <cell r="I5102">
            <v>0</v>
          </cell>
        </row>
        <row r="5103">
          <cell r="A5103">
            <v>54560900900000</v>
          </cell>
          <cell r="B5103" t="str">
            <v xml:space="preserve">TUBO PEEL 90X920 PRE AURINCO                                                                        </v>
          </cell>
          <cell r="C5103">
            <v>176</v>
          </cell>
          <cell r="D5103">
            <v>0</v>
          </cell>
          <cell r="E5103">
            <v>0</v>
          </cell>
          <cell r="F5103">
            <v>0</v>
          </cell>
          <cell r="G5103">
            <v>0</v>
          </cell>
          <cell r="I5103">
            <v>0</v>
          </cell>
        </row>
        <row r="5104">
          <cell r="A5104">
            <v>54560900900003</v>
          </cell>
          <cell r="B5104" t="str">
            <v xml:space="preserve">TUBO PEEL 90X920 PRE.AURINCO-IMP.                                                                   </v>
          </cell>
          <cell r="C5104">
            <v>0</v>
          </cell>
          <cell r="D5104">
            <v>0</v>
          </cell>
          <cell r="E5104">
            <v>0</v>
          </cell>
          <cell r="F5104">
            <v>0</v>
          </cell>
          <cell r="G5104">
            <v>0</v>
          </cell>
          <cell r="I5104">
            <v>0</v>
          </cell>
        </row>
        <row r="5105">
          <cell r="A5105">
            <v>54560900950000</v>
          </cell>
          <cell r="B5105" t="str">
            <v xml:space="preserve">TUBO PEEL 90X950 PRE AURINCO                                                                        </v>
          </cell>
          <cell r="C5105">
            <v>0</v>
          </cell>
          <cell r="D5105">
            <v>0</v>
          </cell>
          <cell r="E5105">
            <v>0</v>
          </cell>
          <cell r="F5105">
            <v>0</v>
          </cell>
          <cell r="G5105">
            <v>0</v>
          </cell>
          <cell r="I5105">
            <v>0</v>
          </cell>
        </row>
        <row r="5106">
          <cell r="A5106">
            <v>54560900950003</v>
          </cell>
          <cell r="B5106" t="str">
            <v xml:space="preserve">TUBO PEEL 90X950 PRE./IMP.AURINCO                                                                   </v>
          </cell>
          <cell r="C5106">
            <v>0</v>
          </cell>
          <cell r="D5106">
            <v>0</v>
          </cell>
          <cell r="E5106">
            <v>0</v>
          </cell>
          <cell r="F5106">
            <v>0</v>
          </cell>
          <cell r="G5106">
            <v>0</v>
          </cell>
          <cell r="I5106">
            <v>0</v>
          </cell>
        </row>
        <row r="5107">
          <cell r="A5107">
            <v>54561200290001</v>
          </cell>
          <cell r="B5107" t="str">
            <v xml:space="preserve">TUBO PEEL 120X290 IMP. EPSA                                                                         </v>
          </cell>
          <cell r="C5107">
            <v>0</v>
          </cell>
          <cell r="D5107">
            <v>0</v>
          </cell>
          <cell r="E5107">
            <v>0</v>
          </cell>
          <cell r="F5107">
            <v>0</v>
          </cell>
          <cell r="G5107">
            <v>0</v>
          </cell>
          <cell r="I5107">
            <v>0</v>
          </cell>
        </row>
        <row r="5108">
          <cell r="A5108">
            <v>54561200290003</v>
          </cell>
          <cell r="B5108" t="str">
            <v xml:space="preserve">TUBO PEEL 120X290 PRE.AURINCO-IMP.                                                                  </v>
          </cell>
          <cell r="C5108">
            <v>0</v>
          </cell>
          <cell r="D5108">
            <v>0</v>
          </cell>
          <cell r="E5108">
            <v>0</v>
          </cell>
          <cell r="F5108">
            <v>0</v>
          </cell>
          <cell r="G5108">
            <v>0</v>
          </cell>
          <cell r="I5108">
            <v>0</v>
          </cell>
        </row>
        <row r="5109">
          <cell r="A5109">
            <v>54561200290004</v>
          </cell>
          <cell r="B5109" t="str">
            <v xml:space="preserve">TUBO PEEL 120X290 IMP. BCI                                                                          </v>
          </cell>
          <cell r="C5109">
            <v>0</v>
          </cell>
          <cell r="D5109">
            <v>0</v>
          </cell>
          <cell r="E5109">
            <v>0</v>
          </cell>
          <cell r="F5109">
            <v>0</v>
          </cell>
          <cell r="G5109">
            <v>0</v>
          </cell>
          <cell r="I5109">
            <v>0</v>
          </cell>
        </row>
        <row r="5110">
          <cell r="A5110">
            <v>54561200290103</v>
          </cell>
          <cell r="B5110" t="str">
            <v xml:space="preserve">TUBO PEEL 120X290 PRE.AURINCO                                                                       </v>
          </cell>
          <cell r="C5110">
            <v>0</v>
          </cell>
          <cell r="D5110">
            <v>0</v>
          </cell>
          <cell r="E5110">
            <v>0</v>
          </cell>
          <cell r="F5110">
            <v>0</v>
          </cell>
          <cell r="G5110">
            <v>0</v>
          </cell>
          <cell r="I5110">
            <v>0</v>
          </cell>
        </row>
        <row r="5111">
          <cell r="A5111">
            <v>54561200580003</v>
          </cell>
          <cell r="B5111" t="str">
            <v xml:space="preserve">TUBO PEEL 120X580 PRE. AURINCO                                                                      </v>
          </cell>
          <cell r="C5111">
            <v>0</v>
          </cell>
          <cell r="D5111">
            <v>0</v>
          </cell>
          <cell r="E5111">
            <v>0</v>
          </cell>
          <cell r="F5111">
            <v>0</v>
          </cell>
          <cell r="G5111">
            <v>0</v>
          </cell>
          <cell r="I5111">
            <v>0</v>
          </cell>
        </row>
        <row r="5112">
          <cell r="A5112">
            <v>545612006000</v>
          </cell>
          <cell r="B5112" t="str">
            <v xml:space="preserve">SOBRE PEEL 120X60 IMP.                                                                              </v>
          </cell>
          <cell r="C5112">
            <v>0</v>
          </cell>
          <cell r="D5112">
            <v>0</v>
          </cell>
          <cell r="E5112">
            <v>0</v>
          </cell>
          <cell r="F5112">
            <v>0</v>
          </cell>
          <cell r="G5112">
            <v>0</v>
          </cell>
          <cell r="I5112">
            <v>0</v>
          </cell>
        </row>
        <row r="5113">
          <cell r="A5113">
            <v>54561500340001</v>
          </cell>
          <cell r="B5113" t="str">
            <v xml:space="preserve">TUBO PEEL 150X340 IMP. EPSA                                                                         </v>
          </cell>
          <cell r="C5113">
            <v>0</v>
          </cell>
          <cell r="D5113">
            <v>0</v>
          </cell>
          <cell r="E5113">
            <v>0</v>
          </cell>
          <cell r="F5113">
            <v>0</v>
          </cell>
          <cell r="G5113">
            <v>0</v>
          </cell>
          <cell r="I5113">
            <v>0</v>
          </cell>
        </row>
        <row r="5114">
          <cell r="A5114">
            <v>54561500340003</v>
          </cell>
          <cell r="B5114" t="str">
            <v xml:space="preserve">TUBO PEEL 150X340 PRE.AURINCO-IMP.                                                                  </v>
          </cell>
          <cell r="C5114">
            <v>0</v>
          </cell>
          <cell r="D5114">
            <v>0</v>
          </cell>
          <cell r="E5114">
            <v>0</v>
          </cell>
          <cell r="F5114">
            <v>0</v>
          </cell>
          <cell r="G5114">
            <v>0</v>
          </cell>
          <cell r="I5114">
            <v>0</v>
          </cell>
        </row>
        <row r="5115">
          <cell r="A5115">
            <v>54561500400003</v>
          </cell>
          <cell r="B5115" t="str">
            <v xml:space="preserve">TUBO PEEL 150x400 PRE.AURINCO-IMP.                                                                  </v>
          </cell>
          <cell r="C5115">
            <v>0</v>
          </cell>
          <cell r="D5115">
            <v>0</v>
          </cell>
          <cell r="E5115">
            <v>0</v>
          </cell>
          <cell r="F5115">
            <v>0</v>
          </cell>
          <cell r="G5115">
            <v>0</v>
          </cell>
          <cell r="I5115">
            <v>0</v>
          </cell>
        </row>
        <row r="5116">
          <cell r="A5116">
            <v>54561500400004</v>
          </cell>
          <cell r="B5116" t="str">
            <v xml:space="preserve">TUBO PEEL 150X400 IMP. BCI                                                                          </v>
          </cell>
          <cell r="C5116">
            <v>0</v>
          </cell>
          <cell r="D5116">
            <v>0</v>
          </cell>
          <cell r="E5116">
            <v>0</v>
          </cell>
          <cell r="F5116">
            <v>0</v>
          </cell>
          <cell r="G5116">
            <v>0</v>
          </cell>
          <cell r="I5116">
            <v>0</v>
          </cell>
        </row>
        <row r="5117">
          <cell r="A5117">
            <v>54561500460003</v>
          </cell>
          <cell r="B5117" t="str">
            <v xml:space="preserve">TUBO PEEL 150X460 PRE. AURINCO                                                                      </v>
          </cell>
          <cell r="C5117">
            <v>0</v>
          </cell>
          <cell r="D5117">
            <v>0</v>
          </cell>
          <cell r="E5117">
            <v>0</v>
          </cell>
          <cell r="F5117">
            <v>0</v>
          </cell>
          <cell r="G5117">
            <v>0</v>
          </cell>
          <cell r="I5117">
            <v>0</v>
          </cell>
        </row>
        <row r="5118">
          <cell r="A5118">
            <v>54561500500003</v>
          </cell>
          <cell r="B5118" t="str">
            <v xml:space="preserve">TUBO PEEL 150X500 PRE. AURINCO                                                                      </v>
          </cell>
          <cell r="C5118">
            <v>0</v>
          </cell>
          <cell r="D5118">
            <v>0</v>
          </cell>
          <cell r="E5118">
            <v>0</v>
          </cell>
          <cell r="F5118">
            <v>0</v>
          </cell>
          <cell r="G5118">
            <v>0</v>
          </cell>
          <cell r="I5118">
            <v>0</v>
          </cell>
        </row>
        <row r="5119">
          <cell r="A5119">
            <v>54562400360003</v>
          </cell>
          <cell r="B5119" t="str">
            <v xml:space="preserve">TUBO PEEL 240X360 PRE.AURINCO                                                                       </v>
          </cell>
          <cell r="C5119">
            <v>48</v>
          </cell>
          <cell r="D5119">
            <v>0</v>
          </cell>
          <cell r="E5119">
            <v>0</v>
          </cell>
          <cell r="F5119">
            <v>0</v>
          </cell>
          <cell r="G5119">
            <v>0</v>
          </cell>
          <cell r="I5119">
            <v>0</v>
          </cell>
        </row>
        <row r="5120">
          <cell r="A5120">
            <v>54600000000000</v>
          </cell>
          <cell r="B5120" t="str">
            <v xml:space="preserve">ETIQ.AUTOAD."A ESTERILIZAR" 50X25                                                                   </v>
          </cell>
          <cell r="C5120">
            <v>1000</v>
          </cell>
          <cell r="D5120">
            <v>0</v>
          </cell>
          <cell r="E5120">
            <v>0</v>
          </cell>
          <cell r="F5120">
            <v>0</v>
          </cell>
          <cell r="G5120">
            <v>0</v>
          </cell>
          <cell r="I5120">
            <v>0</v>
          </cell>
        </row>
        <row r="5121">
          <cell r="A5121">
            <v>546001000000</v>
          </cell>
          <cell r="B5121" t="str">
            <v xml:space="preserve">PRIMER SOBRE CATGUT                                                                                 </v>
          </cell>
          <cell r="C5121">
            <v>50844</v>
          </cell>
          <cell r="D5121">
            <v>0</v>
          </cell>
          <cell r="E5121">
            <v>0</v>
          </cell>
          <cell r="F5121">
            <v>0</v>
          </cell>
          <cell r="G5121">
            <v>0</v>
          </cell>
          <cell r="I5121">
            <v>0</v>
          </cell>
        </row>
        <row r="5122">
          <cell r="A5122">
            <v>54600100000000</v>
          </cell>
          <cell r="B5122" t="str">
            <v xml:space="preserve">INSTR.USO SONDA ALIMENTACION                                                                        </v>
          </cell>
          <cell r="C5122">
            <v>0</v>
          </cell>
          <cell r="D5122">
            <v>0</v>
          </cell>
          <cell r="E5122">
            <v>0</v>
          </cell>
          <cell r="F5122">
            <v>0</v>
          </cell>
          <cell r="G5122">
            <v>0</v>
          </cell>
          <cell r="I5122">
            <v>0</v>
          </cell>
        </row>
        <row r="5123">
          <cell r="A5123">
            <v>54600200000000</v>
          </cell>
          <cell r="B5123" t="str">
            <v xml:space="preserve">INSTR.USO SONDA RECTAL                                                                              </v>
          </cell>
          <cell r="C5123">
            <v>0</v>
          </cell>
          <cell r="D5123">
            <v>0</v>
          </cell>
          <cell r="E5123">
            <v>0</v>
          </cell>
          <cell r="F5123">
            <v>0</v>
          </cell>
          <cell r="G5123">
            <v>0</v>
          </cell>
          <cell r="I5123">
            <v>0</v>
          </cell>
        </row>
        <row r="5124">
          <cell r="A5124">
            <v>54600300000000</v>
          </cell>
          <cell r="B5124" t="str">
            <v xml:space="preserve">INSTR.USO SONDA DUODENAL                                                                            </v>
          </cell>
          <cell r="C5124">
            <v>0</v>
          </cell>
          <cell r="D5124">
            <v>0</v>
          </cell>
          <cell r="E5124">
            <v>0</v>
          </cell>
          <cell r="F5124">
            <v>0</v>
          </cell>
          <cell r="G5124">
            <v>0</v>
          </cell>
          <cell r="I5124">
            <v>0</v>
          </cell>
        </row>
        <row r="5125">
          <cell r="A5125">
            <v>54600400000000</v>
          </cell>
          <cell r="B5125" t="str">
            <v xml:space="preserve">INSTR.USO SONDA DE ASPIRACION                                                                       </v>
          </cell>
          <cell r="C5125">
            <v>0</v>
          </cell>
          <cell r="D5125">
            <v>0</v>
          </cell>
          <cell r="E5125">
            <v>0</v>
          </cell>
          <cell r="F5125">
            <v>0</v>
          </cell>
          <cell r="G5125">
            <v>0</v>
          </cell>
          <cell r="I5125">
            <v>0</v>
          </cell>
        </row>
        <row r="5126">
          <cell r="A5126">
            <v>54600500000000</v>
          </cell>
          <cell r="B5126" t="str">
            <v xml:space="preserve">INSTR.USO REGULADOR DE SUCCION                                                                      </v>
          </cell>
          <cell r="C5126">
            <v>0</v>
          </cell>
          <cell r="D5126">
            <v>0</v>
          </cell>
          <cell r="E5126">
            <v>0</v>
          </cell>
          <cell r="F5126">
            <v>0</v>
          </cell>
          <cell r="G5126">
            <v>0</v>
          </cell>
          <cell r="I5126">
            <v>0</v>
          </cell>
        </row>
        <row r="5127">
          <cell r="A5127">
            <v>54600600000000</v>
          </cell>
          <cell r="B5127" t="str">
            <v xml:space="preserve">INSTR.USO SONDA DE ASPIRAC. CONTR.                                                                  </v>
          </cell>
          <cell r="C5127">
            <v>0</v>
          </cell>
          <cell r="D5127">
            <v>0</v>
          </cell>
          <cell r="E5127">
            <v>0</v>
          </cell>
          <cell r="F5127">
            <v>0</v>
          </cell>
          <cell r="G5127">
            <v>0</v>
          </cell>
          <cell r="I5127">
            <v>0</v>
          </cell>
        </row>
        <row r="5128">
          <cell r="A5128">
            <v>546006009000</v>
          </cell>
          <cell r="B5128" t="str">
            <v xml:space="preserve">SOBRES PEEL 60X900 S/IMP.                                                                           </v>
          </cell>
          <cell r="C5128">
            <v>0</v>
          </cell>
          <cell r="D5128">
            <v>0</v>
          </cell>
          <cell r="E5128">
            <v>0</v>
          </cell>
          <cell r="F5128">
            <v>0</v>
          </cell>
          <cell r="G5128">
            <v>0</v>
          </cell>
          <cell r="I5128">
            <v>0</v>
          </cell>
        </row>
        <row r="5129">
          <cell r="A5129">
            <v>54600700000000</v>
          </cell>
          <cell r="B5129" t="str">
            <v xml:space="preserve">INSTR. USO SET DE CRICOTOMIA                                                                        </v>
          </cell>
          <cell r="C5129">
            <v>0</v>
          </cell>
          <cell r="D5129">
            <v>0</v>
          </cell>
          <cell r="E5129">
            <v>0</v>
          </cell>
          <cell r="F5129">
            <v>0</v>
          </cell>
          <cell r="G5129">
            <v>0</v>
          </cell>
          <cell r="I5129">
            <v>0</v>
          </cell>
        </row>
        <row r="5130">
          <cell r="A5130">
            <v>54700000000000</v>
          </cell>
          <cell r="B5130" t="str">
            <v xml:space="preserve">SOBRES P/MATERIAL TERCEROS                                                                          </v>
          </cell>
          <cell r="C5130">
            <v>0</v>
          </cell>
          <cell r="D5130">
            <v>0</v>
          </cell>
          <cell r="E5130">
            <v>0</v>
          </cell>
          <cell r="F5130">
            <v>0</v>
          </cell>
          <cell r="G5130">
            <v>0</v>
          </cell>
          <cell r="I5130">
            <v>0</v>
          </cell>
        </row>
        <row r="5131">
          <cell r="A5131">
            <v>54700100000000</v>
          </cell>
          <cell r="B5131" t="str">
            <v xml:space="preserve">SEGUNDO SOBRE CATGUT                                                                                </v>
          </cell>
          <cell r="C5131">
            <v>0</v>
          </cell>
          <cell r="D5131">
            <v>0</v>
          </cell>
          <cell r="E5131">
            <v>0</v>
          </cell>
          <cell r="F5131">
            <v>0</v>
          </cell>
          <cell r="G5131">
            <v>0</v>
          </cell>
          <cell r="I5131">
            <v>0</v>
          </cell>
        </row>
        <row r="5132">
          <cell r="A5132">
            <v>555001000000</v>
          </cell>
          <cell r="B5132" t="str">
            <v xml:space="preserve">LEUKOPLAST 2,5CM x 8M           (U)                                                                 </v>
          </cell>
          <cell r="C5132">
            <v>12</v>
          </cell>
          <cell r="D5132">
            <v>0</v>
          </cell>
          <cell r="E5132">
            <v>0</v>
          </cell>
          <cell r="F5132">
            <v>0</v>
          </cell>
          <cell r="G5132">
            <v>0</v>
          </cell>
          <cell r="I5132">
            <v>0</v>
          </cell>
        </row>
        <row r="5133">
          <cell r="A5133">
            <v>555501000000</v>
          </cell>
          <cell r="B5133" t="str">
            <v xml:space="preserve">PORTA CINTA DE MESA                                                                                 </v>
          </cell>
          <cell r="C5133">
            <v>0</v>
          </cell>
          <cell r="D5133">
            <v>0</v>
          </cell>
          <cell r="E5133">
            <v>0</v>
          </cell>
          <cell r="F5133">
            <v>0</v>
          </cell>
          <cell r="G5133">
            <v>0</v>
          </cell>
          <cell r="I5133">
            <v>0</v>
          </cell>
        </row>
        <row r="5134">
          <cell r="A5134">
            <v>555502000000</v>
          </cell>
          <cell r="B5134" t="str">
            <v xml:space="preserve">PORTA CINTA MANUAL                                                                                  </v>
          </cell>
          <cell r="C5134">
            <v>0</v>
          </cell>
          <cell r="D5134">
            <v>0</v>
          </cell>
          <cell r="E5134">
            <v>0</v>
          </cell>
          <cell r="F5134">
            <v>0</v>
          </cell>
          <cell r="G5134">
            <v>0</v>
          </cell>
          <cell r="I5134">
            <v>0</v>
          </cell>
        </row>
        <row r="5135">
          <cell r="A5135">
            <v>556001000000</v>
          </cell>
          <cell r="B5135" t="str">
            <v xml:space="preserve">CINTA P/OX. ETILENO 1/2"X60 YD (R)                                                                  </v>
          </cell>
          <cell r="C5135">
            <v>4</v>
          </cell>
          <cell r="D5135">
            <v>0</v>
          </cell>
          <cell r="E5135">
            <v>0</v>
          </cell>
          <cell r="F5135">
            <v>0</v>
          </cell>
          <cell r="G5135">
            <v>0</v>
          </cell>
          <cell r="I5135">
            <v>0</v>
          </cell>
        </row>
        <row r="5136">
          <cell r="A5136">
            <v>556002000000</v>
          </cell>
          <cell r="B5136" t="str">
            <v xml:space="preserve">CINTA P/OX. ETILENO (GAS)                                                                           </v>
          </cell>
          <cell r="C5136">
            <v>0</v>
          </cell>
          <cell r="D5136">
            <v>0</v>
          </cell>
          <cell r="E5136">
            <v>0</v>
          </cell>
          <cell r="F5136">
            <v>0</v>
          </cell>
          <cell r="G5136">
            <v>0</v>
          </cell>
          <cell r="I5136">
            <v>0</v>
          </cell>
        </row>
        <row r="5137">
          <cell r="A5137">
            <v>557001000000</v>
          </cell>
          <cell r="B5137" t="str">
            <v xml:space="preserve">C.ADHES.TRANSP. 12MM.(U)                                                                            </v>
          </cell>
          <cell r="C5137">
            <v>0</v>
          </cell>
          <cell r="D5137">
            <v>0</v>
          </cell>
          <cell r="E5137">
            <v>0</v>
          </cell>
          <cell r="F5137">
            <v>0</v>
          </cell>
          <cell r="G5137">
            <v>0</v>
          </cell>
          <cell r="I5137">
            <v>0</v>
          </cell>
        </row>
        <row r="5138">
          <cell r="A5138">
            <v>557002000000</v>
          </cell>
          <cell r="B5138" t="str">
            <v xml:space="preserve">C.ADHESIVA TRANSP.24MM(R)                                                                           </v>
          </cell>
          <cell r="C5138">
            <v>110</v>
          </cell>
          <cell r="D5138">
            <v>0</v>
          </cell>
          <cell r="E5138">
            <v>0</v>
          </cell>
          <cell r="F5138">
            <v>0</v>
          </cell>
          <cell r="G5138">
            <v>0</v>
          </cell>
          <cell r="I5138">
            <v>0</v>
          </cell>
        </row>
        <row r="5139">
          <cell r="A5139">
            <v>557003000000</v>
          </cell>
          <cell r="B5139" t="str">
            <v xml:space="preserve">CINTA DOBLE FAZ 58MM                                                                                </v>
          </cell>
          <cell r="C5139">
            <v>2</v>
          </cell>
          <cell r="D5139">
            <v>0</v>
          </cell>
          <cell r="E5139">
            <v>0</v>
          </cell>
          <cell r="F5139">
            <v>0</v>
          </cell>
          <cell r="G5139">
            <v>0</v>
          </cell>
          <cell r="I5139">
            <v>0</v>
          </cell>
        </row>
        <row r="5140">
          <cell r="A5140">
            <v>557004000000</v>
          </cell>
          <cell r="B5140" t="str">
            <v xml:space="preserve">CINTA DOBLE FAZ 50MMX25M                                                                            </v>
          </cell>
          <cell r="C5140">
            <v>0</v>
          </cell>
          <cell r="D5140">
            <v>0</v>
          </cell>
          <cell r="E5140">
            <v>0</v>
          </cell>
          <cell r="F5140">
            <v>0</v>
          </cell>
          <cell r="G5140">
            <v>0</v>
          </cell>
          <cell r="I5140">
            <v>0</v>
          </cell>
        </row>
        <row r="5141">
          <cell r="A5141">
            <v>557005000000</v>
          </cell>
          <cell r="B5141" t="str">
            <v xml:space="preserve">CINTA DOBLE FAZ 300MMX50 M                                                                          </v>
          </cell>
          <cell r="C5141">
            <v>2</v>
          </cell>
          <cell r="D5141">
            <v>0</v>
          </cell>
          <cell r="E5141">
            <v>0</v>
          </cell>
          <cell r="F5141">
            <v>0</v>
          </cell>
          <cell r="G5141">
            <v>0</v>
          </cell>
          <cell r="I5141">
            <v>0</v>
          </cell>
        </row>
        <row r="5142">
          <cell r="A5142">
            <v>558001000000</v>
          </cell>
          <cell r="B5142" t="str">
            <v xml:space="preserve">CINTA 50X50MM      (R)                                                                              </v>
          </cell>
          <cell r="C5142">
            <v>72</v>
          </cell>
          <cell r="D5142">
            <v>0</v>
          </cell>
          <cell r="E5142">
            <v>0</v>
          </cell>
          <cell r="F5142">
            <v>0</v>
          </cell>
          <cell r="G5142">
            <v>0</v>
          </cell>
          <cell r="I5142">
            <v>0</v>
          </cell>
        </row>
        <row r="5143">
          <cell r="A5143">
            <v>558002000000</v>
          </cell>
          <cell r="B5143" t="str">
            <v xml:space="preserve">CINTA BLANCA ADH.75MM (R)                                                                           </v>
          </cell>
          <cell r="C5143">
            <v>0</v>
          </cell>
          <cell r="D5143">
            <v>0</v>
          </cell>
          <cell r="E5143">
            <v>0</v>
          </cell>
          <cell r="F5143">
            <v>0</v>
          </cell>
          <cell r="G5143">
            <v>0</v>
          </cell>
          <cell r="I5143">
            <v>0</v>
          </cell>
        </row>
        <row r="5144">
          <cell r="A5144">
            <v>558003000000</v>
          </cell>
          <cell r="B5144" t="str">
            <v xml:space="preserve">C. ADHESIVA PP 100MM  (R)                                                                           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  <cell r="G5144">
            <v>0</v>
          </cell>
          <cell r="I5144">
            <v>0</v>
          </cell>
        </row>
        <row r="5145">
          <cell r="A5145">
            <v>558004000000</v>
          </cell>
          <cell r="B5145" t="str">
            <v xml:space="preserve">CINTA 3M 48MM X914M ( 311                                                                           </v>
          </cell>
          <cell r="C5145">
            <v>14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  <cell r="I5145">
            <v>0</v>
          </cell>
        </row>
        <row r="5146">
          <cell r="A5146">
            <v>559060000000</v>
          </cell>
          <cell r="B5146" t="str">
            <v xml:space="preserve">BANDA ELAST. 60MM (X250G)                                                                           </v>
          </cell>
          <cell r="C5146">
            <v>0</v>
          </cell>
          <cell r="D5146">
            <v>0</v>
          </cell>
          <cell r="E5146">
            <v>0</v>
          </cell>
          <cell r="F5146">
            <v>0</v>
          </cell>
          <cell r="G5146">
            <v>0</v>
          </cell>
          <cell r="I5146">
            <v>0</v>
          </cell>
        </row>
        <row r="5147">
          <cell r="A5147">
            <v>560001000000</v>
          </cell>
          <cell r="B5147" t="str">
            <v xml:space="preserve">PAPEL SULFITO 25CM    (R)                                                                           </v>
          </cell>
          <cell r="C5147">
            <v>0</v>
          </cell>
          <cell r="D5147">
            <v>0</v>
          </cell>
          <cell r="E5147">
            <v>0</v>
          </cell>
          <cell r="F5147">
            <v>0</v>
          </cell>
          <cell r="G5147">
            <v>0</v>
          </cell>
          <cell r="I5147">
            <v>0</v>
          </cell>
        </row>
        <row r="5148">
          <cell r="A5148">
            <v>560002000000</v>
          </cell>
          <cell r="B5148" t="str">
            <v xml:space="preserve">PAPEL AZUL 50CM       (R)                                                                           </v>
          </cell>
          <cell r="C5148">
            <v>10</v>
          </cell>
          <cell r="D5148">
            <v>0</v>
          </cell>
          <cell r="E5148">
            <v>0</v>
          </cell>
          <cell r="F5148">
            <v>0</v>
          </cell>
          <cell r="G5148">
            <v>0</v>
          </cell>
          <cell r="I5148">
            <v>0</v>
          </cell>
        </row>
        <row r="5149">
          <cell r="A5149">
            <v>560003000000</v>
          </cell>
          <cell r="B5149" t="str">
            <v xml:space="preserve">PAPEL AZUL  75CM      (R)                                                                           </v>
          </cell>
          <cell r="C5149">
            <v>0</v>
          </cell>
          <cell r="D5149">
            <v>0</v>
          </cell>
          <cell r="E5149">
            <v>0</v>
          </cell>
          <cell r="F5149">
            <v>0</v>
          </cell>
          <cell r="G5149">
            <v>0</v>
          </cell>
          <cell r="I5149">
            <v>0</v>
          </cell>
        </row>
        <row r="5150">
          <cell r="A5150">
            <v>560004000000</v>
          </cell>
          <cell r="B5150" t="str">
            <v xml:space="preserve">PAPEL AZUL  25CM      (R)                                                                           </v>
          </cell>
          <cell r="C5150">
            <v>0</v>
          </cell>
          <cell r="D5150">
            <v>0</v>
          </cell>
          <cell r="E5150">
            <v>10</v>
          </cell>
          <cell r="F5150">
            <v>10</v>
          </cell>
          <cell r="G5150">
            <v>10</v>
          </cell>
          <cell r="I5150">
            <v>10</v>
          </cell>
        </row>
        <row r="5151">
          <cell r="A5151">
            <v>561001000000</v>
          </cell>
          <cell r="B5151" t="str">
            <v xml:space="preserve">PAPEL SULFITO 50CM    (R)                                                                           </v>
          </cell>
          <cell r="C5151">
            <v>0</v>
          </cell>
          <cell r="D5151">
            <v>0</v>
          </cell>
          <cell r="E5151">
            <v>0</v>
          </cell>
          <cell r="F5151">
            <v>0</v>
          </cell>
          <cell r="G5151">
            <v>0</v>
          </cell>
          <cell r="I5151">
            <v>0</v>
          </cell>
        </row>
        <row r="5152">
          <cell r="A5152">
            <v>562001000000</v>
          </cell>
          <cell r="B5152" t="str">
            <v xml:space="preserve">PAPEL VERDE 50CM      (R)                                                                           </v>
          </cell>
          <cell r="C5152">
            <v>0</v>
          </cell>
          <cell r="D5152">
            <v>0</v>
          </cell>
          <cell r="E5152">
            <v>0</v>
          </cell>
          <cell r="F5152">
            <v>0</v>
          </cell>
          <cell r="G5152">
            <v>0</v>
          </cell>
          <cell r="I5152">
            <v>0</v>
          </cell>
        </row>
        <row r="5153">
          <cell r="A5153">
            <v>563400400600</v>
          </cell>
          <cell r="B5153" t="str">
            <v xml:space="preserve">TACHOS DE PLASTICO 400X400X600                                                                      </v>
          </cell>
          <cell r="C5153">
            <v>0</v>
          </cell>
          <cell r="D5153">
            <v>0</v>
          </cell>
          <cell r="E5153">
            <v>0</v>
          </cell>
          <cell r="F5153">
            <v>0</v>
          </cell>
          <cell r="G5153">
            <v>0</v>
          </cell>
          <cell r="I5153">
            <v>0</v>
          </cell>
        </row>
        <row r="5154">
          <cell r="A5154">
            <v>563600400220</v>
          </cell>
          <cell r="B5154" t="str">
            <v xml:space="preserve">TACHOS DE PLASTICO P/PRODUCCCIÓN 600X400X220                                                        </v>
          </cell>
          <cell r="C5154">
            <v>0</v>
          </cell>
          <cell r="D5154">
            <v>0</v>
          </cell>
          <cell r="E5154">
            <v>0</v>
          </cell>
          <cell r="F5154">
            <v>0</v>
          </cell>
          <cell r="G5154">
            <v>0</v>
          </cell>
          <cell r="I5154">
            <v>0</v>
          </cell>
        </row>
        <row r="5155">
          <cell r="A5155">
            <v>564001000000</v>
          </cell>
          <cell r="B5155" t="str">
            <v xml:space="preserve">TAPA BOCAS DESCARTABLES                                                                             </v>
          </cell>
          <cell r="C5155">
            <v>1500</v>
          </cell>
          <cell r="D5155">
            <v>0</v>
          </cell>
          <cell r="E5155">
            <v>240100</v>
          </cell>
          <cell r="F5155">
            <v>240100</v>
          </cell>
          <cell r="G5155">
            <v>240100</v>
          </cell>
          <cell r="I5155">
            <v>240100</v>
          </cell>
        </row>
        <row r="5156">
          <cell r="A5156">
            <v>564002000000</v>
          </cell>
          <cell r="B5156" t="str">
            <v xml:space="preserve">JUEGOS COFIAS-CUBREZAPATO                                                                           </v>
          </cell>
          <cell r="C5156">
            <v>0</v>
          </cell>
          <cell r="D5156">
            <v>0</v>
          </cell>
          <cell r="E5156">
            <v>0</v>
          </cell>
          <cell r="F5156">
            <v>0</v>
          </cell>
          <cell r="G5156">
            <v>0</v>
          </cell>
          <cell r="I5156">
            <v>0</v>
          </cell>
        </row>
        <row r="5157">
          <cell r="A5157">
            <v>564003000000</v>
          </cell>
          <cell r="B5157" t="str">
            <v xml:space="preserve">COFIAS AZULES DESCART.                                                                              </v>
          </cell>
          <cell r="C5157">
            <v>0</v>
          </cell>
          <cell r="D5157">
            <v>0</v>
          </cell>
          <cell r="E5157">
            <v>0</v>
          </cell>
          <cell r="F5157">
            <v>0</v>
          </cell>
          <cell r="G5157">
            <v>0</v>
          </cell>
          <cell r="I5157">
            <v>0</v>
          </cell>
        </row>
        <row r="5158">
          <cell r="A5158">
            <v>564004000000</v>
          </cell>
          <cell r="B5158" t="str">
            <v xml:space="preserve">CUBRE ZAPATOS DESC.AZULES                                                                           </v>
          </cell>
          <cell r="C5158">
            <v>0</v>
          </cell>
          <cell r="D5158">
            <v>0</v>
          </cell>
          <cell r="E5158">
            <v>0</v>
          </cell>
          <cell r="F5158">
            <v>0</v>
          </cell>
          <cell r="G5158">
            <v>0</v>
          </cell>
          <cell r="I5158">
            <v>0</v>
          </cell>
        </row>
        <row r="5159">
          <cell r="A5159">
            <v>564004010000</v>
          </cell>
          <cell r="B5159" t="str">
            <v xml:space="preserve">ZAPATONES DESCARTABLES                                                                              </v>
          </cell>
          <cell r="C5159">
            <v>800</v>
          </cell>
          <cell r="D5159">
            <v>0</v>
          </cell>
          <cell r="E5159">
            <v>0</v>
          </cell>
          <cell r="F5159">
            <v>0</v>
          </cell>
          <cell r="G5159">
            <v>0</v>
          </cell>
          <cell r="I5159">
            <v>0</v>
          </cell>
        </row>
        <row r="5160">
          <cell r="A5160">
            <v>564005000000</v>
          </cell>
          <cell r="B5160" t="str">
            <v xml:space="preserve">FILTRO MELITTA 1 X 10                                                                               </v>
          </cell>
          <cell r="C5160">
            <v>0</v>
          </cell>
          <cell r="D5160">
            <v>0</v>
          </cell>
          <cell r="E5160">
            <v>0</v>
          </cell>
          <cell r="F5160">
            <v>0</v>
          </cell>
          <cell r="G5160">
            <v>0</v>
          </cell>
          <cell r="I5160">
            <v>0</v>
          </cell>
        </row>
        <row r="5161">
          <cell r="A5161">
            <v>564006000000</v>
          </cell>
          <cell r="B5161" t="str">
            <v xml:space="preserve">COFIAS DESCARTABLES N 21                                                                            </v>
          </cell>
          <cell r="C5161">
            <v>1000</v>
          </cell>
          <cell r="D5161">
            <v>0</v>
          </cell>
          <cell r="E5161">
            <v>0</v>
          </cell>
          <cell r="F5161">
            <v>0</v>
          </cell>
          <cell r="G5161">
            <v>0</v>
          </cell>
          <cell r="I5161">
            <v>0</v>
          </cell>
        </row>
        <row r="5162">
          <cell r="A5162">
            <v>564006010000</v>
          </cell>
          <cell r="B5162" t="str">
            <v xml:space="preserve">COFIAS NINJA                                                                                        </v>
          </cell>
          <cell r="C5162">
            <v>0</v>
          </cell>
          <cell r="D5162">
            <v>0</v>
          </cell>
          <cell r="E5162">
            <v>0</v>
          </cell>
          <cell r="F5162">
            <v>0</v>
          </cell>
          <cell r="G5162">
            <v>0</v>
          </cell>
          <cell r="I5162">
            <v>0</v>
          </cell>
        </row>
        <row r="5163">
          <cell r="A5163">
            <v>564007000000</v>
          </cell>
          <cell r="B5163" t="str">
            <v xml:space="preserve">LENTES DE SEGURIDAD - Anteojo 920 AF (3M)                                                           </v>
          </cell>
          <cell r="C5163">
            <v>10</v>
          </cell>
          <cell r="D5163">
            <v>0</v>
          </cell>
          <cell r="E5163">
            <v>0</v>
          </cell>
          <cell r="F5163">
            <v>0</v>
          </cell>
          <cell r="G5163">
            <v>0</v>
          </cell>
          <cell r="I5163">
            <v>0</v>
          </cell>
        </row>
        <row r="5164">
          <cell r="A5164">
            <v>564007001000</v>
          </cell>
          <cell r="B5164" t="str">
            <v xml:space="preserve">SOBRE LENTES                                                                                        </v>
          </cell>
          <cell r="C5164">
            <v>0</v>
          </cell>
          <cell r="D5164">
            <v>0</v>
          </cell>
          <cell r="E5164">
            <v>0</v>
          </cell>
          <cell r="F5164">
            <v>0</v>
          </cell>
          <cell r="G5164">
            <v>0</v>
          </cell>
          <cell r="I5164">
            <v>0</v>
          </cell>
        </row>
        <row r="5165">
          <cell r="A5165">
            <v>564008000000</v>
          </cell>
          <cell r="B5165" t="str">
            <v xml:space="preserve">ANTIPARRA PARA SOLDADOR                                                                             </v>
          </cell>
          <cell r="C5165">
            <v>0</v>
          </cell>
          <cell r="D5165">
            <v>0</v>
          </cell>
          <cell r="E5165">
            <v>0</v>
          </cell>
          <cell r="F5165">
            <v>0</v>
          </cell>
          <cell r="G5165">
            <v>0</v>
          </cell>
          <cell r="I5165">
            <v>0</v>
          </cell>
        </row>
        <row r="5166">
          <cell r="A5166">
            <v>564009000000</v>
          </cell>
          <cell r="B5166" t="str">
            <v xml:space="preserve">ANTIPARRAS (LENTES)                                                                                 </v>
          </cell>
          <cell r="C5166">
            <v>3</v>
          </cell>
          <cell r="D5166">
            <v>0</v>
          </cell>
          <cell r="E5166">
            <v>0</v>
          </cell>
          <cell r="F5166">
            <v>0</v>
          </cell>
          <cell r="G5166">
            <v>0</v>
          </cell>
          <cell r="I5166">
            <v>0</v>
          </cell>
        </row>
        <row r="5167">
          <cell r="A5167">
            <v>564009001000</v>
          </cell>
          <cell r="B5167" t="str">
            <v xml:space="preserve">PROTECTORES LATERALES P/LENTES B-527 PLUS                                                           </v>
          </cell>
          <cell r="C5167">
            <v>197</v>
          </cell>
          <cell r="D5167">
            <v>0</v>
          </cell>
          <cell r="E5167">
            <v>0</v>
          </cell>
          <cell r="F5167">
            <v>0</v>
          </cell>
          <cell r="G5167">
            <v>0</v>
          </cell>
          <cell r="I5167">
            <v>0</v>
          </cell>
        </row>
        <row r="5168">
          <cell r="A5168">
            <v>56500010000000</v>
          </cell>
          <cell r="B5168" t="str">
            <v xml:space="preserve">HILO CATGUT SIMPLE 1.5M (CONV.) 5/0                                                                 </v>
          </cell>
          <cell r="C5168">
            <v>0</v>
          </cell>
          <cell r="D5168">
            <v>0</v>
          </cell>
          <cell r="E5168">
            <v>0</v>
          </cell>
          <cell r="F5168">
            <v>0</v>
          </cell>
          <cell r="G5168">
            <v>0</v>
          </cell>
          <cell r="I5168">
            <v>0</v>
          </cell>
        </row>
        <row r="5169">
          <cell r="A5169">
            <v>56500020000000</v>
          </cell>
          <cell r="B5169" t="str">
            <v xml:space="preserve">HILO CATGUT SIMPLE 1.5M (CONV.) 4/0                                                                 </v>
          </cell>
          <cell r="C5169">
            <v>0</v>
          </cell>
          <cell r="D5169">
            <v>0</v>
          </cell>
          <cell r="E5169">
            <v>0</v>
          </cell>
          <cell r="F5169">
            <v>0</v>
          </cell>
          <cell r="G5169">
            <v>0</v>
          </cell>
          <cell r="I5169">
            <v>0</v>
          </cell>
        </row>
        <row r="5170">
          <cell r="A5170">
            <v>56500030000000</v>
          </cell>
          <cell r="B5170" t="str">
            <v xml:space="preserve">HILO CATGUT SIMPLE 1.5M (CONV.) 3/0                                                                 </v>
          </cell>
          <cell r="C5170">
            <v>0</v>
          </cell>
          <cell r="D5170">
            <v>0</v>
          </cell>
          <cell r="E5170">
            <v>0</v>
          </cell>
          <cell r="F5170">
            <v>0</v>
          </cell>
          <cell r="G5170">
            <v>0</v>
          </cell>
          <cell r="I5170">
            <v>0</v>
          </cell>
        </row>
        <row r="5171">
          <cell r="A5171">
            <v>56500040000000</v>
          </cell>
          <cell r="B5171" t="str">
            <v xml:space="preserve">HILO CATGUT SIMPLE 1.5M (CONV.) 2/0                                                                 </v>
          </cell>
          <cell r="C5171">
            <v>0</v>
          </cell>
          <cell r="D5171">
            <v>0</v>
          </cell>
          <cell r="E5171">
            <v>0</v>
          </cell>
          <cell r="F5171">
            <v>0</v>
          </cell>
          <cell r="G5171">
            <v>0</v>
          </cell>
          <cell r="I5171">
            <v>0</v>
          </cell>
        </row>
        <row r="5172">
          <cell r="A5172">
            <v>56500050000000</v>
          </cell>
          <cell r="B5172" t="str">
            <v xml:space="preserve">HILO CATGUT SIMPLE 1.5M (CONV.) 0                                                                   </v>
          </cell>
          <cell r="C5172">
            <v>0</v>
          </cell>
          <cell r="D5172">
            <v>0</v>
          </cell>
          <cell r="E5172">
            <v>0</v>
          </cell>
          <cell r="F5172">
            <v>0</v>
          </cell>
          <cell r="G5172">
            <v>0</v>
          </cell>
          <cell r="I5172">
            <v>0</v>
          </cell>
        </row>
        <row r="5173">
          <cell r="A5173">
            <v>56500060000000</v>
          </cell>
          <cell r="B5173" t="str">
            <v xml:space="preserve">HILO CATGUT SIMPLE 1.5M (CONV.) 1                                                                   </v>
          </cell>
          <cell r="C5173">
            <v>0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I5173">
            <v>0</v>
          </cell>
        </row>
        <row r="5174">
          <cell r="A5174">
            <v>56500070000000</v>
          </cell>
          <cell r="B5174" t="str">
            <v xml:space="preserve">HILO CATGUT SIMPLE 1.5M (CONV.) 2                                                                   </v>
          </cell>
          <cell r="C5174">
            <v>0</v>
          </cell>
          <cell r="D5174">
            <v>0</v>
          </cell>
          <cell r="E5174">
            <v>0</v>
          </cell>
          <cell r="F5174">
            <v>0</v>
          </cell>
          <cell r="G5174">
            <v>0</v>
          </cell>
          <cell r="I5174">
            <v>0</v>
          </cell>
        </row>
        <row r="5175">
          <cell r="A5175">
            <v>56500080000000</v>
          </cell>
          <cell r="B5175" t="str">
            <v xml:space="preserve">HILO CATGUT SIMPLE 1.5M (CONV.) 3                                                                   </v>
          </cell>
          <cell r="C5175">
            <v>0</v>
          </cell>
          <cell r="D5175">
            <v>0</v>
          </cell>
          <cell r="E5175">
            <v>0</v>
          </cell>
          <cell r="F5175">
            <v>0</v>
          </cell>
          <cell r="G5175">
            <v>0</v>
          </cell>
          <cell r="I5175">
            <v>0</v>
          </cell>
        </row>
        <row r="5176">
          <cell r="A5176">
            <v>56500090000000</v>
          </cell>
          <cell r="B5176" t="str">
            <v xml:space="preserve">HILO CATGUT SIMPLE 1.5M (CONV.) 4                                                                   </v>
          </cell>
          <cell r="C5176">
            <v>0</v>
          </cell>
          <cell r="D5176">
            <v>0</v>
          </cell>
          <cell r="E5176">
            <v>0</v>
          </cell>
          <cell r="F5176">
            <v>0</v>
          </cell>
          <cell r="G5176">
            <v>0</v>
          </cell>
          <cell r="I5176">
            <v>0</v>
          </cell>
        </row>
        <row r="5177">
          <cell r="A5177">
            <v>565001000000</v>
          </cell>
          <cell r="B5177" t="str">
            <v xml:space="preserve">HILO NYLON FINO N. 2  (R)                                                                           </v>
          </cell>
          <cell r="C5177">
            <v>0</v>
          </cell>
          <cell r="D5177">
            <v>0</v>
          </cell>
          <cell r="E5177">
            <v>0</v>
          </cell>
          <cell r="F5177">
            <v>0</v>
          </cell>
          <cell r="G5177">
            <v>0</v>
          </cell>
          <cell r="I5177">
            <v>0</v>
          </cell>
        </row>
        <row r="5178">
          <cell r="A5178">
            <v>56500100000000</v>
          </cell>
          <cell r="B5178" t="str">
            <v xml:space="preserve">HILO CATGUT SIMPLE 1.5M (CONV.) 5                                                                   </v>
          </cell>
          <cell r="C5178">
            <v>0</v>
          </cell>
          <cell r="D5178">
            <v>0</v>
          </cell>
          <cell r="E5178">
            <v>0</v>
          </cell>
          <cell r="F5178">
            <v>0</v>
          </cell>
          <cell r="G5178">
            <v>0</v>
          </cell>
          <cell r="I5178">
            <v>0</v>
          </cell>
        </row>
        <row r="5179">
          <cell r="A5179">
            <v>56500110000000</v>
          </cell>
          <cell r="B5179" t="str">
            <v xml:space="preserve">HILO CATGUT SIMPLE 1.5M (CONV.) 6                                                                   </v>
          </cell>
          <cell r="C5179">
            <v>0</v>
          </cell>
          <cell r="D5179">
            <v>0</v>
          </cell>
          <cell r="E5179">
            <v>0</v>
          </cell>
          <cell r="F5179">
            <v>0</v>
          </cell>
          <cell r="G5179">
            <v>0</v>
          </cell>
          <cell r="I5179">
            <v>0</v>
          </cell>
        </row>
        <row r="5180">
          <cell r="A5180">
            <v>565003000000</v>
          </cell>
          <cell r="B5180" t="str">
            <v xml:space="preserve">HILO NYLON GRUESO N.3 (R)                                                                           </v>
          </cell>
          <cell r="C5180">
            <v>0</v>
          </cell>
          <cell r="D5180">
            <v>0</v>
          </cell>
          <cell r="E5180">
            <v>2</v>
          </cell>
          <cell r="F5180">
            <v>2</v>
          </cell>
          <cell r="G5180">
            <v>2</v>
          </cell>
          <cell r="I5180">
            <v>2</v>
          </cell>
        </row>
        <row r="5181">
          <cell r="A5181">
            <v>56510010000000</v>
          </cell>
          <cell r="B5181" t="str">
            <v xml:space="preserve">HILO CATGUT CROM. 1.5M (CONV.) 5/0                                                                  </v>
          </cell>
          <cell r="C5181">
            <v>0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  <cell r="I5181">
            <v>0</v>
          </cell>
        </row>
        <row r="5182">
          <cell r="A5182">
            <v>56510020000000</v>
          </cell>
          <cell r="B5182" t="str">
            <v xml:space="preserve">HILO CATGUT CROM. 1.5M (CONV.) 4/0                                                                  </v>
          </cell>
          <cell r="C5182">
            <v>0</v>
          </cell>
          <cell r="D5182">
            <v>0</v>
          </cell>
          <cell r="E5182">
            <v>0</v>
          </cell>
          <cell r="F5182">
            <v>0</v>
          </cell>
          <cell r="G5182">
            <v>0</v>
          </cell>
          <cell r="I5182">
            <v>0</v>
          </cell>
        </row>
        <row r="5183">
          <cell r="A5183">
            <v>56510030000000</v>
          </cell>
          <cell r="B5183" t="str">
            <v xml:space="preserve">HILO CATGUT CROM. 1.5M (CONV.) 3/0                                                                  </v>
          </cell>
          <cell r="C5183">
            <v>0</v>
          </cell>
          <cell r="D5183">
            <v>0</v>
          </cell>
          <cell r="E5183">
            <v>0</v>
          </cell>
          <cell r="F5183">
            <v>0</v>
          </cell>
          <cell r="G5183">
            <v>0</v>
          </cell>
          <cell r="I5183">
            <v>0</v>
          </cell>
        </row>
        <row r="5184">
          <cell r="A5184">
            <v>56510040000000</v>
          </cell>
          <cell r="B5184" t="str">
            <v xml:space="preserve">HILO CATGUT CROM. 1.5M (CONV.) 2/0                                                                  </v>
          </cell>
          <cell r="C5184">
            <v>0</v>
          </cell>
          <cell r="D5184">
            <v>0</v>
          </cell>
          <cell r="E5184">
            <v>0</v>
          </cell>
          <cell r="F5184">
            <v>0</v>
          </cell>
          <cell r="G5184">
            <v>0</v>
          </cell>
          <cell r="I5184">
            <v>0</v>
          </cell>
        </row>
        <row r="5185">
          <cell r="A5185">
            <v>56510050000000</v>
          </cell>
          <cell r="B5185" t="str">
            <v xml:space="preserve">HILO CATGUT CROM. 1.5M (CONV.) 0                                                                    </v>
          </cell>
          <cell r="C5185">
            <v>0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I5185">
            <v>0</v>
          </cell>
        </row>
        <row r="5186">
          <cell r="A5186">
            <v>56510060000000</v>
          </cell>
          <cell r="B5186" t="str">
            <v xml:space="preserve">HILO CATGUT CROM. 1.5M (CONV.) 1                                                                    </v>
          </cell>
          <cell r="C5186">
            <v>0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I5186">
            <v>0</v>
          </cell>
        </row>
        <row r="5187">
          <cell r="A5187">
            <v>56510070000000</v>
          </cell>
          <cell r="B5187" t="str">
            <v xml:space="preserve">HILO CATGUT CROM. 1.5M (CONV.) 2                                                                    </v>
          </cell>
          <cell r="C5187">
            <v>0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  <cell r="I5187">
            <v>0</v>
          </cell>
        </row>
        <row r="5188">
          <cell r="A5188">
            <v>56510080000000</v>
          </cell>
          <cell r="B5188" t="str">
            <v xml:space="preserve">HILO CATGUT CROM. 1.5M (CONV.) 3                                                                    </v>
          </cell>
          <cell r="C5188">
            <v>0</v>
          </cell>
          <cell r="D5188">
            <v>0</v>
          </cell>
          <cell r="E5188">
            <v>0</v>
          </cell>
          <cell r="F5188">
            <v>0</v>
          </cell>
          <cell r="G5188">
            <v>0</v>
          </cell>
          <cell r="I5188">
            <v>0</v>
          </cell>
        </row>
        <row r="5189">
          <cell r="A5189">
            <v>56510090000000</v>
          </cell>
          <cell r="B5189" t="str">
            <v xml:space="preserve">HILO CATGUT CROM. 1.5M (CONV.) 4                                                                    </v>
          </cell>
          <cell r="C5189">
            <v>0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I5189">
            <v>0</v>
          </cell>
        </row>
        <row r="5190">
          <cell r="A5190">
            <v>56510100000000</v>
          </cell>
          <cell r="B5190" t="str">
            <v xml:space="preserve">HILO CATGUT CROM. 1.5M (CONV.) 5                                                                    </v>
          </cell>
          <cell r="C5190">
            <v>0</v>
          </cell>
          <cell r="D5190">
            <v>0</v>
          </cell>
          <cell r="E5190">
            <v>0</v>
          </cell>
          <cell r="F5190">
            <v>0</v>
          </cell>
          <cell r="G5190">
            <v>0</v>
          </cell>
          <cell r="I5190">
            <v>0</v>
          </cell>
        </row>
        <row r="5191">
          <cell r="A5191">
            <v>56510110000000</v>
          </cell>
          <cell r="B5191" t="str">
            <v xml:space="preserve">HILO CATGUT CROM. 1.5M (CONV.) 6                                                                    </v>
          </cell>
          <cell r="C5191">
            <v>0</v>
          </cell>
          <cell r="D5191">
            <v>0</v>
          </cell>
          <cell r="E5191">
            <v>0</v>
          </cell>
          <cell r="F5191">
            <v>0</v>
          </cell>
          <cell r="G5191">
            <v>0</v>
          </cell>
          <cell r="I5191">
            <v>0</v>
          </cell>
        </row>
        <row r="5192">
          <cell r="A5192">
            <v>566001000000</v>
          </cell>
          <cell r="B5192" t="str">
            <v xml:space="preserve">HILO ALGODON          (R)                                                                           </v>
          </cell>
          <cell r="C5192">
            <v>0</v>
          </cell>
          <cell r="D5192">
            <v>0</v>
          </cell>
          <cell r="E5192">
            <v>0</v>
          </cell>
          <cell r="F5192">
            <v>0</v>
          </cell>
          <cell r="G5192">
            <v>0</v>
          </cell>
          <cell r="I5192">
            <v>0</v>
          </cell>
        </row>
        <row r="5193">
          <cell r="A5193">
            <v>567001000000</v>
          </cell>
          <cell r="B5193" t="str">
            <v xml:space="preserve">TUBO VIDRIO P/MOLDEAR CABEZA                                                                        </v>
          </cell>
          <cell r="C5193">
            <v>0</v>
          </cell>
          <cell r="D5193">
            <v>0</v>
          </cell>
          <cell r="E5193">
            <v>0</v>
          </cell>
          <cell r="F5193">
            <v>0</v>
          </cell>
          <cell r="G5193">
            <v>0</v>
          </cell>
          <cell r="I5193">
            <v>0</v>
          </cell>
        </row>
        <row r="5194">
          <cell r="A5194">
            <v>567002000000</v>
          </cell>
          <cell r="B5194" t="str">
            <v xml:space="preserve">TUBO VIDRIO P/DILAT.SELDIN. 1.0/CH7                                                                 </v>
          </cell>
          <cell r="C5194">
            <v>0</v>
          </cell>
          <cell r="D5194">
            <v>0</v>
          </cell>
          <cell r="E5194">
            <v>0</v>
          </cell>
          <cell r="F5194">
            <v>0</v>
          </cell>
          <cell r="G5194">
            <v>0</v>
          </cell>
          <cell r="I5194">
            <v>0</v>
          </cell>
        </row>
        <row r="5195">
          <cell r="A5195">
            <v>567008000000</v>
          </cell>
          <cell r="B5195" t="str">
            <v xml:space="preserve">TUBO VIDRIO P.OLIVA CH8                                                                             </v>
          </cell>
          <cell r="C5195">
            <v>0</v>
          </cell>
          <cell r="D5195">
            <v>0</v>
          </cell>
          <cell r="E5195">
            <v>0</v>
          </cell>
          <cell r="F5195">
            <v>0</v>
          </cell>
          <cell r="G5195">
            <v>0</v>
          </cell>
          <cell r="I5195">
            <v>0</v>
          </cell>
        </row>
        <row r="5196">
          <cell r="A5196">
            <v>567010000000</v>
          </cell>
          <cell r="B5196" t="str">
            <v xml:space="preserve">TUBO VIDRIO P.OLIVA CH10                                                                            </v>
          </cell>
          <cell r="C5196">
            <v>0</v>
          </cell>
          <cell r="D5196">
            <v>0</v>
          </cell>
          <cell r="E5196">
            <v>0</v>
          </cell>
          <cell r="F5196">
            <v>0</v>
          </cell>
          <cell r="G5196">
            <v>0</v>
          </cell>
          <cell r="I5196">
            <v>0</v>
          </cell>
        </row>
        <row r="5197">
          <cell r="A5197">
            <v>567012000000</v>
          </cell>
          <cell r="B5197" t="str">
            <v xml:space="preserve">TUBO VIDRIO P. OLIVA CH12                                                                           </v>
          </cell>
          <cell r="C5197">
            <v>0</v>
          </cell>
          <cell r="D5197">
            <v>0</v>
          </cell>
          <cell r="E5197">
            <v>0</v>
          </cell>
          <cell r="F5197">
            <v>0</v>
          </cell>
          <cell r="G5197">
            <v>0</v>
          </cell>
          <cell r="I5197">
            <v>0</v>
          </cell>
        </row>
        <row r="5198">
          <cell r="A5198">
            <v>567014000000</v>
          </cell>
          <cell r="B5198" t="str">
            <v xml:space="preserve">TUBO VIDRIO P. OLIVA CH14                                                                           </v>
          </cell>
          <cell r="C5198">
            <v>42</v>
          </cell>
          <cell r="D5198">
            <v>0</v>
          </cell>
          <cell r="E5198">
            <v>0</v>
          </cell>
          <cell r="F5198">
            <v>0</v>
          </cell>
          <cell r="G5198">
            <v>0</v>
          </cell>
          <cell r="I5198">
            <v>0</v>
          </cell>
        </row>
        <row r="5199">
          <cell r="A5199">
            <v>567016000000</v>
          </cell>
          <cell r="B5199" t="str">
            <v xml:space="preserve">TUBO VIDRIO P.OLIVA CH16                                                                            </v>
          </cell>
          <cell r="C5199">
            <v>0</v>
          </cell>
          <cell r="D5199">
            <v>0</v>
          </cell>
          <cell r="E5199">
            <v>0</v>
          </cell>
          <cell r="F5199">
            <v>0</v>
          </cell>
          <cell r="G5199">
            <v>0</v>
          </cell>
          <cell r="I5199">
            <v>0</v>
          </cell>
        </row>
        <row r="5200">
          <cell r="A5200">
            <v>567018000000</v>
          </cell>
          <cell r="B5200" t="str">
            <v xml:space="preserve">TUBO VIDRIO P.OLIVA CH18                                                                            </v>
          </cell>
          <cell r="C5200">
            <v>94</v>
          </cell>
          <cell r="D5200">
            <v>0</v>
          </cell>
          <cell r="E5200">
            <v>0</v>
          </cell>
          <cell r="F5200">
            <v>0</v>
          </cell>
          <cell r="G5200">
            <v>0</v>
          </cell>
          <cell r="I5200">
            <v>0</v>
          </cell>
        </row>
        <row r="5201">
          <cell r="A5201">
            <v>568000338400</v>
          </cell>
          <cell r="B5201" t="str">
            <v xml:space="preserve">ch3_tubo de vidrio p/cat.ureteral ch3_(33839-33840)                                                 </v>
          </cell>
          <cell r="C5201">
            <v>0</v>
          </cell>
          <cell r="D5201">
            <v>0</v>
          </cell>
          <cell r="E5201">
            <v>0</v>
          </cell>
          <cell r="F5201">
            <v>0</v>
          </cell>
          <cell r="G5201">
            <v>0</v>
          </cell>
          <cell r="I5201">
            <v>0</v>
          </cell>
        </row>
        <row r="5202">
          <cell r="A5202">
            <v>568000338410</v>
          </cell>
          <cell r="B5202" t="str">
            <v xml:space="preserve">ch4_tubo de vidrio p/cat.ureteral ch4_(33839-33841)                                                 </v>
          </cell>
          <cell r="C5202">
            <v>10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  <cell r="I5202">
            <v>0</v>
          </cell>
        </row>
        <row r="5203">
          <cell r="A5203">
            <v>568000338420</v>
          </cell>
          <cell r="B5203" t="str">
            <v xml:space="preserve">ch5_tubo de vidrio p/cat.ureteral ch5_(33839-33842)                                                 </v>
          </cell>
          <cell r="C5203">
            <v>10</v>
          </cell>
          <cell r="D5203">
            <v>0</v>
          </cell>
          <cell r="E5203">
            <v>0</v>
          </cell>
          <cell r="F5203">
            <v>0</v>
          </cell>
          <cell r="G5203">
            <v>0</v>
          </cell>
          <cell r="I5203">
            <v>0</v>
          </cell>
        </row>
        <row r="5204">
          <cell r="A5204">
            <v>568000338430</v>
          </cell>
          <cell r="B5204" t="str">
            <v xml:space="preserve">ch6_tubo de vidrio p/cat.ureteral ch6_(33839-33843)                                                 </v>
          </cell>
          <cell r="C5204">
            <v>0</v>
          </cell>
          <cell r="D5204">
            <v>0</v>
          </cell>
          <cell r="E5204">
            <v>0</v>
          </cell>
          <cell r="F5204">
            <v>0</v>
          </cell>
          <cell r="G5204">
            <v>0</v>
          </cell>
          <cell r="I5204">
            <v>0</v>
          </cell>
        </row>
        <row r="5205">
          <cell r="A5205">
            <v>568000338450</v>
          </cell>
          <cell r="B5205" t="str">
            <v xml:space="preserve">ch8_tubo de vidrio p/cat.ureteral ch8_(33839-33845)                                                 </v>
          </cell>
          <cell r="C5205">
            <v>10</v>
          </cell>
          <cell r="D5205">
            <v>0</v>
          </cell>
          <cell r="E5205">
            <v>0</v>
          </cell>
          <cell r="F5205">
            <v>0</v>
          </cell>
          <cell r="G5205">
            <v>0</v>
          </cell>
          <cell r="I5205">
            <v>0</v>
          </cell>
        </row>
        <row r="5206">
          <cell r="A5206">
            <v>568000580930</v>
          </cell>
          <cell r="B5206" t="str">
            <v xml:space="preserve">ch7_tubo de vidrio p/cat.ureteral ch7_(33839-58093)                                                 </v>
          </cell>
          <cell r="C5206">
            <v>0</v>
          </cell>
          <cell r="D5206">
            <v>0</v>
          </cell>
          <cell r="E5206">
            <v>0</v>
          </cell>
          <cell r="F5206">
            <v>0</v>
          </cell>
          <cell r="G5206">
            <v>0</v>
          </cell>
          <cell r="I5206">
            <v>0</v>
          </cell>
        </row>
        <row r="5207">
          <cell r="A5207">
            <v>568004000000</v>
          </cell>
          <cell r="B5207" t="str">
            <v xml:space="preserve">TUBO VIDRIO P. TIEMANN ID14328 CH4                                                                  </v>
          </cell>
          <cell r="C5207">
            <v>0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I5207">
            <v>0</v>
          </cell>
        </row>
        <row r="5208">
          <cell r="A5208">
            <v>568005000000</v>
          </cell>
          <cell r="B5208" t="str">
            <v xml:space="preserve">TUBO VIDRIO P. TIEMANN ID14329 CH5                                                                  </v>
          </cell>
          <cell r="C5208">
            <v>0</v>
          </cell>
          <cell r="D5208">
            <v>0</v>
          </cell>
          <cell r="E5208">
            <v>0</v>
          </cell>
          <cell r="F5208">
            <v>0</v>
          </cell>
          <cell r="G5208">
            <v>0</v>
          </cell>
          <cell r="I5208">
            <v>0</v>
          </cell>
        </row>
        <row r="5209">
          <cell r="A5209">
            <v>568006000000</v>
          </cell>
          <cell r="B5209" t="str">
            <v xml:space="preserve">TUBO VIDRIO P. TIEMANN ID94604 CH6                                                                  </v>
          </cell>
          <cell r="C5209">
            <v>0</v>
          </cell>
          <cell r="D5209">
            <v>0</v>
          </cell>
          <cell r="E5209">
            <v>0</v>
          </cell>
          <cell r="F5209">
            <v>0</v>
          </cell>
          <cell r="G5209">
            <v>0</v>
          </cell>
          <cell r="I5209">
            <v>0</v>
          </cell>
        </row>
        <row r="5210">
          <cell r="A5210">
            <v>568007000000</v>
          </cell>
          <cell r="B5210" t="str">
            <v xml:space="preserve">TUBO VIDRIO P. TIEMANN ID17945 CH7                                                                  </v>
          </cell>
          <cell r="C5210">
            <v>0</v>
          </cell>
          <cell r="D5210">
            <v>0</v>
          </cell>
          <cell r="E5210">
            <v>0</v>
          </cell>
          <cell r="F5210">
            <v>0</v>
          </cell>
          <cell r="G5210">
            <v>0</v>
          </cell>
          <cell r="I5210">
            <v>0</v>
          </cell>
        </row>
        <row r="5211">
          <cell r="A5211">
            <v>568008000000</v>
          </cell>
          <cell r="B5211" t="str">
            <v xml:space="preserve">TUBO VIDRIO P. TIEMANN ID61468 CH8                                                                  </v>
          </cell>
          <cell r="C5211">
            <v>4</v>
          </cell>
          <cell r="D5211">
            <v>0</v>
          </cell>
          <cell r="E5211">
            <v>0</v>
          </cell>
          <cell r="F5211">
            <v>0</v>
          </cell>
          <cell r="G5211">
            <v>0</v>
          </cell>
          <cell r="I5211">
            <v>0</v>
          </cell>
        </row>
        <row r="5212">
          <cell r="A5212">
            <v>568009000000</v>
          </cell>
          <cell r="B5212" t="str">
            <v xml:space="preserve">TUBO VIDRIO P. TIEMANN N°95843 CH9                                                                  </v>
          </cell>
          <cell r="C5212">
            <v>10</v>
          </cell>
          <cell r="D5212">
            <v>0</v>
          </cell>
          <cell r="E5212">
            <v>0</v>
          </cell>
          <cell r="F5212">
            <v>0</v>
          </cell>
          <cell r="G5212">
            <v>0</v>
          </cell>
          <cell r="I5212">
            <v>0</v>
          </cell>
        </row>
        <row r="5213">
          <cell r="A5213">
            <v>568010000000</v>
          </cell>
          <cell r="B5213" t="str">
            <v xml:space="preserve">TUBO VIDRIO T. NELATON N°58093 CH7                                                                  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G5213">
            <v>0</v>
          </cell>
          <cell r="I5213">
            <v>0</v>
          </cell>
        </row>
        <row r="5214">
          <cell r="A5214">
            <v>568010010000</v>
          </cell>
          <cell r="B5214" t="str">
            <v xml:space="preserve">TUBO VIDRIO T. NELATON CH8   48626-48628                                                            </v>
          </cell>
          <cell r="C5214">
            <v>10</v>
          </cell>
          <cell r="D5214">
            <v>0</v>
          </cell>
          <cell r="E5214">
            <v>0</v>
          </cell>
          <cell r="F5214">
            <v>0</v>
          </cell>
          <cell r="G5214">
            <v>0</v>
          </cell>
          <cell r="I5214">
            <v>0</v>
          </cell>
        </row>
        <row r="5215">
          <cell r="A5215">
            <v>568010020000</v>
          </cell>
          <cell r="B5215" t="str">
            <v xml:space="preserve">TUBO VIDRIO T. NELATON CH9  // ALIMENTACION 3.0 48626-03881                                         </v>
          </cell>
          <cell r="C5215">
            <v>15</v>
          </cell>
          <cell r="D5215">
            <v>0</v>
          </cell>
          <cell r="E5215">
            <v>0</v>
          </cell>
          <cell r="F5215">
            <v>0</v>
          </cell>
          <cell r="G5215">
            <v>0</v>
          </cell>
          <cell r="I5215">
            <v>0</v>
          </cell>
        </row>
        <row r="5216">
          <cell r="A5216">
            <v>568010030000</v>
          </cell>
          <cell r="B5216" t="str">
            <v xml:space="preserve">TUBO VIDRIO T. NELATON CH10  48626-48629                                                            </v>
          </cell>
          <cell r="C5216">
            <v>10</v>
          </cell>
          <cell r="D5216">
            <v>0</v>
          </cell>
          <cell r="E5216">
            <v>0</v>
          </cell>
          <cell r="F5216">
            <v>0</v>
          </cell>
          <cell r="G5216">
            <v>0</v>
          </cell>
          <cell r="I5216">
            <v>0</v>
          </cell>
        </row>
        <row r="5217">
          <cell r="A5217">
            <v>568010040000</v>
          </cell>
          <cell r="B5217" t="str">
            <v xml:space="preserve">TUBO VIDRIO T. NELATON CH16   48626-48632                                                           </v>
          </cell>
          <cell r="C5217">
            <v>0</v>
          </cell>
          <cell r="D5217">
            <v>0</v>
          </cell>
          <cell r="E5217">
            <v>0</v>
          </cell>
          <cell r="F5217">
            <v>0</v>
          </cell>
          <cell r="G5217">
            <v>0</v>
          </cell>
          <cell r="I5217">
            <v>0</v>
          </cell>
        </row>
        <row r="5218">
          <cell r="A5218">
            <v>568010050000</v>
          </cell>
          <cell r="B5218" t="str">
            <v xml:space="preserve">TUBO VIDRIO T. NELATON CH18   48626-48633                                                           </v>
          </cell>
          <cell r="C5218">
            <v>10</v>
          </cell>
          <cell r="D5218">
            <v>0</v>
          </cell>
          <cell r="E5218">
            <v>0</v>
          </cell>
          <cell r="F5218">
            <v>0</v>
          </cell>
          <cell r="G5218">
            <v>0</v>
          </cell>
          <cell r="I5218">
            <v>0</v>
          </cell>
        </row>
        <row r="5219">
          <cell r="A5219">
            <v>568010060000</v>
          </cell>
          <cell r="B5219" t="str">
            <v xml:space="preserve">TUBO VIDRIO T. NELATON CH20 48626-48634                                                             </v>
          </cell>
          <cell r="C5219">
            <v>0</v>
          </cell>
          <cell r="D5219">
            <v>0</v>
          </cell>
          <cell r="E5219">
            <v>0</v>
          </cell>
          <cell r="F5219">
            <v>0</v>
          </cell>
          <cell r="G5219">
            <v>0</v>
          </cell>
          <cell r="I5219">
            <v>0</v>
          </cell>
        </row>
        <row r="5220">
          <cell r="A5220">
            <v>568010070000</v>
          </cell>
          <cell r="B5220" t="str">
            <v xml:space="preserve">TUBO VIDRIO T. NELATON CH21   48626-03442                                                           </v>
          </cell>
          <cell r="C5220">
            <v>12</v>
          </cell>
          <cell r="D5220">
            <v>0</v>
          </cell>
          <cell r="E5220">
            <v>0</v>
          </cell>
          <cell r="F5220">
            <v>0</v>
          </cell>
          <cell r="G5220">
            <v>0</v>
          </cell>
          <cell r="I5220">
            <v>0</v>
          </cell>
        </row>
        <row r="5221">
          <cell r="A5221">
            <v>568011000000</v>
          </cell>
          <cell r="B5221" t="str">
            <v xml:space="preserve">TUBO VIDRIO T. NELATON N°33844 CH7                                                                  </v>
          </cell>
          <cell r="C5221">
            <v>0</v>
          </cell>
          <cell r="D5221">
            <v>0</v>
          </cell>
          <cell r="E5221">
            <v>0</v>
          </cell>
          <cell r="F5221">
            <v>0</v>
          </cell>
          <cell r="G5221">
            <v>0</v>
          </cell>
          <cell r="I5221">
            <v>0</v>
          </cell>
        </row>
        <row r="5222">
          <cell r="A5222">
            <v>568012000000</v>
          </cell>
          <cell r="B5222" t="str">
            <v xml:space="preserve">TUBO VIDRIO T.NELATON N°35829 CH9                                                                   </v>
          </cell>
          <cell r="C5222">
            <v>0</v>
          </cell>
          <cell r="D5222">
            <v>0</v>
          </cell>
          <cell r="E5222">
            <v>0</v>
          </cell>
          <cell r="F5222">
            <v>0</v>
          </cell>
          <cell r="G5222">
            <v>0</v>
          </cell>
          <cell r="I5222">
            <v>0</v>
          </cell>
        </row>
        <row r="5223">
          <cell r="A5223">
            <v>568013000000</v>
          </cell>
          <cell r="B5223" t="str">
            <v xml:space="preserve">TUBO VIDRIO T.NELATON N°35830 CH9                                                                   </v>
          </cell>
          <cell r="C5223">
            <v>0</v>
          </cell>
          <cell r="D5223">
            <v>0</v>
          </cell>
          <cell r="E5223">
            <v>0</v>
          </cell>
          <cell r="F5223">
            <v>0</v>
          </cell>
          <cell r="G5223">
            <v>0</v>
          </cell>
          <cell r="I5223">
            <v>0</v>
          </cell>
        </row>
        <row r="5224">
          <cell r="A5224">
            <v>568014000000</v>
          </cell>
          <cell r="B5224" t="str">
            <v xml:space="preserve">TUBO VIDRIO P/DILATAD. 1,2/CH6 42822-42823                                                          </v>
          </cell>
          <cell r="C5224">
            <v>24</v>
          </cell>
          <cell r="D5224">
            <v>0</v>
          </cell>
          <cell r="E5224">
            <v>0</v>
          </cell>
          <cell r="F5224">
            <v>0</v>
          </cell>
          <cell r="G5224">
            <v>0</v>
          </cell>
          <cell r="I5224">
            <v>0</v>
          </cell>
        </row>
        <row r="5225">
          <cell r="A5225">
            <v>568014100000</v>
          </cell>
          <cell r="B5225" t="str">
            <v xml:space="preserve">TUBO VIDRIO P/DILATAD. 1,2/CH9 42822-95399                                                          </v>
          </cell>
          <cell r="C5225">
            <v>10</v>
          </cell>
          <cell r="D5225">
            <v>0</v>
          </cell>
          <cell r="E5225">
            <v>0</v>
          </cell>
          <cell r="F5225">
            <v>0</v>
          </cell>
          <cell r="G5225">
            <v>0</v>
          </cell>
          <cell r="I5225">
            <v>0</v>
          </cell>
        </row>
        <row r="5226">
          <cell r="A5226">
            <v>568015000000</v>
          </cell>
          <cell r="B5226" t="str">
            <v xml:space="preserve">TUBO VIDRIO P/DILATAD. 42822-42824 CH8                                                              </v>
          </cell>
          <cell r="C5226">
            <v>10</v>
          </cell>
          <cell r="D5226">
            <v>0</v>
          </cell>
          <cell r="E5226">
            <v>0</v>
          </cell>
          <cell r="F5226">
            <v>0</v>
          </cell>
          <cell r="G5226">
            <v>0</v>
          </cell>
          <cell r="I5226">
            <v>0</v>
          </cell>
        </row>
        <row r="5227">
          <cell r="A5227">
            <v>568016000000</v>
          </cell>
          <cell r="B5227" t="str">
            <v xml:space="preserve">TUBO VIDRIO P/DILATAD.1,2/CH10 42822-42825                                                          </v>
          </cell>
          <cell r="C5227">
            <v>15</v>
          </cell>
          <cell r="D5227">
            <v>0</v>
          </cell>
          <cell r="E5227">
            <v>0</v>
          </cell>
          <cell r="F5227">
            <v>0</v>
          </cell>
          <cell r="G5227">
            <v>0</v>
          </cell>
          <cell r="I5227">
            <v>0</v>
          </cell>
        </row>
        <row r="5228">
          <cell r="A5228">
            <v>568017000000</v>
          </cell>
          <cell r="B5228" t="str">
            <v xml:space="preserve">TUBO VIDRIO P/DILATAD. 1,2/CH12 42822-42826                                                         </v>
          </cell>
          <cell r="C5228">
            <v>15</v>
          </cell>
          <cell r="D5228">
            <v>0</v>
          </cell>
          <cell r="E5228">
            <v>0</v>
          </cell>
          <cell r="F5228">
            <v>0</v>
          </cell>
          <cell r="G5228">
            <v>0</v>
          </cell>
          <cell r="I5228">
            <v>0</v>
          </cell>
        </row>
        <row r="5229">
          <cell r="A5229">
            <v>568017160000</v>
          </cell>
          <cell r="B5229" t="str">
            <v xml:space="preserve">TUBO VIDRIO P/DILATAD. 1,2/CH16 42822-                                                              </v>
          </cell>
          <cell r="C5229">
            <v>0</v>
          </cell>
          <cell r="D5229">
            <v>0</v>
          </cell>
          <cell r="E5229">
            <v>0</v>
          </cell>
          <cell r="F5229">
            <v>0</v>
          </cell>
          <cell r="G5229">
            <v>0</v>
          </cell>
          <cell r="I5229">
            <v>0</v>
          </cell>
        </row>
        <row r="5230">
          <cell r="A5230">
            <v>568018000000</v>
          </cell>
          <cell r="B5230" t="str">
            <v xml:space="preserve">TUBO VIDRIO P/DILATAD. 84268 CH4                                                                    </v>
          </cell>
          <cell r="C5230">
            <v>0</v>
          </cell>
          <cell r="D5230">
            <v>0</v>
          </cell>
          <cell r="E5230">
            <v>0</v>
          </cell>
          <cell r="F5230">
            <v>0</v>
          </cell>
          <cell r="G5230">
            <v>0</v>
          </cell>
          <cell r="I5230">
            <v>0</v>
          </cell>
        </row>
        <row r="5231">
          <cell r="A5231">
            <v>568019000000</v>
          </cell>
          <cell r="B5231" t="str">
            <v xml:space="preserve">TUBO VIDRIO P/DILATAD. 48288 CH4.8                                                                  </v>
          </cell>
          <cell r="C5231">
            <v>0</v>
          </cell>
          <cell r="D5231">
            <v>0</v>
          </cell>
          <cell r="E5231">
            <v>0</v>
          </cell>
          <cell r="F5231">
            <v>0</v>
          </cell>
          <cell r="G5231">
            <v>0</v>
          </cell>
          <cell r="I5231">
            <v>0</v>
          </cell>
        </row>
        <row r="5232">
          <cell r="A5232">
            <v>568020000000</v>
          </cell>
          <cell r="B5232" t="str">
            <v xml:space="preserve">TUBO VIDRIO P/DILATAD. 48291 CH8                                                                    </v>
          </cell>
          <cell r="C5232">
            <v>0</v>
          </cell>
          <cell r="D5232">
            <v>0</v>
          </cell>
          <cell r="E5232">
            <v>0</v>
          </cell>
          <cell r="F5232">
            <v>0</v>
          </cell>
          <cell r="G5232">
            <v>0</v>
          </cell>
          <cell r="I5232">
            <v>0</v>
          </cell>
        </row>
        <row r="5233">
          <cell r="A5233">
            <v>568021000000</v>
          </cell>
          <cell r="B5233" t="str">
            <v xml:space="preserve">TUBO VIDRIO P/DILAT. NEF. 1.2/CH6                                                                   </v>
          </cell>
          <cell r="C5233">
            <v>0</v>
          </cell>
          <cell r="D5233">
            <v>0</v>
          </cell>
          <cell r="E5233">
            <v>0</v>
          </cell>
          <cell r="F5233">
            <v>0</v>
          </cell>
          <cell r="G5233">
            <v>0</v>
          </cell>
          <cell r="I5233">
            <v>0</v>
          </cell>
        </row>
        <row r="5234">
          <cell r="A5234">
            <v>568022000000</v>
          </cell>
          <cell r="B5234" t="str">
            <v xml:space="preserve">TUBO VIDRIO P/DILAT. NEF. 1.2/CH7                                                                   </v>
          </cell>
          <cell r="C5234">
            <v>15</v>
          </cell>
          <cell r="D5234">
            <v>0</v>
          </cell>
          <cell r="E5234">
            <v>0</v>
          </cell>
          <cell r="F5234">
            <v>0</v>
          </cell>
          <cell r="G5234">
            <v>0</v>
          </cell>
          <cell r="I5234">
            <v>0</v>
          </cell>
        </row>
        <row r="5235">
          <cell r="A5235">
            <v>568023000000</v>
          </cell>
          <cell r="B5235" t="str">
            <v xml:space="preserve">TUBO VIDRIO P/DILAT. NEF. 1.2/CH8                                                                   </v>
          </cell>
          <cell r="C5235">
            <v>0</v>
          </cell>
          <cell r="D5235">
            <v>0</v>
          </cell>
          <cell r="E5235">
            <v>0</v>
          </cell>
          <cell r="F5235">
            <v>0</v>
          </cell>
          <cell r="G5235">
            <v>0</v>
          </cell>
          <cell r="I5235">
            <v>0</v>
          </cell>
        </row>
        <row r="5236">
          <cell r="A5236">
            <v>568024000000</v>
          </cell>
          <cell r="B5236" t="str">
            <v xml:space="preserve">TUBO VIDRIO P/DILAT. NEF. 1.2/CH10                                                                  </v>
          </cell>
          <cell r="C5236">
            <v>0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  <cell r="I5236">
            <v>0</v>
          </cell>
        </row>
        <row r="5237">
          <cell r="A5237">
            <v>568025000000</v>
          </cell>
          <cell r="B5237" t="str">
            <v xml:space="preserve">TUBO VIDRIO P/DILAT. NEF. 1.2/CH12                                                                  </v>
          </cell>
          <cell r="C5237">
            <v>0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  <cell r="I5237">
            <v>0</v>
          </cell>
        </row>
        <row r="5238">
          <cell r="A5238">
            <v>568026000000</v>
          </cell>
          <cell r="B5238" t="str">
            <v xml:space="preserve">TUBO VIDRIO P/DILAT. NEF. 1.2/CH14                                                                  </v>
          </cell>
          <cell r="C5238">
            <v>5</v>
          </cell>
          <cell r="D5238">
            <v>0</v>
          </cell>
          <cell r="E5238">
            <v>0</v>
          </cell>
          <cell r="F5238">
            <v>0</v>
          </cell>
          <cell r="G5238">
            <v>0</v>
          </cell>
          <cell r="I5238">
            <v>0</v>
          </cell>
        </row>
        <row r="5239">
          <cell r="A5239">
            <v>568026018000</v>
          </cell>
          <cell r="B5239" t="str">
            <v xml:space="preserve">TUBO VIDRIO P/DILAT. NEF. CH 18  42822                                                              </v>
          </cell>
          <cell r="C5239">
            <v>11</v>
          </cell>
          <cell r="D5239">
            <v>0</v>
          </cell>
          <cell r="E5239">
            <v>0</v>
          </cell>
          <cell r="F5239">
            <v>0</v>
          </cell>
          <cell r="G5239">
            <v>0</v>
          </cell>
          <cell r="I5239">
            <v>0</v>
          </cell>
        </row>
        <row r="5240">
          <cell r="A5240">
            <v>568027001000</v>
          </cell>
          <cell r="B5240" t="str">
            <v xml:space="preserve">T.VIDRIO DILATADOR 1,4/CH6 42822                                                                    </v>
          </cell>
          <cell r="C5240">
            <v>4</v>
          </cell>
          <cell r="D5240">
            <v>0</v>
          </cell>
          <cell r="E5240">
            <v>0</v>
          </cell>
          <cell r="F5240">
            <v>0</v>
          </cell>
          <cell r="G5240">
            <v>0</v>
          </cell>
          <cell r="I5240">
            <v>0</v>
          </cell>
        </row>
        <row r="5241">
          <cell r="A5241">
            <v>568027001100</v>
          </cell>
          <cell r="B5241" t="str">
            <v xml:space="preserve">T.VIDRIO DILATADOR 1,2/CH7 42822-95398                                                              </v>
          </cell>
          <cell r="C5241">
            <v>24</v>
          </cell>
          <cell r="D5241">
            <v>0</v>
          </cell>
          <cell r="E5241">
            <v>0</v>
          </cell>
          <cell r="F5241">
            <v>0</v>
          </cell>
          <cell r="G5241">
            <v>0</v>
          </cell>
          <cell r="I5241">
            <v>0</v>
          </cell>
        </row>
        <row r="5242">
          <cell r="A5242">
            <v>568027001200</v>
          </cell>
          <cell r="B5242" t="str">
            <v xml:space="preserve">T.VIDRIO DILATADOR 1,2/CH14 42822-42827                                                             </v>
          </cell>
          <cell r="C5242">
            <v>14</v>
          </cell>
          <cell r="D5242">
            <v>0</v>
          </cell>
          <cell r="E5242">
            <v>0</v>
          </cell>
          <cell r="F5242">
            <v>0</v>
          </cell>
          <cell r="G5242">
            <v>0</v>
          </cell>
          <cell r="I5242">
            <v>0</v>
          </cell>
        </row>
        <row r="5243">
          <cell r="A5243">
            <v>568028000000</v>
          </cell>
          <cell r="B5243" t="str">
            <v xml:space="preserve">TUBO VIDRIO P/DILATAD. CH16  42822                                                                  </v>
          </cell>
          <cell r="C5243">
            <v>11</v>
          </cell>
          <cell r="D5243">
            <v>0</v>
          </cell>
          <cell r="E5243">
            <v>0</v>
          </cell>
          <cell r="F5243">
            <v>0</v>
          </cell>
          <cell r="G5243">
            <v>0</v>
          </cell>
          <cell r="I5243">
            <v>0</v>
          </cell>
        </row>
        <row r="5244">
          <cell r="A5244">
            <v>568030011000</v>
          </cell>
          <cell r="B5244" t="str">
            <v xml:space="preserve">TUBO DE VIDRIO P/MANDRIL SELD. 1,1 33839-33840.1,1                                                  </v>
          </cell>
          <cell r="C5244">
            <v>10</v>
          </cell>
          <cell r="D5244">
            <v>0</v>
          </cell>
          <cell r="E5244">
            <v>0</v>
          </cell>
          <cell r="F5244">
            <v>0</v>
          </cell>
          <cell r="G5244">
            <v>0</v>
          </cell>
          <cell r="I5244">
            <v>0</v>
          </cell>
        </row>
        <row r="5245">
          <cell r="A5245">
            <v>568030012000</v>
          </cell>
          <cell r="B5245" t="str">
            <v xml:space="preserve">TUBO DE VIDRIO P/MANDRIL SELD. 1,2 48626.1,2                                                        </v>
          </cell>
          <cell r="C5245">
            <v>18</v>
          </cell>
          <cell r="D5245">
            <v>0</v>
          </cell>
          <cell r="E5245">
            <v>0</v>
          </cell>
          <cell r="F5245">
            <v>0</v>
          </cell>
          <cell r="G5245">
            <v>0</v>
          </cell>
          <cell r="I5245">
            <v>0</v>
          </cell>
        </row>
        <row r="5246">
          <cell r="A5246">
            <v>568030020000</v>
          </cell>
          <cell r="B5246" t="str">
            <v xml:space="preserve">TUBO DE VIDRIO(PIPAS P/FUNDIR) P/SELD.PUR ID.35770                                                  </v>
          </cell>
          <cell r="C5246">
            <v>0</v>
          </cell>
          <cell r="D5246">
            <v>0</v>
          </cell>
          <cell r="E5246">
            <v>0</v>
          </cell>
          <cell r="F5246">
            <v>0</v>
          </cell>
          <cell r="G5246">
            <v>0</v>
          </cell>
          <cell r="I5246">
            <v>0</v>
          </cell>
        </row>
        <row r="5247">
          <cell r="A5247">
            <v>568030030000</v>
          </cell>
          <cell r="B5247" t="str">
            <v xml:space="preserve">T.VIDRIO P/FUNDIR PUNTA SELD. 1,2/CH6 35761-35770                                                   </v>
          </cell>
          <cell r="C5247">
            <v>9</v>
          </cell>
          <cell r="D5247">
            <v>0</v>
          </cell>
          <cell r="E5247">
            <v>0</v>
          </cell>
          <cell r="F5247">
            <v>0</v>
          </cell>
          <cell r="G5247">
            <v>0</v>
          </cell>
          <cell r="I5247">
            <v>0</v>
          </cell>
        </row>
        <row r="5248">
          <cell r="A5248">
            <v>568030040000</v>
          </cell>
          <cell r="B5248" t="str">
            <v xml:space="preserve">T.VIDRIO P/FUNDIR PUNTA SELD. 1,0/CH6 35761-80067                                                   </v>
          </cell>
          <cell r="C5248">
            <v>8</v>
          </cell>
          <cell r="D5248">
            <v>0</v>
          </cell>
          <cell r="E5248">
            <v>0</v>
          </cell>
          <cell r="F5248">
            <v>0</v>
          </cell>
          <cell r="G5248">
            <v>0</v>
          </cell>
          <cell r="I5248">
            <v>0</v>
          </cell>
        </row>
        <row r="5249">
          <cell r="A5249">
            <v>568030050000</v>
          </cell>
          <cell r="B5249" t="str">
            <v xml:space="preserve">TUBO DE VIDRIO P/FUNDIR EXTREMO CISTO 1,4/CH7 35761-35763                                           </v>
          </cell>
          <cell r="C5249">
            <v>15</v>
          </cell>
          <cell r="D5249">
            <v>0</v>
          </cell>
          <cell r="E5249">
            <v>0</v>
          </cell>
          <cell r="F5249">
            <v>0</v>
          </cell>
          <cell r="G5249">
            <v>0</v>
          </cell>
          <cell r="I5249">
            <v>0</v>
          </cell>
        </row>
        <row r="5250">
          <cell r="A5250">
            <v>568030100000</v>
          </cell>
          <cell r="B5250" t="str">
            <v xml:space="preserve">TUBO VIDRIO (PIPAS) 0,7/CH4,8 41901-59213                                                           </v>
          </cell>
          <cell r="C5250">
            <v>18</v>
          </cell>
          <cell r="D5250">
            <v>0</v>
          </cell>
          <cell r="E5250">
            <v>0</v>
          </cell>
          <cell r="F5250">
            <v>0</v>
          </cell>
          <cell r="G5250">
            <v>0</v>
          </cell>
          <cell r="I5250">
            <v>0</v>
          </cell>
        </row>
        <row r="5251">
          <cell r="A5251">
            <v>568030110000</v>
          </cell>
          <cell r="B5251" t="str">
            <v xml:space="preserve">TUBO VIDRIO (PIPAS) 1,0/CH7  41901-41905                                                            </v>
          </cell>
          <cell r="C5251">
            <v>11</v>
          </cell>
          <cell r="D5251">
            <v>0</v>
          </cell>
          <cell r="E5251">
            <v>0</v>
          </cell>
          <cell r="F5251">
            <v>0</v>
          </cell>
          <cell r="G5251">
            <v>0</v>
          </cell>
          <cell r="I5251">
            <v>0</v>
          </cell>
        </row>
        <row r="5252">
          <cell r="A5252">
            <v>568030120000</v>
          </cell>
          <cell r="B5252" t="str">
            <v xml:space="preserve">TUBO VIDRIO (PIPAS) 1,1/CH8  41901-41906                                                            </v>
          </cell>
          <cell r="C5252">
            <v>6</v>
          </cell>
          <cell r="D5252">
            <v>0</v>
          </cell>
          <cell r="E5252">
            <v>0</v>
          </cell>
          <cell r="F5252">
            <v>0</v>
          </cell>
          <cell r="G5252">
            <v>0</v>
          </cell>
          <cell r="I5252">
            <v>0</v>
          </cell>
        </row>
        <row r="5253">
          <cell r="A5253">
            <v>568035009000</v>
          </cell>
          <cell r="B5253" t="str">
            <v xml:space="preserve">TUBO DE VIDRIO P/DJ REDONDEAR 0,9/CH5 14972-84269                                                   </v>
          </cell>
          <cell r="C5253">
            <v>12</v>
          </cell>
          <cell r="D5253">
            <v>0</v>
          </cell>
          <cell r="E5253">
            <v>0</v>
          </cell>
          <cell r="F5253">
            <v>0</v>
          </cell>
          <cell r="G5253">
            <v>0</v>
          </cell>
          <cell r="I5253">
            <v>0</v>
          </cell>
        </row>
        <row r="5254">
          <cell r="A5254">
            <v>568035010000</v>
          </cell>
          <cell r="B5254" t="str">
            <v xml:space="preserve">TUBO DE VIDRIO P/DJ REDONDEAR 1,0/CH6 14972-92012                                                   </v>
          </cell>
          <cell r="C5254">
            <v>5</v>
          </cell>
          <cell r="D5254">
            <v>0</v>
          </cell>
          <cell r="E5254">
            <v>0</v>
          </cell>
          <cell r="F5254">
            <v>0</v>
          </cell>
          <cell r="G5254">
            <v>0</v>
          </cell>
          <cell r="I5254">
            <v>0</v>
          </cell>
        </row>
        <row r="5255">
          <cell r="A5255">
            <v>568035012000</v>
          </cell>
          <cell r="B5255" t="str">
            <v xml:space="preserve">TUBO DE VIDRIO P/DJ REDONDEAR 1,2/CH7 14972-92013                                                   </v>
          </cell>
          <cell r="C5255">
            <v>31</v>
          </cell>
          <cell r="D5255">
            <v>0</v>
          </cell>
          <cell r="E5255">
            <v>0</v>
          </cell>
          <cell r="F5255">
            <v>0</v>
          </cell>
          <cell r="G5255">
            <v>0</v>
          </cell>
          <cell r="I5255">
            <v>0</v>
          </cell>
        </row>
        <row r="5256">
          <cell r="A5256">
            <v>568035013000</v>
          </cell>
          <cell r="B5256" t="str">
            <v xml:space="preserve">TUBO DE VIDRIO P/DJ REDONDEAR 1,1/CH8 14972-54868                                                   </v>
          </cell>
          <cell r="C5256">
            <v>20</v>
          </cell>
          <cell r="D5256">
            <v>0</v>
          </cell>
          <cell r="E5256">
            <v>0</v>
          </cell>
          <cell r="F5256">
            <v>0</v>
          </cell>
          <cell r="G5256">
            <v>0</v>
          </cell>
          <cell r="I5256">
            <v>0</v>
          </cell>
        </row>
        <row r="5257">
          <cell r="A5257">
            <v>568035014000</v>
          </cell>
          <cell r="B5257" t="str">
            <v xml:space="preserve">TUBO DE VIDRIO P/DJ REDONDEAR 1,4/CH9 14972-54947                                                   </v>
          </cell>
          <cell r="C5257">
            <v>5</v>
          </cell>
          <cell r="D5257">
            <v>0</v>
          </cell>
          <cell r="E5257">
            <v>0</v>
          </cell>
          <cell r="F5257">
            <v>0</v>
          </cell>
          <cell r="G5257">
            <v>0</v>
          </cell>
          <cell r="I5257">
            <v>0</v>
          </cell>
        </row>
        <row r="5258">
          <cell r="A5258">
            <v>568035020000</v>
          </cell>
          <cell r="B5258" t="str">
            <v xml:space="preserve">TUBO DE VIDRIO P/JJ 1,0/CH5 ID.84269                                                                </v>
          </cell>
          <cell r="C5258">
            <v>0</v>
          </cell>
          <cell r="D5258">
            <v>0</v>
          </cell>
          <cell r="E5258">
            <v>0</v>
          </cell>
          <cell r="F5258">
            <v>0</v>
          </cell>
          <cell r="G5258">
            <v>0</v>
          </cell>
          <cell r="I5258">
            <v>0</v>
          </cell>
        </row>
        <row r="5259">
          <cell r="A5259">
            <v>568035021000</v>
          </cell>
          <cell r="B5259" t="str">
            <v xml:space="preserve">TUBO DE VIDRIO P/JJ 1,2/CH7 ID.92013                                                                </v>
          </cell>
          <cell r="C5259">
            <v>0</v>
          </cell>
          <cell r="D5259">
            <v>0</v>
          </cell>
          <cell r="E5259">
            <v>0</v>
          </cell>
          <cell r="F5259">
            <v>0</v>
          </cell>
          <cell r="G5259">
            <v>0</v>
          </cell>
          <cell r="I5259">
            <v>0</v>
          </cell>
        </row>
        <row r="5260">
          <cell r="A5260">
            <v>568035573005</v>
          </cell>
          <cell r="B5260" t="str">
            <v xml:space="preserve">TUB.VIDRIO P/D.J(P/CERR) CH5 35750                                                                  </v>
          </cell>
          <cell r="C5260">
            <v>0</v>
          </cell>
          <cell r="D5260">
            <v>0</v>
          </cell>
          <cell r="E5260">
            <v>0</v>
          </cell>
          <cell r="F5260">
            <v>0</v>
          </cell>
          <cell r="G5260">
            <v>0</v>
          </cell>
          <cell r="I5260">
            <v>0</v>
          </cell>
        </row>
        <row r="5261">
          <cell r="A5261">
            <v>568035573006</v>
          </cell>
          <cell r="B5261" t="str">
            <v xml:space="preserve">TUB.VIDRIO P/D.J(P/CERR) CH6 46318                                                                  </v>
          </cell>
          <cell r="C5261">
            <v>10</v>
          </cell>
          <cell r="D5261">
            <v>0</v>
          </cell>
          <cell r="E5261">
            <v>0</v>
          </cell>
          <cell r="F5261">
            <v>0</v>
          </cell>
          <cell r="G5261">
            <v>0</v>
          </cell>
          <cell r="I5261">
            <v>0</v>
          </cell>
        </row>
        <row r="5262">
          <cell r="A5262">
            <v>568035573008</v>
          </cell>
          <cell r="B5262" t="str">
            <v xml:space="preserve">TUB.VIDRIO P/D.J(P/CERR) CH8 35574                                                                  </v>
          </cell>
          <cell r="C5262">
            <v>0</v>
          </cell>
          <cell r="D5262">
            <v>0</v>
          </cell>
          <cell r="E5262">
            <v>0</v>
          </cell>
          <cell r="F5262">
            <v>0</v>
          </cell>
          <cell r="G5262">
            <v>0</v>
          </cell>
          <cell r="I5262">
            <v>0</v>
          </cell>
        </row>
        <row r="5263">
          <cell r="A5263">
            <v>568040000000</v>
          </cell>
          <cell r="B5263" t="str">
            <v xml:space="preserve">TUBO VIDRIO P/NELATON-RECTAL CH6 48626-48627                                                        </v>
          </cell>
          <cell r="C5263">
            <v>10</v>
          </cell>
          <cell r="D5263">
            <v>0</v>
          </cell>
          <cell r="E5263">
            <v>0</v>
          </cell>
          <cell r="F5263">
            <v>0</v>
          </cell>
          <cell r="G5263">
            <v>0</v>
          </cell>
          <cell r="I5263">
            <v>0</v>
          </cell>
        </row>
        <row r="5264">
          <cell r="A5264">
            <v>568041000000</v>
          </cell>
          <cell r="B5264" t="str">
            <v xml:space="preserve">TUBO VIDRIO P/NELATON-RECTAL CH10                                                                   </v>
          </cell>
          <cell r="C5264">
            <v>0</v>
          </cell>
          <cell r="D5264">
            <v>0</v>
          </cell>
          <cell r="E5264">
            <v>0</v>
          </cell>
          <cell r="F5264">
            <v>0</v>
          </cell>
          <cell r="G5264">
            <v>0</v>
          </cell>
          <cell r="I5264">
            <v>0</v>
          </cell>
        </row>
        <row r="5265">
          <cell r="A5265">
            <v>568042000000</v>
          </cell>
          <cell r="B5265" t="str">
            <v xml:space="preserve">TUBO VIDRIO P/NELATON-RECTAL CH18                                                                   </v>
          </cell>
          <cell r="C5265">
            <v>0</v>
          </cell>
          <cell r="D5265">
            <v>0</v>
          </cell>
          <cell r="E5265">
            <v>0</v>
          </cell>
          <cell r="F5265">
            <v>0</v>
          </cell>
          <cell r="G5265">
            <v>0</v>
          </cell>
          <cell r="I5265">
            <v>0</v>
          </cell>
        </row>
        <row r="5266">
          <cell r="A5266">
            <v>568043000000</v>
          </cell>
          <cell r="B5266" t="str">
            <v xml:space="preserve">TUBO VIDRIO P/NELATON-RECTAL CH24 (DI48626/4-03449)                                                 </v>
          </cell>
          <cell r="C5266">
            <v>10</v>
          </cell>
          <cell r="D5266">
            <v>0</v>
          </cell>
          <cell r="E5266">
            <v>0</v>
          </cell>
          <cell r="F5266">
            <v>0</v>
          </cell>
          <cell r="G5266">
            <v>0</v>
          </cell>
          <cell r="I5266">
            <v>0</v>
          </cell>
        </row>
        <row r="5267">
          <cell r="A5267">
            <v>568044000000</v>
          </cell>
          <cell r="B5267" t="str">
            <v xml:space="preserve">TUBO VIDRIO P/NELATON-RECTAL CH30 (DI48626/4-03459)                                                 </v>
          </cell>
          <cell r="C5267">
            <v>0</v>
          </cell>
          <cell r="D5267">
            <v>0</v>
          </cell>
          <cell r="E5267">
            <v>0</v>
          </cell>
          <cell r="F5267">
            <v>0</v>
          </cell>
          <cell r="G5267">
            <v>0</v>
          </cell>
          <cell r="I5267">
            <v>0</v>
          </cell>
        </row>
        <row r="5268">
          <cell r="A5268">
            <v>568045000000</v>
          </cell>
          <cell r="B5268" t="str">
            <v xml:space="preserve">TUBO DE VIDRIO P/NELATON-RECTAL CH20 48626.48634                                                    </v>
          </cell>
          <cell r="C5268">
            <v>9</v>
          </cell>
          <cell r="D5268">
            <v>0</v>
          </cell>
          <cell r="E5268">
            <v>0</v>
          </cell>
          <cell r="F5268">
            <v>0</v>
          </cell>
          <cell r="G5268">
            <v>0</v>
          </cell>
          <cell r="I5268">
            <v>0</v>
          </cell>
        </row>
        <row r="5269">
          <cell r="A5269">
            <v>568046000000</v>
          </cell>
          <cell r="B5269" t="str">
            <v xml:space="preserve">TUBO DE VIDRIO P/NELATON-RECTAL CH21 48626.03442                                                    </v>
          </cell>
          <cell r="C5269">
            <v>0</v>
          </cell>
          <cell r="D5269">
            <v>0</v>
          </cell>
          <cell r="E5269">
            <v>0</v>
          </cell>
          <cell r="F5269">
            <v>0</v>
          </cell>
          <cell r="G5269">
            <v>0</v>
          </cell>
          <cell r="I5269">
            <v>0</v>
          </cell>
        </row>
        <row r="5270">
          <cell r="A5270">
            <v>568047012000</v>
          </cell>
          <cell r="B5270" t="str">
            <v xml:space="preserve">TUBO DE VIDRIO P/NELATON-RECTAL CH12 48626.48630                                                    </v>
          </cell>
          <cell r="C5270">
            <v>10</v>
          </cell>
          <cell r="D5270">
            <v>0</v>
          </cell>
          <cell r="E5270">
            <v>0</v>
          </cell>
          <cell r="F5270">
            <v>0</v>
          </cell>
          <cell r="G5270">
            <v>0</v>
          </cell>
          <cell r="I5270">
            <v>0</v>
          </cell>
        </row>
        <row r="5271">
          <cell r="A5271">
            <v>568047014000</v>
          </cell>
          <cell r="B5271" t="str">
            <v xml:space="preserve">TUBO DE VIDRIO P/NELATON-RECTAL CH14 48626.48631                                                    </v>
          </cell>
          <cell r="C5271">
            <v>10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I5271">
            <v>0</v>
          </cell>
        </row>
        <row r="5272">
          <cell r="A5272">
            <v>568047015000</v>
          </cell>
          <cell r="B5272" t="str">
            <v xml:space="preserve">TUBO DE VIDRIO P/NELATON-RECTAL CH15 48626.03626                                                    </v>
          </cell>
          <cell r="C5272">
            <v>10</v>
          </cell>
          <cell r="D5272">
            <v>0</v>
          </cell>
          <cell r="E5272">
            <v>0</v>
          </cell>
          <cell r="F5272">
            <v>0</v>
          </cell>
          <cell r="G5272">
            <v>0</v>
          </cell>
          <cell r="I5272">
            <v>0</v>
          </cell>
        </row>
        <row r="5273">
          <cell r="A5273">
            <v>568047016000</v>
          </cell>
          <cell r="B5273" t="str">
            <v xml:space="preserve">TUBO DE VIDRIO P/NELATON-RECTAL CH16 48626.48632                                                    </v>
          </cell>
          <cell r="C5273">
            <v>10</v>
          </cell>
          <cell r="D5273">
            <v>0</v>
          </cell>
          <cell r="E5273">
            <v>0</v>
          </cell>
          <cell r="F5273">
            <v>0</v>
          </cell>
          <cell r="G5273">
            <v>0</v>
          </cell>
          <cell r="I5273">
            <v>0</v>
          </cell>
        </row>
        <row r="5274">
          <cell r="A5274">
            <v>568047022000</v>
          </cell>
          <cell r="B5274" t="str">
            <v xml:space="preserve">TUBO DE VIDRIO P/NELATON-RECTAL CH22 48626.48635                                                    </v>
          </cell>
          <cell r="C5274">
            <v>10</v>
          </cell>
          <cell r="D5274">
            <v>0</v>
          </cell>
          <cell r="E5274">
            <v>0</v>
          </cell>
          <cell r="F5274">
            <v>0</v>
          </cell>
          <cell r="G5274">
            <v>0</v>
          </cell>
          <cell r="I5274">
            <v>0</v>
          </cell>
        </row>
        <row r="5275">
          <cell r="A5275">
            <v>568047026000</v>
          </cell>
          <cell r="B5275" t="str">
            <v xml:space="preserve">TUBO DE VIDRIO P/NELATON-RECTAL CH26 48626.03898                                                    </v>
          </cell>
          <cell r="C5275">
            <v>10</v>
          </cell>
          <cell r="D5275">
            <v>0</v>
          </cell>
          <cell r="E5275">
            <v>0</v>
          </cell>
          <cell r="F5275">
            <v>0</v>
          </cell>
          <cell r="G5275">
            <v>0</v>
          </cell>
          <cell r="I5275">
            <v>0</v>
          </cell>
        </row>
        <row r="5276">
          <cell r="A5276">
            <v>568047027000</v>
          </cell>
          <cell r="B5276" t="str">
            <v xml:space="preserve">TUBO DE VIDRIO P/NELATON-RECTAL CH27 48626.03456                                                    </v>
          </cell>
          <cell r="C5276">
            <v>10</v>
          </cell>
          <cell r="D5276">
            <v>0</v>
          </cell>
          <cell r="E5276">
            <v>0</v>
          </cell>
          <cell r="F5276">
            <v>0</v>
          </cell>
          <cell r="G5276">
            <v>0</v>
          </cell>
          <cell r="I5276">
            <v>0</v>
          </cell>
        </row>
        <row r="5277">
          <cell r="A5277">
            <v>568047028000</v>
          </cell>
          <cell r="B5277" t="str">
            <v xml:space="preserve">TUBO DE VIDRIO P/NELATON-RECTAL CH28 48626.03899                                                    </v>
          </cell>
          <cell r="C5277">
            <v>10</v>
          </cell>
          <cell r="D5277">
            <v>0</v>
          </cell>
          <cell r="E5277">
            <v>0</v>
          </cell>
          <cell r="F5277">
            <v>0</v>
          </cell>
          <cell r="G5277">
            <v>0</v>
          </cell>
          <cell r="I5277">
            <v>0</v>
          </cell>
        </row>
        <row r="5278">
          <cell r="A5278">
            <v>568048000000</v>
          </cell>
          <cell r="B5278" t="str">
            <v xml:space="preserve">TUB. VIDRIO P/ D. J. (ORIF) 0,7 CH 4,8 48287.48288                                                  </v>
          </cell>
          <cell r="C5278">
            <v>10</v>
          </cell>
          <cell r="D5278">
            <v>0</v>
          </cell>
          <cell r="E5278">
            <v>0</v>
          </cell>
          <cell r="F5278">
            <v>0</v>
          </cell>
          <cell r="G5278">
            <v>0</v>
          </cell>
          <cell r="I5278">
            <v>0</v>
          </cell>
        </row>
        <row r="5279">
          <cell r="A5279">
            <v>568048287005</v>
          </cell>
          <cell r="B5279" t="str">
            <v xml:space="preserve">TUB.VIDRIO P/D.J(ORIF)1.0/CH5 48287-72214                                                           </v>
          </cell>
          <cell r="C5279">
            <v>25</v>
          </cell>
          <cell r="D5279">
            <v>0</v>
          </cell>
          <cell r="E5279">
            <v>0</v>
          </cell>
          <cell r="F5279">
            <v>0</v>
          </cell>
          <cell r="G5279">
            <v>0</v>
          </cell>
          <cell r="I5279">
            <v>0</v>
          </cell>
        </row>
        <row r="5280">
          <cell r="A5280">
            <v>568048287006</v>
          </cell>
          <cell r="B5280" t="str">
            <v xml:space="preserve">TUB.VIDRIO P/D.J(ORIF)1.0/CH6 48287-72215                                                           </v>
          </cell>
          <cell r="C5280">
            <v>5</v>
          </cell>
          <cell r="D5280">
            <v>0</v>
          </cell>
          <cell r="E5280">
            <v>0</v>
          </cell>
          <cell r="F5280">
            <v>0</v>
          </cell>
          <cell r="G5280">
            <v>0</v>
          </cell>
          <cell r="I5280">
            <v>0</v>
          </cell>
        </row>
        <row r="5281">
          <cell r="A5281">
            <v>568048287007</v>
          </cell>
          <cell r="B5281" t="str">
            <v xml:space="preserve">TUB.VIDRIO P/D.J(ORIF)1.0/CH7 48290                                                                 </v>
          </cell>
          <cell r="C5281">
            <v>0</v>
          </cell>
          <cell r="D5281">
            <v>0</v>
          </cell>
          <cell r="E5281">
            <v>0</v>
          </cell>
          <cell r="F5281">
            <v>0</v>
          </cell>
          <cell r="G5281">
            <v>0</v>
          </cell>
          <cell r="I5281">
            <v>0</v>
          </cell>
        </row>
        <row r="5282">
          <cell r="A5282">
            <v>568048287008</v>
          </cell>
          <cell r="B5282" t="str">
            <v xml:space="preserve">TUB.VIDRIO P/D.J(ORIF)1.0/CH8 72217                                                                 </v>
          </cell>
          <cell r="C5282">
            <v>0</v>
          </cell>
          <cell r="D5282">
            <v>0</v>
          </cell>
          <cell r="E5282">
            <v>0</v>
          </cell>
          <cell r="F5282">
            <v>0</v>
          </cell>
          <cell r="G5282">
            <v>0</v>
          </cell>
          <cell r="I5282">
            <v>0</v>
          </cell>
        </row>
        <row r="5283">
          <cell r="A5283">
            <v>568048290100</v>
          </cell>
          <cell r="B5283" t="str">
            <v xml:space="preserve">TUBO VIDRIO P/D.J(ORIF)1,1/CH7 48287-72216                                                          </v>
          </cell>
          <cell r="C5283">
            <v>6</v>
          </cell>
          <cell r="D5283">
            <v>0</v>
          </cell>
          <cell r="E5283">
            <v>0</v>
          </cell>
          <cell r="F5283">
            <v>0</v>
          </cell>
          <cell r="G5283">
            <v>0</v>
          </cell>
          <cell r="I5283">
            <v>0</v>
          </cell>
        </row>
        <row r="5284">
          <cell r="A5284">
            <v>568048290110</v>
          </cell>
          <cell r="B5284" t="str">
            <v xml:space="preserve">TUBO VIDRIO P/D.J(ORIF)1,1/CH8 48287-48291                                                          </v>
          </cell>
          <cell r="C5284">
            <v>6</v>
          </cell>
          <cell r="D5284">
            <v>0</v>
          </cell>
          <cell r="E5284">
            <v>0</v>
          </cell>
          <cell r="F5284">
            <v>0</v>
          </cell>
          <cell r="G5284">
            <v>0</v>
          </cell>
          <cell r="I5284">
            <v>0</v>
          </cell>
        </row>
        <row r="5285">
          <cell r="A5285">
            <v>568048290120</v>
          </cell>
          <cell r="B5285" t="str">
            <v xml:space="preserve">TUBO VIDRIO P/D.J(ORIF)1,1/CH9 48287-80956                                                          </v>
          </cell>
          <cell r="C5285">
            <v>4</v>
          </cell>
          <cell r="D5285">
            <v>0</v>
          </cell>
          <cell r="E5285">
            <v>0</v>
          </cell>
          <cell r="F5285">
            <v>0</v>
          </cell>
          <cell r="G5285">
            <v>0</v>
          </cell>
          <cell r="I5285">
            <v>0</v>
          </cell>
        </row>
        <row r="5286">
          <cell r="A5286">
            <v>568050000000</v>
          </cell>
          <cell r="B5286" t="str">
            <v xml:space="preserve">TUBO VIDRIO P/D.J(ORIF.)0.9/CH5                                                                     </v>
          </cell>
          <cell r="C5286">
            <v>0</v>
          </cell>
          <cell r="D5286">
            <v>0</v>
          </cell>
          <cell r="E5286">
            <v>0</v>
          </cell>
          <cell r="F5286">
            <v>0</v>
          </cell>
          <cell r="G5286">
            <v>0</v>
          </cell>
          <cell r="I5286">
            <v>0</v>
          </cell>
        </row>
        <row r="5287">
          <cell r="A5287">
            <v>568051000000</v>
          </cell>
          <cell r="B5287" t="str">
            <v xml:space="preserve">TUBO VIDRIO P/D.J(ORIF.) 1.0/CH6                                                                    </v>
          </cell>
          <cell r="C5287">
            <v>0</v>
          </cell>
          <cell r="D5287">
            <v>0</v>
          </cell>
          <cell r="E5287">
            <v>0</v>
          </cell>
          <cell r="F5287">
            <v>0</v>
          </cell>
          <cell r="G5287">
            <v>0</v>
          </cell>
          <cell r="I5287">
            <v>0</v>
          </cell>
        </row>
        <row r="5288">
          <cell r="A5288">
            <v>568052000000</v>
          </cell>
          <cell r="B5288" t="str">
            <v xml:space="preserve">TUBO VIDRIO P/D.J(P/AB) 0.8/CH6                                                                     </v>
          </cell>
          <cell r="C5288">
            <v>0</v>
          </cell>
          <cell r="D5288">
            <v>0</v>
          </cell>
          <cell r="E5288">
            <v>0</v>
          </cell>
          <cell r="F5288">
            <v>0</v>
          </cell>
          <cell r="G5288">
            <v>0</v>
          </cell>
          <cell r="I5288">
            <v>0</v>
          </cell>
        </row>
        <row r="5289">
          <cell r="A5289">
            <v>568053000000</v>
          </cell>
          <cell r="B5289" t="str">
            <v xml:space="preserve">TUBO VIDRIO P/D.J(P/AB) 1.0/CH7                                                                     </v>
          </cell>
          <cell r="C5289">
            <v>0</v>
          </cell>
          <cell r="D5289">
            <v>0</v>
          </cell>
          <cell r="E5289">
            <v>0</v>
          </cell>
          <cell r="F5289">
            <v>0</v>
          </cell>
          <cell r="G5289">
            <v>0</v>
          </cell>
          <cell r="I5289">
            <v>0</v>
          </cell>
        </row>
        <row r="5290">
          <cell r="A5290">
            <v>568054000000</v>
          </cell>
          <cell r="B5290" t="str">
            <v xml:space="preserve">TUBO VIDRIO P/D.J(P.AB) 1.1/CH8                                                                     </v>
          </cell>
          <cell r="C5290">
            <v>0</v>
          </cell>
          <cell r="D5290">
            <v>0</v>
          </cell>
          <cell r="E5290">
            <v>0</v>
          </cell>
          <cell r="F5290">
            <v>0</v>
          </cell>
          <cell r="G5290">
            <v>0</v>
          </cell>
          <cell r="I5290">
            <v>0</v>
          </cell>
        </row>
        <row r="5291">
          <cell r="A5291">
            <v>568055000000</v>
          </cell>
          <cell r="B5291" t="str">
            <v xml:space="preserve">TUBO VIDRIO P/D.J(P.CON.CERR.) 8.0                                                                  </v>
          </cell>
          <cell r="C5291">
            <v>0</v>
          </cell>
          <cell r="D5291">
            <v>0</v>
          </cell>
          <cell r="E5291">
            <v>0</v>
          </cell>
          <cell r="F5291">
            <v>0</v>
          </cell>
          <cell r="G5291">
            <v>0</v>
          </cell>
          <cell r="I5291">
            <v>0</v>
          </cell>
        </row>
        <row r="5292">
          <cell r="A5292">
            <v>568056000000</v>
          </cell>
          <cell r="B5292" t="str">
            <v xml:space="preserve">TUBO VIDRIO P/D.J(P.CON.CERR.) 6.0                                                                  </v>
          </cell>
          <cell r="C5292">
            <v>0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  <cell r="I5292">
            <v>0</v>
          </cell>
        </row>
        <row r="5293">
          <cell r="A5293">
            <v>568057000000</v>
          </cell>
          <cell r="B5293" t="str">
            <v xml:space="preserve">TUBO VIDRIO P/D.J(P.CON.CERR.) 7.0                                                                  </v>
          </cell>
          <cell r="C5293">
            <v>0</v>
          </cell>
          <cell r="D5293">
            <v>0</v>
          </cell>
          <cell r="E5293">
            <v>0</v>
          </cell>
          <cell r="F5293">
            <v>0</v>
          </cell>
          <cell r="G5293">
            <v>0</v>
          </cell>
          <cell r="I5293">
            <v>0</v>
          </cell>
        </row>
        <row r="5294">
          <cell r="A5294">
            <v>568059000000</v>
          </cell>
          <cell r="B5294" t="str">
            <v xml:space="preserve">TUBO VIDRIO P/D.J.CH6 ID.48289                                                                      </v>
          </cell>
          <cell r="C5294">
            <v>0</v>
          </cell>
          <cell r="D5294">
            <v>0</v>
          </cell>
          <cell r="E5294">
            <v>0</v>
          </cell>
          <cell r="F5294">
            <v>0</v>
          </cell>
          <cell r="G5294">
            <v>0</v>
          </cell>
          <cell r="I5294">
            <v>0</v>
          </cell>
        </row>
        <row r="5295">
          <cell r="A5295">
            <v>568060000000</v>
          </cell>
          <cell r="B5295" t="str">
            <v xml:space="preserve">TUBO VIDRIO P/D.J.CH4.8 ID.35750                                                                    </v>
          </cell>
          <cell r="C5295">
            <v>0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I5295">
            <v>0</v>
          </cell>
        </row>
        <row r="5296">
          <cell r="A5296">
            <v>568061000000</v>
          </cell>
          <cell r="B5296" t="str">
            <v xml:space="preserve">TUBO VIDRIO P/D.J.CH6 ID.92012                                                                      </v>
          </cell>
          <cell r="C5296">
            <v>0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  <cell r="I5296">
            <v>0</v>
          </cell>
        </row>
        <row r="5297">
          <cell r="A5297">
            <v>568070015000</v>
          </cell>
          <cell r="B5297" t="str">
            <v xml:space="preserve">TUBO DE VIDRIO P/ALIMENTACION 1,5 48626.51534                                                       </v>
          </cell>
          <cell r="C5297">
            <v>5</v>
          </cell>
          <cell r="D5297">
            <v>0</v>
          </cell>
          <cell r="E5297">
            <v>0</v>
          </cell>
          <cell r="F5297">
            <v>0</v>
          </cell>
          <cell r="G5297">
            <v>0</v>
          </cell>
          <cell r="I5297">
            <v>0</v>
          </cell>
        </row>
        <row r="5298">
          <cell r="A5298">
            <v>568070021000</v>
          </cell>
          <cell r="B5298" t="str">
            <v xml:space="preserve">TUBO DE VIDRIO P/ALIMENTACION 2,1 48626.51535                                                       </v>
          </cell>
          <cell r="C5298">
            <v>5</v>
          </cell>
          <cell r="D5298">
            <v>0</v>
          </cell>
          <cell r="E5298">
            <v>0</v>
          </cell>
          <cell r="F5298">
            <v>0</v>
          </cell>
          <cell r="G5298">
            <v>0</v>
          </cell>
          <cell r="I5298">
            <v>0</v>
          </cell>
        </row>
        <row r="5299">
          <cell r="A5299">
            <v>568070025000</v>
          </cell>
          <cell r="B5299" t="str">
            <v xml:space="preserve">TUBO DE VIDRIO P/ALIMENTACION 2,5 48626.51536                                                       </v>
          </cell>
          <cell r="C5299">
            <v>10</v>
          </cell>
          <cell r="D5299">
            <v>0</v>
          </cell>
          <cell r="E5299">
            <v>0</v>
          </cell>
          <cell r="F5299">
            <v>0</v>
          </cell>
          <cell r="G5299">
            <v>0</v>
          </cell>
          <cell r="I5299">
            <v>0</v>
          </cell>
        </row>
        <row r="5300">
          <cell r="A5300">
            <v>568080000000</v>
          </cell>
          <cell r="B5300" t="str">
            <v xml:space="preserve">TUBO VIDRIO P/SELD. M.1 N°2-965 000  (c/alas)                                                       </v>
          </cell>
          <cell r="C5300">
            <v>10</v>
          </cell>
          <cell r="D5300">
            <v>0</v>
          </cell>
          <cell r="E5300">
            <v>0</v>
          </cell>
          <cell r="F5300">
            <v>0</v>
          </cell>
          <cell r="G5300">
            <v>0</v>
          </cell>
          <cell r="I5300">
            <v>0</v>
          </cell>
        </row>
        <row r="5301">
          <cell r="A5301">
            <v>568081000000</v>
          </cell>
          <cell r="B5301" t="str">
            <v xml:space="preserve">TUBO VIDRIO P/SELD. M.2  (D)                                                                        </v>
          </cell>
          <cell r="C5301">
            <v>10</v>
          </cell>
          <cell r="D5301">
            <v>0</v>
          </cell>
          <cell r="E5301">
            <v>0</v>
          </cell>
          <cell r="F5301">
            <v>0</v>
          </cell>
          <cell r="G5301">
            <v>0</v>
          </cell>
          <cell r="I5301">
            <v>0</v>
          </cell>
        </row>
        <row r="5302">
          <cell r="A5302">
            <v>568090000000</v>
          </cell>
          <cell r="B5302" t="str">
            <v xml:space="preserve">T.VIDRIO P/D.LUM.CH26 51922-52965 R                                                                 </v>
          </cell>
          <cell r="C5302">
            <v>0</v>
          </cell>
          <cell r="D5302">
            <v>0</v>
          </cell>
          <cell r="E5302">
            <v>0</v>
          </cell>
          <cell r="F5302">
            <v>0</v>
          </cell>
          <cell r="G5302">
            <v>0</v>
          </cell>
          <cell r="I5302">
            <v>0</v>
          </cell>
        </row>
        <row r="5303">
          <cell r="A5303">
            <v>568090010000</v>
          </cell>
          <cell r="B5303" t="str">
            <v xml:space="preserve">T. VIDRIO P/ D. LUM. REFORZADO CH 35 52965.35S R                                                    </v>
          </cell>
          <cell r="C5303">
            <v>10</v>
          </cell>
          <cell r="D5303">
            <v>0</v>
          </cell>
          <cell r="E5303">
            <v>0</v>
          </cell>
          <cell r="F5303">
            <v>0</v>
          </cell>
          <cell r="G5303">
            <v>0</v>
          </cell>
          <cell r="I5303">
            <v>0</v>
          </cell>
        </row>
        <row r="5304">
          <cell r="A5304">
            <v>568090020000</v>
          </cell>
          <cell r="B5304" t="str">
            <v xml:space="preserve">T. VIDRIO P/ D. LUM. REFORZADO CH 37 52965.37S R                                                    </v>
          </cell>
          <cell r="C5304">
            <v>8</v>
          </cell>
          <cell r="D5304">
            <v>0</v>
          </cell>
          <cell r="E5304">
            <v>0</v>
          </cell>
          <cell r="F5304">
            <v>0</v>
          </cell>
          <cell r="G5304">
            <v>0</v>
          </cell>
          <cell r="I5304">
            <v>0</v>
          </cell>
        </row>
        <row r="5305">
          <cell r="A5305">
            <v>568090030000</v>
          </cell>
          <cell r="B5305" t="str">
            <v xml:space="preserve">T. VIDRIO P/ D. LUM. REFORZADO CH 39 52965.39S R                                                    </v>
          </cell>
          <cell r="C5305">
            <v>10</v>
          </cell>
          <cell r="D5305">
            <v>0</v>
          </cell>
          <cell r="E5305">
            <v>0</v>
          </cell>
          <cell r="F5305">
            <v>0</v>
          </cell>
          <cell r="G5305">
            <v>0</v>
          </cell>
          <cell r="I5305">
            <v>0</v>
          </cell>
        </row>
        <row r="5306">
          <cell r="A5306">
            <v>568090040000</v>
          </cell>
          <cell r="B5306" t="str">
            <v xml:space="preserve">T. VIDRIO P/ D. LUM. REFORZADO CH 35 52470.35S L                                                    </v>
          </cell>
          <cell r="C5306">
            <v>15</v>
          </cell>
          <cell r="D5306">
            <v>0</v>
          </cell>
          <cell r="E5306">
            <v>0</v>
          </cell>
          <cell r="F5306">
            <v>0</v>
          </cell>
          <cell r="G5306">
            <v>0</v>
          </cell>
          <cell r="I5306">
            <v>0</v>
          </cell>
        </row>
        <row r="5307">
          <cell r="A5307">
            <v>568090050000</v>
          </cell>
          <cell r="B5307" t="str">
            <v xml:space="preserve">T. VIDRIO P/ D. LUM. REFORZADO CH 37 52470.37S L                                                    </v>
          </cell>
          <cell r="C5307">
            <v>10</v>
          </cell>
          <cell r="D5307">
            <v>0</v>
          </cell>
          <cell r="E5307">
            <v>0</v>
          </cell>
          <cell r="F5307">
            <v>0</v>
          </cell>
          <cell r="G5307">
            <v>0</v>
          </cell>
          <cell r="I5307">
            <v>0</v>
          </cell>
        </row>
        <row r="5308">
          <cell r="A5308">
            <v>568090060000</v>
          </cell>
          <cell r="B5308" t="str">
            <v xml:space="preserve">T. VIDRIO P/ D. LUM. REFORZADO CH 39 52470.39S L                                                    </v>
          </cell>
          <cell r="C5308">
            <v>10</v>
          </cell>
          <cell r="D5308">
            <v>0</v>
          </cell>
          <cell r="E5308">
            <v>0</v>
          </cell>
          <cell r="F5308">
            <v>0</v>
          </cell>
          <cell r="G5308">
            <v>0</v>
          </cell>
          <cell r="I5308">
            <v>0</v>
          </cell>
        </row>
        <row r="5309">
          <cell r="A5309">
            <v>568090100000</v>
          </cell>
          <cell r="B5309" t="str">
            <v xml:space="preserve">T.VIDRIO P/D.LUM.CH35 52470-52473 L                                                                 </v>
          </cell>
          <cell r="C5309">
            <v>10</v>
          </cell>
          <cell r="D5309">
            <v>0</v>
          </cell>
          <cell r="E5309">
            <v>0</v>
          </cell>
          <cell r="F5309">
            <v>0</v>
          </cell>
          <cell r="G5309">
            <v>0</v>
          </cell>
          <cell r="I5309">
            <v>0</v>
          </cell>
        </row>
        <row r="5310">
          <cell r="A5310">
            <v>568091000000</v>
          </cell>
          <cell r="B5310" t="str">
            <v xml:space="preserve">T.VIDRIO P/D.LUM.CH28 51923-52965 R                                                                 </v>
          </cell>
          <cell r="C5310">
            <v>7</v>
          </cell>
          <cell r="D5310">
            <v>0</v>
          </cell>
          <cell r="E5310">
            <v>0</v>
          </cell>
          <cell r="F5310">
            <v>0</v>
          </cell>
          <cell r="G5310">
            <v>0</v>
          </cell>
          <cell r="I5310">
            <v>0</v>
          </cell>
        </row>
        <row r="5311">
          <cell r="A5311">
            <v>568092000000</v>
          </cell>
          <cell r="B5311" t="str">
            <v xml:space="preserve">T.VIDRIO P/D.LUM.CH35 51924-52965 R                                                                 </v>
          </cell>
          <cell r="C5311">
            <v>0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I5311">
            <v>0</v>
          </cell>
        </row>
        <row r="5312">
          <cell r="A5312">
            <v>568093000000</v>
          </cell>
          <cell r="B5312" t="str">
            <v xml:space="preserve">T.VIDRIO P/D.LUM.CH37 51925-52965 R                                                                 </v>
          </cell>
          <cell r="C5312">
            <v>0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I5312">
            <v>0</v>
          </cell>
        </row>
        <row r="5313">
          <cell r="A5313">
            <v>568094000000</v>
          </cell>
          <cell r="B5313" t="str">
            <v xml:space="preserve">T.VIDRIO P/D.LUM.CH39 51926-52965 R                                                                 </v>
          </cell>
          <cell r="C5313">
            <v>10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  <cell r="I5313">
            <v>0</v>
          </cell>
        </row>
        <row r="5314">
          <cell r="A5314">
            <v>568095000000</v>
          </cell>
          <cell r="B5314" t="str">
            <v xml:space="preserve">T.VIDRIO P/D.LUM.CH41 51927-52965 R                                                                 </v>
          </cell>
          <cell r="C5314">
            <v>0</v>
          </cell>
          <cell r="D5314">
            <v>0</v>
          </cell>
          <cell r="E5314">
            <v>0</v>
          </cell>
          <cell r="F5314">
            <v>0</v>
          </cell>
          <cell r="G5314">
            <v>0</v>
          </cell>
          <cell r="I5314">
            <v>0</v>
          </cell>
        </row>
        <row r="5315">
          <cell r="A5315">
            <v>568096000000</v>
          </cell>
          <cell r="B5315" t="str">
            <v xml:space="preserve">T.VIDRIO P/D.LUM.CH26 52482-52470 L                                                                 </v>
          </cell>
          <cell r="C5315">
            <v>0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  <cell r="I5315">
            <v>0</v>
          </cell>
        </row>
        <row r="5316">
          <cell r="A5316">
            <v>568097000000</v>
          </cell>
          <cell r="B5316" t="str">
            <v xml:space="preserve">T.VIDRIO P/D.LUM.CH28 52483-52470 L                                                                 </v>
          </cell>
          <cell r="C5316">
            <v>5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  <cell r="I5316">
            <v>0</v>
          </cell>
        </row>
        <row r="5317">
          <cell r="A5317">
            <v>568098000000</v>
          </cell>
          <cell r="B5317" t="str">
            <v xml:space="preserve">T.VIDRIO P/D.LUM.CH35 52484-52470 L                                                                 </v>
          </cell>
          <cell r="C5317">
            <v>0</v>
          </cell>
          <cell r="D5317">
            <v>0</v>
          </cell>
          <cell r="E5317">
            <v>0</v>
          </cell>
          <cell r="F5317">
            <v>0</v>
          </cell>
          <cell r="G5317">
            <v>0</v>
          </cell>
          <cell r="I5317">
            <v>0</v>
          </cell>
        </row>
        <row r="5318">
          <cell r="A5318">
            <v>568099000000</v>
          </cell>
          <cell r="B5318" t="str">
            <v xml:space="preserve">T.VIDRIO P/D.LUM.CH37 52485-52470 L                                                                 </v>
          </cell>
          <cell r="C5318">
            <v>15</v>
          </cell>
          <cell r="D5318">
            <v>0</v>
          </cell>
          <cell r="E5318">
            <v>0</v>
          </cell>
          <cell r="F5318">
            <v>0</v>
          </cell>
          <cell r="G5318">
            <v>0</v>
          </cell>
          <cell r="I5318">
            <v>0</v>
          </cell>
        </row>
        <row r="5319">
          <cell r="A5319">
            <v>568100000000</v>
          </cell>
          <cell r="B5319" t="str">
            <v xml:space="preserve">T.VIDRIO P/D.LUM.CH39 52486-52470 L                                                                 </v>
          </cell>
          <cell r="C5319">
            <v>0</v>
          </cell>
          <cell r="D5319">
            <v>0</v>
          </cell>
          <cell r="E5319">
            <v>0</v>
          </cell>
          <cell r="F5319">
            <v>0</v>
          </cell>
          <cell r="G5319">
            <v>0</v>
          </cell>
          <cell r="I5319">
            <v>0</v>
          </cell>
        </row>
        <row r="5320">
          <cell r="A5320">
            <v>568101000000</v>
          </cell>
          <cell r="B5320" t="str">
            <v xml:space="preserve">T.VIDRIO P/D.LUM.CH41 52487-52470 L                                                                 </v>
          </cell>
          <cell r="C5320">
            <v>4</v>
          </cell>
          <cell r="D5320">
            <v>0</v>
          </cell>
          <cell r="E5320">
            <v>0</v>
          </cell>
          <cell r="F5320">
            <v>0</v>
          </cell>
          <cell r="G5320">
            <v>0</v>
          </cell>
          <cell r="I5320">
            <v>0</v>
          </cell>
        </row>
        <row r="5321">
          <cell r="A5321">
            <v>568120000000</v>
          </cell>
          <cell r="B5321" t="str">
            <v xml:space="preserve">TUBO VIDRIO P/FOLEY CH20 ID.04147                                                                   </v>
          </cell>
          <cell r="C5321">
            <v>0</v>
          </cell>
          <cell r="D5321">
            <v>0</v>
          </cell>
          <cell r="E5321">
            <v>0</v>
          </cell>
          <cell r="F5321">
            <v>0</v>
          </cell>
          <cell r="G5321">
            <v>0</v>
          </cell>
          <cell r="I5321">
            <v>0</v>
          </cell>
        </row>
        <row r="5322">
          <cell r="A5322">
            <v>568121000000</v>
          </cell>
          <cell r="B5322" t="str">
            <v xml:space="preserve">TUBO VIDRIO P/FOLEY CH22 ID.04149                                                                   </v>
          </cell>
          <cell r="C5322">
            <v>0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  <cell r="I5322">
            <v>0</v>
          </cell>
        </row>
        <row r="5323">
          <cell r="A5323">
            <v>568122000000</v>
          </cell>
          <cell r="B5323" t="str">
            <v xml:space="preserve">TUBO VIDRIO P/FOLEY CH24 ID.04150                                                                   </v>
          </cell>
          <cell r="C5323">
            <v>0</v>
          </cell>
          <cell r="D5323">
            <v>0</v>
          </cell>
          <cell r="E5323">
            <v>0</v>
          </cell>
          <cell r="F5323">
            <v>0</v>
          </cell>
          <cell r="G5323">
            <v>0</v>
          </cell>
          <cell r="I5323">
            <v>0</v>
          </cell>
        </row>
        <row r="5324">
          <cell r="A5324">
            <v>568140000000</v>
          </cell>
          <cell r="B5324" t="str">
            <v xml:space="preserve">TUBO VIDRIO P/C.UMBIL.CH5 ID.41903                                                                  </v>
          </cell>
          <cell r="C5324">
            <v>0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  <cell r="I5324">
            <v>0</v>
          </cell>
        </row>
        <row r="5325">
          <cell r="A5325">
            <v>568150000000</v>
          </cell>
          <cell r="B5325" t="str">
            <v xml:space="preserve">TUBO DE VIDRIO N°17 DI89236/1                                                                       </v>
          </cell>
          <cell r="C5325">
            <v>0</v>
          </cell>
          <cell r="D5325">
            <v>0</v>
          </cell>
          <cell r="E5325">
            <v>0</v>
          </cell>
          <cell r="F5325">
            <v>0</v>
          </cell>
          <cell r="G5325">
            <v>0</v>
          </cell>
          <cell r="I5325">
            <v>0</v>
          </cell>
        </row>
        <row r="5326">
          <cell r="A5326">
            <v>568151000000</v>
          </cell>
          <cell r="B5326" t="str">
            <v xml:space="preserve">TUBO DE VIDRIO N°18 DI89236/1                                                                       </v>
          </cell>
          <cell r="C5326">
            <v>0</v>
          </cell>
          <cell r="D5326">
            <v>0</v>
          </cell>
          <cell r="E5326">
            <v>0</v>
          </cell>
          <cell r="F5326">
            <v>0</v>
          </cell>
          <cell r="G5326">
            <v>0</v>
          </cell>
          <cell r="I5326">
            <v>0</v>
          </cell>
        </row>
        <row r="5327">
          <cell r="A5327">
            <v>568160000000</v>
          </cell>
          <cell r="B5327" t="str">
            <v xml:space="preserve">TUBO DE VIDRIO (51922)PFEIFFENFORM                                                                  </v>
          </cell>
          <cell r="C5327">
            <v>0</v>
          </cell>
          <cell r="D5327">
            <v>0</v>
          </cell>
          <cell r="E5327">
            <v>0</v>
          </cell>
          <cell r="F5327">
            <v>0</v>
          </cell>
          <cell r="G5327">
            <v>0</v>
          </cell>
          <cell r="I5327">
            <v>0</v>
          </cell>
        </row>
        <row r="5328">
          <cell r="A5328">
            <v>568161000000</v>
          </cell>
          <cell r="B5328" t="str">
            <v xml:space="preserve">TUBO DE VIDRIO (51923)PFEIFFENFORM                                                                  </v>
          </cell>
          <cell r="C5328">
            <v>0</v>
          </cell>
          <cell r="D5328">
            <v>0</v>
          </cell>
          <cell r="E5328">
            <v>0</v>
          </cell>
          <cell r="F5328">
            <v>0</v>
          </cell>
          <cell r="G5328">
            <v>0</v>
          </cell>
          <cell r="I5328">
            <v>0</v>
          </cell>
        </row>
        <row r="5329">
          <cell r="A5329">
            <v>568161100000</v>
          </cell>
          <cell r="B5329" t="str">
            <v xml:space="preserve">TUBO DE VIDRIO (52486)PFEIFFENFORM                                                                  </v>
          </cell>
          <cell r="C5329">
            <v>0</v>
          </cell>
          <cell r="D5329">
            <v>0</v>
          </cell>
          <cell r="E5329">
            <v>0</v>
          </cell>
          <cell r="F5329">
            <v>0</v>
          </cell>
          <cell r="G5329">
            <v>0</v>
          </cell>
          <cell r="I5329">
            <v>0</v>
          </cell>
        </row>
        <row r="5330">
          <cell r="A5330">
            <v>568161200000</v>
          </cell>
          <cell r="B5330" t="str">
            <v xml:space="preserve">TUBO DE VIDRIO (52487)PFEIFFENFORM                                                                  </v>
          </cell>
          <cell r="C5330">
            <v>0</v>
          </cell>
          <cell r="D5330">
            <v>0</v>
          </cell>
          <cell r="E5330">
            <v>0</v>
          </cell>
          <cell r="F5330">
            <v>0</v>
          </cell>
          <cell r="G5330">
            <v>0</v>
          </cell>
          <cell r="I5330">
            <v>0</v>
          </cell>
        </row>
        <row r="5331">
          <cell r="A5331">
            <v>568162000000</v>
          </cell>
          <cell r="B5331" t="str">
            <v xml:space="preserve">TUBO DE VIDRIO (51924)PFEIFFENFORM                                                                  </v>
          </cell>
          <cell r="C5331">
            <v>0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  <cell r="I5331">
            <v>0</v>
          </cell>
        </row>
        <row r="5332">
          <cell r="A5332">
            <v>568163000000</v>
          </cell>
          <cell r="B5332" t="str">
            <v xml:space="preserve">TUBO DE VIDRIO (51925)PFEIFFENFORM                                                                  </v>
          </cell>
          <cell r="C5332">
            <v>0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I5332">
            <v>0</v>
          </cell>
        </row>
        <row r="5333">
          <cell r="A5333">
            <v>568164000000</v>
          </cell>
          <cell r="B5333" t="str">
            <v xml:space="preserve">TUBO DE VIDRIO (51926)PFEIFFENFORM                                                                  </v>
          </cell>
          <cell r="C5333">
            <v>0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  <cell r="I5333">
            <v>0</v>
          </cell>
        </row>
        <row r="5334">
          <cell r="A5334">
            <v>568165000000</v>
          </cell>
          <cell r="B5334" t="str">
            <v xml:space="preserve">TUBO DE VIDRIO (51927)PFEIFFENFORM                                                                  </v>
          </cell>
          <cell r="C5334">
            <v>0</v>
          </cell>
          <cell r="D5334">
            <v>0</v>
          </cell>
          <cell r="E5334">
            <v>0</v>
          </cell>
          <cell r="F5334">
            <v>0</v>
          </cell>
          <cell r="G5334">
            <v>0</v>
          </cell>
          <cell r="I5334">
            <v>0</v>
          </cell>
        </row>
        <row r="5335">
          <cell r="A5335">
            <v>568166000000</v>
          </cell>
          <cell r="B5335" t="str">
            <v xml:space="preserve">TUBO DE VIDRIO (52482)PFEIFFENFORM                                                                  </v>
          </cell>
          <cell r="C5335">
            <v>0</v>
          </cell>
          <cell r="D5335">
            <v>0</v>
          </cell>
          <cell r="E5335">
            <v>0</v>
          </cell>
          <cell r="F5335">
            <v>0</v>
          </cell>
          <cell r="G5335">
            <v>0</v>
          </cell>
          <cell r="I5335">
            <v>0</v>
          </cell>
        </row>
        <row r="5336">
          <cell r="A5336">
            <v>568167000000</v>
          </cell>
          <cell r="B5336" t="str">
            <v xml:space="preserve">TUBO DE VIDRIO (52483)PFEIFFENFORM                                                                  </v>
          </cell>
          <cell r="C5336">
            <v>0</v>
          </cell>
          <cell r="D5336">
            <v>0</v>
          </cell>
          <cell r="E5336">
            <v>0</v>
          </cell>
          <cell r="F5336">
            <v>0</v>
          </cell>
          <cell r="G5336">
            <v>0</v>
          </cell>
          <cell r="I5336">
            <v>0</v>
          </cell>
        </row>
        <row r="5337">
          <cell r="A5337">
            <v>568168000000</v>
          </cell>
          <cell r="B5337" t="str">
            <v xml:space="preserve">TUBO DE VIDRIO (52484)PFEIFFENFORM                                                                  </v>
          </cell>
          <cell r="C5337">
            <v>0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  <cell r="I5337">
            <v>0</v>
          </cell>
        </row>
        <row r="5338">
          <cell r="A5338">
            <v>568169000000</v>
          </cell>
          <cell r="B5338" t="str">
            <v xml:space="preserve">TUBO DE VIDRIO (52485)PFEIFFENFORM                                                                  </v>
          </cell>
          <cell r="C5338">
            <v>0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  <cell r="I5338">
            <v>0</v>
          </cell>
        </row>
        <row r="5339">
          <cell r="A5339">
            <v>568170000000</v>
          </cell>
          <cell r="B5339" t="str">
            <v xml:space="preserve">T. VIDRIO PTA. CILINDRICA EMBOLECT. CH3     33059.33882                                             </v>
          </cell>
          <cell r="C5339">
            <v>15</v>
          </cell>
          <cell r="D5339">
            <v>0</v>
          </cell>
          <cell r="E5339">
            <v>0</v>
          </cell>
          <cell r="F5339">
            <v>0</v>
          </cell>
          <cell r="G5339">
            <v>0</v>
          </cell>
          <cell r="I5339">
            <v>0</v>
          </cell>
        </row>
        <row r="5340">
          <cell r="A5340">
            <v>568170100000</v>
          </cell>
          <cell r="B5340" t="str">
            <v xml:space="preserve">T. VIDRIO PTA. CILINDRICA EMBOLECT. CH4     33059.33883                                             </v>
          </cell>
          <cell r="C5340">
            <v>15</v>
          </cell>
          <cell r="D5340">
            <v>0</v>
          </cell>
          <cell r="E5340">
            <v>0</v>
          </cell>
          <cell r="F5340">
            <v>0</v>
          </cell>
          <cell r="G5340">
            <v>0</v>
          </cell>
          <cell r="I5340">
            <v>0</v>
          </cell>
        </row>
        <row r="5341">
          <cell r="A5341">
            <v>568170200000</v>
          </cell>
          <cell r="B5341" t="str">
            <v xml:space="preserve">T. VIDRIO PTA. CILINDRICA EMBOLECT. CH 5    33059.33060                                             </v>
          </cell>
          <cell r="C5341">
            <v>20</v>
          </cell>
          <cell r="D5341">
            <v>0</v>
          </cell>
          <cell r="E5341">
            <v>0</v>
          </cell>
          <cell r="F5341">
            <v>0</v>
          </cell>
          <cell r="G5341">
            <v>0</v>
          </cell>
          <cell r="I5341">
            <v>0</v>
          </cell>
        </row>
        <row r="5342">
          <cell r="A5342">
            <v>568170300000</v>
          </cell>
          <cell r="B5342" t="str">
            <v xml:space="preserve">T. VIDRIO PTA. CILINDRICA EMBOLECT. CH8     33059.33885                                             </v>
          </cell>
          <cell r="C5342">
            <v>10</v>
          </cell>
          <cell r="D5342">
            <v>0</v>
          </cell>
          <cell r="E5342">
            <v>0</v>
          </cell>
          <cell r="F5342">
            <v>0</v>
          </cell>
          <cell r="G5342">
            <v>0</v>
          </cell>
          <cell r="I5342">
            <v>0</v>
          </cell>
        </row>
        <row r="5343">
          <cell r="A5343">
            <v>568170400000</v>
          </cell>
          <cell r="B5343" t="str">
            <v xml:space="preserve">T. VIDRIO PTA. CILINDRICA EMBOLECT. CH 6 33059.33061                                                </v>
          </cell>
          <cell r="C5343">
            <v>16</v>
          </cell>
          <cell r="D5343">
            <v>0</v>
          </cell>
          <cell r="E5343">
            <v>0</v>
          </cell>
          <cell r="F5343">
            <v>0</v>
          </cell>
          <cell r="G5343">
            <v>0</v>
          </cell>
          <cell r="I5343">
            <v>0</v>
          </cell>
        </row>
        <row r="5344">
          <cell r="A5344">
            <v>568180000000</v>
          </cell>
          <cell r="B5344" t="str">
            <v xml:space="preserve">T. VIDRIO PTA. CON. CERR. CH6   35573-46318                                                         </v>
          </cell>
          <cell r="C5344">
            <v>10</v>
          </cell>
          <cell r="D5344">
            <v>0</v>
          </cell>
          <cell r="E5344">
            <v>0</v>
          </cell>
          <cell r="F5344">
            <v>0</v>
          </cell>
          <cell r="G5344">
            <v>0</v>
          </cell>
          <cell r="I5344">
            <v>0</v>
          </cell>
        </row>
        <row r="5345">
          <cell r="A5345">
            <v>568180100000</v>
          </cell>
          <cell r="B5345" t="str">
            <v xml:space="preserve">T. VIDRIO PTA. CON. CERR. CH7   35573-35751                                                         </v>
          </cell>
          <cell r="C5345">
            <v>10</v>
          </cell>
          <cell r="D5345">
            <v>0</v>
          </cell>
          <cell r="E5345">
            <v>0</v>
          </cell>
          <cell r="F5345">
            <v>0</v>
          </cell>
          <cell r="G5345">
            <v>0</v>
          </cell>
          <cell r="I5345">
            <v>0</v>
          </cell>
        </row>
        <row r="5346">
          <cell r="A5346">
            <v>568180110000</v>
          </cell>
          <cell r="B5346" t="str">
            <v xml:space="preserve">T.VIDRIO PTA.CON.CERR. CH5 35573-35750                                                              </v>
          </cell>
          <cell r="C5346">
            <v>11</v>
          </cell>
          <cell r="D5346">
            <v>0</v>
          </cell>
          <cell r="E5346">
            <v>0</v>
          </cell>
          <cell r="F5346">
            <v>0</v>
          </cell>
          <cell r="G5346">
            <v>0</v>
          </cell>
          <cell r="I5346">
            <v>0</v>
          </cell>
        </row>
        <row r="5347">
          <cell r="A5347">
            <v>568180120000</v>
          </cell>
          <cell r="B5347" t="str">
            <v xml:space="preserve">T.VIDRIO PTA.CON.CERR. CH8 35573-35574                                                              </v>
          </cell>
          <cell r="C5347">
            <v>6</v>
          </cell>
          <cell r="D5347">
            <v>0</v>
          </cell>
          <cell r="E5347">
            <v>0</v>
          </cell>
          <cell r="F5347">
            <v>0</v>
          </cell>
          <cell r="G5347">
            <v>0</v>
          </cell>
          <cell r="I5347">
            <v>0</v>
          </cell>
        </row>
        <row r="5348">
          <cell r="A5348">
            <v>568180130000</v>
          </cell>
          <cell r="B5348" t="str">
            <v xml:space="preserve">T.VIDRIO PTA.CON.CERR. CH9 35573-35752                                                              </v>
          </cell>
          <cell r="C5348">
            <v>8</v>
          </cell>
          <cell r="D5348">
            <v>0</v>
          </cell>
          <cell r="E5348">
            <v>0</v>
          </cell>
          <cell r="F5348">
            <v>0</v>
          </cell>
          <cell r="G5348">
            <v>0</v>
          </cell>
          <cell r="I5348">
            <v>0</v>
          </cell>
        </row>
        <row r="5349">
          <cell r="A5349">
            <v>568190000000</v>
          </cell>
          <cell r="B5349" t="str">
            <v xml:space="preserve">T. VIDRIO AFINAR EMBOLECTOMIA CH3   33062-33877                                                     </v>
          </cell>
          <cell r="C5349">
            <v>10</v>
          </cell>
          <cell r="D5349">
            <v>0</v>
          </cell>
          <cell r="E5349">
            <v>0</v>
          </cell>
          <cell r="F5349">
            <v>0</v>
          </cell>
          <cell r="G5349">
            <v>0</v>
          </cell>
          <cell r="I5349">
            <v>0</v>
          </cell>
        </row>
        <row r="5350">
          <cell r="A5350">
            <v>568190100000</v>
          </cell>
          <cell r="B5350" t="str">
            <v xml:space="preserve">T. VIDRIO AFINAR EMBOLECTOMIA CH4   33062-33878                                                     </v>
          </cell>
          <cell r="C5350">
            <v>10</v>
          </cell>
          <cell r="D5350">
            <v>0</v>
          </cell>
          <cell r="E5350">
            <v>0</v>
          </cell>
          <cell r="F5350">
            <v>0</v>
          </cell>
          <cell r="G5350">
            <v>0</v>
          </cell>
          <cell r="I5350">
            <v>0</v>
          </cell>
        </row>
        <row r="5351">
          <cell r="A5351">
            <v>568190200000</v>
          </cell>
          <cell r="B5351" t="str">
            <v xml:space="preserve">T. VIDRIO AFINAR EMBOLECTOMIA CH5   33062-33063                                                     </v>
          </cell>
          <cell r="C5351">
            <v>10</v>
          </cell>
          <cell r="D5351">
            <v>0</v>
          </cell>
          <cell r="E5351">
            <v>0</v>
          </cell>
          <cell r="F5351">
            <v>0</v>
          </cell>
          <cell r="G5351">
            <v>0</v>
          </cell>
          <cell r="I5351">
            <v>0</v>
          </cell>
        </row>
        <row r="5352">
          <cell r="A5352">
            <v>568190300000</v>
          </cell>
          <cell r="B5352" t="str">
            <v xml:space="preserve">T. VIDRIO AFINAR EMBOLECTOMIA CH6   33062-33879                                                     </v>
          </cell>
          <cell r="C5352">
            <v>10</v>
          </cell>
          <cell r="D5352">
            <v>0</v>
          </cell>
          <cell r="E5352">
            <v>0</v>
          </cell>
          <cell r="F5352">
            <v>0</v>
          </cell>
          <cell r="G5352">
            <v>0</v>
          </cell>
          <cell r="I5352">
            <v>0</v>
          </cell>
        </row>
        <row r="5353">
          <cell r="A5353">
            <v>568190400000</v>
          </cell>
          <cell r="B5353" t="str">
            <v xml:space="preserve">TUBO DE VIDRIO P/AFINAR EMBOLECTOMIA.CH7 33062-33880                                                </v>
          </cell>
          <cell r="C5353">
            <v>10</v>
          </cell>
          <cell r="D5353">
            <v>0</v>
          </cell>
          <cell r="E5353">
            <v>0</v>
          </cell>
          <cell r="F5353">
            <v>0</v>
          </cell>
          <cell r="G5353">
            <v>0</v>
          </cell>
          <cell r="I5353">
            <v>0</v>
          </cell>
        </row>
        <row r="5354">
          <cell r="A5354">
            <v>568190500000</v>
          </cell>
          <cell r="B5354" t="str">
            <v xml:space="preserve">TUBO DE VIDRIO P/AFINAR EMBOLECTOMIA.CH8 33062-33881                                                </v>
          </cell>
          <cell r="C5354">
            <v>6</v>
          </cell>
          <cell r="D5354">
            <v>0</v>
          </cell>
          <cell r="E5354">
            <v>0</v>
          </cell>
          <cell r="F5354">
            <v>0</v>
          </cell>
          <cell r="G5354">
            <v>0</v>
          </cell>
          <cell r="I5354">
            <v>0</v>
          </cell>
        </row>
        <row r="5355">
          <cell r="A5355">
            <v>568191000000</v>
          </cell>
          <cell r="B5355" t="str">
            <v xml:space="preserve">TUBO DE VIDRIO P/CILINDRICA EMBOLECTOMIA CH7 33059-33884                                            </v>
          </cell>
          <cell r="C5355">
            <v>21</v>
          </cell>
          <cell r="D5355">
            <v>0</v>
          </cell>
          <cell r="E5355">
            <v>0</v>
          </cell>
          <cell r="F5355">
            <v>0</v>
          </cell>
          <cell r="G5355">
            <v>0</v>
          </cell>
          <cell r="I5355">
            <v>0</v>
          </cell>
        </row>
        <row r="5356">
          <cell r="A5356">
            <v>568200000000</v>
          </cell>
          <cell r="B5356" t="str">
            <v xml:space="preserve">T. VIDRIO CURVO MERCIER CH12   48636-48637                                                          </v>
          </cell>
          <cell r="C5356">
            <v>10</v>
          </cell>
          <cell r="D5356">
            <v>0</v>
          </cell>
          <cell r="E5356">
            <v>0</v>
          </cell>
          <cell r="F5356">
            <v>0</v>
          </cell>
          <cell r="G5356">
            <v>0</v>
          </cell>
          <cell r="I5356">
            <v>0</v>
          </cell>
        </row>
        <row r="5357">
          <cell r="A5357">
            <v>568200100000</v>
          </cell>
          <cell r="B5357" t="str">
            <v xml:space="preserve">T.VIDRIO CURVO CH18 48636-48640                                                                     </v>
          </cell>
          <cell r="C5357">
            <v>10</v>
          </cell>
          <cell r="D5357">
            <v>0</v>
          </cell>
          <cell r="E5357">
            <v>0</v>
          </cell>
          <cell r="F5357">
            <v>0</v>
          </cell>
          <cell r="G5357">
            <v>0</v>
          </cell>
          <cell r="I5357">
            <v>0</v>
          </cell>
        </row>
        <row r="5358">
          <cell r="A5358">
            <v>568200110000</v>
          </cell>
          <cell r="B5358" t="str">
            <v xml:space="preserve">T.VIDRIO CURVO CH24 48636-48643                                                                     </v>
          </cell>
          <cell r="C5358">
            <v>10</v>
          </cell>
          <cell r="D5358">
            <v>0</v>
          </cell>
          <cell r="E5358">
            <v>0</v>
          </cell>
          <cell r="F5358">
            <v>0</v>
          </cell>
          <cell r="G5358">
            <v>0</v>
          </cell>
          <cell r="I5358">
            <v>0</v>
          </cell>
        </row>
        <row r="5359">
          <cell r="A5359">
            <v>568300001000</v>
          </cell>
          <cell r="B5359" t="str">
            <v xml:space="preserve">TUBO VIDRIO MALECOT 1,1/CH10 48287-75682                                                            </v>
          </cell>
          <cell r="C5359">
            <v>11</v>
          </cell>
          <cell r="D5359">
            <v>0</v>
          </cell>
          <cell r="E5359">
            <v>0</v>
          </cell>
          <cell r="F5359">
            <v>0</v>
          </cell>
          <cell r="G5359">
            <v>0</v>
          </cell>
          <cell r="I5359">
            <v>0</v>
          </cell>
        </row>
        <row r="5360">
          <cell r="A5360">
            <v>568300001100</v>
          </cell>
          <cell r="B5360" t="str">
            <v xml:space="preserve">TUBO VIDRIO MALECOT 1,1/CH12 48287-80958                                                            </v>
          </cell>
          <cell r="C5360">
            <v>5</v>
          </cell>
          <cell r="D5360">
            <v>0</v>
          </cell>
          <cell r="E5360">
            <v>0</v>
          </cell>
          <cell r="F5360">
            <v>0</v>
          </cell>
          <cell r="G5360">
            <v>0</v>
          </cell>
          <cell r="I5360">
            <v>0</v>
          </cell>
        </row>
        <row r="5361">
          <cell r="A5361">
            <v>568300001200</v>
          </cell>
          <cell r="B5361" t="str">
            <v xml:space="preserve">TUBO VIDRIO MALECOT 1,1/CH14 48287-80959                                                            </v>
          </cell>
          <cell r="C5361">
            <v>6</v>
          </cell>
          <cell r="D5361">
            <v>0</v>
          </cell>
          <cell r="E5361">
            <v>0</v>
          </cell>
          <cell r="F5361">
            <v>0</v>
          </cell>
          <cell r="G5361">
            <v>0</v>
          </cell>
          <cell r="I5361">
            <v>0</v>
          </cell>
        </row>
        <row r="5362">
          <cell r="A5362">
            <v>568400150000</v>
          </cell>
          <cell r="B5362" t="str">
            <v xml:space="preserve">T.VIDRIO MANDRIL INTUBACION 1,5 61170-14936                                                         </v>
          </cell>
          <cell r="C5362">
            <v>11</v>
          </cell>
          <cell r="D5362">
            <v>0</v>
          </cell>
          <cell r="E5362">
            <v>0</v>
          </cell>
          <cell r="F5362">
            <v>0</v>
          </cell>
          <cell r="G5362">
            <v>0</v>
          </cell>
          <cell r="I5362">
            <v>0</v>
          </cell>
        </row>
        <row r="5363">
          <cell r="A5363">
            <v>568400200000</v>
          </cell>
          <cell r="B5363" t="str">
            <v xml:space="preserve">T.VIDRIO MANDRIL INTUBACION 2,0 61170-70710                                                         </v>
          </cell>
          <cell r="C5363">
            <v>10</v>
          </cell>
          <cell r="D5363">
            <v>0</v>
          </cell>
          <cell r="E5363">
            <v>0</v>
          </cell>
          <cell r="F5363">
            <v>0</v>
          </cell>
          <cell r="G5363">
            <v>0</v>
          </cell>
          <cell r="I5363">
            <v>0</v>
          </cell>
        </row>
        <row r="5364">
          <cell r="A5364">
            <v>568400260000</v>
          </cell>
          <cell r="B5364" t="str">
            <v xml:space="preserve">T.VIDRIO MANDRIL INTUBACION 2,6 61170-70711                                                         </v>
          </cell>
          <cell r="C5364">
            <v>10</v>
          </cell>
          <cell r="D5364">
            <v>0</v>
          </cell>
          <cell r="E5364">
            <v>0</v>
          </cell>
          <cell r="F5364">
            <v>0</v>
          </cell>
          <cell r="G5364">
            <v>0</v>
          </cell>
          <cell r="I5364">
            <v>0</v>
          </cell>
        </row>
        <row r="5365">
          <cell r="A5365">
            <v>568400330000</v>
          </cell>
          <cell r="B5365" t="str">
            <v xml:space="preserve">T.VIDRIO MANDRIL INTUBACION 3,3 61170-61166                                                         </v>
          </cell>
          <cell r="C5365">
            <v>10</v>
          </cell>
          <cell r="D5365">
            <v>0</v>
          </cell>
          <cell r="E5365">
            <v>0</v>
          </cell>
          <cell r="F5365">
            <v>0</v>
          </cell>
          <cell r="G5365">
            <v>0</v>
          </cell>
          <cell r="I5365">
            <v>0</v>
          </cell>
        </row>
        <row r="5366">
          <cell r="A5366">
            <v>568400430000</v>
          </cell>
          <cell r="B5366" t="str">
            <v xml:space="preserve">T.VIDRIO MANDRIL INTUBACION 4,3 61170-61167                                                         </v>
          </cell>
          <cell r="C5366">
            <v>10</v>
          </cell>
          <cell r="D5366">
            <v>0</v>
          </cell>
          <cell r="E5366">
            <v>0</v>
          </cell>
          <cell r="F5366">
            <v>0</v>
          </cell>
          <cell r="G5366">
            <v>0</v>
          </cell>
          <cell r="I5366">
            <v>0</v>
          </cell>
        </row>
        <row r="5367">
          <cell r="A5367">
            <v>568400560000</v>
          </cell>
          <cell r="B5367" t="str">
            <v xml:space="preserve">T.VIDRIO MANDRIL INTUBACION 5,6 61170-70712                                                         </v>
          </cell>
          <cell r="C5367">
            <v>10</v>
          </cell>
          <cell r="D5367">
            <v>0</v>
          </cell>
          <cell r="E5367">
            <v>0</v>
          </cell>
          <cell r="F5367">
            <v>0</v>
          </cell>
          <cell r="G5367">
            <v>0</v>
          </cell>
          <cell r="I5367">
            <v>0</v>
          </cell>
        </row>
        <row r="5368">
          <cell r="A5368">
            <v>570000000000</v>
          </cell>
          <cell r="B5368" t="str">
            <v xml:space="preserve">CAJA CAT S/IMP.                                                                                     </v>
          </cell>
          <cell r="C5368">
            <v>0</v>
          </cell>
          <cell r="D5368">
            <v>0</v>
          </cell>
          <cell r="E5368">
            <v>0</v>
          </cell>
          <cell r="F5368">
            <v>0</v>
          </cell>
          <cell r="G5368">
            <v>0</v>
          </cell>
          <cell r="I5368">
            <v>0</v>
          </cell>
        </row>
        <row r="5369">
          <cell r="A5369">
            <v>570010000000</v>
          </cell>
          <cell r="B5369" t="str">
            <v xml:space="preserve">CAJA CAT SIMPLE                                                                                     </v>
          </cell>
          <cell r="C5369">
            <v>0</v>
          </cell>
          <cell r="D5369">
            <v>0</v>
          </cell>
          <cell r="E5369">
            <v>0</v>
          </cell>
          <cell r="F5369">
            <v>0</v>
          </cell>
          <cell r="G5369">
            <v>0</v>
          </cell>
          <cell r="I5369">
            <v>0</v>
          </cell>
        </row>
        <row r="5370">
          <cell r="A5370">
            <v>570020000000</v>
          </cell>
          <cell r="B5370" t="str">
            <v xml:space="preserve">CAJA CAT CROMADO                                                                                    </v>
          </cell>
          <cell r="C5370">
            <v>0</v>
          </cell>
          <cell r="D5370">
            <v>0</v>
          </cell>
          <cell r="E5370">
            <v>0</v>
          </cell>
          <cell r="F5370">
            <v>0</v>
          </cell>
          <cell r="G5370">
            <v>0</v>
          </cell>
          <cell r="I5370">
            <v>0</v>
          </cell>
        </row>
        <row r="5371">
          <cell r="A5371">
            <v>571000000000</v>
          </cell>
          <cell r="B5371" t="str">
            <v xml:space="preserve">CAJ 100 JER 5 ML  92084/3                                                                           </v>
          </cell>
          <cell r="C5371">
            <v>0</v>
          </cell>
          <cell r="D5371">
            <v>0</v>
          </cell>
          <cell r="E5371">
            <v>0</v>
          </cell>
          <cell r="F5371">
            <v>0</v>
          </cell>
          <cell r="G5371">
            <v>0</v>
          </cell>
          <cell r="I5371">
            <v>0</v>
          </cell>
        </row>
        <row r="5372">
          <cell r="A5372">
            <v>571010000000</v>
          </cell>
          <cell r="B5372" t="str">
            <v xml:space="preserve">CAJ 100 JER 10 ML 92084/4                                                                           </v>
          </cell>
          <cell r="C5372">
            <v>0</v>
          </cell>
          <cell r="D5372">
            <v>0</v>
          </cell>
          <cell r="E5372">
            <v>0</v>
          </cell>
          <cell r="F5372">
            <v>0</v>
          </cell>
          <cell r="G5372">
            <v>0</v>
          </cell>
          <cell r="I5372">
            <v>0</v>
          </cell>
        </row>
        <row r="5373">
          <cell r="A5373">
            <v>571020000000</v>
          </cell>
          <cell r="B5373" t="str">
            <v xml:space="preserve">CAJ 100 JER 20 ML 92084/5                                                                           </v>
          </cell>
          <cell r="C5373">
            <v>0</v>
          </cell>
          <cell r="D5373">
            <v>0</v>
          </cell>
          <cell r="E5373">
            <v>0</v>
          </cell>
          <cell r="F5373">
            <v>0</v>
          </cell>
          <cell r="G5373">
            <v>0</v>
          </cell>
          <cell r="I5373">
            <v>0</v>
          </cell>
        </row>
        <row r="5374">
          <cell r="A5374">
            <v>572000000000</v>
          </cell>
          <cell r="B5374" t="str">
            <v xml:space="preserve">CAJA 405X260X300  89172/6                                                                           </v>
          </cell>
          <cell r="C5374">
            <v>1899</v>
          </cell>
          <cell r="D5374">
            <v>0</v>
          </cell>
          <cell r="E5374">
            <v>0</v>
          </cell>
          <cell r="F5374">
            <v>0</v>
          </cell>
          <cell r="G5374">
            <v>0</v>
          </cell>
          <cell r="I5374">
            <v>0</v>
          </cell>
        </row>
        <row r="5375">
          <cell r="A5375">
            <v>572010000000</v>
          </cell>
          <cell r="B5375" t="str">
            <v xml:space="preserve">CAJA 600X300X300  89172/5                                                                           </v>
          </cell>
          <cell r="C5375">
            <v>660</v>
          </cell>
          <cell r="D5375">
            <v>0</v>
          </cell>
          <cell r="E5375">
            <v>0</v>
          </cell>
          <cell r="F5375">
            <v>0</v>
          </cell>
          <cell r="G5375">
            <v>0</v>
          </cell>
          <cell r="I5375">
            <v>0</v>
          </cell>
        </row>
        <row r="5376">
          <cell r="A5376">
            <v>572020000000</v>
          </cell>
          <cell r="B5376" t="str">
            <v xml:space="preserve">CAJA 600X300X370  89172/4                                                                           </v>
          </cell>
          <cell r="C5376">
            <v>2323</v>
          </cell>
          <cell r="D5376">
            <v>0</v>
          </cell>
          <cell r="E5376">
            <v>0</v>
          </cell>
          <cell r="F5376">
            <v>0</v>
          </cell>
          <cell r="G5376">
            <v>0</v>
          </cell>
          <cell r="I5376">
            <v>0</v>
          </cell>
        </row>
        <row r="5377">
          <cell r="A5377">
            <v>572030000000</v>
          </cell>
          <cell r="B5377" t="str">
            <v xml:space="preserve">CAJA 480X360X110                                                                                    </v>
          </cell>
          <cell r="C5377">
            <v>0</v>
          </cell>
          <cell r="D5377">
            <v>0</v>
          </cell>
          <cell r="E5377">
            <v>0</v>
          </cell>
          <cell r="F5377">
            <v>0</v>
          </cell>
          <cell r="G5377">
            <v>0</v>
          </cell>
          <cell r="I5377">
            <v>0</v>
          </cell>
        </row>
        <row r="5378">
          <cell r="A5378">
            <v>572040000000</v>
          </cell>
          <cell r="B5378" t="str">
            <v xml:space="preserve">CAJA 924X194X142    98476                                                                           </v>
          </cell>
          <cell r="C5378">
            <v>0</v>
          </cell>
          <cell r="D5378">
            <v>0</v>
          </cell>
          <cell r="E5378">
            <v>0</v>
          </cell>
          <cell r="F5378">
            <v>0</v>
          </cell>
          <cell r="G5378">
            <v>0</v>
          </cell>
          <cell r="I5378">
            <v>0</v>
          </cell>
        </row>
        <row r="5379">
          <cell r="A5379">
            <v>572041000000</v>
          </cell>
          <cell r="B5379" t="str">
            <v xml:space="preserve">CAJA 924X210X137  DI07484                                                                           </v>
          </cell>
          <cell r="C5379">
            <v>447</v>
          </cell>
          <cell r="D5379">
            <v>0</v>
          </cell>
          <cell r="E5379">
            <v>0</v>
          </cell>
          <cell r="F5379">
            <v>0</v>
          </cell>
          <cell r="G5379">
            <v>0</v>
          </cell>
          <cell r="I5379">
            <v>0</v>
          </cell>
        </row>
        <row r="5380">
          <cell r="A5380">
            <v>572050000000</v>
          </cell>
          <cell r="B5380" t="str">
            <v xml:space="preserve">CAJA 675X457X457 DI01293                                                                            </v>
          </cell>
          <cell r="C5380">
            <v>0</v>
          </cell>
          <cell r="D5380">
            <v>0</v>
          </cell>
          <cell r="E5380">
            <v>0</v>
          </cell>
          <cell r="F5380">
            <v>0</v>
          </cell>
          <cell r="G5380">
            <v>0</v>
          </cell>
          <cell r="I5380">
            <v>0</v>
          </cell>
        </row>
        <row r="5381">
          <cell r="A5381">
            <v>572050010000</v>
          </cell>
          <cell r="B5381" t="str">
            <v xml:space="preserve">CAJA 675X230X457 DI06403                                                                            </v>
          </cell>
          <cell r="C5381">
            <v>860</v>
          </cell>
          <cell r="D5381">
            <v>0</v>
          </cell>
          <cell r="E5381">
            <v>0</v>
          </cell>
          <cell r="F5381">
            <v>0</v>
          </cell>
          <cell r="G5381">
            <v>0</v>
          </cell>
          <cell r="I5381">
            <v>0</v>
          </cell>
        </row>
        <row r="5382">
          <cell r="A5382">
            <v>572050020000</v>
          </cell>
          <cell r="B5382" t="str">
            <v xml:space="preserve">CAJA 675X420X390 DI08365                                                                            </v>
          </cell>
          <cell r="C5382">
            <v>170</v>
          </cell>
          <cell r="D5382">
            <v>240</v>
          </cell>
          <cell r="E5382">
            <v>0</v>
          </cell>
          <cell r="F5382">
            <v>0</v>
          </cell>
          <cell r="G5382">
            <v>0</v>
          </cell>
          <cell r="I5382">
            <v>0</v>
          </cell>
        </row>
        <row r="5383">
          <cell r="A5383">
            <v>572060000000</v>
          </cell>
          <cell r="B5383" t="str">
            <v xml:space="preserve">CAJA 580X480X380 (CAJA AGUJAS)                                                                      </v>
          </cell>
          <cell r="C5383">
            <v>0</v>
          </cell>
          <cell r="D5383">
            <v>0</v>
          </cell>
          <cell r="E5383">
            <v>0</v>
          </cell>
          <cell r="F5383">
            <v>0</v>
          </cell>
          <cell r="G5383">
            <v>0</v>
          </cell>
          <cell r="I5383">
            <v>0</v>
          </cell>
        </row>
        <row r="5384">
          <cell r="A5384">
            <v>572070000000</v>
          </cell>
          <cell r="B5384" t="str">
            <v xml:space="preserve">CAJA 600X400X400 (CAJA CROSA)                                                                       </v>
          </cell>
          <cell r="C5384">
            <v>0</v>
          </cell>
          <cell r="D5384">
            <v>0</v>
          </cell>
          <cell r="E5384">
            <v>0</v>
          </cell>
          <cell r="F5384">
            <v>0</v>
          </cell>
          <cell r="G5384">
            <v>0</v>
          </cell>
          <cell r="I5384">
            <v>0</v>
          </cell>
        </row>
        <row r="5385">
          <cell r="A5385">
            <v>572075000000</v>
          </cell>
          <cell r="B5385" t="str">
            <v xml:space="preserve">CAJA 400X400X250 (SUME)                                                                             </v>
          </cell>
          <cell r="C5385">
            <v>0</v>
          </cell>
          <cell r="D5385">
            <v>0</v>
          </cell>
          <cell r="E5385">
            <v>0</v>
          </cell>
          <cell r="F5385">
            <v>0</v>
          </cell>
          <cell r="G5385">
            <v>0</v>
          </cell>
          <cell r="I5385">
            <v>0</v>
          </cell>
        </row>
        <row r="5386">
          <cell r="A5386">
            <v>573000000000</v>
          </cell>
          <cell r="B5386" t="str">
            <v xml:space="preserve">CAJA 613X463X516  92042/5                                                                           </v>
          </cell>
          <cell r="C5386">
            <v>0</v>
          </cell>
          <cell r="D5386">
            <v>0</v>
          </cell>
          <cell r="E5386">
            <v>0</v>
          </cell>
          <cell r="F5386">
            <v>0</v>
          </cell>
          <cell r="G5386">
            <v>0</v>
          </cell>
          <cell r="I5386">
            <v>0</v>
          </cell>
        </row>
        <row r="5387">
          <cell r="A5387">
            <v>573010000000</v>
          </cell>
          <cell r="B5387" t="str">
            <v xml:space="preserve">CAJA 613X613X413  92042/3                                                                           </v>
          </cell>
          <cell r="C5387">
            <v>0</v>
          </cell>
          <cell r="D5387">
            <v>0</v>
          </cell>
          <cell r="E5387">
            <v>0</v>
          </cell>
          <cell r="F5387">
            <v>0</v>
          </cell>
          <cell r="G5387">
            <v>0</v>
          </cell>
          <cell r="I5387">
            <v>0</v>
          </cell>
        </row>
        <row r="5388">
          <cell r="A5388">
            <v>573020000000</v>
          </cell>
          <cell r="B5388" t="str">
            <v xml:space="preserve">CAJA 613X613X463  92042/4                                                                           </v>
          </cell>
          <cell r="C5388">
            <v>0</v>
          </cell>
          <cell r="D5388">
            <v>0</v>
          </cell>
          <cell r="E5388">
            <v>0</v>
          </cell>
          <cell r="F5388">
            <v>0</v>
          </cell>
          <cell r="G5388">
            <v>0</v>
          </cell>
          <cell r="I5388">
            <v>0</v>
          </cell>
        </row>
        <row r="5389">
          <cell r="A5389">
            <v>573030000000</v>
          </cell>
          <cell r="B5389" t="str">
            <v xml:space="preserve">CAJA 836X164X116    99172                                                                           </v>
          </cell>
          <cell r="C5389">
            <v>301</v>
          </cell>
          <cell r="D5389">
            <v>0</v>
          </cell>
          <cell r="E5389">
            <v>0</v>
          </cell>
          <cell r="F5389">
            <v>0</v>
          </cell>
          <cell r="G5389">
            <v>0</v>
          </cell>
          <cell r="I5389">
            <v>0</v>
          </cell>
        </row>
        <row r="5390">
          <cell r="A5390">
            <v>573040000000</v>
          </cell>
          <cell r="B5390" t="str">
            <v xml:space="preserve">CAJA IMP. 20X145X810  99225                                                                         </v>
          </cell>
          <cell r="C5390">
            <v>0</v>
          </cell>
          <cell r="D5390">
            <v>0</v>
          </cell>
          <cell r="E5390">
            <v>0</v>
          </cell>
          <cell r="F5390">
            <v>0</v>
          </cell>
          <cell r="G5390">
            <v>0</v>
          </cell>
          <cell r="I5390">
            <v>0</v>
          </cell>
        </row>
        <row r="5391">
          <cell r="A5391">
            <v>573041000000</v>
          </cell>
          <cell r="B5391" t="str">
            <v xml:space="preserve">CAJA MICRO. 20X145X810 (S/I)DI01256                                                                 </v>
          </cell>
          <cell r="C5391">
            <v>69</v>
          </cell>
          <cell r="D5391">
            <v>0</v>
          </cell>
          <cell r="E5391">
            <v>0</v>
          </cell>
          <cell r="F5391">
            <v>0</v>
          </cell>
          <cell r="G5391">
            <v>0</v>
          </cell>
          <cell r="I5391">
            <v>0</v>
          </cell>
        </row>
        <row r="5392">
          <cell r="A5392">
            <v>573050000000</v>
          </cell>
          <cell r="B5392" t="str">
            <v xml:space="preserve">C.IMPRE. 900X60X20 01142/8                                                                          </v>
          </cell>
          <cell r="C5392">
            <v>0</v>
          </cell>
          <cell r="D5392">
            <v>0</v>
          </cell>
          <cell r="E5392">
            <v>0</v>
          </cell>
          <cell r="F5392">
            <v>0</v>
          </cell>
          <cell r="G5392">
            <v>0</v>
          </cell>
          <cell r="I5392">
            <v>0</v>
          </cell>
        </row>
        <row r="5393">
          <cell r="A5393">
            <v>573060000000</v>
          </cell>
          <cell r="B5393" t="str">
            <v xml:space="preserve">CAJA 530X420X350 (ARTIC. CROSA)                                                                     </v>
          </cell>
          <cell r="C5393">
            <v>0</v>
          </cell>
          <cell r="D5393">
            <v>0</v>
          </cell>
          <cell r="E5393">
            <v>0</v>
          </cell>
          <cell r="F5393">
            <v>0</v>
          </cell>
          <cell r="G5393">
            <v>0</v>
          </cell>
          <cell r="I5393">
            <v>0</v>
          </cell>
        </row>
        <row r="5394">
          <cell r="A5394">
            <v>574000000000</v>
          </cell>
          <cell r="B5394" t="str">
            <v xml:space="preserve">CAJA V YESO 10 CM                                                                                   </v>
          </cell>
          <cell r="C5394">
            <v>0</v>
          </cell>
          <cell r="D5394">
            <v>0</v>
          </cell>
          <cell r="E5394">
            <v>0</v>
          </cell>
          <cell r="F5394">
            <v>0</v>
          </cell>
          <cell r="G5394">
            <v>0</v>
          </cell>
          <cell r="I5394">
            <v>0</v>
          </cell>
        </row>
        <row r="5395">
          <cell r="A5395">
            <v>574010000000</v>
          </cell>
          <cell r="B5395" t="str">
            <v xml:space="preserve">CAJA V YESO 15 CM                                                                                   </v>
          </cell>
          <cell r="C5395">
            <v>0</v>
          </cell>
          <cell r="D5395">
            <v>0</v>
          </cell>
          <cell r="E5395">
            <v>0</v>
          </cell>
          <cell r="F5395">
            <v>0</v>
          </cell>
          <cell r="G5395">
            <v>0</v>
          </cell>
          <cell r="I5395">
            <v>0</v>
          </cell>
        </row>
        <row r="5396">
          <cell r="A5396">
            <v>574020000000</v>
          </cell>
          <cell r="B5396" t="str">
            <v xml:space="preserve">CAJA V YESO 18 CM                                                                                   </v>
          </cell>
          <cell r="C5396">
            <v>0</v>
          </cell>
          <cell r="D5396">
            <v>0</v>
          </cell>
          <cell r="E5396">
            <v>0</v>
          </cell>
          <cell r="F5396">
            <v>0</v>
          </cell>
          <cell r="G5396">
            <v>0</v>
          </cell>
          <cell r="I5396">
            <v>0</v>
          </cell>
        </row>
        <row r="5397">
          <cell r="A5397">
            <v>575010000000</v>
          </cell>
          <cell r="B5397" t="str">
            <v xml:space="preserve">TUBO CART.3.2X540 98232/2                                                                           </v>
          </cell>
          <cell r="C5397">
            <v>0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I5397">
            <v>0</v>
          </cell>
        </row>
        <row r="5398">
          <cell r="A5398">
            <v>575015000000</v>
          </cell>
          <cell r="B5398" t="str">
            <v xml:space="preserve">TUBO CARTON S/IMP.3.2X540                                                                           </v>
          </cell>
          <cell r="C5398">
            <v>0</v>
          </cell>
          <cell r="D5398">
            <v>0</v>
          </cell>
          <cell r="E5398">
            <v>0</v>
          </cell>
          <cell r="F5398">
            <v>0</v>
          </cell>
          <cell r="G5398">
            <v>0</v>
          </cell>
          <cell r="I5398">
            <v>0</v>
          </cell>
        </row>
        <row r="5399">
          <cell r="A5399">
            <v>575020000000</v>
          </cell>
          <cell r="B5399" t="str">
            <v xml:space="preserve">TAPAS P/TUBO DE CARTON                                                                              </v>
          </cell>
          <cell r="C5399">
            <v>0</v>
          </cell>
          <cell r="D5399">
            <v>0</v>
          </cell>
          <cell r="E5399">
            <v>0</v>
          </cell>
          <cell r="F5399">
            <v>0</v>
          </cell>
          <cell r="G5399">
            <v>0</v>
          </cell>
          <cell r="I5399">
            <v>0</v>
          </cell>
        </row>
        <row r="5400">
          <cell r="A5400">
            <v>576010000000</v>
          </cell>
          <cell r="B5400" t="str">
            <v xml:space="preserve">CAJA D.J. IMPR.64X147X540                                                                           </v>
          </cell>
          <cell r="C5400">
            <v>0</v>
          </cell>
          <cell r="D5400">
            <v>0</v>
          </cell>
          <cell r="E5400">
            <v>0</v>
          </cell>
          <cell r="F5400">
            <v>0</v>
          </cell>
          <cell r="G5400">
            <v>0</v>
          </cell>
          <cell r="I5400">
            <v>0</v>
          </cell>
        </row>
        <row r="5401">
          <cell r="A5401">
            <v>576020000000</v>
          </cell>
          <cell r="B5401" t="str">
            <v xml:space="preserve">CAJA ETP 64X108X540 98465                                                                           </v>
          </cell>
          <cell r="C5401">
            <v>0</v>
          </cell>
          <cell r="D5401">
            <v>0</v>
          </cell>
          <cell r="E5401">
            <v>0</v>
          </cell>
          <cell r="F5401">
            <v>0</v>
          </cell>
          <cell r="G5401">
            <v>0</v>
          </cell>
          <cell r="I5401">
            <v>0</v>
          </cell>
        </row>
        <row r="5402">
          <cell r="A5402">
            <v>576030000000</v>
          </cell>
          <cell r="B5402" t="str">
            <v xml:space="preserve">C. 150X150X105 EPSA 00424/18 AZ                                                                     </v>
          </cell>
          <cell r="C5402">
            <v>1597</v>
          </cell>
          <cell r="D5402">
            <v>0</v>
          </cell>
          <cell r="E5402">
            <v>0</v>
          </cell>
          <cell r="F5402">
            <v>0</v>
          </cell>
          <cell r="G5402">
            <v>0</v>
          </cell>
          <cell r="I5402">
            <v>0</v>
          </cell>
        </row>
        <row r="5403">
          <cell r="A5403">
            <v>576031000000</v>
          </cell>
          <cell r="B5403" t="str">
            <v xml:space="preserve">C.150X150X105 (S/I BLANCA)DI06146/8                                                                 </v>
          </cell>
          <cell r="C5403">
            <v>0</v>
          </cell>
          <cell r="D5403">
            <v>0</v>
          </cell>
          <cell r="E5403">
            <v>0</v>
          </cell>
          <cell r="F5403">
            <v>0</v>
          </cell>
          <cell r="G5403">
            <v>0</v>
          </cell>
          <cell r="I5403">
            <v>0</v>
          </cell>
        </row>
        <row r="5404">
          <cell r="A5404">
            <v>576032000000</v>
          </cell>
          <cell r="B5404" t="str">
            <v xml:space="preserve">C.150X150X105(S/IMP.-AZUL)                                                                          </v>
          </cell>
          <cell r="C5404">
            <v>0</v>
          </cell>
          <cell r="D5404">
            <v>0</v>
          </cell>
          <cell r="E5404">
            <v>0</v>
          </cell>
          <cell r="F5404">
            <v>0</v>
          </cell>
          <cell r="G5404">
            <v>0</v>
          </cell>
          <cell r="I5404">
            <v>0</v>
          </cell>
        </row>
        <row r="5405">
          <cell r="A5405">
            <v>576035000000</v>
          </cell>
          <cell r="B5405" t="str">
            <v xml:space="preserve">CAJA AZUL EPSA P/ALARGUES                                                                           </v>
          </cell>
          <cell r="C5405">
            <v>56</v>
          </cell>
          <cell r="D5405">
            <v>0</v>
          </cell>
          <cell r="E5405">
            <v>0</v>
          </cell>
          <cell r="F5405">
            <v>0</v>
          </cell>
          <cell r="G5405">
            <v>0</v>
          </cell>
          <cell r="I5405">
            <v>0</v>
          </cell>
        </row>
        <row r="5406">
          <cell r="A5406">
            <v>576040000000</v>
          </cell>
          <cell r="B5406" t="str">
            <v xml:space="preserve">C. 540X147X43 EPSA 01016 AZ.                                                                        </v>
          </cell>
          <cell r="C5406">
            <v>4328</v>
          </cell>
          <cell r="D5406">
            <v>0</v>
          </cell>
          <cell r="E5406">
            <v>0</v>
          </cell>
          <cell r="F5406">
            <v>0</v>
          </cell>
          <cell r="G5406">
            <v>0</v>
          </cell>
          <cell r="I5406">
            <v>0</v>
          </cell>
        </row>
        <row r="5407">
          <cell r="A5407">
            <v>576050000000</v>
          </cell>
          <cell r="B5407" t="str">
            <v xml:space="preserve">C. 910X100X65 EPSA 01022 AZ.                                                                        </v>
          </cell>
          <cell r="C5407">
            <v>1300</v>
          </cell>
          <cell r="D5407">
            <v>0</v>
          </cell>
          <cell r="E5407">
            <v>0</v>
          </cell>
          <cell r="F5407">
            <v>0</v>
          </cell>
          <cell r="G5407">
            <v>0</v>
          </cell>
          <cell r="I5407">
            <v>0</v>
          </cell>
        </row>
        <row r="5408">
          <cell r="A5408">
            <v>576060000000</v>
          </cell>
          <cell r="B5408" t="str">
            <v xml:space="preserve">C. 600X185X65 EPSA 01035/40 AZ.                                                                     </v>
          </cell>
          <cell r="C5408">
            <v>0</v>
          </cell>
          <cell r="D5408">
            <v>0</v>
          </cell>
          <cell r="E5408">
            <v>0</v>
          </cell>
          <cell r="F5408">
            <v>0</v>
          </cell>
          <cell r="G5408">
            <v>0</v>
          </cell>
          <cell r="I5408">
            <v>0</v>
          </cell>
        </row>
        <row r="5409">
          <cell r="A5409">
            <v>576070000000</v>
          </cell>
          <cell r="B5409" t="str">
            <v xml:space="preserve">C. 150X150X105AURINCO 00176/24 AZ                                                                   </v>
          </cell>
          <cell r="C5409">
            <v>578</v>
          </cell>
          <cell r="D5409">
            <v>0</v>
          </cell>
          <cell r="E5409">
            <v>2000</v>
          </cell>
          <cell r="F5409">
            <v>2000</v>
          </cell>
          <cell r="G5409">
            <v>2000</v>
          </cell>
          <cell r="I5409">
            <v>2000</v>
          </cell>
        </row>
        <row r="5410">
          <cell r="A5410">
            <v>576071000000</v>
          </cell>
          <cell r="B5410" t="str">
            <v xml:space="preserve">C. 150X150X105 BCI MED.01402/58 AZ.                                                                 </v>
          </cell>
          <cell r="C5410">
            <v>3290</v>
          </cell>
          <cell r="D5410">
            <v>0</v>
          </cell>
          <cell r="E5410">
            <v>150</v>
          </cell>
          <cell r="F5410">
            <v>150</v>
          </cell>
          <cell r="G5410">
            <v>150</v>
          </cell>
          <cell r="I5410">
            <v>150</v>
          </cell>
        </row>
        <row r="5411">
          <cell r="A5411">
            <v>576072000000</v>
          </cell>
          <cell r="B5411" t="str">
            <v xml:space="preserve">C. 150X150X105 TECNIKARE DI19226                                                                    </v>
          </cell>
          <cell r="C5411">
            <v>287</v>
          </cell>
          <cell r="D5411">
            <v>0</v>
          </cell>
          <cell r="E5411">
            <v>0</v>
          </cell>
          <cell r="F5411">
            <v>0</v>
          </cell>
          <cell r="G5411">
            <v>0</v>
          </cell>
          <cell r="I5411">
            <v>0</v>
          </cell>
        </row>
        <row r="5412">
          <cell r="A5412">
            <v>576079000000</v>
          </cell>
          <cell r="B5412" t="str">
            <v xml:space="preserve">C. 540X220X64 AURINCO 02102/2                                                                       </v>
          </cell>
          <cell r="C5412">
            <v>0</v>
          </cell>
          <cell r="D5412">
            <v>0</v>
          </cell>
          <cell r="E5412">
            <v>0</v>
          </cell>
          <cell r="F5412">
            <v>0</v>
          </cell>
          <cell r="G5412">
            <v>0</v>
          </cell>
          <cell r="I5412">
            <v>0</v>
          </cell>
        </row>
        <row r="5413">
          <cell r="A5413">
            <v>576080000000</v>
          </cell>
          <cell r="B5413" t="str">
            <v xml:space="preserve">C. 540X147X43AURINCO 00176/22 AZ.                                                                   </v>
          </cell>
          <cell r="C5413">
            <v>2193</v>
          </cell>
          <cell r="D5413">
            <v>0</v>
          </cell>
          <cell r="E5413">
            <v>0</v>
          </cell>
          <cell r="F5413">
            <v>0</v>
          </cell>
          <cell r="G5413">
            <v>0</v>
          </cell>
          <cell r="I5413">
            <v>0</v>
          </cell>
        </row>
        <row r="5414">
          <cell r="A5414">
            <v>576081000000</v>
          </cell>
          <cell r="B5414" t="str">
            <v xml:space="preserve">C. 540X147X43 BCI MED. 01402/52 AZ.                                                                 </v>
          </cell>
          <cell r="C5414">
            <v>2613</v>
          </cell>
          <cell r="D5414">
            <v>0</v>
          </cell>
          <cell r="E5414">
            <v>4000</v>
          </cell>
          <cell r="F5414">
            <v>4000</v>
          </cell>
          <cell r="G5414">
            <v>4000</v>
          </cell>
          <cell r="I5414">
            <v>4000</v>
          </cell>
        </row>
        <row r="5415">
          <cell r="A5415">
            <v>576082000000</v>
          </cell>
          <cell r="B5415" t="str">
            <v xml:space="preserve">C. 540X147X43 S/IMP. DI07063                                                                        </v>
          </cell>
          <cell r="C5415">
            <v>0</v>
          </cell>
          <cell r="D5415">
            <v>0</v>
          </cell>
          <cell r="E5415">
            <v>0</v>
          </cell>
          <cell r="F5415">
            <v>0</v>
          </cell>
          <cell r="G5415">
            <v>0</v>
          </cell>
          <cell r="I5415">
            <v>0</v>
          </cell>
        </row>
        <row r="5416">
          <cell r="A5416">
            <v>576083000000</v>
          </cell>
          <cell r="B5416" t="str">
            <v xml:space="preserve">C. 540x147x43 SENSIMEDICAL DI13297                                                                  </v>
          </cell>
          <cell r="C5416">
            <v>1112</v>
          </cell>
          <cell r="D5416">
            <v>0</v>
          </cell>
          <cell r="E5416">
            <v>0</v>
          </cell>
          <cell r="F5416">
            <v>0</v>
          </cell>
          <cell r="G5416">
            <v>0</v>
          </cell>
          <cell r="I5416">
            <v>0</v>
          </cell>
        </row>
        <row r="5417">
          <cell r="A5417">
            <v>576084000000</v>
          </cell>
          <cell r="B5417" t="str">
            <v xml:space="preserve">C. 540X147X43 TECNIKARE DI19226/4                                                                   </v>
          </cell>
          <cell r="C5417">
            <v>175</v>
          </cell>
          <cell r="D5417">
            <v>0</v>
          </cell>
          <cell r="E5417">
            <v>0</v>
          </cell>
          <cell r="F5417">
            <v>0</v>
          </cell>
          <cell r="G5417">
            <v>0</v>
          </cell>
          <cell r="I5417">
            <v>0</v>
          </cell>
        </row>
        <row r="5418">
          <cell r="A5418">
            <v>576086000000</v>
          </cell>
          <cell r="B5418" t="str">
            <v xml:space="preserve">C. 540X98X22 AURINCO DI20074 AZ.                                                                    </v>
          </cell>
          <cell r="C5418">
            <v>401</v>
          </cell>
          <cell r="D5418">
            <v>0</v>
          </cell>
          <cell r="E5418">
            <v>0</v>
          </cell>
          <cell r="F5418">
            <v>0</v>
          </cell>
          <cell r="G5418">
            <v>0</v>
          </cell>
          <cell r="I5418">
            <v>0</v>
          </cell>
        </row>
        <row r="5419">
          <cell r="A5419">
            <v>576090000000</v>
          </cell>
          <cell r="B5419" t="str">
            <v xml:space="preserve">C. 910X100X65 AURINCO 01142/10 AZ                                                                   </v>
          </cell>
          <cell r="C5419">
            <v>1017</v>
          </cell>
          <cell r="D5419">
            <v>0</v>
          </cell>
          <cell r="E5419">
            <v>0</v>
          </cell>
          <cell r="F5419">
            <v>0</v>
          </cell>
          <cell r="G5419">
            <v>0</v>
          </cell>
          <cell r="I5419">
            <v>0</v>
          </cell>
        </row>
        <row r="5420">
          <cell r="A5420">
            <v>576091000000</v>
          </cell>
          <cell r="B5420" t="str">
            <v xml:space="preserve">C. 910X100X65 BCI MED. 01405/10 AZ.                                                                 </v>
          </cell>
          <cell r="C5420">
            <v>138</v>
          </cell>
          <cell r="D5420">
            <v>0</v>
          </cell>
          <cell r="E5420">
            <v>1000</v>
          </cell>
          <cell r="F5420">
            <v>1000</v>
          </cell>
          <cell r="G5420">
            <v>1000</v>
          </cell>
          <cell r="I5420">
            <v>1000</v>
          </cell>
        </row>
        <row r="5421">
          <cell r="A5421">
            <v>576092000000</v>
          </cell>
          <cell r="B5421" t="str">
            <v xml:space="preserve">C.910X100X65 SENSIMEDICAL 13223                                                                     </v>
          </cell>
          <cell r="C5421">
            <v>169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  <cell r="I5421">
            <v>0</v>
          </cell>
        </row>
        <row r="5422">
          <cell r="A5422">
            <v>576093000000</v>
          </cell>
          <cell r="B5422" t="str">
            <v xml:space="preserve">CAJA 910X100X65 TECNIKARE DI19272                                                                   </v>
          </cell>
          <cell r="C5422">
            <v>421</v>
          </cell>
          <cell r="D5422">
            <v>0</v>
          </cell>
          <cell r="E5422">
            <v>0</v>
          </cell>
          <cell r="F5422">
            <v>0</v>
          </cell>
          <cell r="G5422">
            <v>0</v>
          </cell>
          <cell r="I5422">
            <v>0</v>
          </cell>
        </row>
        <row r="5423">
          <cell r="A5423">
            <v>576100000000</v>
          </cell>
          <cell r="B5423" t="str">
            <v xml:space="preserve">C. 323X273X26 AURINCO 01267 AZ.                                                                     </v>
          </cell>
          <cell r="C5423">
            <v>1750</v>
          </cell>
          <cell r="D5423">
            <v>0</v>
          </cell>
          <cell r="E5423">
            <v>0</v>
          </cell>
          <cell r="F5423">
            <v>0</v>
          </cell>
          <cell r="G5423">
            <v>0</v>
          </cell>
          <cell r="I5423">
            <v>0</v>
          </cell>
        </row>
        <row r="5424">
          <cell r="A5424">
            <v>576110000000</v>
          </cell>
          <cell r="B5424" t="str">
            <v xml:space="preserve">C.323X273X26 EPSA 01267/2 AZ.                                                                       </v>
          </cell>
          <cell r="C5424">
            <v>1267</v>
          </cell>
          <cell r="D5424">
            <v>0</v>
          </cell>
          <cell r="E5424">
            <v>0</v>
          </cell>
          <cell r="F5424">
            <v>0</v>
          </cell>
          <cell r="G5424">
            <v>0</v>
          </cell>
          <cell r="I5424">
            <v>0</v>
          </cell>
        </row>
        <row r="5425">
          <cell r="A5425">
            <v>576111000000</v>
          </cell>
          <cell r="B5425" t="str">
            <v xml:space="preserve">C.323X273X26 BCI 09133 AZ.                                                                          </v>
          </cell>
          <cell r="C5425">
            <v>972</v>
          </cell>
          <cell r="D5425">
            <v>0</v>
          </cell>
          <cell r="E5425">
            <v>0</v>
          </cell>
          <cell r="F5425">
            <v>0</v>
          </cell>
          <cell r="G5425">
            <v>0</v>
          </cell>
          <cell r="I5425">
            <v>0</v>
          </cell>
        </row>
        <row r="5426">
          <cell r="A5426">
            <v>576112000000</v>
          </cell>
          <cell r="B5426" t="str">
            <v xml:space="preserve">C.323X273X26 SENSIMEDICAL 12092/2                                                                   </v>
          </cell>
          <cell r="C5426">
            <v>611</v>
          </cell>
          <cell r="D5426">
            <v>0</v>
          </cell>
          <cell r="E5426">
            <v>0</v>
          </cell>
          <cell r="F5426">
            <v>0</v>
          </cell>
          <cell r="G5426">
            <v>0</v>
          </cell>
          <cell r="I5426">
            <v>0</v>
          </cell>
        </row>
        <row r="5427">
          <cell r="A5427">
            <v>576120000000</v>
          </cell>
          <cell r="B5427" t="str">
            <v xml:space="preserve">C. 240X90X65 AURINCO 01433/24 AZ.                                                                   </v>
          </cell>
          <cell r="C5427">
            <v>0</v>
          </cell>
          <cell r="D5427">
            <v>0</v>
          </cell>
          <cell r="E5427">
            <v>0</v>
          </cell>
          <cell r="F5427">
            <v>0</v>
          </cell>
          <cell r="G5427">
            <v>0</v>
          </cell>
          <cell r="I5427">
            <v>0</v>
          </cell>
        </row>
        <row r="5428">
          <cell r="A5428">
            <v>576130000000</v>
          </cell>
          <cell r="B5428" t="str">
            <v xml:space="preserve">C. 320X108X65 AURINCO 01433/26 AZ.                                                                  </v>
          </cell>
          <cell r="C5428">
            <v>1237</v>
          </cell>
          <cell r="D5428">
            <v>0</v>
          </cell>
          <cell r="E5428">
            <v>0</v>
          </cell>
          <cell r="F5428">
            <v>0</v>
          </cell>
          <cell r="G5428">
            <v>0</v>
          </cell>
          <cell r="I5428">
            <v>0</v>
          </cell>
        </row>
        <row r="5429">
          <cell r="A5429">
            <v>576140000000</v>
          </cell>
          <cell r="B5429" t="str">
            <v xml:space="preserve">C. 330X150X85 AURINCO 01433/28 AZ.                                                                  </v>
          </cell>
          <cell r="C5429">
            <v>488</v>
          </cell>
          <cell r="D5429">
            <v>0</v>
          </cell>
          <cell r="E5429">
            <v>0</v>
          </cell>
          <cell r="F5429">
            <v>0</v>
          </cell>
          <cell r="G5429">
            <v>0</v>
          </cell>
          <cell r="I5429">
            <v>0</v>
          </cell>
        </row>
        <row r="5430">
          <cell r="A5430">
            <v>576150000000</v>
          </cell>
          <cell r="B5430" t="str">
            <v xml:space="preserve">C. 333X150X100 AURINCO 01442/2 AZ.                                                                  </v>
          </cell>
          <cell r="C5430">
            <v>531</v>
          </cell>
          <cell r="D5430">
            <v>0</v>
          </cell>
          <cell r="E5430">
            <v>0</v>
          </cell>
          <cell r="F5430">
            <v>0</v>
          </cell>
          <cell r="G5430">
            <v>0</v>
          </cell>
          <cell r="I5430">
            <v>0</v>
          </cell>
        </row>
        <row r="5431">
          <cell r="A5431">
            <v>576160000000</v>
          </cell>
          <cell r="B5431" t="str">
            <v xml:space="preserve">C. 240X90X65 EPSA 01476/4 AZ.                                                                       </v>
          </cell>
          <cell r="C5431">
            <v>727</v>
          </cell>
          <cell r="D5431">
            <v>0</v>
          </cell>
          <cell r="E5431">
            <v>0</v>
          </cell>
          <cell r="F5431">
            <v>0</v>
          </cell>
          <cell r="G5431">
            <v>0</v>
          </cell>
          <cell r="I5431">
            <v>0</v>
          </cell>
        </row>
        <row r="5432">
          <cell r="A5432">
            <v>576170000000</v>
          </cell>
          <cell r="B5432" t="str">
            <v xml:space="preserve">C. 320X108X65 EPSA 01476/6 AZ.                                                                      </v>
          </cell>
          <cell r="C5432">
            <v>219</v>
          </cell>
          <cell r="D5432">
            <v>0</v>
          </cell>
          <cell r="E5432">
            <v>0</v>
          </cell>
          <cell r="F5432">
            <v>0</v>
          </cell>
          <cell r="G5432">
            <v>0</v>
          </cell>
          <cell r="I5432">
            <v>0</v>
          </cell>
        </row>
        <row r="5433">
          <cell r="A5433">
            <v>576180000000</v>
          </cell>
          <cell r="B5433" t="str">
            <v xml:space="preserve">C. 330X150X85 EPSA 01476/8 AZ.                                                                      </v>
          </cell>
          <cell r="C5433">
            <v>158</v>
          </cell>
          <cell r="D5433">
            <v>0</v>
          </cell>
          <cell r="E5433">
            <v>0</v>
          </cell>
          <cell r="F5433">
            <v>0</v>
          </cell>
          <cell r="G5433">
            <v>0</v>
          </cell>
          <cell r="I5433">
            <v>0</v>
          </cell>
        </row>
        <row r="5434">
          <cell r="A5434">
            <v>576181000000</v>
          </cell>
          <cell r="B5434" t="str">
            <v xml:space="preserve">C. 330X150X85 BCI 09365 AZ                                                                          </v>
          </cell>
          <cell r="C5434">
            <v>2341</v>
          </cell>
          <cell r="D5434">
            <v>0</v>
          </cell>
          <cell r="E5434">
            <v>0</v>
          </cell>
          <cell r="F5434">
            <v>0</v>
          </cell>
          <cell r="G5434">
            <v>0</v>
          </cell>
          <cell r="I5434">
            <v>0</v>
          </cell>
        </row>
        <row r="5435">
          <cell r="A5435">
            <v>576190000000</v>
          </cell>
          <cell r="B5435" t="str">
            <v xml:space="preserve">C. 333X150X100 EPSA 01476/10 AZ.                                                                    </v>
          </cell>
          <cell r="C5435">
            <v>1913</v>
          </cell>
          <cell r="D5435">
            <v>0</v>
          </cell>
          <cell r="E5435">
            <v>137</v>
          </cell>
          <cell r="F5435">
            <v>137</v>
          </cell>
          <cell r="G5435">
            <v>137</v>
          </cell>
          <cell r="I5435">
            <v>137</v>
          </cell>
        </row>
        <row r="5436">
          <cell r="A5436">
            <v>576191000000</v>
          </cell>
          <cell r="B5436" t="str">
            <v xml:space="preserve">C. 333X150X100 TECNIKARE DI19226/2                                                                  </v>
          </cell>
          <cell r="C5436">
            <v>584</v>
          </cell>
          <cell r="D5436">
            <v>0</v>
          </cell>
          <cell r="E5436">
            <v>0</v>
          </cell>
          <cell r="F5436">
            <v>0</v>
          </cell>
          <cell r="G5436">
            <v>0</v>
          </cell>
          <cell r="I5436">
            <v>0</v>
          </cell>
        </row>
        <row r="5437">
          <cell r="A5437">
            <v>576200000000</v>
          </cell>
          <cell r="B5437" t="str">
            <v xml:space="preserve">C. 510X74X63 EPSA 02033 AZ.                                                                         </v>
          </cell>
          <cell r="C5437">
            <v>809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I5437">
            <v>0</v>
          </cell>
        </row>
        <row r="5438">
          <cell r="A5438">
            <v>576210000000</v>
          </cell>
          <cell r="B5438" t="str">
            <v xml:space="preserve">C. 510X74X63 AURINCO 02033/2 AZ.                                                                    </v>
          </cell>
          <cell r="C5438">
            <v>426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I5438">
            <v>0</v>
          </cell>
        </row>
        <row r="5439">
          <cell r="A5439">
            <v>576220000000</v>
          </cell>
          <cell r="B5439" t="str">
            <v xml:space="preserve">C. 660X220X220 AURINCO 02096/2 AZ.                                                                  </v>
          </cell>
          <cell r="C5439">
            <v>0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I5439">
            <v>0</v>
          </cell>
        </row>
        <row r="5440">
          <cell r="A5440">
            <v>576230000000</v>
          </cell>
          <cell r="B5440" t="str">
            <v xml:space="preserve">C. 330X220X220 AURINCO 02102 AZ.                                                                    </v>
          </cell>
          <cell r="C5440">
            <v>0</v>
          </cell>
          <cell r="D5440">
            <v>0</v>
          </cell>
          <cell r="E5440">
            <v>0</v>
          </cell>
          <cell r="F5440">
            <v>0</v>
          </cell>
          <cell r="G5440">
            <v>0</v>
          </cell>
          <cell r="I5440">
            <v>0</v>
          </cell>
        </row>
        <row r="5441">
          <cell r="A5441">
            <v>576240000000</v>
          </cell>
          <cell r="B5441" t="str">
            <v xml:space="preserve">C.333X150X100(S/I BLANCA)DI06146/10                                                                 </v>
          </cell>
          <cell r="C5441">
            <v>0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I5441">
            <v>0</v>
          </cell>
        </row>
        <row r="5442">
          <cell r="A5442">
            <v>576250000000</v>
          </cell>
          <cell r="B5442" t="str">
            <v xml:space="preserve">C.240X90X65 (S/I BLANCA)DI06146                                                                     </v>
          </cell>
          <cell r="C5442">
            <v>0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I5442">
            <v>0</v>
          </cell>
        </row>
        <row r="5443">
          <cell r="A5443">
            <v>576260000000</v>
          </cell>
          <cell r="B5443" t="str">
            <v xml:space="preserve">C.320X108X65 (S/I BLANCA)DI06146/2                                                                  </v>
          </cell>
          <cell r="C5443">
            <v>0</v>
          </cell>
          <cell r="D5443">
            <v>0</v>
          </cell>
          <cell r="E5443">
            <v>0</v>
          </cell>
          <cell r="F5443">
            <v>0</v>
          </cell>
          <cell r="G5443">
            <v>0</v>
          </cell>
          <cell r="I5443">
            <v>0</v>
          </cell>
        </row>
        <row r="5444">
          <cell r="A5444">
            <v>576270000000</v>
          </cell>
          <cell r="B5444" t="str">
            <v xml:space="preserve">C.330X150X85 (S/I BLANCA)DI06146/4                                                                  </v>
          </cell>
          <cell r="C5444">
            <v>0</v>
          </cell>
          <cell r="D5444">
            <v>0</v>
          </cell>
          <cell r="E5444">
            <v>0</v>
          </cell>
          <cell r="F5444">
            <v>0</v>
          </cell>
          <cell r="G5444">
            <v>0</v>
          </cell>
          <cell r="I5444">
            <v>0</v>
          </cell>
        </row>
        <row r="5445">
          <cell r="A5445">
            <v>576280000000</v>
          </cell>
          <cell r="B5445" t="str">
            <v xml:space="preserve">C.510X74X63 (S/I BLANCA)DI06146/6                                                                   </v>
          </cell>
          <cell r="C5445">
            <v>0</v>
          </cell>
          <cell r="D5445">
            <v>0</v>
          </cell>
          <cell r="E5445">
            <v>0</v>
          </cell>
          <cell r="F5445">
            <v>0</v>
          </cell>
          <cell r="G5445">
            <v>0</v>
          </cell>
          <cell r="I5445">
            <v>0</v>
          </cell>
        </row>
        <row r="5446">
          <cell r="A5446">
            <v>576290000000</v>
          </cell>
          <cell r="B5446" t="str">
            <v xml:space="preserve">C. 333X150X100 BCI 07115 AZ.                                                                        </v>
          </cell>
          <cell r="C5446">
            <v>523</v>
          </cell>
          <cell r="D5446">
            <v>0</v>
          </cell>
          <cell r="E5446">
            <v>0</v>
          </cell>
          <cell r="F5446">
            <v>0</v>
          </cell>
          <cell r="G5446">
            <v>0</v>
          </cell>
          <cell r="I5446">
            <v>0</v>
          </cell>
        </row>
        <row r="5447">
          <cell r="A5447">
            <v>576300000000</v>
          </cell>
          <cell r="B5447" t="str">
            <v xml:space="preserve">C. 320X108X65 BCI 07134 AZ.                                                                         </v>
          </cell>
          <cell r="C5447">
            <v>229</v>
          </cell>
          <cell r="D5447">
            <v>0</v>
          </cell>
          <cell r="E5447">
            <v>0</v>
          </cell>
          <cell r="F5447">
            <v>0</v>
          </cell>
          <cell r="G5447">
            <v>0</v>
          </cell>
          <cell r="I5447">
            <v>0</v>
          </cell>
        </row>
        <row r="5448">
          <cell r="A5448">
            <v>576310000000</v>
          </cell>
          <cell r="B5448" t="str">
            <v xml:space="preserve">C.225X105X30 AURINCO 08276 AZ.C/IM.                                                                 </v>
          </cell>
          <cell r="C5448">
            <v>817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I5448">
            <v>0</v>
          </cell>
        </row>
        <row r="5449">
          <cell r="A5449">
            <v>576320000000</v>
          </cell>
          <cell r="B5449" t="str">
            <v xml:space="preserve">C. 340X185X25 AURINCO 11145/2                                                                       </v>
          </cell>
          <cell r="C5449">
            <v>650</v>
          </cell>
          <cell r="D5449">
            <v>0</v>
          </cell>
          <cell r="E5449">
            <v>0</v>
          </cell>
          <cell r="F5449">
            <v>0</v>
          </cell>
          <cell r="G5449">
            <v>0</v>
          </cell>
          <cell r="I5449">
            <v>0</v>
          </cell>
        </row>
        <row r="5450">
          <cell r="A5450">
            <v>576330000000</v>
          </cell>
          <cell r="B5450" t="str">
            <v xml:space="preserve">C. 450X190X25 AURINCO DI13416                                                                       </v>
          </cell>
          <cell r="C5450">
            <v>264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  <cell r="I5450">
            <v>0</v>
          </cell>
        </row>
        <row r="5451">
          <cell r="A5451">
            <v>576340000000</v>
          </cell>
          <cell r="B5451" t="str">
            <v xml:space="preserve">CAJA AZUL EPSA 220x105x30 DI20166                                                                   </v>
          </cell>
          <cell r="C5451">
            <v>87</v>
          </cell>
          <cell r="D5451">
            <v>0</v>
          </cell>
          <cell r="E5451">
            <v>0</v>
          </cell>
          <cell r="F5451">
            <v>0</v>
          </cell>
          <cell r="G5451">
            <v>0</v>
          </cell>
          <cell r="I5451">
            <v>0</v>
          </cell>
        </row>
        <row r="5452">
          <cell r="A5452">
            <v>576341000000</v>
          </cell>
          <cell r="B5452" t="str">
            <v xml:space="preserve">CAJA AZUL EPSA 157x221x108 DI20166/2                                                                </v>
          </cell>
          <cell r="C5452">
            <v>30</v>
          </cell>
          <cell r="D5452">
            <v>0</v>
          </cell>
          <cell r="E5452">
            <v>0</v>
          </cell>
          <cell r="F5452">
            <v>0</v>
          </cell>
          <cell r="G5452">
            <v>0</v>
          </cell>
          <cell r="I5452">
            <v>0</v>
          </cell>
        </row>
        <row r="5453">
          <cell r="A5453">
            <v>577010000000</v>
          </cell>
          <cell r="B5453" t="str">
            <v xml:space="preserve">CAJA 554X462X457 RÜSCH DI98365                                                                      </v>
          </cell>
          <cell r="C5453">
            <v>0</v>
          </cell>
          <cell r="D5453">
            <v>0</v>
          </cell>
          <cell r="E5453">
            <v>0</v>
          </cell>
          <cell r="F5453">
            <v>0</v>
          </cell>
          <cell r="G5453">
            <v>0</v>
          </cell>
          <cell r="I5453">
            <v>0</v>
          </cell>
        </row>
        <row r="5454">
          <cell r="A5454">
            <v>577011000000</v>
          </cell>
          <cell r="B5454" t="str">
            <v xml:space="preserve">CAJA 554X462X457 S/IMP. DI01416/136                                                                 </v>
          </cell>
          <cell r="C5454">
            <v>1105</v>
          </cell>
          <cell r="D5454">
            <v>0</v>
          </cell>
          <cell r="E5454">
            <v>0</v>
          </cell>
          <cell r="F5454">
            <v>0</v>
          </cell>
          <cell r="G5454">
            <v>0</v>
          </cell>
          <cell r="I5454">
            <v>0</v>
          </cell>
        </row>
        <row r="5455">
          <cell r="A5455">
            <v>577011000099</v>
          </cell>
          <cell r="B5455" t="str">
            <v xml:space="preserve">CAJA 554X300X457 (Altura Adaptada)                                                                  </v>
          </cell>
          <cell r="C5455">
            <v>0</v>
          </cell>
          <cell r="D5455">
            <v>0</v>
          </cell>
          <cell r="E5455">
            <v>0</v>
          </cell>
          <cell r="F5455">
            <v>0</v>
          </cell>
          <cell r="G5455">
            <v>0</v>
          </cell>
          <cell r="I5455">
            <v>0</v>
          </cell>
        </row>
        <row r="5456">
          <cell r="A5456">
            <v>577011010000</v>
          </cell>
          <cell r="B5456" t="str">
            <v xml:space="preserve">CAJA 554X457X231 DI18084                                                                            </v>
          </cell>
          <cell r="C5456">
            <v>0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  <cell r="I5456">
            <v>0</v>
          </cell>
        </row>
        <row r="5457">
          <cell r="A5457">
            <v>577012000000</v>
          </cell>
          <cell r="B5457" t="str">
            <v xml:space="preserve">C.770X375X375(ORIGEN-CAJA JERINGAS)                                                                 </v>
          </cell>
          <cell r="C5457">
            <v>0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I5457">
            <v>0</v>
          </cell>
        </row>
        <row r="5458">
          <cell r="A5458">
            <v>577015000000</v>
          </cell>
          <cell r="B5458" t="str">
            <v xml:space="preserve">CAJA IMP.64X108X540 98382                                                                           </v>
          </cell>
          <cell r="C5458">
            <v>0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I5458">
            <v>0</v>
          </cell>
        </row>
        <row r="5459">
          <cell r="A5459">
            <v>577020000000</v>
          </cell>
          <cell r="B5459" t="str">
            <v xml:space="preserve">CAJA IMP.64X180X910 98386                                                                           </v>
          </cell>
          <cell r="C5459">
            <v>0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I5459">
            <v>0</v>
          </cell>
        </row>
        <row r="5460">
          <cell r="A5460">
            <v>577024000000</v>
          </cell>
          <cell r="B5460" t="str">
            <v xml:space="preserve">CAJA IM. 150X90X150 00252                                                                           </v>
          </cell>
          <cell r="C5460">
            <v>0</v>
          </cell>
          <cell r="D5460">
            <v>0</v>
          </cell>
          <cell r="E5460">
            <v>0</v>
          </cell>
          <cell r="F5460">
            <v>0</v>
          </cell>
          <cell r="G5460">
            <v>0</v>
          </cell>
          <cell r="I5460">
            <v>0</v>
          </cell>
        </row>
        <row r="5461">
          <cell r="A5461">
            <v>577025000000</v>
          </cell>
          <cell r="B5461" t="str">
            <v xml:space="preserve">CA.IM.150X107X150 99444/2                                                                           </v>
          </cell>
          <cell r="C5461">
            <v>0</v>
          </cell>
          <cell r="D5461">
            <v>0</v>
          </cell>
          <cell r="E5461">
            <v>0</v>
          </cell>
          <cell r="F5461">
            <v>0</v>
          </cell>
          <cell r="G5461">
            <v>0</v>
          </cell>
          <cell r="I5461">
            <v>0</v>
          </cell>
        </row>
        <row r="5462">
          <cell r="A5462">
            <v>577026000000</v>
          </cell>
          <cell r="B5462" t="str">
            <v xml:space="preserve">CAJA 350X480X600                                                                                    </v>
          </cell>
          <cell r="C5462">
            <v>0</v>
          </cell>
          <cell r="D5462">
            <v>0</v>
          </cell>
          <cell r="E5462">
            <v>0</v>
          </cell>
          <cell r="F5462">
            <v>0</v>
          </cell>
          <cell r="G5462">
            <v>0</v>
          </cell>
          <cell r="I5462">
            <v>0</v>
          </cell>
        </row>
        <row r="5463">
          <cell r="A5463">
            <v>581100700000</v>
          </cell>
          <cell r="B5463" t="str">
            <v xml:space="preserve">FOLLETO EMBOLECTOMIA EPSA                                                                           </v>
          </cell>
          <cell r="C5463">
            <v>0</v>
          </cell>
          <cell r="D5463">
            <v>0</v>
          </cell>
          <cell r="E5463">
            <v>0</v>
          </cell>
          <cell r="F5463">
            <v>0</v>
          </cell>
          <cell r="G5463">
            <v>0</v>
          </cell>
          <cell r="I5463">
            <v>0</v>
          </cell>
        </row>
        <row r="5464">
          <cell r="A5464">
            <v>581186306000</v>
          </cell>
          <cell r="B5464" t="str">
            <v xml:space="preserve">ETI JER. INYECT 30 ML.                                                                              </v>
          </cell>
          <cell r="C5464">
            <v>0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  <cell r="I5464">
            <v>0</v>
          </cell>
        </row>
        <row r="5465">
          <cell r="A5465">
            <v>581186307000</v>
          </cell>
          <cell r="B5465" t="str">
            <v xml:space="preserve">ETI. JER. INYECT 50 ML                                                                              </v>
          </cell>
          <cell r="C5465">
            <v>0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  <cell r="I5465">
            <v>0</v>
          </cell>
        </row>
        <row r="5466">
          <cell r="A5466">
            <v>581186313000</v>
          </cell>
          <cell r="B5466" t="str">
            <v xml:space="preserve">ETI JER TOOMEY 50 ML                                                                                </v>
          </cell>
          <cell r="C5466">
            <v>0</v>
          </cell>
          <cell r="D5466">
            <v>0</v>
          </cell>
          <cell r="E5466">
            <v>0</v>
          </cell>
          <cell r="F5466">
            <v>0</v>
          </cell>
          <cell r="G5466">
            <v>0</v>
          </cell>
          <cell r="I5466">
            <v>0</v>
          </cell>
        </row>
        <row r="5467">
          <cell r="A5467">
            <v>581192145100</v>
          </cell>
          <cell r="B5467" t="str">
            <v xml:space="preserve">ETI JER. INYECT 60 ML                                                                               </v>
          </cell>
          <cell r="C5467">
            <v>0</v>
          </cell>
          <cell r="D5467">
            <v>0</v>
          </cell>
          <cell r="E5467">
            <v>0</v>
          </cell>
          <cell r="F5467">
            <v>0</v>
          </cell>
          <cell r="G5467">
            <v>0</v>
          </cell>
          <cell r="I5467">
            <v>0</v>
          </cell>
        </row>
        <row r="5468">
          <cell r="A5468">
            <v>581588283000</v>
          </cell>
          <cell r="B5468" t="str">
            <v xml:space="preserve">ETI X500 INY  2.5ML S/A                                                                             </v>
          </cell>
          <cell r="C5468">
            <v>0</v>
          </cell>
          <cell r="D5468">
            <v>0</v>
          </cell>
          <cell r="E5468">
            <v>0</v>
          </cell>
          <cell r="F5468">
            <v>0</v>
          </cell>
          <cell r="G5468">
            <v>0</v>
          </cell>
          <cell r="I5468">
            <v>0</v>
          </cell>
        </row>
        <row r="5469">
          <cell r="A5469">
            <v>581588283100</v>
          </cell>
          <cell r="B5469" t="str">
            <v xml:space="preserve">ETI X500 INY  5 ML S/A                                                                              </v>
          </cell>
          <cell r="C5469">
            <v>0</v>
          </cell>
          <cell r="D5469">
            <v>0</v>
          </cell>
          <cell r="E5469">
            <v>0</v>
          </cell>
          <cell r="F5469">
            <v>0</v>
          </cell>
          <cell r="G5469">
            <v>0</v>
          </cell>
          <cell r="I5469">
            <v>0</v>
          </cell>
        </row>
        <row r="5470">
          <cell r="A5470">
            <v>581588283200</v>
          </cell>
          <cell r="B5470" t="str">
            <v xml:space="preserve">ETI X500 INY 10 ML S/A                                                                              </v>
          </cell>
          <cell r="C5470">
            <v>0</v>
          </cell>
          <cell r="D5470">
            <v>0</v>
          </cell>
          <cell r="E5470">
            <v>0</v>
          </cell>
          <cell r="F5470">
            <v>0</v>
          </cell>
          <cell r="G5470">
            <v>0</v>
          </cell>
          <cell r="I5470">
            <v>0</v>
          </cell>
        </row>
        <row r="5471">
          <cell r="A5471">
            <v>581588283300</v>
          </cell>
          <cell r="B5471" t="str">
            <v xml:space="preserve">ETI X500 INY 20 ML S/A                                                                              </v>
          </cell>
          <cell r="C5471">
            <v>0</v>
          </cell>
          <cell r="D5471">
            <v>0</v>
          </cell>
          <cell r="E5471">
            <v>0</v>
          </cell>
          <cell r="F5471">
            <v>0</v>
          </cell>
          <cell r="G5471">
            <v>0</v>
          </cell>
          <cell r="I5471">
            <v>0</v>
          </cell>
        </row>
        <row r="5472">
          <cell r="A5472">
            <v>581588284000</v>
          </cell>
          <cell r="B5472" t="str">
            <v xml:space="preserve">ETI X500 INY 2.5 23X1 1/4                                                                           </v>
          </cell>
          <cell r="C5472">
            <v>0</v>
          </cell>
          <cell r="D5472">
            <v>0</v>
          </cell>
          <cell r="E5472">
            <v>0</v>
          </cell>
          <cell r="F5472">
            <v>0</v>
          </cell>
          <cell r="G5472">
            <v>0</v>
          </cell>
          <cell r="I5472">
            <v>0</v>
          </cell>
        </row>
        <row r="5473">
          <cell r="A5473">
            <v>581588284100</v>
          </cell>
          <cell r="B5473" t="str">
            <v xml:space="preserve">ETI X500 INY  5 22X1 1/4                                                                            </v>
          </cell>
          <cell r="C5473">
            <v>0</v>
          </cell>
          <cell r="D5473">
            <v>0</v>
          </cell>
          <cell r="E5473">
            <v>0</v>
          </cell>
          <cell r="F5473">
            <v>0</v>
          </cell>
          <cell r="G5473">
            <v>0</v>
          </cell>
          <cell r="I5473">
            <v>0</v>
          </cell>
        </row>
        <row r="5474">
          <cell r="A5474">
            <v>581588284200</v>
          </cell>
          <cell r="B5474" t="str">
            <v xml:space="preserve">ETI X500 INY  5 21X1 1/2                                                                            </v>
          </cell>
          <cell r="C5474">
            <v>0</v>
          </cell>
          <cell r="D5474">
            <v>0</v>
          </cell>
          <cell r="E5474">
            <v>0</v>
          </cell>
          <cell r="F5474">
            <v>0</v>
          </cell>
          <cell r="G5474">
            <v>0</v>
          </cell>
          <cell r="I5474">
            <v>0</v>
          </cell>
        </row>
        <row r="5475">
          <cell r="A5475">
            <v>581588284300</v>
          </cell>
          <cell r="B5475" t="str">
            <v xml:space="preserve">ETI X500 INY 10 21X1 1/2                                                                            </v>
          </cell>
          <cell r="C5475">
            <v>0</v>
          </cell>
          <cell r="D5475">
            <v>0</v>
          </cell>
          <cell r="E5475">
            <v>0</v>
          </cell>
          <cell r="F5475">
            <v>0</v>
          </cell>
          <cell r="G5475">
            <v>0</v>
          </cell>
          <cell r="I5475">
            <v>0</v>
          </cell>
        </row>
        <row r="5476">
          <cell r="A5476">
            <v>581588284400</v>
          </cell>
          <cell r="B5476" t="str">
            <v xml:space="preserve">ETI X500 INY 20 20X1 1/2                                                                            </v>
          </cell>
          <cell r="C5476">
            <v>0</v>
          </cell>
          <cell r="D5476">
            <v>0</v>
          </cell>
          <cell r="E5476">
            <v>0</v>
          </cell>
          <cell r="F5476">
            <v>0</v>
          </cell>
          <cell r="G5476">
            <v>0</v>
          </cell>
          <cell r="I5476">
            <v>0</v>
          </cell>
        </row>
        <row r="5477">
          <cell r="A5477">
            <v>581588285000</v>
          </cell>
          <cell r="B5477" t="str">
            <v xml:space="preserve">ETI X500 INS  80U1ML S/A                                                                            </v>
          </cell>
          <cell r="C5477">
            <v>0</v>
          </cell>
          <cell r="D5477">
            <v>0</v>
          </cell>
          <cell r="E5477">
            <v>0</v>
          </cell>
          <cell r="F5477">
            <v>0</v>
          </cell>
          <cell r="G5477">
            <v>0</v>
          </cell>
          <cell r="I5477">
            <v>0</v>
          </cell>
        </row>
        <row r="5478">
          <cell r="A5478">
            <v>581588285100</v>
          </cell>
          <cell r="B5478" t="str">
            <v xml:space="preserve">ETI X500 OMNI  2.5 ML S/A                                                                           </v>
          </cell>
          <cell r="C5478">
            <v>0</v>
          </cell>
          <cell r="D5478">
            <v>0</v>
          </cell>
          <cell r="E5478">
            <v>0</v>
          </cell>
          <cell r="F5478">
            <v>0</v>
          </cell>
          <cell r="G5478">
            <v>0</v>
          </cell>
          <cell r="I5478">
            <v>0</v>
          </cell>
        </row>
        <row r="5479">
          <cell r="A5479">
            <v>581588285200</v>
          </cell>
          <cell r="B5479" t="str">
            <v xml:space="preserve">ETI X500 OMNI  5ML S/A                                                                              </v>
          </cell>
          <cell r="C5479">
            <v>0</v>
          </cell>
          <cell r="D5479">
            <v>0</v>
          </cell>
          <cell r="E5479">
            <v>0</v>
          </cell>
          <cell r="F5479">
            <v>0</v>
          </cell>
          <cell r="G5479">
            <v>0</v>
          </cell>
          <cell r="I5479">
            <v>0</v>
          </cell>
        </row>
        <row r="5480">
          <cell r="A5480">
            <v>581588285300</v>
          </cell>
          <cell r="B5480" t="str">
            <v xml:space="preserve">ETI X500 OMNI 10 ML S/A                                                                             </v>
          </cell>
          <cell r="C5480">
            <v>0</v>
          </cell>
          <cell r="D5480">
            <v>0</v>
          </cell>
          <cell r="E5480">
            <v>0</v>
          </cell>
          <cell r="F5480">
            <v>0</v>
          </cell>
          <cell r="G5480">
            <v>0</v>
          </cell>
          <cell r="I5480">
            <v>0</v>
          </cell>
        </row>
        <row r="5481">
          <cell r="A5481">
            <v>581588285400</v>
          </cell>
          <cell r="B5481" t="str">
            <v xml:space="preserve">ETI X500 OMNI  20 ML                                                                                </v>
          </cell>
          <cell r="C5481">
            <v>0</v>
          </cell>
          <cell r="D5481">
            <v>0</v>
          </cell>
          <cell r="E5481">
            <v>0</v>
          </cell>
          <cell r="F5481">
            <v>0</v>
          </cell>
          <cell r="G5481">
            <v>0</v>
          </cell>
          <cell r="I5481">
            <v>0</v>
          </cell>
        </row>
        <row r="5482">
          <cell r="A5482">
            <v>581588286000</v>
          </cell>
          <cell r="B5482" t="str">
            <v xml:space="preserve">ETI X500 INS  80U1 25X5/8                                                                           </v>
          </cell>
          <cell r="C5482">
            <v>0</v>
          </cell>
          <cell r="D5482">
            <v>0</v>
          </cell>
          <cell r="E5482">
            <v>0</v>
          </cell>
          <cell r="F5482">
            <v>0</v>
          </cell>
          <cell r="G5482">
            <v>0</v>
          </cell>
          <cell r="I5482">
            <v>0</v>
          </cell>
        </row>
        <row r="5483">
          <cell r="A5483">
            <v>581588286100</v>
          </cell>
          <cell r="B5483" t="str">
            <v xml:space="preserve">ETIX500 OMNI 2.5 23X1 1/4                                                                           </v>
          </cell>
          <cell r="C5483">
            <v>0</v>
          </cell>
          <cell r="D5483">
            <v>0</v>
          </cell>
          <cell r="E5483">
            <v>0</v>
          </cell>
          <cell r="F5483">
            <v>0</v>
          </cell>
          <cell r="G5483">
            <v>0</v>
          </cell>
          <cell r="I5483">
            <v>0</v>
          </cell>
        </row>
        <row r="5484">
          <cell r="A5484">
            <v>581588286200</v>
          </cell>
          <cell r="B5484" t="str">
            <v xml:space="preserve">ETI X500 OMNI  5 22X1 1/4                                                                           </v>
          </cell>
          <cell r="C5484">
            <v>0</v>
          </cell>
          <cell r="D5484">
            <v>0</v>
          </cell>
          <cell r="E5484">
            <v>0</v>
          </cell>
          <cell r="F5484">
            <v>0</v>
          </cell>
          <cell r="G5484">
            <v>0</v>
          </cell>
          <cell r="I5484">
            <v>0</v>
          </cell>
        </row>
        <row r="5485">
          <cell r="A5485">
            <v>581588286300</v>
          </cell>
          <cell r="B5485" t="str">
            <v xml:space="preserve">ETI X500 OMNI 10 21X1 1/2                                                                           </v>
          </cell>
          <cell r="C5485">
            <v>0</v>
          </cell>
          <cell r="D5485">
            <v>0</v>
          </cell>
          <cell r="E5485">
            <v>0</v>
          </cell>
          <cell r="F5485">
            <v>0</v>
          </cell>
          <cell r="G5485">
            <v>0</v>
          </cell>
          <cell r="I5485">
            <v>0</v>
          </cell>
        </row>
        <row r="5486">
          <cell r="A5486">
            <v>581588286400</v>
          </cell>
          <cell r="B5486" t="str">
            <v xml:space="preserve">ETI X500 OMNI 20 20X1 1/2                                                                           </v>
          </cell>
          <cell r="C5486">
            <v>0</v>
          </cell>
          <cell r="D5486">
            <v>0</v>
          </cell>
          <cell r="E5486">
            <v>0</v>
          </cell>
          <cell r="F5486">
            <v>0</v>
          </cell>
          <cell r="G5486">
            <v>0</v>
          </cell>
          <cell r="I5486">
            <v>0</v>
          </cell>
        </row>
        <row r="5487">
          <cell r="A5487">
            <v>581589026000</v>
          </cell>
          <cell r="B5487" t="str">
            <v xml:space="preserve">ETI X500 INS 100U1 ML S/A                                                                           </v>
          </cell>
          <cell r="C5487">
            <v>0</v>
          </cell>
          <cell r="D5487">
            <v>0</v>
          </cell>
          <cell r="E5487">
            <v>0</v>
          </cell>
          <cell r="F5487">
            <v>0</v>
          </cell>
          <cell r="G5487">
            <v>0</v>
          </cell>
          <cell r="I5487">
            <v>0</v>
          </cell>
        </row>
        <row r="5488">
          <cell r="A5488">
            <v>581589026100</v>
          </cell>
          <cell r="B5488" t="str">
            <v xml:space="preserve">ETI X500 INS 100U1 25X5/8                                                                           </v>
          </cell>
          <cell r="C5488">
            <v>0</v>
          </cell>
          <cell r="D5488">
            <v>0</v>
          </cell>
          <cell r="E5488">
            <v>0</v>
          </cell>
          <cell r="F5488">
            <v>0</v>
          </cell>
          <cell r="G5488">
            <v>0</v>
          </cell>
          <cell r="I5488">
            <v>0</v>
          </cell>
        </row>
        <row r="5489">
          <cell r="A5489">
            <v>581589334000</v>
          </cell>
          <cell r="B5489" t="str">
            <v xml:space="preserve">ETI X500 JER 1 ML                                                                                   </v>
          </cell>
          <cell r="C5489">
            <v>0</v>
          </cell>
          <cell r="D5489">
            <v>0</v>
          </cell>
          <cell r="E5489">
            <v>0</v>
          </cell>
          <cell r="F5489">
            <v>0</v>
          </cell>
          <cell r="G5489">
            <v>0</v>
          </cell>
          <cell r="I5489">
            <v>0</v>
          </cell>
        </row>
        <row r="5490">
          <cell r="A5490">
            <v>581592283000</v>
          </cell>
          <cell r="B5490" t="str">
            <v xml:space="preserve">ETI X500 OMNI 5 21X1 1/2                                                                            </v>
          </cell>
          <cell r="C5490">
            <v>0</v>
          </cell>
          <cell r="D5490">
            <v>0</v>
          </cell>
          <cell r="E5490">
            <v>0</v>
          </cell>
          <cell r="F5490">
            <v>0</v>
          </cell>
          <cell r="G5490">
            <v>0</v>
          </cell>
          <cell r="I5490">
            <v>0</v>
          </cell>
        </row>
        <row r="5491">
          <cell r="A5491">
            <v>581592283100</v>
          </cell>
          <cell r="B5491" t="str">
            <v xml:space="preserve">ETI X500 OMNI 10 20X1 1/2                                                                           </v>
          </cell>
          <cell r="C5491">
            <v>0</v>
          </cell>
          <cell r="D5491">
            <v>0</v>
          </cell>
          <cell r="E5491">
            <v>0</v>
          </cell>
          <cell r="F5491">
            <v>0</v>
          </cell>
          <cell r="G5491">
            <v>0</v>
          </cell>
          <cell r="I5491">
            <v>0</v>
          </cell>
        </row>
        <row r="5492">
          <cell r="A5492">
            <v>581592283200</v>
          </cell>
          <cell r="B5492" t="str">
            <v xml:space="preserve">ETI X500 INY 10 20X1 1/2                                                                            </v>
          </cell>
          <cell r="C5492">
            <v>0</v>
          </cell>
          <cell r="D5492">
            <v>0</v>
          </cell>
          <cell r="E5492">
            <v>0</v>
          </cell>
          <cell r="F5492">
            <v>0</v>
          </cell>
          <cell r="G5492">
            <v>0</v>
          </cell>
          <cell r="I5492">
            <v>0</v>
          </cell>
        </row>
        <row r="5493">
          <cell r="A5493">
            <v>581592422000</v>
          </cell>
          <cell r="B5493" t="str">
            <v xml:space="preserve">ETI X500 OMNI 1ML 25GX5/8                                                                           </v>
          </cell>
          <cell r="C5493">
            <v>0</v>
          </cell>
          <cell r="D5493">
            <v>0</v>
          </cell>
          <cell r="E5493">
            <v>0</v>
          </cell>
          <cell r="F5493">
            <v>0</v>
          </cell>
          <cell r="G5493">
            <v>0</v>
          </cell>
          <cell r="I5493">
            <v>0</v>
          </cell>
        </row>
        <row r="5494">
          <cell r="A5494">
            <v>581692152000</v>
          </cell>
          <cell r="B5494" t="str">
            <v xml:space="preserve">ETI X1200 OMNI 20 ML                                                                                </v>
          </cell>
          <cell r="C5494">
            <v>0</v>
          </cell>
          <cell r="D5494">
            <v>0</v>
          </cell>
          <cell r="E5494">
            <v>0</v>
          </cell>
          <cell r="F5494">
            <v>0</v>
          </cell>
          <cell r="G5494">
            <v>0</v>
          </cell>
          <cell r="I5494">
            <v>0</v>
          </cell>
        </row>
        <row r="5495">
          <cell r="A5495">
            <v>581692153000</v>
          </cell>
          <cell r="B5495" t="str">
            <v xml:space="preserve">ETI X1600 OMNI 10 ML                                                                                </v>
          </cell>
          <cell r="C5495">
            <v>0</v>
          </cell>
          <cell r="D5495">
            <v>0</v>
          </cell>
          <cell r="E5495">
            <v>0</v>
          </cell>
          <cell r="F5495">
            <v>0</v>
          </cell>
          <cell r="G5495">
            <v>0</v>
          </cell>
          <cell r="I5495">
            <v>0</v>
          </cell>
        </row>
        <row r="5496">
          <cell r="A5496">
            <v>581692154000</v>
          </cell>
          <cell r="B5496" t="str">
            <v xml:space="preserve">ETI X2400 INYECT  5 ML                                                                              </v>
          </cell>
          <cell r="C5496">
            <v>0</v>
          </cell>
          <cell r="D5496">
            <v>0</v>
          </cell>
          <cell r="E5496">
            <v>0</v>
          </cell>
          <cell r="F5496">
            <v>0</v>
          </cell>
          <cell r="G5496">
            <v>0</v>
          </cell>
          <cell r="I5496">
            <v>0</v>
          </cell>
        </row>
        <row r="5497">
          <cell r="A5497">
            <v>582010000000</v>
          </cell>
          <cell r="B5497" t="str">
            <v xml:space="preserve">ETI."A ESTERILIZAR" 96476                                                                           </v>
          </cell>
          <cell r="C5497">
            <v>0</v>
          </cell>
          <cell r="D5497">
            <v>0</v>
          </cell>
          <cell r="E5497">
            <v>0</v>
          </cell>
          <cell r="F5497">
            <v>0</v>
          </cell>
          <cell r="G5497">
            <v>0</v>
          </cell>
          <cell r="I5497">
            <v>0</v>
          </cell>
        </row>
        <row r="5498">
          <cell r="A5498">
            <v>582020000000</v>
          </cell>
          <cell r="B5498" t="str">
            <v xml:space="preserve">ETI."EST./CUAREN."96476/1                                                                           </v>
          </cell>
          <cell r="C5498">
            <v>0</v>
          </cell>
          <cell r="D5498">
            <v>0</v>
          </cell>
          <cell r="E5498">
            <v>0</v>
          </cell>
          <cell r="F5498">
            <v>0</v>
          </cell>
          <cell r="G5498">
            <v>0</v>
          </cell>
          <cell r="I5498">
            <v>0</v>
          </cell>
        </row>
        <row r="5499">
          <cell r="A5499">
            <v>582021000000</v>
          </cell>
          <cell r="B5499" t="str">
            <v xml:space="preserve">ETI. AUTO. "EST./CUAREN." 00175                                                                     </v>
          </cell>
          <cell r="C5499">
            <v>0</v>
          </cell>
          <cell r="D5499">
            <v>0</v>
          </cell>
          <cell r="E5499">
            <v>0</v>
          </cell>
          <cell r="F5499">
            <v>0</v>
          </cell>
          <cell r="G5499">
            <v>0</v>
          </cell>
          <cell r="I5499">
            <v>0</v>
          </cell>
        </row>
        <row r="5500">
          <cell r="A5500">
            <v>582030000000</v>
          </cell>
          <cell r="B5500" t="str">
            <v xml:space="preserve">ETI."EST./APROB."96476/2                                                                            </v>
          </cell>
          <cell r="C5500">
            <v>0</v>
          </cell>
          <cell r="D5500">
            <v>0</v>
          </cell>
          <cell r="E5500">
            <v>0</v>
          </cell>
          <cell r="F5500">
            <v>0</v>
          </cell>
          <cell r="G5500">
            <v>0</v>
          </cell>
          <cell r="I5500">
            <v>0</v>
          </cell>
        </row>
        <row r="5501">
          <cell r="A5501">
            <v>582031000000</v>
          </cell>
          <cell r="B5501" t="str">
            <v xml:space="preserve">ETI. AUTO. "EST./APROB." 00175/2                                                                    </v>
          </cell>
          <cell r="C5501">
            <v>0</v>
          </cell>
          <cell r="D5501">
            <v>0</v>
          </cell>
          <cell r="E5501">
            <v>0</v>
          </cell>
          <cell r="F5501">
            <v>0</v>
          </cell>
          <cell r="G5501">
            <v>0</v>
          </cell>
          <cell r="I5501">
            <v>0</v>
          </cell>
        </row>
        <row r="5502">
          <cell r="A5502">
            <v>582186217000</v>
          </cell>
          <cell r="B5502" t="str">
            <v xml:space="preserve">ETI EQUIPO BIOMEDICO                                                                                </v>
          </cell>
          <cell r="C5502">
            <v>0</v>
          </cell>
          <cell r="D5502">
            <v>0</v>
          </cell>
          <cell r="E5502">
            <v>0</v>
          </cell>
          <cell r="F5502">
            <v>0</v>
          </cell>
          <cell r="G5502">
            <v>0</v>
          </cell>
          <cell r="I5502">
            <v>0</v>
          </cell>
        </row>
        <row r="5503">
          <cell r="A5503">
            <v>582186223000</v>
          </cell>
          <cell r="B5503" t="str">
            <v xml:space="preserve">ETI S.N.S.                                                                                          </v>
          </cell>
          <cell r="C5503">
            <v>0</v>
          </cell>
          <cell r="D5503">
            <v>0</v>
          </cell>
          <cell r="E5503">
            <v>0</v>
          </cell>
          <cell r="F5503">
            <v>0</v>
          </cell>
          <cell r="G5503">
            <v>0</v>
          </cell>
          <cell r="I5503">
            <v>0</v>
          </cell>
        </row>
        <row r="5504">
          <cell r="A5504">
            <v>582186253300</v>
          </cell>
          <cell r="B5504" t="str">
            <v xml:space="preserve">ETI PLASMA                                                                                          </v>
          </cell>
          <cell r="C5504">
            <v>0</v>
          </cell>
          <cell r="D5504">
            <v>0</v>
          </cell>
          <cell r="E5504">
            <v>0</v>
          </cell>
          <cell r="F5504">
            <v>0</v>
          </cell>
          <cell r="G5504">
            <v>0</v>
          </cell>
          <cell r="I5504">
            <v>0</v>
          </cell>
        </row>
        <row r="5505">
          <cell r="A5505">
            <v>582186253400</v>
          </cell>
          <cell r="B5505" t="str">
            <v xml:space="preserve">ETI OXIGENOTERAPIA                                                                                  </v>
          </cell>
          <cell r="C5505">
            <v>0</v>
          </cell>
          <cell r="D5505">
            <v>0</v>
          </cell>
          <cell r="E5505">
            <v>0</v>
          </cell>
          <cell r="F5505">
            <v>0</v>
          </cell>
          <cell r="G5505">
            <v>0</v>
          </cell>
          <cell r="I5505">
            <v>0</v>
          </cell>
        </row>
        <row r="5506">
          <cell r="A5506">
            <v>582187192000</v>
          </cell>
          <cell r="B5506" t="str">
            <v xml:space="preserve">ETI MULTIPLICADOR                                                                                   </v>
          </cell>
          <cell r="C5506">
            <v>0</v>
          </cell>
          <cell r="D5506">
            <v>0</v>
          </cell>
          <cell r="E5506">
            <v>0</v>
          </cell>
          <cell r="F5506">
            <v>0</v>
          </cell>
          <cell r="G5506">
            <v>0</v>
          </cell>
          <cell r="I5506">
            <v>0</v>
          </cell>
        </row>
        <row r="5507">
          <cell r="A5507">
            <v>582299436200</v>
          </cell>
          <cell r="B5507" t="str">
            <v xml:space="preserve">ETI. SELDINGER PUR 2000                                                                             </v>
          </cell>
          <cell r="C5507">
            <v>0</v>
          </cell>
          <cell r="D5507">
            <v>0</v>
          </cell>
          <cell r="E5507">
            <v>0</v>
          </cell>
          <cell r="F5507">
            <v>0</v>
          </cell>
          <cell r="G5507">
            <v>0</v>
          </cell>
          <cell r="I5507">
            <v>0</v>
          </cell>
        </row>
        <row r="5508">
          <cell r="A5508">
            <v>582488404000</v>
          </cell>
          <cell r="B5508" t="str">
            <v xml:space="preserve">ETI X200 IR                                                                                         </v>
          </cell>
          <cell r="C5508">
            <v>0</v>
          </cell>
          <cell r="D5508">
            <v>0</v>
          </cell>
          <cell r="E5508">
            <v>0</v>
          </cell>
          <cell r="F5508">
            <v>0</v>
          </cell>
          <cell r="G5508">
            <v>0</v>
          </cell>
          <cell r="I5508">
            <v>0</v>
          </cell>
        </row>
        <row r="5509">
          <cell r="A5509">
            <v>582488404100</v>
          </cell>
          <cell r="B5509" t="str">
            <v xml:space="preserve">ETI X200 IR C/A 20X1 1/2                                                                            </v>
          </cell>
          <cell r="C5509">
            <v>0</v>
          </cell>
          <cell r="D5509">
            <v>0</v>
          </cell>
          <cell r="E5509">
            <v>0</v>
          </cell>
          <cell r="F5509">
            <v>0</v>
          </cell>
          <cell r="G5509">
            <v>0</v>
          </cell>
          <cell r="I5509">
            <v>0</v>
          </cell>
        </row>
        <row r="5510">
          <cell r="A5510">
            <v>582488404200</v>
          </cell>
          <cell r="B5510" t="str">
            <v xml:space="preserve">ETI X200 MICRO                                                                                      </v>
          </cell>
          <cell r="C5510">
            <v>0</v>
          </cell>
          <cell r="D5510">
            <v>0</v>
          </cell>
          <cell r="E5510">
            <v>0</v>
          </cell>
          <cell r="F5510">
            <v>0</v>
          </cell>
          <cell r="G5510">
            <v>0</v>
          </cell>
          <cell r="I5510">
            <v>0</v>
          </cell>
        </row>
        <row r="5511">
          <cell r="A5511">
            <v>582488404300</v>
          </cell>
          <cell r="B5511" t="str">
            <v xml:space="preserve">ETI X200 MICRO 20X1 1/2                                                                             </v>
          </cell>
          <cell r="C5511">
            <v>0</v>
          </cell>
          <cell r="D5511">
            <v>0</v>
          </cell>
          <cell r="E5511">
            <v>0</v>
          </cell>
          <cell r="F5511">
            <v>0</v>
          </cell>
          <cell r="G5511">
            <v>0</v>
          </cell>
          <cell r="I5511">
            <v>0</v>
          </cell>
        </row>
        <row r="5512">
          <cell r="A5512">
            <v>582488404400</v>
          </cell>
          <cell r="B5512" t="str">
            <v xml:space="preserve">ETI X200 TR                                                                                         </v>
          </cell>
          <cell r="C5512">
            <v>0</v>
          </cell>
          <cell r="D5512">
            <v>0</v>
          </cell>
          <cell r="E5512">
            <v>0</v>
          </cell>
          <cell r="F5512">
            <v>0</v>
          </cell>
          <cell r="G5512">
            <v>0</v>
          </cell>
          <cell r="I5512">
            <v>0</v>
          </cell>
        </row>
        <row r="5513">
          <cell r="A5513">
            <v>582488404500</v>
          </cell>
          <cell r="B5513" t="str">
            <v xml:space="preserve">ETI X200 TR C/A 18X1 1/2                                                                            </v>
          </cell>
          <cell r="C5513">
            <v>0</v>
          </cell>
          <cell r="D5513">
            <v>0</v>
          </cell>
          <cell r="E5513">
            <v>0</v>
          </cell>
          <cell r="F5513">
            <v>0</v>
          </cell>
          <cell r="G5513">
            <v>0</v>
          </cell>
          <cell r="I5513">
            <v>0</v>
          </cell>
        </row>
        <row r="5514">
          <cell r="A5514">
            <v>582488404600</v>
          </cell>
          <cell r="B5514" t="str">
            <v xml:space="preserve">ETI X200 EXTRACTOR                                                                                  </v>
          </cell>
          <cell r="C5514">
            <v>0</v>
          </cell>
          <cell r="D5514">
            <v>0</v>
          </cell>
          <cell r="E5514">
            <v>0</v>
          </cell>
          <cell r="F5514">
            <v>0</v>
          </cell>
          <cell r="G5514">
            <v>0</v>
          </cell>
          <cell r="I5514">
            <v>0</v>
          </cell>
        </row>
        <row r="5515">
          <cell r="A5515">
            <v>582490045000</v>
          </cell>
          <cell r="B5515" t="str">
            <v xml:space="preserve">ETI X200 IR TELO 20X1 1/2                                                                           </v>
          </cell>
          <cell r="C5515">
            <v>0</v>
          </cell>
          <cell r="D5515">
            <v>0</v>
          </cell>
          <cell r="E5515">
            <v>0</v>
          </cell>
          <cell r="F5515">
            <v>0</v>
          </cell>
          <cell r="G5515">
            <v>0</v>
          </cell>
          <cell r="I5515">
            <v>0</v>
          </cell>
        </row>
        <row r="5516">
          <cell r="A5516">
            <v>582490045100</v>
          </cell>
          <cell r="B5516" t="str">
            <v xml:space="preserve">ETI X200 MICRO-TELOFLO                                                                              </v>
          </cell>
          <cell r="C5516">
            <v>0</v>
          </cell>
          <cell r="D5516">
            <v>0</v>
          </cell>
          <cell r="E5516">
            <v>0</v>
          </cell>
          <cell r="F5516">
            <v>0</v>
          </cell>
          <cell r="G5516">
            <v>0</v>
          </cell>
          <cell r="I5516">
            <v>0</v>
          </cell>
        </row>
        <row r="5517">
          <cell r="A5517">
            <v>582490314200</v>
          </cell>
          <cell r="B5517" t="str">
            <v xml:space="preserve">ETI X200 MICRO OPACO                                                                                </v>
          </cell>
          <cell r="C5517">
            <v>0</v>
          </cell>
          <cell r="D5517">
            <v>0</v>
          </cell>
          <cell r="E5517">
            <v>0</v>
          </cell>
          <cell r="F5517">
            <v>0</v>
          </cell>
          <cell r="G5517">
            <v>0</v>
          </cell>
          <cell r="I5517">
            <v>0</v>
          </cell>
        </row>
        <row r="5518">
          <cell r="A5518">
            <v>582490314300</v>
          </cell>
          <cell r="B5518" t="str">
            <v xml:space="preserve">ETI X200 IR OPACO                                                                                   </v>
          </cell>
          <cell r="C5518">
            <v>0</v>
          </cell>
          <cell r="D5518">
            <v>0</v>
          </cell>
          <cell r="E5518">
            <v>0</v>
          </cell>
          <cell r="F5518">
            <v>0</v>
          </cell>
          <cell r="G5518">
            <v>0</v>
          </cell>
          <cell r="I5518">
            <v>0</v>
          </cell>
        </row>
        <row r="5519">
          <cell r="A5519">
            <v>582493172000</v>
          </cell>
          <cell r="B5519" t="str">
            <v xml:space="preserve">ETI X200 IR E                                                                                       </v>
          </cell>
          <cell r="C5519">
            <v>0</v>
          </cell>
          <cell r="D5519">
            <v>0</v>
          </cell>
          <cell r="E5519">
            <v>0</v>
          </cell>
          <cell r="F5519">
            <v>0</v>
          </cell>
          <cell r="G5519">
            <v>0</v>
          </cell>
          <cell r="I5519">
            <v>0</v>
          </cell>
        </row>
        <row r="5520">
          <cell r="A5520">
            <v>582493172100</v>
          </cell>
          <cell r="B5520" t="str">
            <v xml:space="preserve">ETI X200 IR E C/A 20X11/2                                                                           </v>
          </cell>
          <cell r="C5520">
            <v>0</v>
          </cell>
          <cell r="D5520">
            <v>0</v>
          </cell>
          <cell r="E5520">
            <v>0</v>
          </cell>
          <cell r="F5520">
            <v>0</v>
          </cell>
          <cell r="G5520">
            <v>0</v>
          </cell>
          <cell r="I5520">
            <v>0</v>
          </cell>
        </row>
        <row r="5521">
          <cell r="A5521">
            <v>582493305000</v>
          </cell>
          <cell r="B5521" t="str">
            <v xml:space="preserve">ETI X150 IR PRES. VENOSA                                                                            </v>
          </cell>
          <cell r="C5521">
            <v>0</v>
          </cell>
          <cell r="D5521">
            <v>0</v>
          </cell>
          <cell r="E5521">
            <v>0</v>
          </cell>
          <cell r="F5521">
            <v>0</v>
          </cell>
          <cell r="G5521">
            <v>0</v>
          </cell>
          <cell r="I5521">
            <v>0</v>
          </cell>
        </row>
        <row r="5522">
          <cell r="A5522">
            <v>582493305100</v>
          </cell>
          <cell r="B5522" t="str">
            <v xml:space="preserve">ETI X200 IR C/CARRITO                                                                               </v>
          </cell>
          <cell r="C5522">
            <v>0</v>
          </cell>
          <cell r="D5522">
            <v>0</v>
          </cell>
          <cell r="E5522">
            <v>0</v>
          </cell>
          <cell r="F5522">
            <v>0</v>
          </cell>
          <cell r="G5522">
            <v>0</v>
          </cell>
          <cell r="I5522">
            <v>0</v>
          </cell>
        </row>
        <row r="5523">
          <cell r="A5523">
            <v>582493305200</v>
          </cell>
          <cell r="B5523" t="str">
            <v xml:space="preserve">ETI X150 PV C/MICROGOTERO                                                                           </v>
          </cell>
          <cell r="C5523">
            <v>0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I5523">
            <v>0</v>
          </cell>
        </row>
        <row r="5524">
          <cell r="A5524">
            <v>583186316000</v>
          </cell>
          <cell r="B5524" t="str">
            <v xml:space="preserve">ETI CAT SIMPLE 4/0                                                                                  </v>
          </cell>
          <cell r="C5524">
            <v>0</v>
          </cell>
          <cell r="D5524">
            <v>0</v>
          </cell>
          <cell r="E5524">
            <v>0</v>
          </cell>
          <cell r="F5524">
            <v>0</v>
          </cell>
          <cell r="G5524">
            <v>0</v>
          </cell>
          <cell r="I5524">
            <v>0</v>
          </cell>
        </row>
        <row r="5525">
          <cell r="A5525">
            <v>583186316100</v>
          </cell>
          <cell r="B5525" t="str">
            <v xml:space="preserve">ETI CAT SIMPLE 3/0                                                                                  </v>
          </cell>
          <cell r="C5525">
            <v>0</v>
          </cell>
          <cell r="D5525">
            <v>0</v>
          </cell>
          <cell r="E5525">
            <v>0</v>
          </cell>
          <cell r="F5525">
            <v>0</v>
          </cell>
          <cell r="G5525">
            <v>0</v>
          </cell>
          <cell r="I5525">
            <v>0</v>
          </cell>
        </row>
        <row r="5526">
          <cell r="A5526">
            <v>583186316200</v>
          </cell>
          <cell r="B5526" t="str">
            <v xml:space="preserve">ETI CAT SIMPLE 2/0                                                                                  </v>
          </cell>
          <cell r="C5526">
            <v>0</v>
          </cell>
          <cell r="D5526">
            <v>0</v>
          </cell>
          <cell r="E5526">
            <v>0</v>
          </cell>
          <cell r="F5526">
            <v>0</v>
          </cell>
          <cell r="G5526">
            <v>0</v>
          </cell>
          <cell r="I5526">
            <v>0</v>
          </cell>
        </row>
        <row r="5527">
          <cell r="A5527">
            <v>583186316300</v>
          </cell>
          <cell r="B5527" t="str">
            <v xml:space="preserve">ETI CAT SIMPLE 0                                                                                    </v>
          </cell>
          <cell r="C5527">
            <v>0</v>
          </cell>
          <cell r="D5527">
            <v>0</v>
          </cell>
          <cell r="E5527">
            <v>0</v>
          </cell>
          <cell r="F5527">
            <v>0</v>
          </cell>
          <cell r="G5527">
            <v>0</v>
          </cell>
          <cell r="I5527">
            <v>0</v>
          </cell>
        </row>
        <row r="5528">
          <cell r="A5528">
            <v>583186316400</v>
          </cell>
          <cell r="B5528" t="str">
            <v xml:space="preserve">ETI CAT SIMPLE 1                                                                                    </v>
          </cell>
          <cell r="C5528">
            <v>0</v>
          </cell>
          <cell r="D5528">
            <v>0</v>
          </cell>
          <cell r="E5528">
            <v>0</v>
          </cell>
          <cell r="F5528">
            <v>0</v>
          </cell>
          <cell r="G5528">
            <v>0</v>
          </cell>
          <cell r="I5528">
            <v>0</v>
          </cell>
        </row>
        <row r="5529">
          <cell r="A5529">
            <v>583186316500</v>
          </cell>
          <cell r="B5529" t="str">
            <v xml:space="preserve">ETI CAT SIMPLE 2                                                                                    </v>
          </cell>
          <cell r="C5529">
            <v>0</v>
          </cell>
          <cell r="D5529">
            <v>0</v>
          </cell>
          <cell r="E5529">
            <v>0</v>
          </cell>
          <cell r="F5529">
            <v>0</v>
          </cell>
          <cell r="G5529">
            <v>0</v>
          </cell>
          <cell r="I5529">
            <v>0</v>
          </cell>
        </row>
        <row r="5530">
          <cell r="A5530">
            <v>583186316600</v>
          </cell>
          <cell r="B5530" t="str">
            <v xml:space="preserve">ETI CAT SIMPLE 3                                                                                    </v>
          </cell>
          <cell r="C5530">
            <v>0</v>
          </cell>
          <cell r="D5530">
            <v>0</v>
          </cell>
          <cell r="E5530">
            <v>0</v>
          </cell>
          <cell r="F5530">
            <v>0</v>
          </cell>
          <cell r="G5530">
            <v>0</v>
          </cell>
          <cell r="I5530">
            <v>0</v>
          </cell>
        </row>
        <row r="5531">
          <cell r="A5531">
            <v>583186316700</v>
          </cell>
          <cell r="B5531" t="str">
            <v xml:space="preserve">ETI CAT SIMPLE 4                                                                                    </v>
          </cell>
          <cell r="C5531">
            <v>0</v>
          </cell>
          <cell r="D5531">
            <v>0</v>
          </cell>
          <cell r="E5531">
            <v>0</v>
          </cell>
          <cell r="F5531">
            <v>0</v>
          </cell>
          <cell r="G5531">
            <v>0</v>
          </cell>
          <cell r="I5531">
            <v>0</v>
          </cell>
        </row>
        <row r="5532">
          <cell r="A5532">
            <v>583186322000</v>
          </cell>
          <cell r="B5532" t="str">
            <v xml:space="preserve">ETI CAT CROMADO 4/0                                                                                 </v>
          </cell>
          <cell r="C5532">
            <v>0</v>
          </cell>
          <cell r="D5532">
            <v>0</v>
          </cell>
          <cell r="E5532">
            <v>0</v>
          </cell>
          <cell r="F5532">
            <v>0</v>
          </cell>
          <cell r="G5532">
            <v>0</v>
          </cell>
          <cell r="I5532">
            <v>0</v>
          </cell>
        </row>
        <row r="5533">
          <cell r="A5533">
            <v>583186322100</v>
          </cell>
          <cell r="B5533" t="str">
            <v xml:space="preserve">ETI CAT CROMADO 3/0                                                                                 </v>
          </cell>
          <cell r="C5533">
            <v>0</v>
          </cell>
          <cell r="D5533">
            <v>0</v>
          </cell>
          <cell r="E5533">
            <v>0</v>
          </cell>
          <cell r="F5533">
            <v>0</v>
          </cell>
          <cell r="G5533">
            <v>0</v>
          </cell>
          <cell r="I5533">
            <v>0</v>
          </cell>
        </row>
        <row r="5534">
          <cell r="A5534">
            <v>583186322200</v>
          </cell>
          <cell r="B5534" t="str">
            <v xml:space="preserve">ETI CAT CROMADO 2/0                                                                                 </v>
          </cell>
          <cell r="C5534">
            <v>0</v>
          </cell>
          <cell r="D5534">
            <v>0</v>
          </cell>
          <cell r="E5534">
            <v>0</v>
          </cell>
          <cell r="F5534">
            <v>0</v>
          </cell>
          <cell r="G5534">
            <v>0</v>
          </cell>
          <cell r="I5534">
            <v>0</v>
          </cell>
        </row>
        <row r="5535">
          <cell r="A5535">
            <v>583186322400</v>
          </cell>
          <cell r="B5535" t="str">
            <v xml:space="preserve">ETI CAT CROMADO 1                                                                                   </v>
          </cell>
          <cell r="C5535">
            <v>0</v>
          </cell>
          <cell r="D5535">
            <v>0</v>
          </cell>
          <cell r="E5535">
            <v>0</v>
          </cell>
          <cell r="F5535">
            <v>0</v>
          </cell>
          <cell r="G5535">
            <v>0</v>
          </cell>
          <cell r="I5535">
            <v>0</v>
          </cell>
        </row>
        <row r="5536">
          <cell r="A5536">
            <v>583186322500</v>
          </cell>
          <cell r="B5536" t="str">
            <v xml:space="preserve">ETI CAT CROMADO 2                                                                                   </v>
          </cell>
          <cell r="C5536">
            <v>0</v>
          </cell>
          <cell r="D5536">
            <v>0</v>
          </cell>
          <cell r="E5536">
            <v>0</v>
          </cell>
          <cell r="F5536">
            <v>0</v>
          </cell>
          <cell r="G5536">
            <v>0</v>
          </cell>
          <cell r="I5536">
            <v>0</v>
          </cell>
        </row>
        <row r="5537">
          <cell r="A5537">
            <v>583186322600</v>
          </cell>
          <cell r="B5537" t="str">
            <v xml:space="preserve">ETI CAT CROMADO 3                                                                                   </v>
          </cell>
          <cell r="C5537">
            <v>0</v>
          </cell>
          <cell r="D5537">
            <v>0</v>
          </cell>
          <cell r="E5537">
            <v>0</v>
          </cell>
          <cell r="F5537">
            <v>0</v>
          </cell>
          <cell r="G5537">
            <v>0</v>
          </cell>
          <cell r="I5537">
            <v>0</v>
          </cell>
        </row>
        <row r="5538">
          <cell r="A5538">
            <v>583186322700</v>
          </cell>
          <cell r="B5538" t="str">
            <v xml:space="preserve">ETI CAT CROMADO 4                                                                                   </v>
          </cell>
          <cell r="C5538">
            <v>0</v>
          </cell>
          <cell r="D5538">
            <v>0</v>
          </cell>
          <cell r="E5538">
            <v>0</v>
          </cell>
          <cell r="F5538">
            <v>0</v>
          </cell>
          <cell r="G5538">
            <v>0</v>
          </cell>
          <cell r="I5538">
            <v>0</v>
          </cell>
        </row>
        <row r="5539">
          <cell r="A5539">
            <v>583186323300</v>
          </cell>
          <cell r="B5539" t="str">
            <v xml:space="preserve">ETI CAT CROMADO 0                                                                                   </v>
          </cell>
          <cell r="C5539">
            <v>0</v>
          </cell>
          <cell r="D5539">
            <v>0</v>
          </cell>
          <cell r="E5539">
            <v>0</v>
          </cell>
          <cell r="F5539">
            <v>0</v>
          </cell>
          <cell r="G5539">
            <v>0</v>
          </cell>
          <cell r="I5539">
            <v>0</v>
          </cell>
        </row>
        <row r="5540">
          <cell r="A5540">
            <v>583186384000</v>
          </cell>
          <cell r="B5540" t="str">
            <v xml:space="preserve">ETI CATGUT PLAIN BRUTO                                                                              </v>
          </cell>
          <cell r="C5540">
            <v>0</v>
          </cell>
          <cell r="D5540">
            <v>0</v>
          </cell>
          <cell r="E5540">
            <v>0</v>
          </cell>
          <cell r="F5540">
            <v>0</v>
          </cell>
          <cell r="G5540">
            <v>0</v>
          </cell>
          <cell r="I5540">
            <v>0</v>
          </cell>
        </row>
        <row r="5541">
          <cell r="A5541">
            <v>583186385000</v>
          </cell>
          <cell r="B5541" t="str">
            <v xml:space="preserve">ETI CATGUT CHROMIC BRUTO                                                                            </v>
          </cell>
          <cell r="C5541">
            <v>0</v>
          </cell>
          <cell r="D5541">
            <v>0</v>
          </cell>
          <cell r="E5541">
            <v>0</v>
          </cell>
          <cell r="F5541">
            <v>0</v>
          </cell>
          <cell r="G5541">
            <v>0</v>
          </cell>
          <cell r="I5541">
            <v>0</v>
          </cell>
        </row>
        <row r="5542">
          <cell r="A5542">
            <v>583186407000</v>
          </cell>
          <cell r="B5542" t="str">
            <v xml:space="preserve">ETI CAT SIMPLE  C/A                                                                                 </v>
          </cell>
          <cell r="C5542">
            <v>0</v>
          </cell>
          <cell r="D5542">
            <v>0</v>
          </cell>
          <cell r="E5542">
            <v>0</v>
          </cell>
          <cell r="F5542">
            <v>0</v>
          </cell>
          <cell r="G5542">
            <v>0</v>
          </cell>
          <cell r="I5542">
            <v>0</v>
          </cell>
        </row>
        <row r="5543">
          <cell r="A5543">
            <v>583186407100</v>
          </cell>
          <cell r="B5543" t="str">
            <v xml:space="preserve">ETI CAT CROMADO C/A                                                                                 </v>
          </cell>
          <cell r="C5543">
            <v>0</v>
          </cell>
          <cell r="D5543">
            <v>0</v>
          </cell>
          <cell r="E5543">
            <v>0</v>
          </cell>
          <cell r="F5543">
            <v>0</v>
          </cell>
          <cell r="G5543">
            <v>0</v>
          </cell>
          <cell r="I5543">
            <v>0</v>
          </cell>
        </row>
        <row r="5544">
          <cell r="A5544">
            <v>583192155000</v>
          </cell>
          <cell r="B5544" t="str">
            <v xml:space="preserve">ETI SEDA NEGRA 0.75 P/SOB                                                                           </v>
          </cell>
          <cell r="C5544">
            <v>0</v>
          </cell>
          <cell r="D5544">
            <v>0</v>
          </cell>
          <cell r="E5544">
            <v>0</v>
          </cell>
          <cell r="F5544">
            <v>0</v>
          </cell>
          <cell r="G5544">
            <v>0</v>
          </cell>
          <cell r="I5544">
            <v>0</v>
          </cell>
        </row>
        <row r="5545">
          <cell r="A5545">
            <v>583192155100</v>
          </cell>
          <cell r="B5545" t="str">
            <v xml:space="preserve">ETI CAT SIMPLE 5/0                                                                                  </v>
          </cell>
          <cell r="C5545">
            <v>0</v>
          </cell>
          <cell r="D5545">
            <v>0</v>
          </cell>
          <cell r="E5545">
            <v>0</v>
          </cell>
          <cell r="F5545">
            <v>0</v>
          </cell>
          <cell r="G5545">
            <v>0</v>
          </cell>
          <cell r="I5545">
            <v>0</v>
          </cell>
        </row>
        <row r="5546">
          <cell r="A5546">
            <v>583192155200</v>
          </cell>
          <cell r="B5546" t="str">
            <v xml:space="preserve">ETI CAT SIMPLE 6/0                                                                                  </v>
          </cell>
          <cell r="C5546">
            <v>0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  <cell r="I5546">
            <v>0</v>
          </cell>
        </row>
        <row r="5547">
          <cell r="A5547">
            <v>583287383000</v>
          </cell>
          <cell r="B5547" t="str">
            <v xml:space="preserve">ETI CAJA CAT SIMPLE C/A                                                                             </v>
          </cell>
          <cell r="C5547">
            <v>0</v>
          </cell>
          <cell r="D5547">
            <v>0</v>
          </cell>
          <cell r="E5547">
            <v>0</v>
          </cell>
          <cell r="F5547">
            <v>0</v>
          </cell>
          <cell r="G5547">
            <v>0</v>
          </cell>
          <cell r="I5547">
            <v>0</v>
          </cell>
        </row>
        <row r="5548">
          <cell r="A5548">
            <v>583287383100</v>
          </cell>
          <cell r="B5548" t="str">
            <v xml:space="preserve">ETI CAJA CAT CROMADO C/A                                                                            </v>
          </cell>
          <cell r="C5548">
            <v>0</v>
          </cell>
          <cell r="D5548">
            <v>0</v>
          </cell>
          <cell r="E5548">
            <v>0</v>
          </cell>
          <cell r="F5548">
            <v>0</v>
          </cell>
          <cell r="G5548">
            <v>0</v>
          </cell>
          <cell r="I5548">
            <v>0</v>
          </cell>
        </row>
        <row r="5549">
          <cell r="A5549">
            <v>583287383200</v>
          </cell>
          <cell r="B5549" t="str">
            <v xml:space="preserve">ETI CAJA SEDA NEGRA 0.75                                                                            </v>
          </cell>
          <cell r="C5549">
            <v>0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  <cell r="I5549">
            <v>0</v>
          </cell>
        </row>
        <row r="5550">
          <cell r="A5550">
            <v>584186195000</v>
          </cell>
          <cell r="B5550" t="str">
            <v xml:space="preserve">ETI CONTROL S/COD S/UNIDA                                                                           </v>
          </cell>
          <cell r="C5550">
            <v>0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I5550">
            <v>0</v>
          </cell>
        </row>
        <row r="5551">
          <cell r="A5551">
            <v>584186252000</v>
          </cell>
          <cell r="B5551" t="str">
            <v xml:space="preserve">ETI S/COD S/DENOM.                                                                                  </v>
          </cell>
          <cell r="C5551">
            <v>0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I5551">
            <v>0</v>
          </cell>
        </row>
        <row r="5552">
          <cell r="A5552">
            <v>584286196000</v>
          </cell>
          <cell r="B5552" t="str">
            <v xml:space="preserve">ETI CONTROL X 50U S/C S/I                                                                           </v>
          </cell>
          <cell r="C5552">
            <v>0</v>
          </cell>
          <cell r="D5552">
            <v>0</v>
          </cell>
          <cell r="E5552">
            <v>0</v>
          </cell>
          <cell r="F5552">
            <v>0</v>
          </cell>
          <cell r="G5552">
            <v>0</v>
          </cell>
          <cell r="I5552">
            <v>0</v>
          </cell>
        </row>
        <row r="5553">
          <cell r="A5553">
            <v>584400000000</v>
          </cell>
          <cell r="B5553" t="str">
            <v xml:space="preserve">CATALOGOS EPSA                                                                                      </v>
          </cell>
          <cell r="C5553">
            <v>0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  <cell r="I5553">
            <v>0</v>
          </cell>
        </row>
        <row r="5554">
          <cell r="A5554">
            <v>584400100000</v>
          </cell>
          <cell r="B5554" t="str">
            <v xml:space="preserve">FOLLETO ENDOTRAQUEAL ARMFLEX EPSA                                                                   </v>
          </cell>
          <cell r="C5554">
            <v>127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  <cell r="I5554">
            <v>0</v>
          </cell>
        </row>
        <row r="5555">
          <cell r="A5555">
            <v>584400200000</v>
          </cell>
          <cell r="B5555" t="str">
            <v xml:space="preserve">FOLLETO TRAQUEOSTOMIA ARMFLEX EPSA                                                                  </v>
          </cell>
          <cell r="C5555">
            <v>1360</v>
          </cell>
          <cell r="D5555">
            <v>0</v>
          </cell>
          <cell r="E5555">
            <v>0</v>
          </cell>
          <cell r="F5555">
            <v>0</v>
          </cell>
          <cell r="G5555">
            <v>0</v>
          </cell>
          <cell r="I5555">
            <v>0</v>
          </cell>
        </row>
        <row r="5556">
          <cell r="A5556">
            <v>584400300000</v>
          </cell>
          <cell r="B5556" t="str">
            <v xml:space="preserve">FOLLETO DOBLE LUMEN EPSA                                                                            </v>
          </cell>
          <cell r="C5556">
            <v>250</v>
          </cell>
          <cell r="D5556">
            <v>0</v>
          </cell>
          <cell r="E5556">
            <v>0</v>
          </cell>
          <cell r="F5556">
            <v>0</v>
          </cell>
          <cell r="G5556">
            <v>0</v>
          </cell>
          <cell r="I5556">
            <v>0</v>
          </cell>
        </row>
        <row r="5557">
          <cell r="A5557">
            <v>584400400000</v>
          </cell>
          <cell r="B5557" t="str">
            <v xml:space="preserve">FOLLETO TRAQUEOSTOMIA EPSA                                                                          </v>
          </cell>
          <cell r="C5557">
            <v>315</v>
          </cell>
          <cell r="D5557">
            <v>0</v>
          </cell>
          <cell r="E5557">
            <v>0</v>
          </cell>
          <cell r="F5557">
            <v>0</v>
          </cell>
          <cell r="G5557">
            <v>0</v>
          </cell>
          <cell r="I5557">
            <v>0</v>
          </cell>
        </row>
        <row r="5558">
          <cell r="A5558">
            <v>584400500000</v>
          </cell>
          <cell r="B5558" t="str">
            <v xml:space="preserve">FOLLETO CANULA TRAQUEOS. CC EPSA                                                                    </v>
          </cell>
          <cell r="C5558">
            <v>30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  <cell r="I5558">
            <v>0</v>
          </cell>
        </row>
        <row r="5559">
          <cell r="A5559">
            <v>584400600000</v>
          </cell>
          <cell r="B5559" t="str">
            <v xml:space="preserve">FOLLETO DOBLE J EPSA                                                                                </v>
          </cell>
          <cell r="C5559">
            <v>375</v>
          </cell>
          <cell r="D5559">
            <v>0</v>
          </cell>
          <cell r="E5559">
            <v>0</v>
          </cell>
          <cell r="F5559">
            <v>0</v>
          </cell>
          <cell r="G5559">
            <v>0</v>
          </cell>
          <cell r="I5559">
            <v>0</v>
          </cell>
        </row>
        <row r="5560">
          <cell r="A5560">
            <v>584400700000</v>
          </cell>
          <cell r="B5560" t="str">
            <v xml:space="preserve">FOLLETO EMBOLECTOMIA EPSA                                                                           </v>
          </cell>
          <cell r="C5560">
            <v>191</v>
          </cell>
          <cell r="D5560">
            <v>0</v>
          </cell>
          <cell r="E5560">
            <v>0</v>
          </cell>
          <cell r="F5560">
            <v>0</v>
          </cell>
          <cell r="G5560">
            <v>0</v>
          </cell>
          <cell r="I5560">
            <v>0</v>
          </cell>
        </row>
        <row r="5561">
          <cell r="A5561">
            <v>584400800000</v>
          </cell>
          <cell r="B5561" t="str">
            <v xml:space="preserve">FOLLETO FASTHOOD EPSA                                                                               </v>
          </cell>
          <cell r="C5561">
            <v>820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  <cell r="I5561">
            <v>0</v>
          </cell>
        </row>
        <row r="5562">
          <cell r="A5562">
            <v>584400900000</v>
          </cell>
          <cell r="B5562" t="str">
            <v xml:space="preserve">FOLLETO DOBLE LUMEN -ALEMAN                                                                         </v>
          </cell>
          <cell r="C5562">
            <v>19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  <cell r="I5562">
            <v>0</v>
          </cell>
        </row>
        <row r="5563">
          <cell r="A5563">
            <v>584401000000</v>
          </cell>
          <cell r="B5563" t="str">
            <v xml:space="preserve">FOLLETO DOBLE LUMEN -INGLES                                                                         </v>
          </cell>
          <cell r="C5563">
            <v>0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I5563">
            <v>0</v>
          </cell>
        </row>
        <row r="5564">
          <cell r="A5564">
            <v>584487423200</v>
          </cell>
          <cell r="B5564" t="str">
            <v xml:space="preserve">ETI CONTROL X100U S/C S/I                                                                           </v>
          </cell>
          <cell r="C5564">
            <v>0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  <cell r="I5564">
            <v>0</v>
          </cell>
        </row>
        <row r="5565">
          <cell r="A5565">
            <v>584488403000</v>
          </cell>
          <cell r="B5565" t="str">
            <v xml:space="preserve">ETI CONTROL X200U S/C S/I                                                                           </v>
          </cell>
          <cell r="C5565">
            <v>0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I5565">
            <v>0</v>
          </cell>
        </row>
        <row r="5566">
          <cell r="A5566">
            <v>584492042000</v>
          </cell>
          <cell r="B5566" t="str">
            <v xml:space="preserve">BLOCK CONTROL CILINDROS                                                                             </v>
          </cell>
          <cell r="C5566">
            <v>0</v>
          </cell>
          <cell r="D5566">
            <v>0</v>
          </cell>
          <cell r="E5566">
            <v>0</v>
          </cell>
          <cell r="F5566">
            <v>0</v>
          </cell>
          <cell r="G5566">
            <v>0</v>
          </cell>
          <cell r="I5566">
            <v>0</v>
          </cell>
        </row>
        <row r="5567">
          <cell r="A5567">
            <v>584492054000</v>
          </cell>
          <cell r="B5567" t="str">
            <v xml:space="preserve">BLOCK CONTROL PISTONES                                                                              </v>
          </cell>
          <cell r="C5567">
            <v>0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I5567">
            <v>0</v>
          </cell>
        </row>
        <row r="5568">
          <cell r="A5568">
            <v>584492054100</v>
          </cell>
          <cell r="B5568" t="str">
            <v xml:space="preserve">BLOCK CONTROL SORTIMAT                                                                              </v>
          </cell>
          <cell r="C5568">
            <v>0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  <cell r="I5568">
            <v>0</v>
          </cell>
        </row>
        <row r="5569">
          <cell r="A5569">
            <v>584588403100</v>
          </cell>
          <cell r="B5569" t="str">
            <v xml:space="preserve">ETI CONTROL X500U S/C S/I                                                                           </v>
          </cell>
          <cell r="C5569">
            <v>0</v>
          </cell>
          <cell r="D5569">
            <v>0</v>
          </cell>
          <cell r="E5569">
            <v>0</v>
          </cell>
          <cell r="F5569">
            <v>0</v>
          </cell>
          <cell r="G5569">
            <v>0</v>
          </cell>
          <cell r="I5569">
            <v>0</v>
          </cell>
        </row>
        <row r="5570">
          <cell r="A5570">
            <v>587186445000</v>
          </cell>
          <cell r="B5570" t="str">
            <v xml:space="preserve">ETI B. DE ORINA C/V                                                                                 </v>
          </cell>
          <cell r="C5570">
            <v>0</v>
          </cell>
          <cell r="D5570">
            <v>0</v>
          </cell>
          <cell r="E5570">
            <v>0</v>
          </cell>
          <cell r="F5570">
            <v>0</v>
          </cell>
          <cell r="G5570">
            <v>0</v>
          </cell>
          <cell r="I5570">
            <v>0</v>
          </cell>
        </row>
        <row r="5571">
          <cell r="A5571">
            <v>587186446000</v>
          </cell>
          <cell r="B5571" t="str">
            <v xml:space="preserve">ETI B. DE ORINA S/V                                                                                 </v>
          </cell>
          <cell r="C5571">
            <v>0</v>
          </cell>
          <cell r="D5571">
            <v>0</v>
          </cell>
          <cell r="E5571">
            <v>0</v>
          </cell>
          <cell r="F5571">
            <v>0</v>
          </cell>
          <cell r="G5571">
            <v>0</v>
          </cell>
          <cell r="I5571">
            <v>0</v>
          </cell>
        </row>
        <row r="5572">
          <cell r="A5572">
            <v>587191195100</v>
          </cell>
          <cell r="B5572" t="str">
            <v xml:space="preserve">ETI B. DE ORINA C/V T20                                                                             </v>
          </cell>
          <cell r="C5572">
            <v>0</v>
          </cell>
          <cell r="D5572">
            <v>0</v>
          </cell>
          <cell r="E5572">
            <v>0</v>
          </cell>
          <cell r="F5572">
            <v>0</v>
          </cell>
          <cell r="G5572">
            <v>0</v>
          </cell>
          <cell r="I5572">
            <v>0</v>
          </cell>
        </row>
        <row r="5573">
          <cell r="A5573">
            <v>587493172200</v>
          </cell>
          <cell r="B5573" t="str">
            <v xml:space="preserve">ETI X200 B. DE ORINA C/V.                                                                           </v>
          </cell>
          <cell r="C5573">
            <v>0</v>
          </cell>
          <cell r="D5573">
            <v>0</v>
          </cell>
          <cell r="E5573">
            <v>0</v>
          </cell>
          <cell r="F5573">
            <v>0</v>
          </cell>
          <cell r="G5573">
            <v>0</v>
          </cell>
          <cell r="I5573">
            <v>0</v>
          </cell>
        </row>
        <row r="5574">
          <cell r="A5574">
            <v>588186463000</v>
          </cell>
          <cell r="B5574" t="str">
            <v xml:space="preserve">ETI DREN URIN 4.5                                                                                   </v>
          </cell>
          <cell r="C5574">
            <v>0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I5574">
            <v>0</v>
          </cell>
        </row>
        <row r="5575">
          <cell r="A5575">
            <v>588186463100</v>
          </cell>
          <cell r="B5575" t="str">
            <v xml:space="preserve">ETI DRENAJE 6.4 CORTO                                                                               </v>
          </cell>
          <cell r="C5575">
            <v>0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I5575">
            <v>0</v>
          </cell>
        </row>
        <row r="5576">
          <cell r="A5576">
            <v>588186463200</v>
          </cell>
          <cell r="B5576" t="str">
            <v xml:space="preserve">ETI DRENAJE 6.4 LARGO                                                                               </v>
          </cell>
          <cell r="C5576">
            <v>0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I5576">
            <v>0</v>
          </cell>
        </row>
        <row r="5577">
          <cell r="A5577">
            <v>589186222000</v>
          </cell>
          <cell r="B5577" t="str">
            <v xml:space="preserve">ETI NEGRAS ESTERIL                                                                                  </v>
          </cell>
          <cell r="C5577">
            <v>0</v>
          </cell>
          <cell r="D5577">
            <v>0</v>
          </cell>
          <cell r="E5577">
            <v>0</v>
          </cell>
          <cell r="F5577">
            <v>0</v>
          </cell>
          <cell r="G5577">
            <v>0</v>
          </cell>
          <cell r="I5577">
            <v>0</v>
          </cell>
        </row>
        <row r="5578">
          <cell r="A5578">
            <v>589186224000</v>
          </cell>
          <cell r="B5578" t="str">
            <v xml:space="preserve">ETI AMARILLA EST TERC                                                                               </v>
          </cell>
          <cell r="C5578">
            <v>0</v>
          </cell>
          <cell r="D5578">
            <v>0</v>
          </cell>
          <cell r="E5578">
            <v>0</v>
          </cell>
          <cell r="F5578">
            <v>0</v>
          </cell>
          <cell r="G5578">
            <v>0</v>
          </cell>
          <cell r="I5578">
            <v>0</v>
          </cell>
        </row>
        <row r="5579">
          <cell r="A5579">
            <v>589186225000</v>
          </cell>
          <cell r="B5579" t="str">
            <v xml:space="preserve">ETI ROSADAS EST. TERC.                                                                              </v>
          </cell>
          <cell r="C5579">
            <v>0</v>
          </cell>
          <cell r="D5579">
            <v>0</v>
          </cell>
          <cell r="E5579">
            <v>0</v>
          </cell>
          <cell r="F5579">
            <v>0</v>
          </cell>
          <cell r="G5579">
            <v>0</v>
          </cell>
          <cell r="I5579">
            <v>0</v>
          </cell>
        </row>
        <row r="5580">
          <cell r="A5580">
            <v>589187323000</v>
          </cell>
          <cell r="B5580" t="str">
            <v xml:space="preserve">ETI RED DE DACRON                                                                                   </v>
          </cell>
          <cell r="C5580">
            <v>0</v>
          </cell>
          <cell r="D5580">
            <v>0</v>
          </cell>
          <cell r="E5580">
            <v>0</v>
          </cell>
          <cell r="F5580">
            <v>0</v>
          </cell>
          <cell r="G5580">
            <v>0</v>
          </cell>
          <cell r="I5580">
            <v>0</v>
          </cell>
        </row>
        <row r="5581">
          <cell r="A5581">
            <v>590187034000</v>
          </cell>
          <cell r="B5581" t="str">
            <v xml:space="preserve">PLANILLAS DIARIAS                                                                                   </v>
          </cell>
          <cell r="C5581">
            <v>1000</v>
          </cell>
          <cell r="D5581">
            <v>0</v>
          </cell>
          <cell r="E5581">
            <v>10000</v>
          </cell>
          <cell r="F5581">
            <v>10000</v>
          </cell>
          <cell r="G5581">
            <v>10000</v>
          </cell>
          <cell r="I5581">
            <v>10000</v>
          </cell>
        </row>
        <row r="5582">
          <cell r="A5582">
            <v>591186463300</v>
          </cell>
          <cell r="B5582" t="str">
            <v xml:space="preserve">ETI CAMPOS QUIRURGICOS                                                                              </v>
          </cell>
          <cell r="C5582">
            <v>0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  <cell r="I5582">
            <v>0</v>
          </cell>
        </row>
        <row r="5583">
          <cell r="A5583">
            <v>592096476500</v>
          </cell>
          <cell r="B5583" t="str">
            <v xml:space="preserve">ETI."RECHAZADO"                                                                                     </v>
          </cell>
          <cell r="C5583">
            <v>500</v>
          </cell>
          <cell r="D5583">
            <v>0</v>
          </cell>
          <cell r="E5583">
            <v>3000</v>
          </cell>
          <cell r="F5583">
            <v>3000</v>
          </cell>
          <cell r="G5583">
            <v>3000</v>
          </cell>
          <cell r="I5583">
            <v>3000</v>
          </cell>
        </row>
        <row r="5584">
          <cell r="A5584">
            <v>592096476600</v>
          </cell>
          <cell r="B5584" t="str">
            <v xml:space="preserve">ETI."EN CUARENTENA"                                                                                 </v>
          </cell>
          <cell r="C5584">
            <v>1500</v>
          </cell>
          <cell r="D5584">
            <v>0</v>
          </cell>
          <cell r="E5584">
            <v>3000</v>
          </cell>
          <cell r="F5584">
            <v>3000</v>
          </cell>
          <cell r="G5584">
            <v>3000</v>
          </cell>
          <cell r="I5584">
            <v>3000</v>
          </cell>
        </row>
        <row r="5585">
          <cell r="A5585">
            <v>592096476700</v>
          </cell>
          <cell r="B5585" t="str">
            <v xml:space="preserve">ETI."APROBADO"                                                                                      </v>
          </cell>
          <cell r="C5585">
            <v>0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I5585">
            <v>0</v>
          </cell>
        </row>
        <row r="5586">
          <cell r="A5586">
            <v>592097262500</v>
          </cell>
          <cell r="B5586" t="str">
            <v xml:space="preserve">ETI. IDENTIFIC. ARTIC. SEMITERMIN.                                                                  </v>
          </cell>
          <cell r="C5586">
            <v>4500</v>
          </cell>
          <cell r="D5586">
            <v>0</v>
          </cell>
          <cell r="E5586">
            <v>5000</v>
          </cell>
          <cell r="F5586">
            <v>5000</v>
          </cell>
          <cell r="G5586">
            <v>5000</v>
          </cell>
          <cell r="I5586">
            <v>5000</v>
          </cell>
        </row>
        <row r="5587">
          <cell r="A5587">
            <v>592097346400</v>
          </cell>
          <cell r="B5587" t="str">
            <v xml:space="preserve">ETI."A RETRABAJAR"                                                                                  </v>
          </cell>
          <cell r="C5587">
            <v>1000</v>
          </cell>
          <cell r="D5587">
            <v>0</v>
          </cell>
          <cell r="E5587">
            <v>0</v>
          </cell>
          <cell r="F5587">
            <v>0</v>
          </cell>
          <cell r="G5587">
            <v>0</v>
          </cell>
          <cell r="I5587">
            <v>0</v>
          </cell>
        </row>
        <row r="5588">
          <cell r="A5588">
            <v>592097452000</v>
          </cell>
          <cell r="B5588" t="str">
            <v xml:space="preserve">ETI."CONTROL ENVASADO"                                                                              </v>
          </cell>
          <cell r="C5588">
            <v>0</v>
          </cell>
          <cell r="D5588">
            <v>0</v>
          </cell>
          <cell r="E5588">
            <v>0</v>
          </cell>
          <cell r="F5588">
            <v>0</v>
          </cell>
          <cell r="G5588">
            <v>0</v>
          </cell>
          <cell r="I5588">
            <v>0</v>
          </cell>
        </row>
        <row r="5589">
          <cell r="A5589">
            <v>595001000000</v>
          </cell>
          <cell r="B5589" t="str">
            <v xml:space="preserve">ETI. AUTOADH. JAC-TAB (U)                                                                           </v>
          </cell>
          <cell r="C5589">
            <v>0</v>
          </cell>
          <cell r="D5589">
            <v>0</v>
          </cell>
          <cell r="E5589">
            <v>0</v>
          </cell>
          <cell r="F5589">
            <v>0</v>
          </cell>
          <cell r="G5589">
            <v>0</v>
          </cell>
          <cell r="I5589">
            <v>0</v>
          </cell>
        </row>
        <row r="5590">
          <cell r="A5590">
            <v>595002000000</v>
          </cell>
          <cell r="B5590" t="str">
            <v xml:space="preserve">ETI.AUTOADH.SATO (BLANCAS                                                                           </v>
          </cell>
          <cell r="C5590">
            <v>0</v>
          </cell>
          <cell r="D5590">
            <v>0</v>
          </cell>
          <cell r="E5590">
            <v>0</v>
          </cell>
          <cell r="F5590">
            <v>0</v>
          </cell>
          <cell r="G5590">
            <v>0</v>
          </cell>
          <cell r="I5590">
            <v>0</v>
          </cell>
        </row>
        <row r="5591">
          <cell r="A5591">
            <v>595003000000</v>
          </cell>
          <cell r="B5591" t="str">
            <v xml:space="preserve">ETI.AUTOADH.SATO(VENCIM.)                                                                           </v>
          </cell>
          <cell r="C5591">
            <v>0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  <cell r="I5591">
            <v>0</v>
          </cell>
        </row>
        <row r="5592">
          <cell r="A5592">
            <v>595004000000</v>
          </cell>
          <cell r="B5592" t="str">
            <v xml:space="preserve">ETI.AUTO.30X50MM DI980636                                                                           </v>
          </cell>
          <cell r="C5592">
            <v>0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  <cell r="I5592">
            <v>0</v>
          </cell>
        </row>
        <row r="5593">
          <cell r="A5593">
            <v>595005000000</v>
          </cell>
          <cell r="B5593" t="str">
            <v xml:space="preserve">ETI. AUTOAD. VERDE 00284/6                                                                          </v>
          </cell>
          <cell r="C5593">
            <v>0</v>
          </cell>
          <cell r="D5593">
            <v>0</v>
          </cell>
          <cell r="E5593">
            <v>0</v>
          </cell>
          <cell r="F5593">
            <v>0</v>
          </cell>
          <cell r="G5593">
            <v>0</v>
          </cell>
          <cell r="I5593">
            <v>0</v>
          </cell>
        </row>
        <row r="5594">
          <cell r="A5594">
            <v>595006000000</v>
          </cell>
          <cell r="B5594" t="str">
            <v xml:space="preserve">ETI.AUTO.100X50 SIMILCOTE con calle                                                                 </v>
          </cell>
          <cell r="C5594">
            <v>15000</v>
          </cell>
          <cell r="D5594">
            <v>0</v>
          </cell>
          <cell r="E5594">
            <v>0</v>
          </cell>
          <cell r="F5594">
            <v>0</v>
          </cell>
          <cell r="G5594">
            <v>0</v>
          </cell>
          <cell r="I5594">
            <v>0</v>
          </cell>
        </row>
        <row r="5595">
          <cell r="A5595">
            <v>595007000000</v>
          </cell>
          <cell r="B5595" t="str">
            <v xml:space="preserve">ETI.AUTO. 40X70 SIMILCOTE con calle                                                                 </v>
          </cell>
          <cell r="C5595">
            <v>16000</v>
          </cell>
          <cell r="D5595">
            <v>0</v>
          </cell>
          <cell r="E5595">
            <v>0</v>
          </cell>
          <cell r="F5595">
            <v>0</v>
          </cell>
          <cell r="G5595">
            <v>0</v>
          </cell>
          <cell r="I5595">
            <v>0</v>
          </cell>
        </row>
        <row r="5596">
          <cell r="A5596">
            <v>595008000000</v>
          </cell>
          <cell r="B5596" t="str">
            <v xml:space="preserve">ETI. AUTOAD. VERDE                                                                                  </v>
          </cell>
          <cell r="C5596">
            <v>0</v>
          </cell>
          <cell r="D5596">
            <v>0</v>
          </cell>
          <cell r="E5596">
            <v>0</v>
          </cell>
          <cell r="F5596">
            <v>0</v>
          </cell>
          <cell r="G5596">
            <v>0</v>
          </cell>
          <cell r="I5596">
            <v>0</v>
          </cell>
        </row>
        <row r="5597">
          <cell r="A5597">
            <v>595009000000</v>
          </cell>
          <cell r="B5597" t="str">
            <v xml:space="preserve">ETI. AUTOAD. AZUL                                                                                   </v>
          </cell>
          <cell r="C5597">
            <v>0</v>
          </cell>
          <cell r="D5597">
            <v>0</v>
          </cell>
          <cell r="E5597">
            <v>0</v>
          </cell>
          <cell r="F5597">
            <v>0</v>
          </cell>
          <cell r="G5597">
            <v>0</v>
          </cell>
          <cell r="I5597">
            <v>0</v>
          </cell>
        </row>
        <row r="5598">
          <cell r="A5598">
            <v>595010000000</v>
          </cell>
          <cell r="B5598" t="str">
            <v xml:space="preserve">ETI. AUTOAD. ROJA                                                                                   </v>
          </cell>
          <cell r="C5598">
            <v>0</v>
          </cell>
          <cell r="D5598">
            <v>0</v>
          </cell>
          <cell r="E5598">
            <v>0</v>
          </cell>
          <cell r="F5598">
            <v>0</v>
          </cell>
          <cell r="G5598">
            <v>0</v>
          </cell>
          <cell r="I5598">
            <v>0</v>
          </cell>
        </row>
        <row r="5599">
          <cell r="A5599">
            <v>595011000000</v>
          </cell>
          <cell r="B5599" t="str">
            <v xml:space="preserve">ETI. AUTOAD. AMARILLA                                                                               </v>
          </cell>
          <cell r="C5599">
            <v>0</v>
          </cell>
          <cell r="D5599">
            <v>0</v>
          </cell>
          <cell r="E5599">
            <v>0</v>
          </cell>
          <cell r="F5599">
            <v>0</v>
          </cell>
          <cell r="G5599">
            <v>0</v>
          </cell>
          <cell r="I5599">
            <v>0</v>
          </cell>
        </row>
        <row r="5600">
          <cell r="A5600">
            <v>595012000000</v>
          </cell>
          <cell r="B5600" t="str">
            <v xml:space="preserve">ETI. AUTOAD. NARANJA                                                                                </v>
          </cell>
          <cell r="C5600">
            <v>0</v>
          </cell>
          <cell r="D5600">
            <v>0</v>
          </cell>
          <cell r="E5600">
            <v>0</v>
          </cell>
          <cell r="F5600">
            <v>0</v>
          </cell>
          <cell r="G5600">
            <v>0</v>
          </cell>
          <cell r="I5600">
            <v>0</v>
          </cell>
        </row>
        <row r="5601">
          <cell r="A5601">
            <v>595013000000</v>
          </cell>
          <cell r="B5601" t="str">
            <v xml:space="preserve">ETI.AUTOAD. 102X61 (COD.BARRAS)                                                                     </v>
          </cell>
          <cell r="C5601">
            <v>21600</v>
          </cell>
          <cell r="D5601">
            <v>0</v>
          </cell>
          <cell r="E5601">
            <v>0</v>
          </cell>
          <cell r="F5601">
            <v>0</v>
          </cell>
          <cell r="G5601">
            <v>0</v>
          </cell>
          <cell r="I5601">
            <v>0</v>
          </cell>
        </row>
        <row r="5602">
          <cell r="A5602">
            <v>595014000000</v>
          </cell>
          <cell r="B5602" t="str">
            <v xml:space="preserve">ETI.AUTOAD. 25X50 (COD.BARRAS)                                                                      </v>
          </cell>
          <cell r="C5602">
            <v>3000</v>
          </cell>
          <cell r="D5602">
            <v>0</v>
          </cell>
          <cell r="E5602">
            <v>0</v>
          </cell>
          <cell r="F5602">
            <v>0</v>
          </cell>
          <cell r="G5602">
            <v>0</v>
          </cell>
          <cell r="I5602">
            <v>0</v>
          </cell>
        </row>
        <row r="5603">
          <cell r="A5603">
            <v>595015000000</v>
          </cell>
          <cell r="B5603" t="str">
            <v xml:space="preserve">ETI.AUTOAD. VERDE 50X40                                                                             </v>
          </cell>
          <cell r="C5603">
            <v>6000</v>
          </cell>
          <cell r="D5603">
            <v>0</v>
          </cell>
          <cell r="E5603">
            <v>30000</v>
          </cell>
          <cell r="F5603">
            <v>30000</v>
          </cell>
          <cell r="G5603">
            <v>30000</v>
          </cell>
          <cell r="I5603">
            <v>30000</v>
          </cell>
        </row>
        <row r="5604">
          <cell r="A5604">
            <v>595016000000</v>
          </cell>
          <cell r="B5604" t="str">
            <v xml:space="preserve">ETI.AUTOAD. BLANCA 50X40                                                                            </v>
          </cell>
          <cell r="C5604">
            <v>0</v>
          </cell>
          <cell r="D5604">
            <v>0</v>
          </cell>
          <cell r="E5604">
            <v>0</v>
          </cell>
          <cell r="F5604">
            <v>0</v>
          </cell>
          <cell r="G5604">
            <v>0</v>
          </cell>
          <cell r="I5604">
            <v>0</v>
          </cell>
        </row>
        <row r="5605">
          <cell r="A5605">
            <v>595017000000</v>
          </cell>
          <cell r="B5605" t="str">
            <v xml:space="preserve">ETI.AUTOAD. NARANJA 50X25                                                                           </v>
          </cell>
          <cell r="C5605">
            <v>12000</v>
          </cell>
          <cell r="D5605">
            <v>0</v>
          </cell>
          <cell r="E5605">
            <v>30000</v>
          </cell>
          <cell r="F5605">
            <v>30000</v>
          </cell>
          <cell r="G5605">
            <v>30000</v>
          </cell>
          <cell r="I5605">
            <v>30000</v>
          </cell>
        </row>
        <row r="5606">
          <cell r="A5606">
            <v>595018000000</v>
          </cell>
          <cell r="B5606" t="str">
            <v xml:space="preserve">ETI.AUTOAD. VERDE 50X25                                                                             </v>
          </cell>
          <cell r="C5606">
            <v>15000</v>
          </cell>
          <cell r="D5606">
            <v>0</v>
          </cell>
          <cell r="E5606">
            <v>0</v>
          </cell>
          <cell r="F5606">
            <v>0</v>
          </cell>
          <cell r="G5606">
            <v>0</v>
          </cell>
          <cell r="I5606">
            <v>0</v>
          </cell>
        </row>
        <row r="5607">
          <cell r="A5607">
            <v>595019000000</v>
          </cell>
          <cell r="B5607" t="str">
            <v xml:space="preserve">ETI. AUTOADHESIVA 100MMX50MM FRANJA VERDE                                                           </v>
          </cell>
          <cell r="C5607">
            <v>14000</v>
          </cell>
          <cell r="D5607">
            <v>0</v>
          </cell>
          <cell r="E5607">
            <v>1000</v>
          </cell>
          <cell r="F5607">
            <v>1000</v>
          </cell>
          <cell r="G5607">
            <v>1000</v>
          </cell>
          <cell r="I5607">
            <v>1000</v>
          </cell>
        </row>
        <row r="5608">
          <cell r="A5608">
            <v>595020000000</v>
          </cell>
          <cell r="B5608" t="str">
            <v xml:space="preserve">ETI.AUTO.100X60MM C/TROQUELADOS P/ETIQ.SECUNDARIA                                                   </v>
          </cell>
          <cell r="C5608">
            <v>0</v>
          </cell>
          <cell r="D5608">
            <v>0</v>
          </cell>
          <cell r="E5608">
            <v>0</v>
          </cell>
          <cell r="F5608">
            <v>0</v>
          </cell>
          <cell r="G5608">
            <v>0</v>
          </cell>
          <cell r="I5608">
            <v>0</v>
          </cell>
        </row>
        <row r="5609">
          <cell r="A5609">
            <v>599001000000</v>
          </cell>
          <cell r="B5609" t="str">
            <v xml:space="preserve">TAR. ROSADAS P/FICHAS                                                                               </v>
          </cell>
          <cell r="C5609">
            <v>0</v>
          </cell>
          <cell r="D5609">
            <v>0</v>
          </cell>
          <cell r="E5609">
            <v>0</v>
          </cell>
          <cell r="F5609">
            <v>0</v>
          </cell>
          <cell r="G5609">
            <v>0</v>
          </cell>
          <cell r="I5609">
            <v>0</v>
          </cell>
        </row>
        <row r="5610">
          <cell r="A5610">
            <v>599002000000</v>
          </cell>
          <cell r="B5610" t="str">
            <v xml:space="preserve">ETI DE MANILA N. 1                                                                                  </v>
          </cell>
          <cell r="C5610">
            <v>0</v>
          </cell>
          <cell r="D5610">
            <v>0</v>
          </cell>
          <cell r="E5610">
            <v>0</v>
          </cell>
          <cell r="F5610">
            <v>0</v>
          </cell>
          <cell r="G5610">
            <v>0</v>
          </cell>
          <cell r="I5610">
            <v>0</v>
          </cell>
        </row>
        <row r="5611">
          <cell r="A5611">
            <v>610001000000</v>
          </cell>
          <cell r="B5611" t="str">
            <v xml:space="preserve">SILICONA AK 1000                                                                                    </v>
          </cell>
          <cell r="C5611">
            <v>0</v>
          </cell>
          <cell r="D5611">
            <v>0</v>
          </cell>
          <cell r="E5611">
            <v>0</v>
          </cell>
          <cell r="F5611">
            <v>0</v>
          </cell>
          <cell r="G5611">
            <v>0</v>
          </cell>
          <cell r="I5611">
            <v>0</v>
          </cell>
        </row>
        <row r="5612">
          <cell r="A5612">
            <v>610002000000</v>
          </cell>
          <cell r="B5612" t="str">
            <v xml:space="preserve">SILICONA AK 350       (L)                                                                           </v>
          </cell>
          <cell r="C5612">
            <v>4</v>
          </cell>
          <cell r="D5612">
            <v>0</v>
          </cell>
          <cell r="E5612">
            <v>0</v>
          </cell>
          <cell r="F5612">
            <v>0</v>
          </cell>
          <cell r="G5612">
            <v>0</v>
          </cell>
          <cell r="I5612">
            <v>0</v>
          </cell>
        </row>
        <row r="5613">
          <cell r="A5613">
            <v>610004000000</v>
          </cell>
          <cell r="B5613" t="str">
            <v xml:space="preserve">SILICONA AK 5         (L)                                                                           </v>
          </cell>
          <cell r="C5613">
            <v>0</v>
          </cell>
          <cell r="D5613">
            <v>0</v>
          </cell>
          <cell r="E5613">
            <v>0</v>
          </cell>
          <cell r="F5613">
            <v>0</v>
          </cell>
          <cell r="G5613">
            <v>0</v>
          </cell>
          <cell r="I5613">
            <v>0</v>
          </cell>
        </row>
        <row r="5614">
          <cell r="A5614">
            <v>610005000000</v>
          </cell>
          <cell r="B5614" t="str">
            <v xml:space="preserve">SILICONA AK10                                                                                       </v>
          </cell>
          <cell r="C5614">
            <v>0</v>
          </cell>
          <cell r="D5614">
            <v>0</v>
          </cell>
          <cell r="E5614">
            <v>0</v>
          </cell>
          <cell r="F5614">
            <v>0</v>
          </cell>
          <cell r="G5614">
            <v>0</v>
          </cell>
          <cell r="I5614">
            <v>0</v>
          </cell>
        </row>
        <row r="5615">
          <cell r="A5615">
            <v>610060000000</v>
          </cell>
          <cell r="B5615" t="str">
            <v xml:space="preserve">PASTA SILICONA WACKER (TUBO 90mL)                                                                   </v>
          </cell>
          <cell r="C5615">
            <v>19</v>
          </cell>
          <cell r="D5615">
            <v>0</v>
          </cell>
          <cell r="E5615">
            <v>0</v>
          </cell>
          <cell r="F5615">
            <v>0</v>
          </cell>
          <cell r="G5615">
            <v>0</v>
          </cell>
          <cell r="I5615">
            <v>0</v>
          </cell>
        </row>
        <row r="5616">
          <cell r="A5616">
            <v>611001000000</v>
          </cell>
          <cell r="B5616" t="str">
            <v xml:space="preserve">SILICONA 622A RTV     (G)                                                                           </v>
          </cell>
          <cell r="C5616">
            <v>0</v>
          </cell>
          <cell r="D5616">
            <v>0</v>
          </cell>
          <cell r="E5616">
            <v>0</v>
          </cell>
          <cell r="F5616">
            <v>0</v>
          </cell>
          <cell r="G5616">
            <v>0</v>
          </cell>
          <cell r="I5616">
            <v>0</v>
          </cell>
        </row>
        <row r="5617">
          <cell r="A5617">
            <v>611002000000</v>
          </cell>
          <cell r="B5617" t="str">
            <v xml:space="preserve">SILICONA 622B RTV     (G)                                                                           </v>
          </cell>
          <cell r="C5617">
            <v>0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  <cell r="I5617">
            <v>0</v>
          </cell>
        </row>
        <row r="5618">
          <cell r="A5618">
            <v>611003000000</v>
          </cell>
          <cell r="B5618" t="str">
            <v xml:space="preserve">CAUCHO SIL.K COMP.A   (K)                                                                           </v>
          </cell>
          <cell r="C5618">
            <v>0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  <cell r="I5618">
            <v>0</v>
          </cell>
        </row>
        <row r="5619">
          <cell r="A5619">
            <v>611004000000</v>
          </cell>
          <cell r="B5619" t="str">
            <v xml:space="preserve">CAUCHO SIL.K COMP. B  (K)                                                                           </v>
          </cell>
          <cell r="C5619">
            <v>0</v>
          </cell>
          <cell r="D5619">
            <v>0</v>
          </cell>
          <cell r="E5619">
            <v>0</v>
          </cell>
          <cell r="F5619">
            <v>0</v>
          </cell>
          <cell r="G5619">
            <v>0</v>
          </cell>
          <cell r="I5619">
            <v>0</v>
          </cell>
        </row>
        <row r="5620">
          <cell r="A5620">
            <v>611005000000</v>
          </cell>
          <cell r="B5620" t="str">
            <v xml:space="preserve">SILICONA 1-1 ANTISTATIK COMP.A 2(G)                                                                 </v>
          </cell>
          <cell r="C5620">
            <v>0</v>
          </cell>
          <cell r="D5620">
            <v>0</v>
          </cell>
          <cell r="E5620">
            <v>0</v>
          </cell>
          <cell r="F5620">
            <v>0</v>
          </cell>
          <cell r="G5620">
            <v>0</v>
          </cell>
          <cell r="I5620">
            <v>0</v>
          </cell>
        </row>
        <row r="5621">
          <cell r="A5621">
            <v>611006000000</v>
          </cell>
          <cell r="B5621" t="str">
            <v xml:space="preserve">SILICONA 1-1 ANTISTATIK COMP.B 2(G)                                                                 </v>
          </cell>
          <cell r="C5621">
            <v>0</v>
          </cell>
          <cell r="D5621">
            <v>0</v>
          </cell>
          <cell r="E5621">
            <v>0</v>
          </cell>
          <cell r="F5621">
            <v>0</v>
          </cell>
          <cell r="G5621">
            <v>0</v>
          </cell>
          <cell r="I5621">
            <v>0</v>
          </cell>
        </row>
        <row r="5622">
          <cell r="A5622">
            <v>611007000000</v>
          </cell>
          <cell r="B5622" t="str">
            <v xml:space="preserve">CAUCHO SILICONA T.Y P. R. COMP.A                                                                    </v>
          </cell>
          <cell r="C5622">
            <v>20</v>
          </cell>
          <cell r="D5622">
            <v>0</v>
          </cell>
          <cell r="E5622">
            <v>0</v>
          </cell>
          <cell r="F5622">
            <v>0</v>
          </cell>
          <cell r="G5622">
            <v>0</v>
          </cell>
          <cell r="I5622">
            <v>0</v>
          </cell>
        </row>
        <row r="5623">
          <cell r="A5623">
            <v>611008000000</v>
          </cell>
          <cell r="B5623" t="str">
            <v xml:space="preserve">CAUCHO SILICONA T.Y P. R. COMP.B                                                                    </v>
          </cell>
          <cell r="C5623">
            <v>0</v>
          </cell>
          <cell r="D5623">
            <v>0</v>
          </cell>
          <cell r="E5623">
            <v>0</v>
          </cell>
          <cell r="F5623">
            <v>0</v>
          </cell>
          <cell r="G5623">
            <v>0</v>
          </cell>
          <cell r="I5623">
            <v>0</v>
          </cell>
        </row>
        <row r="5624">
          <cell r="A5624">
            <v>611009000000</v>
          </cell>
          <cell r="B5624" t="str">
            <v xml:space="preserve">ELASTOSIL M4370 COMP.A                                                                              </v>
          </cell>
          <cell r="C5624">
            <v>0</v>
          </cell>
          <cell r="D5624">
            <v>0</v>
          </cell>
          <cell r="E5624">
            <v>0</v>
          </cell>
          <cell r="F5624">
            <v>0</v>
          </cell>
          <cell r="G5624">
            <v>0</v>
          </cell>
          <cell r="I5624">
            <v>0</v>
          </cell>
        </row>
        <row r="5625">
          <cell r="A5625">
            <v>611010000000</v>
          </cell>
          <cell r="B5625" t="str">
            <v xml:space="preserve">ELASTOSIL M4370 COMP.B                                                                              </v>
          </cell>
          <cell r="C5625">
            <v>4000</v>
          </cell>
          <cell r="D5625">
            <v>0</v>
          </cell>
          <cell r="E5625">
            <v>0</v>
          </cell>
          <cell r="F5625">
            <v>0</v>
          </cell>
          <cell r="G5625">
            <v>0</v>
          </cell>
          <cell r="I5625">
            <v>0</v>
          </cell>
        </row>
        <row r="5626">
          <cell r="A5626">
            <v>612001000000</v>
          </cell>
          <cell r="B5626" t="str">
            <v xml:space="preserve">SILCOSPRAY            (U)                                                                           </v>
          </cell>
          <cell r="C5626">
            <v>0</v>
          </cell>
          <cell r="D5626">
            <v>0</v>
          </cell>
          <cell r="E5626">
            <v>0</v>
          </cell>
          <cell r="F5626">
            <v>0</v>
          </cell>
          <cell r="G5626">
            <v>0</v>
          </cell>
          <cell r="I5626">
            <v>0</v>
          </cell>
        </row>
        <row r="5627">
          <cell r="A5627">
            <v>613001000000</v>
          </cell>
          <cell r="B5627" t="str">
            <v xml:space="preserve">SILICONA E2                                                                                         </v>
          </cell>
          <cell r="C5627">
            <v>53.53</v>
          </cell>
          <cell r="D5627">
            <v>0</v>
          </cell>
          <cell r="E5627">
            <v>0</v>
          </cell>
          <cell r="F5627">
            <v>0</v>
          </cell>
          <cell r="G5627">
            <v>0</v>
          </cell>
          <cell r="I5627">
            <v>0</v>
          </cell>
        </row>
        <row r="5628">
          <cell r="A5628">
            <v>613002000000</v>
          </cell>
          <cell r="B5628" t="str">
            <v xml:space="preserve">SILICONA 15% EMULSION (L)                                                                           </v>
          </cell>
          <cell r="C5628">
            <v>0</v>
          </cell>
          <cell r="D5628">
            <v>0</v>
          </cell>
          <cell r="E5628">
            <v>0</v>
          </cell>
          <cell r="F5628">
            <v>0</v>
          </cell>
          <cell r="G5628">
            <v>0</v>
          </cell>
          <cell r="I5628">
            <v>0</v>
          </cell>
        </row>
        <row r="5629">
          <cell r="A5629">
            <v>620001000000</v>
          </cell>
          <cell r="B5629" t="str">
            <v xml:space="preserve">GLICERINA PURA [1.225](L)                                                                           </v>
          </cell>
          <cell r="C5629">
            <v>1</v>
          </cell>
          <cell r="D5629">
            <v>0</v>
          </cell>
          <cell r="E5629">
            <v>0</v>
          </cell>
          <cell r="F5629">
            <v>0</v>
          </cell>
          <cell r="G5629">
            <v>0</v>
          </cell>
          <cell r="I5629">
            <v>0</v>
          </cell>
        </row>
        <row r="5630">
          <cell r="A5630">
            <v>620002000000</v>
          </cell>
          <cell r="B5630" t="str">
            <v xml:space="preserve">GLICERINA INDUSTRIAL  (L)                                                                           </v>
          </cell>
          <cell r="C5630">
            <v>0</v>
          </cell>
          <cell r="D5630">
            <v>0</v>
          </cell>
          <cell r="E5630">
            <v>0</v>
          </cell>
          <cell r="F5630">
            <v>0</v>
          </cell>
          <cell r="G5630">
            <v>0</v>
          </cell>
          <cell r="I5630">
            <v>0</v>
          </cell>
        </row>
        <row r="5631">
          <cell r="A5631">
            <v>620003000000</v>
          </cell>
          <cell r="B5631" t="str">
            <v xml:space="preserve">VASELINA LIQUIDA[0.88](L)                                                                           </v>
          </cell>
          <cell r="C5631">
            <v>0</v>
          </cell>
          <cell r="D5631">
            <v>0</v>
          </cell>
          <cell r="E5631">
            <v>0</v>
          </cell>
          <cell r="F5631">
            <v>0</v>
          </cell>
          <cell r="G5631">
            <v>0</v>
          </cell>
          <cell r="I5631">
            <v>0</v>
          </cell>
        </row>
        <row r="5632">
          <cell r="A5632">
            <v>620004000000</v>
          </cell>
          <cell r="B5632" t="str">
            <v xml:space="preserve">ACETATO DE ETILO    (L)                                                                             </v>
          </cell>
          <cell r="C5632">
            <v>0</v>
          </cell>
          <cell r="D5632">
            <v>0</v>
          </cell>
          <cell r="E5632">
            <v>0</v>
          </cell>
          <cell r="F5632">
            <v>0</v>
          </cell>
          <cell r="G5632">
            <v>0</v>
          </cell>
          <cell r="I5632">
            <v>0</v>
          </cell>
        </row>
        <row r="5633">
          <cell r="A5633">
            <v>620005000000</v>
          </cell>
          <cell r="B5633" t="str">
            <v xml:space="preserve">FORMOL         [1.085](L)                                                                           </v>
          </cell>
          <cell r="C5633">
            <v>0</v>
          </cell>
          <cell r="D5633">
            <v>0</v>
          </cell>
          <cell r="E5633">
            <v>0</v>
          </cell>
          <cell r="F5633">
            <v>0</v>
          </cell>
          <cell r="G5633">
            <v>0</v>
          </cell>
          <cell r="I5633">
            <v>0</v>
          </cell>
        </row>
        <row r="5634">
          <cell r="A5634">
            <v>620006000000</v>
          </cell>
          <cell r="B5634" t="str">
            <v xml:space="preserve">ETILENGLICOL   [1.109](L)                                                                           </v>
          </cell>
          <cell r="C5634">
            <v>0</v>
          </cell>
          <cell r="D5634">
            <v>0</v>
          </cell>
          <cell r="E5634">
            <v>0</v>
          </cell>
          <cell r="F5634">
            <v>0</v>
          </cell>
          <cell r="G5634">
            <v>0</v>
          </cell>
          <cell r="I5634">
            <v>0</v>
          </cell>
        </row>
        <row r="5635">
          <cell r="A5635">
            <v>620007000000</v>
          </cell>
          <cell r="B5635" t="str">
            <v xml:space="preserve">TRIOXIDO DE CROMO    (KG)                                                                           </v>
          </cell>
          <cell r="C5635">
            <v>0</v>
          </cell>
          <cell r="D5635">
            <v>0</v>
          </cell>
          <cell r="E5635">
            <v>0</v>
          </cell>
          <cell r="F5635">
            <v>0</v>
          </cell>
          <cell r="G5635">
            <v>0</v>
          </cell>
          <cell r="I5635">
            <v>0</v>
          </cell>
        </row>
        <row r="5636">
          <cell r="A5636">
            <v>620008000000</v>
          </cell>
          <cell r="B5636" t="str">
            <v xml:space="preserve">PEROX.DE HIDROG.200 VOL 1.197                                                                       </v>
          </cell>
          <cell r="C5636">
            <v>58.003999999999998</v>
          </cell>
          <cell r="D5636">
            <v>0</v>
          </cell>
          <cell r="E5636">
            <v>0</v>
          </cell>
          <cell r="F5636">
            <v>0</v>
          </cell>
          <cell r="G5636">
            <v>0</v>
          </cell>
          <cell r="I5636">
            <v>0</v>
          </cell>
        </row>
        <row r="5637">
          <cell r="A5637">
            <v>620009000000</v>
          </cell>
          <cell r="B5637" t="str">
            <v xml:space="preserve">SESQUIOXIDO DE CROMO (KG)                                                                           </v>
          </cell>
          <cell r="C5637">
            <v>0</v>
          </cell>
          <cell r="D5637">
            <v>0</v>
          </cell>
          <cell r="E5637">
            <v>0</v>
          </cell>
          <cell r="F5637">
            <v>0</v>
          </cell>
          <cell r="G5637">
            <v>0</v>
          </cell>
          <cell r="I5637">
            <v>0</v>
          </cell>
        </row>
        <row r="5638">
          <cell r="A5638">
            <v>620010000000</v>
          </cell>
          <cell r="B5638" t="str">
            <v xml:space="preserve">BAYOL             (L)                                                                               </v>
          </cell>
          <cell r="C5638">
            <v>0</v>
          </cell>
          <cell r="D5638">
            <v>0</v>
          </cell>
          <cell r="E5638">
            <v>0</v>
          </cell>
          <cell r="F5638">
            <v>0</v>
          </cell>
          <cell r="G5638">
            <v>0</v>
          </cell>
          <cell r="I5638">
            <v>0</v>
          </cell>
        </row>
        <row r="5639">
          <cell r="A5639">
            <v>620011000000</v>
          </cell>
          <cell r="B5639" t="str">
            <v xml:space="preserve">TETRAHIDROFUR. [0.887](L)                                                                           </v>
          </cell>
          <cell r="C5639">
            <v>132</v>
          </cell>
          <cell r="D5639">
            <v>0</v>
          </cell>
          <cell r="E5639">
            <v>0</v>
          </cell>
          <cell r="F5639">
            <v>0</v>
          </cell>
          <cell r="G5639">
            <v>0</v>
          </cell>
          <cell r="I5639">
            <v>0</v>
          </cell>
        </row>
        <row r="5640">
          <cell r="A5640">
            <v>620012000000</v>
          </cell>
          <cell r="B5640" t="str">
            <v xml:space="preserve">MONOETILINGLICOL     (K)                                                                            </v>
          </cell>
          <cell r="C5640">
            <v>0</v>
          </cell>
          <cell r="D5640">
            <v>0</v>
          </cell>
          <cell r="E5640">
            <v>0</v>
          </cell>
          <cell r="F5640">
            <v>0</v>
          </cell>
          <cell r="G5640">
            <v>0</v>
          </cell>
          <cell r="I5640">
            <v>0</v>
          </cell>
        </row>
        <row r="5641">
          <cell r="A5641">
            <v>620013000000</v>
          </cell>
          <cell r="B5641" t="str">
            <v xml:space="preserve">AZUL DE METILENO     (GR)                                                                           </v>
          </cell>
          <cell r="C5641">
            <v>5</v>
          </cell>
          <cell r="D5641">
            <v>0</v>
          </cell>
          <cell r="E5641">
            <v>10</v>
          </cell>
          <cell r="F5641">
            <v>10</v>
          </cell>
          <cell r="G5641">
            <v>10</v>
          </cell>
          <cell r="I5641">
            <v>10</v>
          </cell>
        </row>
        <row r="5642">
          <cell r="A5642">
            <v>620014000000</v>
          </cell>
          <cell r="B5642" t="str">
            <v xml:space="preserve">TWEEN 80             (ML)                                                                           </v>
          </cell>
          <cell r="C5642">
            <v>970.01350000000002</v>
          </cell>
          <cell r="D5642">
            <v>0</v>
          </cell>
          <cell r="E5642">
            <v>0</v>
          </cell>
          <cell r="F5642">
            <v>0</v>
          </cell>
          <cell r="G5642">
            <v>0</v>
          </cell>
          <cell r="I5642">
            <v>0</v>
          </cell>
        </row>
        <row r="5643">
          <cell r="A5643">
            <v>620015000000</v>
          </cell>
          <cell r="B5643" t="str">
            <v xml:space="preserve">NITRATO DE POTASIO PPA (G)                                                                          </v>
          </cell>
          <cell r="C5643">
            <v>0</v>
          </cell>
          <cell r="D5643">
            <v>0</v>
          </cell>
          <cell r="E5643">
            <v>0</v>
          </cell>
          <cell r="F5643">
            <v>0</v>
          </cell>
          <cell r="G5643">
            <v>0</v>
          </cell>
          <cell r="I5643">
            <v>0</v>
          </cell>
        </row>
        <row r="5644">
          <cell r="A5644">
            <v>620016000000</v>
          </cell>
          <cell r="B5644" t="str">
            <v xml:space="preserve">CLORURO DE POTASIO PPA (G)                                                                          </v>
          </cell>
          <cell r="C5644">
            <v>204.5</v>
          </cell>
          <cell r="D5644">
            <v>0</v>
          </cell>
          <cell r="E5644">
            <v>0</v>
          </cell>
          <cell r="F5644">
            <v>0</v>
          </cell>
          <cell r="G5644">
            <v>0</v>
          </cell>
          <cell r="I5644">
            <v>0</v>
          </cell>
        </row>
        <row r="5645">
          <cell r="A5645">
            <v>620017000000</v>
          </cell>
          <cell r="B5645" t="str">
            <v xml:space="preserve">IODO CALIDAD COMERCIAL                                                                              </v>
          </cell>
          <cell r="C5645">
            <v>93.65</v>
          </cell>
          <cell r="D5645">
            <v>0</v>
          </cell>
          <cell r="E5645">
            <v>0</v>
          </cell>
          <cell r="F5645">
            <v>0</v>
          </cell>
          <cell r="G5645">
            <v>0</v>
          </cell>
          <cell r="I5645">
            <v>0</v>
          </cell>
        </row>
        <row r="5646">
          <cell r="A5646">
            <v>620018000000</v>
          </cell>
          <cell r="B5646" t="str">
            <v xml:space="preserve">IODURO DE POTASIO C. COM.                                                                           </v>
          </cell>
          <cell r="C5646">
            <v>56</v>
          </cell>
          <cell r="D5646">
            <v>0</v>
          </cell>
          <cell r="E5646">
            <v>0</v>
          </cell>
          <cell r="F5646">
            <v>0</v>
          </cell>
          <cell r="G5646">
            <v>0</v>
          </cell>
          <cell r="I5646">
            <v>0</v>
          </cell>
        </row>
        <row r="5647">
          <cell r="A5647">
            <v>620019000000</v>
          </cell>
          <cell r="B5647" t="str">
            <v xml:space="preserve">DIETILENGLICOL (L)                                                                                  </v>
          </cell>
          <cell r="C5647">
            <v>0</v>
          </cell>
          <cell r="D5647">
            <v>0</v>
          </cell>
          <cell r="E5647">
            <v>0</v>
          </cell>
          <cell r="F5647">
            <v>0</v>
          </cell>
          <cell r="G5647">
            <v>0</v>
          </cell>
          <cell r="I5647">
            <v>0</v>
          </cell>
        </row>
        <row r="5648">
          <cell r="A5648">
            <v>620020000000</v>
          </cell>
          <cell r="B5648" t="str">
            <v xml:space="preserve">NITRATO DE PLATA (G)                                                                                </v>
          </cell>
          <cell r="C5648">
            <v>0</v>
          </cell>
          <cell r="D5648">
            <v>0</v>
          </cell>
          <cell r="E5648">
            <v>0</v>
          </cell>
          <cell r="F5648">
            <v>0</v>
          </cell>
          <cell r="G5648">
            <v>0</v>
          </cell>
          <cell r="I5648">
            <v>0</v>
          </cell>
        </row>
        <row r="5649">
          <cell r="A5649">
            <v>620021000000</v>
          </cell>
          <cell r="B5649" t="str">
            <v xml:space="preserve">LUVISKOL K90 POLVO                                                                                  </v>
          </cell>
          <cell r="C5649">
            <v>0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I5649">
            <v>0</v>
          </cell>
        </row>
        <row r="5650">
          <cell r="A5650">
            <v>620022000000</v>
          </cell>
          <cell r="B5650" t="str">
            <v xml:space="preserve">TUNGSTENO (G)                                                                                       </v>
          </cell>
          <cell r="C5650">
            <v>6.5300000000000002E-3</v>
          </cell>
          <cell r="D5650">
            <v>0</v>
          </cell>
          <cell r="E5650">
            <v>0</v>
          </cell>
          <cell r="F5650">
            <v>0</v>
          </cell>
          <cell r="G5650">
            <v>0</v>
          </cell>
          <cell r="I5650">
            <v>0</v>
          </cell>
        </row>
        <row r="5651">
          <cell r="A5651">
            <v>620023000000</v>
          </cell>
          <cell r="B5651" t="str">
            <v xml:space="preserve">SULFATO DE BARIO (G)                                                                                </v>
          </cell>
          <cell r="C5651">
            <v>2462.55899</v>
          </cell>
          <cell r="D5651">
            <v>0</v>
          </cell>
          <cell r="E5651">
            <v>0</v>
          </cell>
          <cell r="F5651">
            <v>0</v>
          </cell>
          <cell r="G5651">
            <v>0</v>
          </cell>
          <cell r="I5651">
            <v>0</v>
          </cell>
        </row>
        <row r="5652">
          <cell r="A5652">
            <v>620023100000</v>
          </cell>
          <cell r="B5652" t="str">
            <v xml:space="preserve">SULFATO DE BARIO -BEIGE (G)                                                                         </v>
          </cell>
          <cell r="C5652">
            <v>4.4999999999999997E-3</v>
          </cell>
          <cell r="D5652">
            <v>0</v>
          </cell>
          <cell r="E5652">
            <v>0</v>
          </cell>
          <cell r="F5652">
            <v>0</v>
          </cell>
          <cell r="G5652">
            <v>0</v>
          </cell>
          <cell r="I5652">
            <v>0</v>
          </cell>
        </row>
        <row r="5653">
          <cell r="A5653">
            <v>620023200000</v>
          </cell>
          <cell r="B5653" t="str">
            <v xml:space="preserve">SULFATO DE BARIO (REAGENT PLUS 99%) SIGMA-ALDRICH                                                   </v>
          </cell>
          <cell r="C5653">
            <v>0</v>
          </cell>
          <cell r="D5653">
            <v>0</v>
          </cell>
          <cell r="E5653">
            <v>0</v>
          </cell>
          <cell r="F5653">
            <v>0</v>
          </cell>
          <cell r="G5653">
            <v>0</v>
          </cell>
          <cell r="I5653">
            <v>0</v>
          </cell>
        </row>
        <row r="5654">
          <cell r="A5654">
            <v>620024000000</v>
          </cell>
          <cell r="B5654" t="str">
            <v xml:space="preserve">PERMANGANATO DE POTASIO (G)                                                                         </v>
          </cell>
          <cell r="C5654">
            <v>98.35</v>
          </cell>
          <cell r="D5654">
            <v>0</v>
          </cell>
          <cell r="E5654">
            <v>0</v>
          </cell>
          <cell r="F5654">
            <v>0</v>
          </cell>
          <cell r="G5654">
            <v>0</v>
          </cell>
          <cell r="I5654">
            <v>0</v>
          </cell>
        </row>
        <row r="5655">
          <cell r="A5655">
            <v>620025000000</v>
          </cell>
          <cell r="B5655" t="str">
            <v xml:space="preserve">ACIDO SULFURICO (ML)                                                                                </v>
          </cell>
          <cell r="C5655">
            <v>0</v>
          </cell>
          <cell r="D5655">
            <v>0</v>
          </cell>
          <cell r="E5655">
            <v>0</v>
          </cell>
          <cell r="F5655">
            <v>0</v>
          </cell>
          <cell r="G5655">
            <v>0</v>
          </cell>
          <cell r="I5655">
            <v>0</v>
          </cell>
        </row>
        <row r="5656">
          <cell r="A5656">
            <v>620026000000</v>
          </cell>
          <cell r="B5656" t="str">
            <v xml:space="preserve">DICROMATO DE POTASIO INDUSTRIAL (G)                                                                 </v>
          </cell>
          <cell r="C5656">
            <v>0</v>
          </cell>
          <cell r="D5656">
            <v>0</v>
          </cell>
          <cell r="E5656">
            <v>0</v>
          </cell>
          <cell r="F5656">
            <v>0</v>
          </cell>
          <cell r="G5656">
            <v>0</v>
          </cell>
          <cell r="I5656">
            <v>0</v>
          </cell>
        </row>
        <row r="5657">
          <cell r="A5657">
            <v>620026001000</v>
          </cell>
          <cell r="B5657" t="str">
            <v xml:space="preserve">DICROMATO DE POTASIO PPA (G)                                                                        </v>
          </cell>
          <cell r="C5657">
            <v>0</v>
          </cell>
          <cell r="D5657">
            <v>0</v>
          </cell>
          <cell r="E5657">
            <v>0</v>
          </cell>
          <cell r="F5657">
            <v>0</v>
          </cell>
          <cell r="G5657">
            <v>0</v>
          </cell>
          <cell r="I5657">
            <v>0</v>
          </cell>
        </row>
        <row r="5658">
          <cell r="A5658">
            <v>620027000000</v>
          </cell>
          <cell r="B5658" t="str">
            <v xml:space="preserve">ROJO DE METILO (G)                                                                                  </v>
          </cell>
          <cell r="C5658">
            <v>4</v>
          </cell>
          <cell r="D5658">
            <v>0</v>
          </cell>
          <cell r="E5658">
            <v>0</v>
          </cell>
          <cell r="F5658">
            <v>0</v>
          </cell>
          <cell r="G5658">
            <v>0</v>
          </cell>
          <cell r="I5658">
            <v>0</v>
          </cell>
        </row>
        <row r="5659">
          <cell r="A5659">
            <v>620028000000</v>
          </cell>
          <cell r="B5659" t="str">
            <v xml:space="preserve">ETER ETILICO (ML)                                                                                   </v>
          </cell>
          <cell r="C5659">
            <v>0</v>
          </cell>
          <cell r="D5659">
            <v>0</v>
          </cell>
          <cell r="E5659">
            <v>0</v>
          </cell>
          <cell r="F5659">
            <v>0</v>
          </cell>
          <cell r="G5659">
            <v>0</v>
          </cell>
          <cell r="I5659">
            <v>0</v>
          </cell>
        </row>
        <row r="5660">
          <cell r="A5660">
            <v>620028010000</v>
          </cell>
          <cell r="B5660" t="str">
            <v xml:space="preserve">ETER SULFURICO (ML)                                                                                 </v>
          </cell>
          <cell r="C5660">
            <v>0</v>
          </cell>
          <cell r="D5660">
            <v>0</v>
          </cell>
          <cell r="E5660">
            <v>0</v>
          </cell>
          <cell r="F5660">
            <v>0</v>
          </cell>
          <cell r="G5660">
            <v>0</v>
          </cell>
          <cell r="I5660">
            <v>0</v>
          </cell>
        </row>
        <row r="5661">
          <cell r="A5661">
            <v>620029000000</v>
          </cell>
          <cell r="B5661" t="str">
            <v xml:space="preserve">CLORURO DE MAGNESIO (G)                                                                             </v>
          </cell>
          <cell r="C5661">
            <v>1000</v>
          </cell>
          <cell r="D5661">
            <v>0</v>
          </cell>
          <cell r="E5661">
            <v>0</v>
          </cell>
          <cell r="F5661">
            <v>0</v>
          </cell>
          <cell r="G5661">
            <v>0</v>
          </cell>
          <cell r="I5661">
            <v>0</v>
          </cell>
        </row>
        <row r="5662">
          <cell r="A5662">
            <v>620030000000</v>
          </cell>
          <cell r="B5662" t="str">
            <v xml:space="preserve">AZUL DE BROMOTIMOL (G)                                                                              </v>
          </cell>
          <cell r="C5662">
            <v>0</v>
          </cell>
          <cell r="D5662">
            <v>0</v>
          </cell>
          <cell r="E5662">
            <v>0</v>
          </cell>
          <cell r="F5662">
            <v>0</v>
          </cell>
          <cell r="G5662">
            <v>0</v>
          </cell>
          <cell r="I5662">
            <v>0</v>
          </cell>
        </row>
        <row r="5663">
          <cell r="A5663">
            <v>620031000000</v>
          </cell>
          <cell r="B5663" t="str">
            <v xml:space="preserve">AGUA DESTILADA                                                                                      </v>
          </cell>
          <cell r="C5663">
            <v>39483.137499999997</v>
          </cell>
          <cell r="D5663">
            <v>0</v>
          </cell>
          <cell r="E5663">
            <v>0</v>
          </cell>
          <cell r="F5663">
            <v>0</v>
          </cell>
          <cell r="G5663">
            <v>0</v>
          </cell>
          <cell r="I5663">
            <v>0</v>
          </cell>
        </row>
        <row r="5664">
          <cell r="A5664">
            <v>620032000000</v>
          </cell>
          <cell r="B5664" t="str">
            <v xml:space="preserve">ALMIDON (GR)                                                                                        </v>
          </cell>
          <cell r="C5664">
            <v>997</v>
          </cell>
          <cell r="D5664">
            <v>0</v>
          </cell>
          <cell r="E5664">
            <v>0</v>
          </cell>
          <cell r="F5664">
            <v>0</v>
          </cell>
          <cell r="G5664">
            <v>0</v>
          </cell>
          <cell r="I5664">
            <v>0</v>
          </cell>
        </row>
        <row r="5665">
          <cell r="A5665">
            <v>620032100000</v>
          </cell>
          <cell r="B5665" t="str">
            <v xml:space="preserve">HARINA DE ARROZ  (KG)                                                                               </v>
          </cell>
          <cell r="C5665">
            <v>0</v>
          </cell>
          <cell r="D5665">
            <v>0</v>
          </cell>
          <cell r="E5665">
            <v>0</v>
          </cell>
          <cell r="F5665">
            <v>0</v>
          </cell>
          <cell r="G5665">
            <v>0</v>
          </cell>
          <cell r="I5665">
            <v>0</v>
          </cell>
        </row>
        <row r="5666">
          <cell r="A5666">
            <v>620033000000</v>
          </cell>
          <cell r="B5666" t="str">
            <v xml:space="preserve">ACIDO SALICILICO (GR)                                                                               </v>
          </cell>
          <cell r="C5666">
            <v>249.755</v>
          </cell>
          <cell r="D5666">
            <v>0</v>
          </cell>
          <cell r="E5666">
            <v>0</v>
          </cell>
          <cell r="F5666">
            <v>0</v>
          </cell>
          <cell r="G5666">
            <v>0</v>
          </cell>
          <cell r="I5666">
            <v>0</v>
          </cell>
        </row>
        <row r="5667">
          <cell r="A5667">
            <v>620034000000</v>
          </cell>
          <cell r="B5667" t="str">
            <v xml:space="preserve">KOLLIDON 30 (KG)                                                                                    </v>
          </cell>
          <cell r="C5667">
            <v>46</v>
          </cell>
          <cell r="D5667">
            <v>0</v>
          </cell>
          <cell r="E5667">
            <v>0</v>
          </cell>
          <cell r="F5667">
            <v>0</v>
          </cell>
          <cell r="G5667">
            <v>0</v>
          </cell>
          <cell r="I5667">
            <v>0</v>
          </cell>
        </row>
        <row r="5668">
          <cell r="A5668">
            <v>620035000000</v>
          </cell>
          <cell r="B5668" t="str">
            <v xml:space="preserve">NITRATO DE MAGNESIO (G)                                                                             </v>
          </cell>
          <cell r="C5668">
            <v>300</v>
          </cell>
          <cell r="D5668">
            <v>0</v>
          </cell>
          <cell r="E5668">
            <v>0</v>
          </cell>
          <cell r="F5668">
            <v>0</v>
          </cell>
          <cell r="G5668">
            <v>0</v>
          </cell>
          <cell r="I5668">
            <v>0</v>
          </cell>
        </row>
        <row r="5669">
          <cell r="A5669">
            <v>620036000000</v>
          </cell>
          <cell r="B5669" t="str">
            <v xml:space="preserve">CLORURO DE CALCIO (G)                                                                               </v>
          </cell>
          <cell r="C5669">
            <v>3000.0050000000001</v>
          </cell>
          <cell r="D5669">
            <v>0</v>
          </cell>
          <cell r="E5669">
            <v>0</v>
          </cell>
          <cell r="F5669">
            <v>0</v>
          </cell>
          <cell r="G5669">
            <v>0</v>
          </cell>
          <cell r="I5669">
            <v>0</v>
          </cell>
        </row>
        <row r="5670">
          <cell r="A5670">
            <v>620036100000</v>
          </cell>
          <cell r="B5670" t="str">
            <v xml:space="preserve">CLORURO DE CALCIO PPA (G)                                                                           </v>
          </cell>
          <cell r="C5670">
            <v>0</v>
          </cell>
          <cell r="D5670">
            <v>0</v>
          </cell>
          <cell r="E5670">
            <v>0</v>
          </cell>
          <cell r="F5670">
            <v>0</v>
          </cell>
          <cell r="G5670">
            <v>0</v>
          </cell>
          <cell r="I5670">
            <v>0</v>
          </cell>
        </row>
        <row r="5671">
          <cell r="A5671">
            <v>620037000000</v>
          </cell>
          <cell r="B5671" t="str">
            <v xml:space="preserve">RODAMINA B                                                                                          </v>
          </cell>
          <cell r="C5671">
            <v>78.064999999999998</v>
          </cell>
          <cell r="D5671">
            <v>0</v>
          </cell>
          <cell r="E5671">
            <v>0</v>
          </cell>
          <cell r="F5671">
            <v>0</v>
          </cell>
          <cell r="G5671">
            <v>0</v>
          </cell>
          <cell r="I5671">
            <v>0</v>
          </cell>
        </row>
        <row r="5672">
          <cell r="A5672">
            <v>620038000000</v>
          </cell>
          <cell r="B5672" t="str">
            <v xml:space="preserve">TALCO (G)                                                                                           </v>
          </cell>
          <cell r="C5672">
            <v>1750</v>
          </cell>
          <cell r="D5672">
            <v>0</v>
          </cell>
          <cell r="E5672">
            <v>0</v>
          </cell>
          <cell r="F5672">
            <v>0</v>
          </cell>
          <cell r="G5672">
            <v>0</v>
          </cell>
          <cell r="I5672">
            <v>0</v>
          </cell>
        </row>
        <row r="5673">
          <cell r="A5673">
            <v>620039000000</v>
          </cell>
          <cell r="B5673" t="str">
            <v xml:space="preserve">NITRATO DE CALCIO CA(NAO3)2                                                                         </v>
          </cell>
          <cell r="C5673">
            <v>0</v>
          </cell>
          <cell r="D5673">
            <v>0</v>
          </cell>
          <cell r="E5673">
            <v>3000</v>
          </cell>
          <cell r="F5673">
            <v>3000</v>
          </cell>
          <cell r="G5673">
            <v>3000</v>
          </cell>
          <cell r="I5673">
            <v>3000</v>
          </cell>
        </row>
        <row r="5674">
          <cell r="A5674">
            <v>620040000000</v>
          </cell>
          <cell r="B5674" t="str">
            <v xml:space="preserve">CARBONATO DE CALCIO CACO3                                                                           </v>
          </cell>
          <cell r="C5674">
            <v>0</v>
          </cell>
          <cell r="D5674">
            <v>0</v>
          </cell>
          <cell r="E5674">
            <v>0</v>
          </cell>
          <cell r="F5674">
            <v>0</v>
          </cell>
          <cell r="G5674">
            <v>0</v>
          </cell>
          <cell r="I5674">
            <v>0</v>
          </cell>
        </row>
        <row r="5675">
          <cell r="A5675">
            <v>620041000000</v>
          </cell>
          <cell r="B5675" t="str">
            <v xml:space="preserve">SULFATO DE SODIO ANHIDRO                                                                            </v>
          </cell>
          <cell r="C5675">
            <v>200</v>
          </cell>
          <cell r="D5675">
            <v>0</v>
          </cell>
          <cell r="E5675">
            <v>0</v>
          </cell>
          <cell r="F5675">
            <v>0</v>
          </cell>
          <cell r="G5675">
            <v>0</v>
          </cell>
          <cell r="I5675">
            <v>0</v>
          </cell>
        </row>
        <row r="5676">
          <cell r="A5676">
            <v>620042000000</v>
          </cell>
          <cell r="B5676" t="str">
            <v xml:space="preserve">SULFATO DE MAGNESIO 7.H20                                                                           </v>
          </cell>
          <cell r="C5676">
            <v>0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I5676">
            <v>0</v>
          </cell>
        </row>
        <row r="5677">
          <cell r="A5677">
            <v>620043000000</v>
          </cell>
          <cell r="B5677" t="str">
            <v xml:space="preserve">CITRATO DE SODIO                                                                                    </v>
          </cell>
          <cell r="C5677">
            <v>173.44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I5677">
            <v>0</v>
          </cell>
        </row>
        <row r="5678">
          <cell r="A5678">
            <v>620044000000</v>
          </cell>
          <cell r="B5678" t="str">
            <v xml:space="preserve">OXALATO DE SODIO                                                                                    </v>
          </cell>
          <cell r="C5678">
            <v>235</v>
          </cell>
          <cell r="D5678">
            <v>0</v>
          </cell>
          <cell r="E5678">
            <v>0</v>
          </cell>
          <cell r="F5678">
            <v>0</v>
          </cell>
          <cell r="G5678">
            <v>0</v>
          </cell>
          <cell r="I5678">
            <v>0</v>
          </cell>
        </row>
        <row r="5679">
          <cell r="A5679">
            <v>620045000000</v>
          </cell>
          <cell r="B5679" t="str">
            <v xml:space="preserve">FOSFATO MONOBASIC DE SODIO                                                                          </v>
          </cell>
          <cell r="C5679">
            <v>0</v>
          </cell>
          <cell r="D5679">
            <v>0</v>
          </cell>
          <cell r="E5679">
            <v>0</v>
          </cell>
          <cell r="F5679">
            <v>0</v>
          </cell>
          <cell r="G5679">
            <v>0</v>
          </cell>
          <cell r="I5679">
            <v>0</v>
          </cell>
        </row>
        <row r="5680">
          <cell r="A5680">
            <v>621001000000</v>
          </cell>
          <cell r="B5680" t="str">
            <v xml:space="preserve">ACIDO CLORH.35%                                                                                     </v>
          </cell>
          <cell r="C5680">
            <v>0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  <cell r="I5680">
            <v>0</v>
          </cell>
        </row>
        <row r="5681">
          <cell r="A5681">
            <v>621002000000</v>
          </cell>
          <cell r="B5681" t="str">
            <v xml:space="preserve">ACIDO ACETICO  [1.049](L)                                                                           </v>
          </cell>
          <cell r="C5681">
            <v>2.25</v>
          </cell>
          <cell r="D5681">
            <v>0</v>
          </cell>
          <cell r="E5681">
            <v>0</v>
          </cell>
          <cell r="F5681">
            <v>0</v>
          </cell>
          <cell r="G5681">
            <v>0</v>
          </cell>
          <cell r="I5681">
            <v>0</v>
          </cell>
        </row>
        <row r="5682">
          <cell r="A5682">
            <v>621003000000</v>
          </cell>
          <cell r="B5682" t="str">
            <v xml:space="preserve">ACIDO LACTICO  [1.21] (L)                                                                           </v>
          </cell>
          <cell r="C5682">
            <v>2.4</v>
          </cell>
          <cell r="D5682">
            <v>0</v>
          </cell>
          <cell r="E5682">
            <v>0</v>
          </cell>
          <cell r="F5682">
            <v>0</v>
          </cell>
          <cell r="G5682">
            <v>0</v>
          </cell>
          <cell r="I5682">
            <v>0</v>
          </cell>
        </row>
        <row r="5683">
          <cell r="A5683">
            <v>621004000000</v>
          </cell>
          <cell r="B5683" t="str">
            <v xml:space="preserve">AC.SULFUROSO POLIGRAT-ELE                                                                           </v>
          </cell>
          <cell r="C5683">
            <v>0</v>
          </cell>
          <cell r="D5683">
            <v>0</v>
          </cell>
          <cell r="E5683">
            <v>0</v>
          </cell>
          <cell r="F5683">
            <v>0</v>
          </cell>
          <cell r="G5683">
            <v>0</v>
          </cell>
          <cell r="I5683">
            <v>0</v>
          </cell>
        </row>
        <row r="5684">
          <cell r="A5684">
            <v>621005000000</v>
          </cell>
          <cell r="B5684" t="str">
            <v xml:space="preserve">ACIDO CLORHIDRICO PPA (ML)                                                                          </v>
          </cell>
          <cell r="C5684">
            <v>3680</v>
          </cell>
          <cell r="D5684">
            <v>0</v>
          </cell>
          <cell r="E5684">
            <v>0</v>
          </cell>
          <cell r="F5684">
            <v>4000</v>
          </cell>
          <cell r="G5684" t="str">
            <v>error</v>
          </cell>
          <cell r="I5684">
            <v>0</v>
          </cell>
        </row>
        <row r="5685">
          <cell r="A5685">
            <v>621006000000</v>
          </cell>
          <cell r="B5685" t="str">
            <v xml:space="preserve">ACIDO SULFURICO PPA (ML)                                                                            </v>
          </cell>
          <cell r="C5685">
            <v>0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  <cell r="I5685">
            <v>0</v>
          </cell>
        </row>
        <row r="5686">
          <cell r="A5686">
            <v>621007000000</v>
          </cell>
          <cell r="B5686" t="str">
            <v xml:space="preserve">ACIDO OXALICO (GR)                                                                                  </v>
          </cell>
          <cell r="C5686">
            <v>500</v>
          </cell>
          <cell r="D5686">
            <v>0</v>
          </cell>
          <cell r="E5686">
            <v>0</v>
          </cell>
          <cell r="F5686">
            <v>0</v>
          </cell>
          <cell r="G5686">
            <v>0</v>
          </cell>
          <cell r="I5686">
            <v>0</v>
          </cell>
        </row>
        <row r="5687">
          <cell r="A5687">
            <v>621008000000</v>
          </cell>
          <cell r="B5687" t="str">
            <v xml:space="preserve">ACIDO CITRICO (GR)                                                                                  </v>
          </cell>
          <cell r="C5687">
            <v>0</v>
          </cell>
          <cell r="D5687">
            <v>0</v>
          </cell>
          <cell r="E5687">
            <v>0</v>
          </cell>
          <cell r="F5687">
            <v>0</v>
          </cell>
          <cell r="G5687">
            <v>0</v>
          </cell>
          <cell r="I5687">
            <v>0</v>
          </cell>
        </row>
        <row r="5688">
          <cell r="A5688">
            <v>621009000000</v>
          </cell>
          <cell r="B5688" t="str">
            <v xml:space="preserve">ACIDO BORICO (GR)                                                                                   </v>
          </cell>
          <cell r="C5688">
            <v>0</v>
          </cell>
          <cell r="D5688">
            <v>0</v>
          </cell>
          <cell r="E5688">
            <v>0</v>
          </cell>
          <cell r="F5688">
            <v>0</v>
          </cell>
          <cell r="G5688">
            <v>0</v>
          </cell>
          <cell r="I5688">
            <v>0</v>
          </cell>
        </row>
        <row r="5689">
          <cell r="A5689">
            <v>622001000000</v>
          </cell>
          <cell r="B5689" t="str">
            <v xml:space="preserve">HYAMINE 25%           (L)                                                                           </v>
          </cell>
          <cell r="C5689">
            <v>0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I5689">
            <v>0</v>
          </cell>
        </row>
        <row r="5690">
          <cell r="A5690">
            <v>622002000000</v>
          </cell>
          <cell r="B5690" t="str">
            <v xml:space="preserve">CLORURO DE BENZALCONIO80%                                                                           </v>
          </cell>
          <cell r="C5690">
            <v>1000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I5690">
            <v>0</v>
          </cell>
        </row>
        <row r="5691">
          <cell r="A5691">
            <v>622012000000</v>
          </cell>
          <cell r="B5691" t="str">
            <v xml:space="preserve">CLORURO DE BENZALCONIO AL 1%                                                                        </v>
          </cell>
          <cell r="C5691">
            <v>0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I5691">
            <v>0</v>
          </cell>
        </row>
        <row r="5692">
          <cell r="A5692">
            <v>625001000000</v>
          </cell>
          <cell r="B5692" t="str">
            <v xml:space="preserve">METABISULFITO DE SODIO(K)                                                                           </v>
          </cell>
          <cell r="C5692">
            <v>0</v>
          </cell>
          <cell r="D5692">
            <v>0</v>
          </cell>
          <cell r="E5692">
            <v>0</v>
          </cell>
          <cell r="F5692">
            <v>0</v>
          </cell>
          <cell r="G5692">
            <v>0</v>
          </cell>
          <cell r="I5692">
            <v>0</v>
          </cell>
        </row>
        <row r="5693">
          <cell r="A5693">
            <v>625002000000</v>
          </cell>
          <cell r="B5693" t="str">
            <v xml:space="preserve">HIDROXIDO DE SODIO    (K)                                                                           </v>
          </cell>
          <cell r="C5693">
            <v>4.3E-3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I5693">
            <v>0</v>
          </cell>
        </row>
        <row r="5694">
          <cell r="A5694">
            <v>625003000000</v>
          </cell>
          <cell r="B5694" t="str">
            <v xml:space="preserve">CLORURO DE SODIO PPA (G)                                                                            </v>
          </cell>
          <cell r="C5694">
            <v>541.02790000000005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  <cell r="I5694">
            <v>0</v>
          </cell>
        </row>
        <row r="5695">
          <cell r="A5695">
            <v>625004000000</v>
          </cell>
          <cell r="B5695" t="str">
            <v xml:space="preserve">TIOSULFATO DE SODIO P/ANALISIS NaS203 5H20                                                          </v>
          </cell>
          <cell r="C5695">
            <v>0</v>
          </cell>
          <cell r="D5695">
            <v>0</v>
          </cell>
          <cell r="E5695">
            <v>0</v>
          </cell>
          <cell r="F5695">
            <v>0</v>
          </cell>
          <cell r="G5695">
            <v>0</v>
          </cell>
          <cell r="I5695">
            <v>0</v>
          </cell>
        </row>
        <row r="5696">
          <cell r="A5696">
            <v>625005000000</v>
          </cell>
          <cell r="B5696" t="str">
            <v xml:space="preserve">BICARBONATO DE SODIO INDUSTRIAL (G)                                                                 </v>
          </cell>
          <cell r="C5696">
            <v>305</v>
          </cell>
          <cell r="D5696">
            <v>0</v>
          </cell>
          <cell r="E5696">
            <v>0</v>
          </cell>
          <cell r="F5696">
            <v>0</v>
          </cell>
          <cell r="G5696">
            <v>0</v>
          </cell>
          <cell r="I5696">
            <v>0</v>
          </cell>
        </row>
        <row r="5697">
          <cell r="A5697">
            <v>625006000000</v>
          </cell>
          <cell r="B5697" t="str">
            <v xml:space="preserve">CARBONATO DE SODIO (GR)                                                                             </v>
          </cell>
          <cell r="C5697">
            <v>998.2</v>
          </cell>
          <cell r="D5697">
            <v>0</v>
          </cell>
          <cell r="E5697">
            <v>0</v>
          </cell>
          <cell r="F5697">
            <v>0</v>
          </cell>
          <cell r="G5697">
            <v>0</v>
          </cell>
          <cell r="I5697">
            <v>0</v>
          </cell>
        </row>
        <row r="5698">
          <cell r="A5698">
            <v>625007000000</v>
          </cell>
          <cell r="B5698" t="str">
            <v xml:space="preserve">HIPOCLORITO DE SODIO 100 G/L                                                                        </v>
          </cell>
          <cell r="C5698">
            <v>13.53073</v>
          </cell>
          <cell r="D5698">
            <v>0</v>
          </cell>
          <cell r="E5698">
            <v>0</v>
          </cell>
          <cell r="F5698">
            <v>0</v>
          </cell>
          <cell r="G5698">
            <v>0</v>
          </cell>
          <cell r="I5698">
            <v>0</v>
          </cell>
        </row>
        <row r="5699">
          <cell r="A5699">
            <v>625008000000</v>
          </cell>
          <cell r="B5699" t="str">
            <v xml:space="preserve">HIDROXIDO DE SODIO PPA (GR)                                                                         </v>
          </cell>
          <cell r="C5699">
            <v>0</v>
          </cell>
          <cell r="D5699">
            <v>0</v>
          </cell>
          <cell r="E5699">
            <v>0</v>
          </cell>
          <cell r="F5699">
            <v>0</v>
          </cell>
          <cell r="G5699">
            <v>0</v>
          </cell>
          <cell r="I5699">
            <v>0</v>
          </cell>
        </row>
        <row r="5700">
          <cell r="A5700">
            <v>625009000000</v>
          </cell>
          <cell r="B5700" t="str">
            <v xml:space="preserve">OXALATO DE SODIO (GR)                                                                               </v>
          </cell>
          <cell r="C5700">
            <v>92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I5700">
            <v>0</v>
          </cell>
        </row>
        <row r="5701">
          <cell r="A5701">
            <v>625010000000</v>
          </cell>
          <cell r="B5701" t="str">
            <v xml:space="preserve">RESINA ANIONICA                                                                                     </v>
          </cell>
          <cell r="C5701">
            <v>0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I5701">
            <v>0</v>
          </cell>
        </row>
        <row r="5702">
          <cell r="A5702">
            <v>625011000000</v>
          </cell>
          <cell r="B5702" t="str">
            <v xml:space="preserve">RESINA CATIONICA                                                                                    </v>
          </cell>
          <cell r="C5702">
            <v>0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I5702">
            <v>0</v>
          </cell>
        </row>
        <row r="5703">
          <cell r="A5703">
            <v>625012000000</v>
          </cell>
          <cell r="B5703" t="str">
            <v xml:space="preserve">HIDROXIDO DE POTASIO (G)                                                                            </v>
          </cell>
          <cell r="C5703">
            <v>272</v>
          </cell>
          <cell r="D5703">
            <v>0</v>
          </cell>
          <cell r="E5703">
            <v>0</v>
          </cell>
          <cell r="F5703">
            <v>0</v>
          </cell>
          <cell r="G5703">
            <v>0</v>
          </cell>
          <cell r="I5703">
            <v>0</v>
          </cell>
        </row>
        <row r="5704">
          <cell r="A5704">
            <v>625013000000</v>
          </cell>
          <cell r="B5704" t="str">
            <v xml:space="preserve">SOLUCION BUFFER PH 7                                                                                </v>
          </cell>
          <cell r="C5704">
            <v>1</v>
          </cell>
          <cell r="D5704">
            <v>0</v>
          </cell>
          <cell r="E5704">
            <v>0</v>
          </cell>
          <cell r="F5704">
            <v>0</v>
          </cell>
          <cell r="G5704">
            <v>0</v>
          </cell>
          <cell r="I5704">
            <v>0</v>
          </cell>
        </row>
        <row r="5705">
          <cell r="A5705">
            <v>625014000000</v>
          </cell>
          <cell r="B5705" t="str">
            <v xml:space="preserve">SOLUCION BUFFER PH 10                                                                               </v>
          </cell>
          <cell r="C5705">
            <v>1</v>
          </cell>
          <cell r="D5705">
            <v>0</v>
          </cell>
          <cell r="E5705">
            <v>0</v>
          </cell>
          <cell r="F5705">
            <v>0</v>
          </cell>
          <cell r="G5705">
            <v>0</v>
          </cell>
          <cell r="I5705">
            <v>0</v>
          </cell>
        </row>
        <row r="5706">
          <cell r="A5706">
            <v>625015000000</v>
          </cell>
          <cell r="B5706" t="str">
            <v xml:space="preserve">CARBONATO DE CALCIO PRECIPITADO (G)                                                                 </v>
          </cell>
          <cell r="C5706">
            <v>0</v>
          </cell>
          <cell r="D5706">
            <v>0</v>
          </cell>
          <cell r="E5706">
            <v>0</v>
          </cell>
          <cell r="F5706">
            <v>0</v>
          </cell>
          <cell r="G5706">
            <v>0</v>
          </cell>
          <cell r="I5706">
            <v>0</v>
          </cell>
        </row>
        <row r="5707">
          <cell r="A5707">
            <v>625016000000</v>
          </cell>
          <cell r="B5707" t="str">
            <v xml:space="preserve">SILICIO COLOIDAL                                                                                    </v>
          </cell>
          <cell r="C5707">
            <v>0</v>
          </cell>
          <cell r="D5707">
            <v>0</v>
          </cell>
          <cell r="E5707">
            <v>0</v>
          </cell>
          <cell r="F5707">
            <v>0</v>
          </cell>
          <cell r="G5707">
            <v>0</v>
          </cell>
          <cell r="I5707">
            <v>0</v>
          </cell>
        </row>
        <row r="5708">
          <cell r="A5708">
            <v>62600010000000</v>
          </cell>
          <cell r="B5708" t="str">
            <v xml:space="preserve">PRUEBA SOLUCION (G)                                                                                 </v>
          </cell>
          <cell r="C5708">
            <v>0</v>
          </cell>
          <cell r="D5708">
            <v>0</v>
          </cell>
          <cell r="E5708">
            <v>0</v>
          </cell>
          <cell r="F5708">
            <v>0</v>
          </cell>
          <cell r="G5708">
            <v>0</v>
          </cell>
          <cell r="I5708">
            <v>0</v>
          </cell>
        </row>
        <row r="5709">
          <cell r="A5709">
            <v>62600080000000</v>
          </cell>
          <cell r="B5709" t="str">
            <v xml:space="preserve">SOLUCION ALDESURF 0.5%                                                                              </v>
          </cell>
          <cell r="C5709">
            <v>0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I5709">
            <v>0</v>
          </cell>
        </row>
        <row r="5710">
          <cell r="A5710">
            <v>62600090000000</v>
          </cell>
          <cell r="B5710" t="str">
            <v xml:space="preserve">SOLUCION PEROSURF 0.5 %                                                                             </v>
          </cell>
          <cell r="C5710">
            <v>0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I5710">
            <v>0</v>
          </cell>
        </row>
        <row r="5711">
          <cell r="A5711">
            <v>62600100000000</v>
          </cell>
          <cell r="B5711" t="str">
            <v xml:space="preserve">SOLUCION GERMICIDA                                                                                  </v>
          </cell>
          <cell r="C5711">
            <v>0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I5711">
            <v>0</v>
          </cell>
        </row>
        <row r="5712">
          <cell r="A5712">
            <v>62600100100000</v>
          </cell>
          <cell r="B5712" t="str">
            <v xml:space="preserve">SOLUCION FUNGUICIDA AL 2% (L)                                                                       </v>
          </cell>
          <cell r="C5712">
            <v>0</v>
          </cell>
          <cell r="D5712">
            <v>0</v>
          </cell>
          <cell r="E5712">
            <v>0</v>
          </cell>
          <cell r="F5712">
            <v>0</v>
          </cell>
          <cell r="G5712">
            <v>0</v>
          </cell>
          <cell r="I5712">
            <v>0</v>
          </cell>
        </row>
        <row r="5713">
          <cell r="A5713">
            <v>62600110000000</v>
          </cell>
          <cell r="B5713" t="str">
            <v xml:space="preserve">SOLUCION DESINFECTANTE                                                                              </v>
          </cell>
          <cell r="C5713">
            <v>0</v>
          </cell>
          <cell r="D5713">
            <v>0</v>
          </cell>
          <cell r="E5713">
            <v>0</v>
          </cell>
          <cell r="F5713">
            <v>0</v>
          </cell>
          <cell r="G5713">
            <v>0</v>
          </cell>
          <cell r="I5713">
            <v>0</v>
          </cell>
        </row>
        <row r="5714">
          <cell r="A5714">
            <v>62600110100000</v>
          </cell>
          <cell r="B5714" t="str">
            <v xml:space="preserve">SOLUCION BACTERICIDA BS 101                                                                         </v>
          </cell>
          <cell r="C5714">
            <v>0</v>
          </cell>
          <cell r="D5714">
            <v>0</v>
          </cell>
          <cell r="E5714">
            <v>0</v>
          </cell>
          <cell r="F5714">
            <v>0</v>
          </cell>
          <cell r="G5714">
            <v>0</v>
          </cell>
          <cell r="I5714">
            <v>0</v>
          </cell>
        </row>
        <row r="5715">
          <cell r="A5715">
            <v>62600120000000</v>
          </cell>
          <cell r="B5715" t="str">
            <v xml:space="preserve">SOLUCION DESINFECT. DE HIPOCLORITO                                                                  </v>
          </cell>
          <cell r="C5715">
            <v>0</v>
          </cell>
          <cell r="D5715">
            <v>0</v>
          </cell>
          <cell r="E5715">
            <v>0</v>
          </cell>
          <cell r="F5715">
            <v>0</v>
          </cell>
          <cell r="G5715">
            <v>0</v>
          </cell>
          <cell r="I5715">
            <v>0</v>
          </cell>
        </row>
        <row r="5716">
          <cell r="A5716">
            <v>62600130000000</v>
          </cell>
          <cell r="B5716" t="str">
            <v xml:space="preserve">SOLUCION DE DIETILENGLICOL (ML)                                                                     </v>
          </cell>
          <cell r="C5716">
            <v>0</v>
          </cell>
          <cell r="D5716">
            <v>0</v>
          </cell>
          <cell r="E5716">
            <v>0</v>
          </cell>
          <cell r="F5716">
            <v>0</v>
          </cell>
          <cell r="G5716">
            <v>0</v>
          </cell>
          <cell r="I5716">
            <v>0</v>
          </cell>
        </row>
        <row r="5717">
          <cell r="A5717">
            <v>62600140000000</v>
          </cell>
          <cell r="B5717" t="str">
            <v xml:space="preserve">SOLUCION CLEAN BY PEROXY                                                                            </v>
          </cell>
          <cell r="C5717">
            <v>0</v>
          </cell>
          <cell r="D5717">
            <v>0</v>
          </cell>
          <cell r="E5717">
            <v>0</v>
          </cell>
          <cell r="F5717">
            <v>0</v>
          </cell>
          <cell r="G5717">
            <v>0</v>
          </cell>
          <cell r="I5717">
            <v>0</v>
          </cell>
        </row>
        <row r="5718">
          <cell r="A5718">
            <v>62600150000000</v>
          </cell>
          <cell r="B5718" t="str">
            <v xml:space="preserve">SOLUCION PEROXY REMOVER                                                                             </v>
          </cell>
          <cell r="C5718">
            <v>0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  <cell r="I5718">
            <v>0</v>
          </cell>
        </row>
        <row r="5719">
          <cell r="A5719">
            <v>62600150100000</v>
          </cell>
          <cell r="B5719" t="str">
            <v xml:space="preserve">SOLUCION DE PEROXIDO DE HIDROGENO AL 3%                                                             </v>
          </cell>
          <cell r="C5719">
            <v>417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  <cell r="I5719">
            <v>0</v>
          </cell>
        </row>
        <row r="5720">
          <cell r="A5720">
            <v>62600160000000</v>
          </cell>
          <cell r="B5720" t="str">
            <v xml:space="preserve">SOLUCION DE HIPOCLORITO 2g/L                                                                        </v>
          </cell>
          <cell r="C5720">
            <v>20</v>
          </cell>
          <cell r="D5720">
            <v>0</v>
          </cell>
          <cell r="E5720">
            <v>0</v>
          </cell>
          <cell r="F5720">
            <v>0</v>
          </cell>
          <cell r="G5720">
            <v>0</v>
          </cell>
          <cell r="I5720">
            <v>0</v>
          </cell>
        </row>
        <row r="5721">
          <cell r="A5721">
            <v>62600190000000</v>
          </cell>
          <cell r="B5721" t="str">
            <v xml:space="preserve">TIOSULFATO DE SODIO 0.1 N (ML)                                                                      </v>
          </cell>
          <cell r="C5721">
            <v>1000</v>
          </cell>
          <cell r="D5721">
            <v>0</v>
          </cell>
          <cell r="E5721">
            <v>0</v>
          </cell>
          <cell r="F5721">
            <v>0</v>
          </cell>
          <cell r="G5721">
            <v>0</v>
          </cell>
          <cell r="I5721">
            <v>0</v>
          </cell>
        </row>
        <row r="5722">
          <cell r="A5722">
            <v>62600200000000</v>
          </cell>
          <cell r="B5722" t="str">
            <v xml:space="preserve">SOLUCION IODO 0.1% (ML)                                                                             </v>
          </cell>
          <cell r="C5722">
            <v>0</v>
          </cell>
          <cell r="D5722">
            <v>0</v>
          </cell>
          <cell r="E5722">
            <v>0</v>
          </cell>
          <cell r="F5722">
            <v>0</v>
          </cell>
          <cell r="G5722">
            <v>0</v>
          </cell>
          <cell r="I5722">
            <v>0</v>
          </cell>
        </row>
        <row r="5723">
          <cell r="A5723">
            <v>62600210000000</v>
          </cell>
          <cell r="B5723" t="str">
            <v xml:space="preserve">TIOSULFATO DE SODIO 1.3M (ML)                                                                       </v>
          </cell>
          <cell r="C5723">
            <v>0</v>
          </cell>
          <cell r="D5723">
            <v>0</v>
          </cell>
          <cell r="E5723">
            <v>0</v>
          </cell>
          <cell r="F5723">
            <v>0</v>
          </cell>
          <cell r="G5723">
            <v>0</v>
          </cell>
          <cell r="I5723">
            <v>0</v>
          </cell>
        </row>
        <row r="5724">
          <cell r="A5724">
            <v>62600220000000</v>
          </cell>
          <cell r="B5724" t="str">
            <v xml:space="preserve">HIDROXIDO DE SODIO 0.1N (ML)                                                                        </v>
          </cell>
          <cell r="C5724">
            <v>0</v>
          </cell>
          <cell r="D5724">
            <v>0</v>
          </cell>
          <cell r="E5724">
            <v>0</v>
          </cell>
          <cell r="F5724">
            <v>0</v>
          </cell>
          <cell r="G5724">
            <v>0</v>
          </cell>
          <cell r="I5724">
            <v>0</v>
          </cell>
        </row>
        <row r="5725">
          <cell r="A5725">
            <v>62600230000000</v>
          </cell>
          <cell r="B5725" t="str">
            <v xml:space="preserve">SOLUCION DE DECONEX 60 % (ML)                                                                       </v>
          </cell>
          <cell r="C5725">
            <v>0</v>
          </cell>
          <cell r="D5725">
            <v>0</v>
          </cell>
          <cell r="E5725">
            <v>0</v>
          </cell>
          <cell r="F5725">
            <v>0</v>
          </cell>
          <cell r="G5725">
            <v>0</v>
          </cell>
          <cell r="I5725">
            <v>0</v>
          </cell>
        </row>
        <row r="5726">
          <cell r="A5726">
            <v>62600240000000</v>
          </cell>
          <cell r="B5726" t="str">
            <v xml:space="preserve">SOLUCION ROJO DE METILO (ML)                                                                        </v>
          </cell>
          <cell r="C5726">
            <v>0</v>
          </cell>
          <cell r="D5726">
            <v>0</v>
          </cell>
          <cell r="E5726">
            <v>0</v>
          </cell>
          <cell r="F5726">
            <v>0</v>
          </cell>
          <cell r="G5726">
            <v>0</v>
          </cell>
          <cell r="I5726">
            <v>0</v>
          </cell>
        </row>
        <row r="5727">
          <cell r="A5727">
            <v>62600250000000</v>
          </cell>
          <cell r="B5727" t="str">
            <v xml:space="preserve">SOLUCION INDICADORA DE ALMIDON (ML)                                                                 </v>
          </cell>
          <cell r="C5727">
            <v>0</v>
          </cell>
          <cell r="D5727">
            <v>0</v>
          </cell>
          <cell r="E5727">
            <v>0</v>
          </cell>
          <cell r="F5727">
            <v>0</v>
          </cell>
          <cell r="G5727">
            <v>0</v>
          </cell>
          <cell r="I5727">
            <v>0</v>
          </cell>
        </row>
        <row r="5728">
          <cell r="A5728">
            <v>62600300000000</v>
          </cell>
          <cell r="B5728" t="str">
            <v xml:space="preserve">SOL.PERMANGANATO DE POTASIO 0.1N                                                                    </v>
          </cell>
          <cell r="C5728">
            <v>0</v>
          </cell>
          <cell r="D5728">
            <v>0</v>
          </cell>
          <cell r="E5728">
            <v>0</v>
          </cell>
          <cell r="F5728">
            <v>0</v>
          </cell>
          <cell r="G5728">
            <v>0</v>
          </cell>
          <cell r="I5728">
            <v>0</v>
          </cell>
        </row>
        <row r="5729">
          <cell r="A5729">
            <v>62600310000000</v>
          </cell>
          <cell r="B5729" t="str">
            <v xml:space="preserve">SOL.IODURO DE POTASIO 0.1 N (ML)                                                                    </v>
          </cell>
          <cell r="C5729">
            <v>200</v>
          </cell>
          <cell r="D5729">
            <v>0</v>
          </cell>
          <cell r="E5729">
            <v>0</v>
          </cell>
          <cell r="F5729">
            <v>0</v>
          </cell>
          <cell r="G5729">
            <v>0</v>
          </cell>
          <cell r="I5729">
            <v>0</v>
          </cell>
        </row>
        <row r="5730">
          <cell r="A5730">
            <v>62600320000000</v>
          </cell>
          <cell r="B5730" t="str">
            <v xml:space="preserve">AGUA CON ETILENGLICOL                                                                               </v>
          </cell>
          <cell r="C5730">
            <v>0</v>
          </cell>
          <cell r="D5730">
            <v>0</v>
          </cell>
          <cell r="E5730">
            <v>0</v>
          </cell>
          <cell r="F5730">
            <v>0</v>
          </cell>
          <cell r="G5730">
            <v>0</v>
          </cell>
          <cell r="I5730">
            <v>0</v>
          </cell>
        </row>
        <row r="5731">
          <cell r="A5731">
            <v>62600400000000</v>
          </cell>
          <cell r="B5731" t="str">
            <v xml:space="preserve">ACIDO SULFURICO 2N (ML)                                                                             </v>
          </cell>
          <cell r="C5731">
            <v>0</v>
          </cell>
          <cell r="D5731">
            <v>0</v>
          </cell>
          <cell r="E5731">
            <v>0</v>
          </cell>
          <cell r="F5731">
            <v>0</v>
          </cell>
          <cell r="G5731">
            <v>0</v>
          </cell>
          <cell r="I5731">
            <v>0</v>
          </cell>
        </row>
        <row r="5732">
          <cell r="A5732">
            <v>62600410000000</v>
          </cell>
          <cell r="B5732" t="str">
            <v xml:space="preserve">ACIDO CLORHIDRICO 0.1N (ML)                                                                         </v>
          </cell>
          <cell r="C5732">
            <v>0</v>
          </cell>
          <cell r="D5732">
            <v>0</v>
          </cell>
          <cell r="E5732">
            <v>0</v>
          </cell>
          <cell r="F5732">
            <v>0</v>
          </cell>
          <cell r="G5732">
            <v>0</v>
          </cell>
          <cell r="I5732">
            <v>0</v>
          </cell>
        </row>
        <row r="5733">
          <cell r="A5733">
            <v>62600420000000</v>
          </cell>
          <cell r="B5733" t="str">
            <v xml:space="preserve">ACIDO SULFURICO 1-8 (ML)                                                                            </v>
          </cell>
          <cell r="C5733">
            <v>0</v>
          </cell>
          <cell r="D5733">
            <v>0</v>
          </cell>
          <cell r="E5733">
            <v>0</v>
          </cell>
          <cell r="F5733">
            <v>0</v>
          </cell>
          <cell r="G5733">
            <v>0</v>
          </cell>
          <cell r="I5733">
            <v>0</v>
          </cell>
        </row>
        <row r="5734">
          <cell r="A5734">
            <v>62600500000000</v>
          </cell>
          <cell r="B5734" t="str">
            <v xml:space="preserve">ALCOHOL ETILICO 70% (ML)                                                                            </v>
          </cell>
          <cell r="C5734">
            <v>0</v>
          </cell>
          <cell r="D5734">
            <v>0</v>
          </cell>
          <cell r="E5734">
            <v>0</v>
          </cell>
          <cell r="F5734">
            <v>0</v>
          </cell>
          <cell r="G5734">
            <v>0</v>
          </cell>
          <cell r="I5734">
            <v>0</v>
          </cell>
        </row>
        <row r="5735">
          <cell r="A5735">
            <v>62600510000000</v>
          </cell>
          <cell r="B5735" t="str">
            <v xml:space="preserve">ALCOHOL 80% (ML)                                                                                    </v>
          </cell>
          <cell r="C5735">
            <v>5000</v>
          </cell>
          <cell r="D5735">
            <v>0</v>
          </cell>
          <cell r="E5735">
            <v>0</v>
          </cell>
          <cell r="F5735">
            <v>0</v>
          </cell>
          <cell r="G5735">
            <v>0</v>
          </cell>
          <cell r="I5735">
            <v>0</v>
          </cell>
        </row>
        <row r="5736">
          <cell r="A5736">
            <v>62600520000000</v>
          </cell>
          <cell r="B5736" t="str">
            <v xml:space="preserve">ALCOHOL ETILICO 70% RECUPERADO                                                                      </v>
          </cell>
          <cell r="C5736">
            <v>0</v>
          </cell>
          <cell r="D5736">
            <v>0</v>
          </cell>
          <cell r="E5736">
            <v>0</v>
          </cell>
          <cell r="F5736">
            <v>0</v>
          </cell>
          <cell r="G5736">
            <v>0</v>
          </cell>
          <cell r="I5736">
            <v>0</v>
          </cell>
        </row>
        <row r="5737">
          <cell r="A5737">
            <v>62600530000000</v>
          </cell>
          <cell r="B5737" t="str">
            <v xml:space="preserve">ALCOHOL PARA LIMPIEZA                                                                               </v>
          </cell>
          <cell r="C5737">
            <v>0</v>
          </cell>
          <cell r="D5737">
            <v>0</v>
          </cell>
          <cell r="E5737">
            <v>0</v>
          </cell>
          <cell r="F5737">
            <v>0</v>
          </cell>
          <cell r="G5737">
            <v>0</v>
          </cell>
          <cell r="I5737">
            <v>0</v>
          </cell>
        </row>
        <row r="5738">
          <cell r="A5738">
            <v>62600540000000</v>
          </cell>
          <cell r="B5738" t="str">
            <v xml:space="preserve">ALCOHOL ISOPROPILICO AL 70%                                                                         </v>
          </cell>
          <cell r="C5738">
            <v>12000</v>
          </cell>
          <cell r="D5738">
            <v>0</v>
          </cell>
          <cell r="E5738">
            <v>0</v>
          </cell>
          <cell r="F5738">
            <v>0</v>
          </cell>
          <cell r="G5738">
            <v>0</v>
          </cell>
          <cell r="I5738">
            <v>0</v>
          </cell>
        </row>
        <row r="5739">
          <cell r="A5739">
            <v>62600560000000</v>
          </cell>
          <cell r="B5739" t="str">
            <v xml:space="preserve">DESINFECTANTE P/MANOS OMS                                                                           </v>
          </cell>
          <cell r="C5739">
            <v>10000</v>
          </cell>
          <cell r="D5739">
            <v>0</v>
          </cell>
          <cell r="E5739">
            <v>0</v>
          </cell>
          <cell r="F5739">
            <v>0</v>
          </cell>
          <cell r="G5739">
            <v>0</v>
          </cell>
          <cell r="I5739">
            <v>0</v>
          </cell>
        </row>
        <row r="5740">
          <cell r="A5740">
            <v>62600600000000</v>
          </cell>
          <cell r="B5740" t="str">
            <v xml:space="preserve">SOLUCION MK72                                                                                       </v>
          </cell>
          <cell r="C5740">
            <v>0</v>
          </cell>
          <cell r="D5740">
            <v>0</v>
          </cell>
          <cell r="E5740">
            <v>0</v>
          </cell>
          <cell r="F5740">
            <v>0</v>
          </cell>
          <cell r="G5740">
            <v>0</v>
          </cell>
          <cell r="I5740">
            <v>0</v>
          </cell>
        </row>
        <row r="5741">
          <cell r="A5741">
            <v>62600700000000</v>
          </cell>
          <cell r="B5741" t="str">
            <v xml:space="preserve">SOLUCION MK74                                                                                       </v>
          </cell>
          <cell r="C5741">
            <v>936</v>
          </cell>
          <cell r="D5741">
            <v>0</v>
          </cell>
          <cell r="E5741">
            <v>0</v>
          </cell>
          <cell r="F5741">
            <v>0</v>
          </cell>
          <cell r="G5741">
            <v>0</v>
          </cell>
          <cell r="I5741">
            <v>0</v>
          </cell>
        </row>
        <row r="5742">
          <cell r="A5742">
            <v>62600710000000</v>
          </cell>
          <cell r="B5742" t="str">
            <v xml:space="preserve">SOLUCION MK 74 (P60/40)                                                                             </v>
          </cell>
          <cell r="C5742">
            <v>0</v>
          </cell>
          <cell r="D5742">
            <v>0</v>
          </cell>
          <cell r="E5742">
            <v>0</v>
          </cell>
          <cell r="F5742">
            <v>0</v>
          </cell>
          <cell r="G5742">
            <v>0</v>
          </cell>
          <cell r="I5742">
            <v>0</v>
          </cell>
        </row>
        <row r="5743">
          <cell r="A5743">
            <v>62600800000000</v>
          </cell>
          <cell r="B5743" t="str">
            <v xml:space="preserve">SOLUCION MK75                                                                                       </v>
          </cell>
          <cell r="C5743">
            <v>7.0000000000000001E-3</v>
          </cell>
          <cell r="D5743">
            <v>0</v>
          </cell>
          <cell r="E5743">
            <v>0</v>
          </cell>
          <cell r="F5743">
            <v>0</v>
          </cell>
          <cell r="G5743">
            <v>0</v>
          </cell>
          <cell r="I5743">
            <v>0</v>
          </cell>
        </row>
        <row r="5744">
          <cell r="A5744">
            <v>62600900000000</v>
          </cell>
          <cell r="B5744" t="str">
            <v xml:space="preserve">SOLUCION MK76                                                                                       </v>
          </cell>
          <cell r="C5744">
            <v>4333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  <cell r="I5744">
            <v>0</v>
          </cell>
        </row>
        <row r="5745">
          <cell r="A5745">
            <v>62600910000000</v>
          </cell>
          <cell r="B5745" t="str">
            <v xml:space="preserve">SOLUCION MK77 (P60/40)                                                                              </v>
          </cell>
          <cell r="C5745">
            <v>1431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  <cell r="I5745">
            <v>0</v>
          </cell>
        </row>
        <row r="5746">
          <cell r="A5746">
            <v>62601000000000</v>
          </cell>
          <cell r="B5746" t="str">
            <v xml:space="preserve">SOLUCION MK77                                                                                       </v>
          </cell>
          <cell r="C5746">
            <v>1233</v>
          </cell>
          <cell r="D5746">
            <v>0</v>
          </cell>
          <cell r="E5746">
            <v>0</v>
          </cell>
          <cell r="F5746">
            <v>0</v>
          </cell>
          <cell r="G5746">
            <v>0</v>
          </cell>
          <cell r="I5746">
            <v>0</v>
          </cell>
        </row>
        <row r="5747">
          <cell r="A5747">
            <v>62601010000000</v>
          </cell>
          <cell r="B5747" t="str">
            <v xml:space="preserve">SOLUCION LLAVE 3 VIAS                                                                               </v>
          </cell>
          <cell r="C5747">
            <v>0</v>
          </cell>
          <cell r="D5747">
            <v>0</v>
          </cell>
          <cell r="E5747">
            <v>0</v>
          </cell>
          <cell r="F5747">
            <v>0</v>
          </cell>
          <cell r="G5747">
            <v>0</v>
          </cell>
          <cell r="I5747">
            <v>0</v>
          </cell>
        </row>
        <row r="5748">
          <cell r="A5748">
            <v>62601100000000</v>
          </cell>
          <cell r="B5748" t="str">
            <v xml:space="preserve">SOLUCION MK CON TUNGSTENO                                                                           </v>
          </cell>
          <cell r="C5748">
            <v>0</v>
          </cell>
          <cell r="D5748">
            <v>0</v>
          </cell>
          <cell r="E5748">
            <v>0</v>
          </cell>
          <cell r="F5748">
            <v>0</v>
          </cell>
          <cell r="G5748">
            <v>0</v>
          </cell>
          <cell r="I5748">
            <v>0</v>
          </cell>
        </row>
        <row r="5749">
          <cell r="A5749">
            <v>62601101000000</v>
          </cell>
          <cell r="B5749" t="str">
            <v xml:space="preserve">SOLUCION DE POLIURETANO C/TUNGSTENO                                                                 </v>
          </cell>
          <cell r="C5749">
            <v>0</v>
          </cell>
          <cell r="D5749">
            <v>0</v>
          </cell>
          <cell r="E5749">
            <v>0</v>
          </cell>
          <cell r="F5749">
            <v>0</v>
          </cell>
          <cell r="G5749">
            <v>0</v>
          </cell>
          <cell r="I5749">
            <v>0</v>
          </cell>
        </row>
        <row r="5750">
          <cell r="A5750">
            <v>62601110000000</v>
          </cell>
          <cell r="B5750" t="str">
            <v xml:space="preserve">SOLUCION DESINFECTAN-3                                                                              </v>
          </cell>
          <cell r="C5750">
            <v>0</v>
          </cell>
          <cell r="D5750">
            <v>0</v>
          </cell>
          <cell r="E5750">
            <v>0</v>
          </cell>
          <cell r="F5750">
            <v>0</v>
          </cell>
          <cell r="G5750">
            <v>0</v>
          </cell>
          <cell r="I5750">
            <v>0</v>
          </cell>
        </row>
        <row r="5751">
          <cell r="A5751">
            <v>62601400000000</v>
          </cell>
          <cell r="B5751" t="str">
            <v xml:space="preserve">SOLUCION DE POLIURETANO AL 21% (G)                                                                  </v>
          </cell>
          <cell r="C5751">
            <v>0</v>
          </cell>
          <cell r="D5751">
            <v>0</v>
          </cell>
          <cell r="E5751">
            <v>0</v>
          </cell>
          <cell r="F5751">
            <v>0</v>
          </cell>
          <cell r="G5751">
            <v>0</v>
          </cell>
          <cell r="I5751">
            <v>0</v>
          </cell>
        </row>
        <row r="5752">
          <cell r="A5752">
            <v>62601400100000</v>
          </cell>
          <cell r="B5752" t="str">
            <v xml:space="preserve">SOLUCION DE POLIURETANO 80AE VIR(G)                                                                 </v>
          </cell>
          <cell r="C5752">
            <v>0</v>
          </cell>
          <cell r="D5752">
            <v>0</v>
          </cell>
          <cell r="E5752">
            <v>0</v>
          </cell>
          <cell r="F5752">
            <v>0</v>
          </cell>
          <cell r="G5752">
            <v>0</v>
          </cell>
          <cell r="I5752">
            <v>0</v>
          </cell>
        </row>
        <row r="5753">
          <cell r="A5753">
            <v>62601400200000</v>
          </cell>
          <cell r="B5753" t="str">
            <v xml:space="preserve">SOLUCION DE POLIURETANO AL 26% (G)                                                                  </v>
          </cell>
          <cell r="C5753">
            <v>0</v>
          </cell>
          <cell r="D5753">
            <v>0</v>
          </cell>
          <cell r="E5753">
            <v>0</v>
          </cell>
          <cell r="F5753">
            <v>0</v>
          </cell>
          <cell r="G5753">
            <v>0</v>
          </cell>
          <cell r="I5753">
            <v>0</v>
          </cell>
        </row>
        <row r="5754">
          <cell r="A5754">
            <v>62601400300000</v>
          </cell>
          <cell r="B5754" t="str">
            <v xml:space="preserve">SOLUCION DE POLIURETANO AL 28% (G)                                                                  </v>
          </cell>
          <cell r="C5754">
            <v>0</v>
          </cell>
          <cell r="D5754">
            <v>0</v>
          </cell>
          <cell r="E5754">
            <v>0</v>
          </cell>
          <cell r="F5754">
            <v>0</v>
          </cell>
          <cell r="G5754">
            <v>0</v>
          </cell>
          <cell r="I5754">
            <v>0</v>
          </cell>
        </row>
        <row r="5755">
          <cell r="A5755">
            <v>62601400301000</v>
          </cell>
          <cell r="B5755" t="str">
            <v xml:space="preserve">SOLUCION DE POLIURETANO AL 30% C/TINTA (G)                                                          </v>
          </cell>
          <cell r="C5755">
            <v>0</v>
          </cell>
          <cell r="D5755">
            <v>0</v>
          </cell>
          <cell r="E5755">
            <v>0</v>
          </cell>
          <cell r="F5755">
            <v>0</v>
          </cell>
          <cell r="G5755">
            <v>0</v>
          </cell>
          <cell r="I5755">
            <v>0</v>
          </cell>
        </row>
        <row r="5756">
          <cell r="A5756">
            <v>62601400302000</v>
          </cell>
          <cell r="B5756" t="str">
            <v xml:space="preserve">SOLUCION DE POIURETANO C/TINTA AL 23%                                                               </v>
          </cell>
          <cell r="C5756">
            <v>0</v>
          </cell>
          <cell r="D5756">
            <v>0</v>
          </cell>
          <cell r="E5756">
            <v>0</v>
          </cell>
          <cell r="F5756">
            <v>0</v>
          </cell>
          <cell r="G5756">
            <v>0</v>
          </cell>
          <cell r="I5756">
            <v>0</v>
          </cell>
        </row>
        <row r="5757">
          <cell r="A5757">
            <v>62601400400000</v>
          </cell>
          <cell r="B5757" t="str">
            <v xml:space="preserve">SOLUCION DE POLIURETANO C/SULFATO Ba (G)                                                            </v>
          </cell>
          <cell r="C5757">
            <v>0</v>
          </cell>
          <cell r="D5757">
            <v>0</v>
          </cell>
          <cell r="E5757">
            <v>0</v>
          </cell>
          <cell r="F5757">
            <v>0</v>
          </cell>
          <cell r="G5757">
            <v>0</v>
          </cell>
          <cell r="I5757">
            <v>0</v>
          </cell>
        </row>
        <row r="5758">
          <cell r="A5758">
            <v>62601400500000</v>
          </cell>
          <cell r="B5758" t="str">
            <v xml:space="preserve">SOLUCION DE POLIUR.C/SULF.Ba AL 15%                                                                 </v>
          </cell>
          <cell r="C5758">
            <v>0</v>
          </cell>
          <cell r="D5758">
            <v>0</v>
          </cell>
          <cell r="E5758">
            <v>0</v>
          </cell>
          <cell r="F5758">
            <v>0</v>
          </cell>
          <cell r="G5758">
            <v>0</v>
          </cell>
          <cell r="I5758">
            <v>0</v>
          </cell>
        </row>
        <row r="5759">
          <cell r="A5759">
            <v>62601400600000</v>
          </cell>
          <cell r="B5759" t="str">
            <v xml:space="preserve">SOLUCION DE POLIURETANO AL 13%                                                                      </v>
          </cell>
          <cell r="C5759">
            <v>0</v>
          </cell>
          <cell r="D5759">
            <v>0</v>
          </cell>
          <cell r="E5759">
            <v>0</v>
          </cell>
          <cell r="F5759">
            <v>0</v>
          </cell>
          <cell r="G5759">
            <v>0</v>
          </cell>
          <cell r="I5759">
            <v>0</v>
          </cell>
        </row>
        <row r="5760">
          <cell r="A5760">
            <v>62601400700000</v>
          </cell>
          <cell r="B5760" t="str">
            <v xml:space="preserve">SOLUCION DE POIURETANO AL 14%                                                                       </v>
          </cell>
          <cell r="C5760">
            <v>0</v>
          </cell>
          <cell r="D5760">
            <v>0</v>
          </cell>
          <cell r="E5760">
            <v>0</v>
          </cell>
          <cell r="F5760">
            <v>0</v>
          </cell>
          <cell r="G5760">
            <v>0</v>
          </cell>
          <cell r="I5760">
            <v>0</v>
          </cell>
        </row>
        <row r="5761">
          <cell r="A5761">
            <v>62601500000000</v>
          </cell>
          <cell r="B5761" t="str">
            <v xml:space="preserve">SOLUCION PVC                                                                                        </v>
          </cell>
          <cell r="C5761">
            <v>180</v>
          </cell>
          <cell r="D5761">
            <v>0</v>
          </cell>
          <cell r="E5761">
            <v>0</v>
          </cell>
          <cell r="F5761">
            <v>0</v>
          </cell>
          <cell r="G5761">
            <v>0</v>
          </cell>
          <cell r="I5761">
            <v>0</v>
          </cell>
        </row>
        <row r="5762">
          <cell r="A5762">
            <v>62601501000000</v>
          </cell>
          <cell r="B5762" t="str">
            <v xml:space="preserve">SOLUCION DE PVC COLOREADA VERDE                                                                     </v>
          </cell>
          <cell r="C5762">
            <v>0</v>
          </cell>
          <cell r="D5762">
            <v>0</v>
          </cell>
          <cell r="E5762">
            <v>0</v>
          </cell>
          <cell r="F5762">
            <v>0</v>
          </cell>
          <cell r="G5762">
            <v>0</v>
          </cell>
          <cell r="I5762">
            <v>0</v>
          </cell>
        </row>
        <row r="5763">
          <cell r="A5763">
            <v>62601502000000</v>
          </cell>
          <cell r="B5763" t="str">
            <v xml:space="preserve">SOLUCION DE PVC COLOREADA ROJO                                                                      </v>
          </cell>
          <cell r="C5763">
            <v>0</v>
          </cell>
          <cell r="D5763">
            <v>0</v>
          </cell>
          <cell r="E5763">
            <v>0</v>
          </cell>
          <cell r="F5763">
            <v>0</v>
          </cell>
          <cell r="G5763">
            <v>0</v>
          </cell>
          <cell r="I5763">
            <v>0</v>
          </cell>
        </row>
        <row r="5764">
          <cell r="A5764">
            <v>62601503000000</v>
          </cell>
          <cell r="B5764" t="str">
            <v xml:space="preserve">SOLUCION DE PVC COLOREADA AZUL                                                                      </v>
          </cell>
          <cell r="C5764">
            <v>0</v>
          </cell>
          <cell r="D5764">
            <v>0</v>
          </cell>
          <cell r="E5764">
            <v>0</v>
          </cell>
          <cell r="F5764">
            <v>0</v>
          </cell>
          <cell r="G5764">
            <v>0</v>
          </cell>
          <cell r="I5764">
            <v>0</v>
          </cell>
        </row>
        <row r="5765">
          <cell r="A5765">
            <v>62601504000000</v>
          </cell>
          <cell r="B5765" t="str">
            <v xml:space="preserve">SOLUCION DE PVC COLOREADA BLANCO                                                                    </v>
          </cell>
          <cell r="C5765">
            <v>20</v>
          </cell>
          <cell r="D5765">
            <v>0</v>
          </cell>
          <cell r="E5765">
            <v>0</v>
          </cell>
          <cell r="F5765">
            <v>0</v>
          </cell>
          <cell r="G5765">
            <v>0</v>
          </cell>
          <cell r="I5765">
            <v>0</v>
          </cell>
        </row>
        <row r="5766">
          <cell r="A5766">
            <v>62601505000000</v>
          </cell>
          <cell r="B5766" t="str">
            <v xml:space="preserve">SOLUCION DE PVC COLOREADA NARANJA                                                                   </v>
          </cell>
          <cell r="C5766">
            <v>20</v>
          </cell>
          <cell r="D5766">
            <v>0</v>
          </cell>
          <cell r="E5766">
            <v>0</v>
          </cell>
          <cell r="F5766">
            <v>0</v>
          </cell>
          <cell r="G5766">
            <v>0</v>
          </cell>
          <cell r="I5766">
            <v>0</v>
          </cell>
        </row>
        <row r="5767">
          <cell r="A5767">
            <v>62601506000000</v>
          </cell>
          <cell r="B5767" t="str">
            <v xml:space="preserve">SOLUCION DE PVC COLOREADA MARRON                                                                    </v>
          </cell>
          <cell r="C5767">
            <v>0</v>
          </cell>
          <cell r="D5767">
            <v>0</v>
          </cell>
          <cell r="E5767">
            <v>0</v>
          </cell>
          <cell r="F5767">
            <v>0</v>
          </cell>
          <cell r="G5767">
            <v>0</v>
          </cell>
          <cell r="I5767">
            <v>0</v>
          </cell>
        </row>
        <row r="5768">
          <cell r="A5768">
            <v>62601507000000</v>
          </cell>
          <cell r="B5768" t="str">
            <v xml:space="preserve">SOLUCION DE PVC COLOREADA GRIS                                                                      </v>
          </cell>
          <cell r="C5768">
            <v>20</v>
          </cell>
          <cell r="D5768">
            <v>0</v>
          </cell>
          <cell r="E5768">
            <v>0</v>
          </cell>
          <cell r="F5768">
            <v>0</v>
          </cell>
          <cell r="G5768">
            <v>0</v>
          </cell>
          <cell r="I5768">
            <v>0</v>
          </cell>
        </row>
        <row r="5769">
          <cell r="A5769">
            <v>62601508000000</v>
          </cell>
          <cell r="B5769" t="str">
            <v xml:space="preserve">SOLUCION DE PVC COLOREADA AMARILLO                                                                  </v>
          </cell>
          <cell r="C5769">
            <v>20</v>
          </cell>
          <cell r="D5769">
            <v>0</v>
          </cell>
          <cell r="E5769">
            <v>0</v>
          </cell>
          <cell r="F5769">
            <v>0</v>
          </cell>
          <cell r="G5769">
            <v>0</v>
          </cell>
          <cell r="I5769">
            <v>0</v>
          </cell>
        </row>
        <row r="5770">
          <cell r="A5770">
            <v>62601509000000</v>
          </cell>
          <cell r="B5770" t="str">
            <v xml:space="preserve">SOLUCION DE PVC COLOREADA BORDEAUX                                                                  </v>
          </cell>
          <cell r="C5770">
            <v>0</v>
          </cell>
          <cell r="D5770">
            <v>0</v>
          </cell>
          <cell r="E5770">
            <v>0</v>
          </cell>
          <cell r="F5770">
            <v>0</v>
          </cell>
          <cell r="G5770">
            <v>0</v>
          </cell>
          <cell r="I5770">
            <v>0</v>
          </cell>
        </row>
        <row r="5771">
          <cell r="A5771">
            <v>62601510000000</v>
          </cell>
          <cell r="B5771" t="str">
            <v xml:space="preserve">SOLUCION DE PVC COLOREADA BORDEAUX                                                                  </v>
          </cell>
          <cell r="C5771">
            <v>0</v>
          </cell>
          <cell r="D5771">
            <v>0</v>
          </cell>
          <cell r="E5771">
            <v>0</v>
          </cell>
          <cell r="F5771">
            <v>0</v>
          </cell>
          <cell r="G5771">
            <v>0</v>
          </cell>
          <cell r="I5771">
            <v>0</v>
          </cell>
        </row>
        <row r="5772">
          <cell r="A5772">
            <v>62601600000000</v>
          </cell>
          <cell r="B5772" t="str">
            <v xml:space="preserve">SOLUCION PVC NARANJA                                                                                </v>
          </cell>
          <cell r="C5772">
            <v>0</v>
          </cell>
          <cell r="D5772">
            <v>0</v>
          </cell>
          <cell r="E5772">
            <v>0</v>
          </cell>
          <cell r="F5772">
            <v>0</v>
          </cell>
          <cell r="G5772">
            <v>0</v>
          </cell>
          <cell r="I5772">
            <v>0</v>
          </cell>
        </row>
        <row r="5773">
          <cell r="A5773">
            <v>62601601000000</v>
          </cell>
          <cell r="B5773" t="str">
            <v xml:space="preserve">SOLUCION DE PVC VERDE OSCURO                                                                        </v>
          </cell>
          <cell r="C5773">
            <v>22</v>
          </cell>
          <cell r="D5773">
            <v>0</v>
          </cell>
          <cell r="E5773">
            <v>0</v>
          </cell>
          <cell r="F5773">
            <v>0</v>
          </cell>
          <cell r="G5773">
            <v>0</v>
          </cell>
          <cell r="I5773">
            <v>0</v>
          </cell>
        </row>
        <row r="5774">
          <cell r="A5774">
            <v>62601601010000</v>
          </cell>
          <cell r="B5774" t="str">
            <v xml:space="preserve">SOL. PVC COLOREADA VERDE C/MASTERB.                                                                 </v>
          </cell>
          <cell r="C5774">
            <v>0</v>
          </cell>
          <cell r="D5774">
            <v>0</v>
          </cell>
          <cell r="E5774">
            <v>0</v>
          </cell>
          <cell r="F5774">
            <v>0</v>
          </cell>
          <cell r="G5774">
            <v>0</v>
          </cell>
          <cell r="I5774">
            <v>0</v>
          </cell>
        </row>
        <row r="5775">
          <cell r="A5775">
            <v>62601602000000</v>
          </cell>
          <cell r="B5775" t="str">
            <v xml:space="preserve">SOLUCION DE PVC ROJO                                                                                </v>
          </cell>
          <cell r="C5775">
            <v>0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I5775">
            <v>0</v>
          </cell>
        </row>
        <row r="5776">
          <cell r="A5776">
            <v>62601602010000</v>
          </cell>
          <cell r="B5776" t="str">
            <v xml:space="preserve">SOL. PVC COLOREADA ROJO C/MASTERB.                                                                  </v>
          </cell>
          <cell r="C5776">
            <v>0</v>
          </cell>
          <cell r="D5776">
            <v>0</v>
          </cell>
          <cell r="E5776">
            <v>0</v>
          </cell>
          <cell r="F5776">
            <v>0</v>
          </cell>
          <cell r="G5776">
            <v>0</v>
          </cell>
          <cell r="I5776">
            <v>0</v>
          </cell>
        </row>
        <row r="5777">
          <cell r="A5777">
            <v>62601603000000</v>
          </cell>
          <cell r="B5777" t="str">
            <v xml:space="preserve">SOL. P/TUBULADURA VERDE OSCURO                                                                      </v>
          </cell>
          <cell r="C5777">
            <v>0</v>
          </cell>
          <cell r="D5777">
            <v>0</v>
          </cell>
          <cell r="E5777">
            <v>0</v>
          </cell>
          <cell r="F5777">
            <v>0</v>
          </cell>
          <cell r="G5777">
            <v>0</v>
          </cell>
          <cell r="I5777">
            <v>0</v>
          </cell>
        </row>
        <row r="5778">
          <cell r="A5778">
            <v>62601700000000</v>
          </cell>
          <cell r="B5778" t="str">
            <v xml:space="preserve">SOLUCION DE SILICONA                                                                                </v>
          </cell>
          <cell r="C5778">
            <v>0</v>
          </cell>
          <cell r="D5778">
            <v>0</v>
          </cell>
          <cell r="E5778">
            <v>0</v>
          </cell>
          <cell r="F5778">
            <v>0</v>
          </cell>
          <cell r="G5778">
            <v>0</v>
          </cell>
          <cell r="I5778">
            <v>0</v>
          </cell>
        </row>
        <row r="5779">
          <cell r="A5779">
            <v>62601701000000</v>
          </cell>
          <cell r="B5779" t="str">
            <v xml:space="preserve">SOLUCION DE SILICONA CON ALCOHOL                                                                    </v>
          </cell>
          <cell r="C5779">
            <v>0</v>
          </cell>
          <cell r="D5779">
            <v>0</v>
          </cell>
          <cell r="E5779">
            <v>0</v>
          </cell>
          <cell r="F5779">
            <v>0</v>
          </cell>
          <cell r="G5779">
            <v>0</v>
          </cell>
          <cell r="I5779">
            <v>0</v>
          </cell>
        </row>
        <row r="5780">
          <cell r="A5780">
            <v>62601800000000</v>
          </cell>
          <cell r="B5780" t="str">
            <v xml:space="preserve">SOLUCION SILICONA AK10                                                                              </v>
          </cell>
          <cell r="C5780">
            <v>0</v>
          </cell>
          <cell r="D5780">
            <v>0</v>
          </cell>
          <cell r="E5780">
            <v>0</v>
          </cell>
          <cell r="F5780">
            <v>0</v>
          </cell>
          <cell r="G5780">
            <v>0</v>
          </cell>
          <cell r="I5780">
            <v>0</v>
          </cell>
        </row>
        <row r="5781">
          <cell r="A5781">
            <v>62601900000000</v>
          </cell>
          <cell r="B5781" t="str">
            <v xml:space="preserve">SOLUCION HYAMINE                                                                                    </v>
          </cell>
          <cell r="C5781">
            <v>0</v>
          </cell>
          <cell r="D5781">
            <v>0</v>
          </cell>
          <cell r="E5781">
            <v>0</v>
          </cell>
          <cell r="F5781">
            <v>0</v>
          </cell>
          <cell r="G5781">
            <v>0</v>
          </cell>
          <cell r="I5781">
            <v>0</v>
          </cell>
        </row>
        <row r="5782">
          <cell r="A5782">
            <v>62602000000000</v>
          </cell>
          <cell r="B5782" t="str">
            <v xml:space="preserve">SOLUCION IPA 70%                                                                                    </v>
          </cell>
          <cell r="C5782">
            <v>0</v>
          </cell>
          <cell r="D5782">
            <v>0</v>
          </cell>
          <cell r="E5782">
            <v>0</v>
          </cell>
          <cell r="F5782">
            <v>0</v>
          </cell>
          <cell r="G5782">
            <v>0</v>
          </cell>
          <cell r="I5782">
            <v>0</v>
          </cell>
        </row>
        <row r="5783">
          <cell r="A5783">
            <v>62602100000000</v>
          </cell>
          <cell r="B5783" t="str">
            <v xml:space="preserve">SOLUCION MULTIVAC                                                                                   </v>
          </cell>
          <cell r="C5783">
            <v>0</v>
          </cell>
          <cell r="D5783">
            <v>0</v>
          </cell>
          <cell r="E5783">
            <v>0</v>
          </cell>
          <cell r="F5783">
            <v>0</v>
          </cell>
          <cell r="G5783">
            <v>0</v>
          </cell>
          <cell r="I5783">
            <v>0</v>
          </cell>
        </row>
        <row r="5784">
          <cell r="A5784">
            <v>62602101000000</v>
          </cell>
          <cell r="B5784" t="str">
            <v xml:space="preserve">SOLVENTE MULTIVAC (SOLUCION NH3)                                                                    </v>
          </cell>
          <cell r="C5784">
            <v>0</v>
          </cell>
          <cell r="D5784">
            <v>0</v>
          </cell>
          <cell r="E5784">
            <v>0</v>
          </cell>
          <cell r="F5784">
            <v>0</v>
          </cell>
          <cell r="G5784">
            <v>0</v>
          </cell>
          <cell r="I5784">
            <v>0</v>
          </cell>
        </row>
        <row r="5785">
          <cell r="A5785">
            <v>62602200000000</v>
          </cell>
          <cell r="B5785" t="str">
            <v xml:space="preserve">SOLUCION CLORO                                                                                      </v>
          </cell>
          <cell r="C5785">
            <v>0</v>
          </cell>
          <cell r="D5785">
            <v>0</v>
          </cell>
          <cell r="E5785">
            <v>0</v>
          </cell>
          <cell r="F5785">
            <v>0</v>
          </cell>
          <cell r="G5785">
            <v>0</v>
          </cell>
          <cell r="I5785">
            <v>0</v>
          </cell>
        </row>
        <row r="5786">
          <cell r="A5786">
            <v>62602300000000</v>
          </cell>
          <cell r="B5786" t="str">
            <v xml:space="preserve">SOLUCION AZUL DE METILENO 0.1%                                                                      </v>
          </cell>
          <cell r="C5786">
            <v>999</v>
          </cell>
          <cell r="D5786">
            <v>0</v>
          </cell>
          <cell r="E5786">
            <v>0</v>
          </cell>
          <cell r="F5786">
            <v>0</v>
          </cell>
          <cell r="G5786">
            <v>0</v>
          </cell>
          <cell r="I5786">
            <v>0</v>
          </cell>
        </row>
        <row r="5787">
          <cell r="A5787">
            <v>62602301000000</v>
          </cell>
          <cell r="B5787" t="str">
            <v xml:space="preserve">SOLUCION COLOREADA AZUL                                                                             </v>
          </cell>
          <cell r="C5787">
            <v>0</v>
          </cell>
          <cell r="D5787">
            <v>0</v>
          </cell>
          <cell r="E5787">
            <v>0</v>
          </cell>
          <cell r="F5787">
            <v>0</v>
          </cell>
          <cell r="G5787">
            <v>0</v>
          </cell>
          <cell r="I5787">
            <v>0</v>
          </cell>
        </row>
        <row r="5788">
          <cell r="A5788">
            <v>62602310000000</v>
          </cell>
          <cell r="B5788" t="str">
            <v xml:space="preserve">SOLUCION DE RODAMINA                                                                                </v>
          </cell>
          <cell r="C5788">
            <v>0</v>
          </cell>
          <cell r="D5788">
            <v>0</v>
          </cell>
          <cell r="E5788">
            <v>0</v>
          </cell>
          <cell r="F5788">
            <v>0</v>
          </cell>
          <cell r="G5788">
            <v>0</v>
          </cell>
          <cell r="I5788">
            <v>0</v>
          </cell>
        </row>
        <row r="5789">
          <cell r="A5789">
            <v>62602320000000</v>
          </cell>
          <cell r="B5789" t="str">
            <v xml:space="preserve">SOLUCION DE TWEEN 80                                                                                </v>
          </cell>
          <cell r="C5789">
            <v>0</v>
          </cell>
          <cell r="D5789">
            <v>0</v>
          </cell>
          <cell r="E5789">
            <v>0</v>
          </cell>
          <cell r="F5789">
            <v>0</v>
          </cell>
          <cell r="G5789">
            <v>0</v>
          </cell>
          <cell r="I5789">
            <v>0</v>
          </cell>
        </row>
        <row r="5790">
          <cell r="A5790">
            <v>62602330000000</v>
          </cell>
          <cell r="B5790" t="str">
            <v xml:space="preserve">SOLUCION DE DETERGENTE TP                                                                           </v>
          </cell>
          <cell r="C5790">
            <v>0</v>
          </cell>
          <cell r="D5790">
            <v>0</v>
          </cell>
          <cell r="E5790">
            <v>0</v>
          </cell>
          <cell r="F5790">
            <v>0</v>
          </cell>
          <cell r="G5790">
            <v>0</v>
          </cell>
          <cell r="I5790">
            <v>0</v>
          </cell>
        </row>
        <row r="5791">
          <cell r="A5791">
            <v>62602400000000</v>
          </cell>
          <cell r="B5791" t="str">
            <v xml:space="preserve">AGUA DESMIN. C/PEROXIDO 0.2                                                                         </v>
          </cell>
          <cell r="C5791">
            <v>1290</v>
          </cell>
          <cell r="D5791">
            <v>0</v>
          </cell>
          <cell r="E5791">
            <v>0</v>
          </cell>
          <cell r="F5791">
            <v>0</v>
          </cell>
          <cell r="G5791">
            <v>0</v>
          </cell>
          <cell r="I5791">
            <v>0</v>
          </cell>
        </row>
        <row r="5792">
          <cell r="A5792">
            <v>62602401000000</v>
          </cell>
          <cell r="B5792" t="str">
            <v xml:space="preserve">AGUA DESMIN. C/PEROXIDO 3%                                                                          </v>
          </cell>
          <cell r="C5792">
            <v>0</v>
          </cell>
          <cell r="D5792">
            <v>0</v>
          </cell>
          <cell r="E5792">
            <v>0</v>
          </cell>
          <cell r="F5792">
            <v>0</v>
          </cell>
          <cell r="G5792">
            <v>0</v>
          </cell>
          <cell r="I5792">
            <v>0</v>
          </cell>
        </row>
        <row r="5793">
          <cell r="A5793">
            <v>62602500000000</v>
          </cell>
          <cell r="B5793" t="str">
            <v xml:space="preserve">AGUA DESMINERALIZADA                                                                                </v>
          </cell>
          <cell r="C5793">
            <v>49932.800000000003</v>
          </cell>
          <cell r="D5793">
            <v>0</v>
          </cell>
          <cell r="E5793">
            <v>0</v>
          </cell>
          <cell r="F5793">
            <v>0</v>
          </cell>
          <cell r="G5793">
            <v>0</v>
          </cell>
          <cell r="I5793">
            <v>0</v>
          </cell>
        </row>
        <row r="5794">
          <cell r="A5794">
            <v>62602600000000</v>
          </cell>
          <cell r="B5794" t="str">
            <v xml:space="preserve">ACIDO ACETICO AL 60% (ML)                                                                           </v>
          </cell>
          <cell r="C5794">
            <v>0</v>
          </cell>
          <cell r="D5794">
            <v>0</v>
          </cell>
          <cell r="E5794">
            <v>0</v>
          </cell>
          <cell r="F5794">
            <v>0</v>
          </cell>
          <cell r="G5794">
            <v>0</v>
          </cell>
          <cell r="I5794">
            <v>0</v>
          </cell>
        </row>
        <row r="5795">
          <cell r="A5795">
            <v>62602700000000</v>
          </cell>
          <cell r="B5795" t="str">
            <v xml:space="preserve">SOLUCION CLORURO DE BENZALCONIO(ML)                                                                 </v>
          </cell>
          <cell r="C5795">
            <v>0</v>
          </cell>
          <cell r="D5795">
            <v>0</v>
          </cell>
          <cell r="E5795">
            <v>0</v>
          </cell>
          <cell r="F5795">
            <v>0</v>
          </cell>
          <cell r="G5795">
            <v>0</v>
          </cell>
          <cell r="I5795">
            <v>0</v>
          </cell>
        </row>
        <row r="5796">
          <cell r="A5796">
            <v>62602701000000</v>
          </cell>
          <cell r="B5796" t="str">
            <v xml:space="preserve">SOLUCION CLORURO DE CALCIO (ML)                                                                     </v>
          </cell>
          <cell r="C5796">
            <v>0</v>
          </cell>
          <cell r="D5796">
            <v>0</v>
          </cell>
          <cell r="E5796">
            <v>0</v>
          </cell>
          <cell r="F5796">
            <v>0</v>
          </cell>
          <cell r="G5796">
            <v>0</v>
          </cell>
          <cell r="I5796">
            <v>0</v>
          </cell>
        </row>
        <row r="5797">
          <cell r="A5797">
            <v>626027020000</v>
          </cell>
          <cell r="B5797" t="str">
            <v xml:space="preserve">SUERO FISIOLOGICO                                                                                   </v>
          </cell>
          <cell r="C5797">
            <v>0</v>
          </cell>
          <cell r="D5797">
            <v>0</v>
          </cell>
          <cell r="E5797">
            <v>0</v>
          </cell>
          <cell r="F5797">
            <v>0</v>
          </cell>
          <cell r="G5797">
            <v>0</v>
          </cell>
          <cell r="I5797">
            <v>0</v>
          </cell>
        </row>
        <row r="5798">
          <cell r="A5798">
            <v>62602800000000</v>
          </cell>
          <cell r="B5798" t="str">
            <v xml:space="preserve">SULFOCROMICA (ML)                                                                                   </v>
          </cell>
          <cell r="C5798">
            <v>0</v>
          </cell>
          <cell r="D5798">
            <v>0</v>
          </cell>
          <cell r="E5798">
            <v>0</v>
          </cell>
          <cell r="F5798">
            <v>0</v>
          </cell>
          <cell r="G5798">
            <v>0</v>
          </cell>
          <cell r="I5798">
            <v>0</v>
          </cell>
        </row>
        <row r="5799">
          <cell r="A5799">
            <v>62602900000000</v>
          </cell>
          <cell r="B5799" t="str">
            <v xml:space="preserve">TASHIRO (M)                                                                                         </v>
          </cell>
          <cell r="C5799">
            <v>0</v>
          </cell>
          <cell r="D5799">
            <v>0</v>
          </cell>
          <cell r="E5799">
            <v>0</v>
          </cell>
          <cell r="F5799">
            <v>0</v>
          </cell>
          <cell r="G5799">
            <v>0</v>
          </cell>
          <cell r="I5799">
            <v>0</v>
          </cell>
        </row>
        <row r="5800">
          <cell r="A5800">
            <v>62603000000000</v>
          </cell>
          <cell r="B5800" t="str">
            <v xml:space="preserve">TSA (TRIPTICASA SOYA AGAR) (L)                                                                      </v>
          </cell>
          <cell r="C5800">
            <v>0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  <cell r="I5800">
            <v>0</v>
          </cell>
        </row>
        <row r="5801">
          <cell r="A5801">
            <v>62603100000000</v>
          </cell>
          <cell r="B5801" t="str">
            <v xml:space="preserve">TSB (CALDO DE SOYA) (L)                                                                             </v>
          </cell>
          <cell r="C5801">
            <v>0</v>
          </cell>
          <cell r="D5801">
            <v>0</v>
          </cell>
          <cell r="E5801">
            <v>0</v>
          </cell>
          <cell r="F5801">
            <v>0</v>
          </cell>
          <cell r="G5801">
            <v>0</v>
          </cell>
          <cell r="I5801">
            <v>0</v>
          </cell>
        </row>
        <row r="5802">
          <cell r="A5802">
            <v>62603200000000</v>
          </cell>
          <cell r="B5802" t="str">
            <v xml:space="preserve">CALDO DE TIOGLICOLATO (L)                                                                           </v>
          </cell>
          <cell r="C5802">
            <v>0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I5802">
            <v>0</v>
          </cell>
        </row>
        <row r="5803">
          <cell r="A5803">
            <v>62603300000000</v>
          </cell>
          <cell r="B5803" t="str">
            <v xml:space="preserve">MEDIO SABOURAU (L)                                                                                  </v>
          </cell>
          <cell r="C5803">
            <v>0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I5803">
            <v>0</v>
          </cell>
        </row>
        <row r="5804">
          <cell r="A5804">
            <v>62603300100000</v>
          </cell>
          <cell r="B5804" t="str">
            <v xml:space="preserve">SOLUCION DE CASEINA AL 5%                                                                           </v>
          </cell>
          <cell r="C5804">
            <v>0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  <cell r="I5804">
            <v>0</v>
          </cell>
        </row>
        <row r="5805">
          <cell r="A5805">
            <v>62603300200000</v>
          </cell>
          <cell r="B5805" t="str">
            <v xml:space="preserve">SOLUCION DE PROTEINA DE POTASIO                                                                     </v>
          </cell>
          <cell r="C5805">
            <v>0</v>
          </cell>
          <cell r="D5805">
            <v>0</v>
          </cell>
          <cell r="E5805">
            <v>0</v>
          </cell>
          <cell r="F5805">
            <v>0</v>
          </cell>
          <cell r="G5805">
            <v>0</v>
          </cell>
          <cell r="I5805">
            <v>0</v>
          </cell>
        </row>
        <row r="5806">
          <cell r="A5806">
            <v>62603400000000</v>
          </cell>
          <cell r="B5806" t="str">
            <v xml:space="preserve">BAÑO FINAL DE SILICONA (L)                                                                          </v>
          </cell>
          <cell r="C5806">
            <v>0</v>
          </cell>
          <cell r="D5806">
            <v>0</v>
          </cell>
          <cell r="E5806">
            <v>0</v>
          </cell>
          <cell r="F5806">
            <v>0</v>
          </cell>
          <cell r="G5806">
            <v>0</v>
          </cell>
          <cell r="I5806">
            <v>0</v>
          </cell>
        </row>
        <row r="5807">
          <cell r="A5807">
            <v>62603500000000</v>
          </cell>
          <cell r="B5807" t="str">
            <v xml:space="preserve">SOLUCIÓN SALINA (ML)                                                                                </v>
          </cell>
          <cell r="C5807">
            <v>0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  <cell r="I5807">
            <v>0</v>
          </cell>
        </row>
        <row r="5808">
          <cell r="A5808">
            <v>62603602000000</v>
          </cell>
          <cell r="B5808" t="str">
            <v xml:space="preserve">SOLUCION MPB 100 (G)                                                                                </v>
          </cell>
          <cell r="C5808">
            <v>0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  <cell r="I5808">
            <v>0</v>
          </cell>
        </row>
        <row r="5809">
          <cell r="A5809">
            <v>62603603000000</v>
          </cell>
          <cell r="B5809" t="str">
            <v xml:space="preserve">SOLUCION MPB 120 (G)                                                                                </v>
          </cell>
          <cell r="C5809">
            <v>0</v>
          </cell>
          <cell r="D5809">
            <v>0</v>
          </cell>
          <cell r="E5809">
            <v>0</v>
          </cell>
          <cell r="F5809">
            <v>0</v>
          </cell>
          <cell r="G5809">
            <v>0</v>
          </cell>
          <cell r="I5809">
            <v>0</v>
          </cell>
        </row>
        <row r="5810">
          <cell r="A5810">
            <v>62603604000000</v>
          </cell>
          <cell r="B5810" t="str">
            <v xml:space="preserve">SOLUCION MPB 140 (G)                                                                                </v>
          </cell>
          <cell r="C5810">
            <v>0</v>
          </cell>
          <cell r="D5810">
            <v>0</v>
          </cell>
          <cell r="E5810">
            <v>0</v>
          </cell>
          <cell r="F5810">
            <v>0</v>
          </cell>
          <cell r="G5810">
            <v>0</v>
          </cell>
          <cell r="I5810">
            <v>0</v>
          </cell>
        </row>
        <row r="5811">
          <cell r="A5811">
            <v>62603605000000</v>
          </cell>
          <cell r="B5811" t="str">
            <v xml:space="preserve">SOLUCION MPB 160 (G)                                                                                </v>
          </cell>
          <cell r="C5811">
            <v>0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  <cell r="I5811">
            <v>0</v>
          </cell>
        </row>
        <row r="5812">
          <cell r="A5812">
            <v>62603606000000</v>
          </cell>
          <cell r="B5812" t="str">
            <v xml:space="preserve">SOLUCION MPB 80 (G)                                                                                 </v>
          </cell>
          <cell r="C5812">
            <v>0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  <cell r="I5812">
            <v>0</v>
          </cell>
        </row>
        <row r="5813">
          <cell r="A5813">
            <v>62603607000000</v>
          </cell>
          <cell r="B5813" t="str">
            <v xml:space="preserve">SOLUCION MPB 40 (G)                                                                                 </v>
          </cell>
          <cell r="C5813">
            <v>0</v>
          </cell>
          <cell r="D5813">
            <v>0</v>
          </cell>
          <cell r="E5813">
            <v>0</v>
          </cell>
          <cell r="F5813">
            <v>0</v>
          </cell>
          <cell r="G5813">
            <v>0</v>
          </cell>
          <cell r="I5813">
            <v>0</v>
          </cell>
        </row>
        <row r="5814">
          <cell r="A5814">
            <v>62603608000000</v>
          </cell>
          <cell r="B5814" t="str">
            <v xml:space="preserve">SOLUCIÓN MPB 250 (G)                                                                                </v>
          </cell>
          <cell r="C5814">
            <v>0</v>
          </cell>
          <cell r="D5814">
            <v>0</v>
          </cell>
          <cell r="E5814">
            <v>0</v>
          </cell>
          <cell r="F5814">
            <v>0</v>
          </cell>
          <cell r="G5814">
            <v>0</v>
          </cell>
          <cell r="I5814">
            <v>0</v>
          </cell>
        </row>
        <row r="5815">
          <cell r="A5815">
            <v>62603609000000</v>
          </cell>
          <cell r="B5815" t="str">
            <v xml:space="preserve">SOLUCION MPB 60 (G)                                                                                 </v>
          </cell>
          <cell r="C5815">
            <v>0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I5815">
            <v>0</v>
          </cell>
        </row>
        <row r="5816">
          <cell r="A5816">
            <v>62603700100000</v>
          </cell>
          <cell r="B5816" t="str">
            <v xml:space="preserve">SOLUCION PARA ARO (G)                                                                               </v>
          </cell>
          <cell r="C5816">
            <v>0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I5816">
            <v>0</v>
          </cell>
        </row>
        <row r="5817">
          <cell r="A5817">
            <v>62603700200000</v>
          </cell>
          <cell r="B5817" t="str">
            <v xml:space="preserve">SOLUCION PASTA DURA 15%                                                                             </v>
          </cell>
          <cell r="C5817">
            <v>0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I5817">
            <v>0</v>
          </cell>
        </row>
        <row r="5818">
          <cell r="A5818">
            <v>62603700300000</v>
          </cell>
          <cell r="B5818" t="str">
            <v xml:space="preserve">SOLUCION PASTA BLANDA 15%                                                                           </v>
          </cell>
          <cell r="C5818">
            <v>0</v>
          </cell>
          <cell r="D5818">
            <v>0</v>
          </cell>
          <cell r="E5818">
            <v>0</v>
          </cell>
          <cell r="F5818">
            <v>0</v>
          </cell>
          <cell r="G5818">
            <v>0</v>
          </cell>
          <cell r="I5818">
            <v>0</v>
          </cell>
        </row>
        <row r="5819">
          <cell r="A5819">
            <v>62603800000000</v>
          </cell>
          <cell r="B5819" t="str">
            <v xml:space="preserve">SOLUCION DE TIVOFIX 95% (G)                                                                         </v>
          </cell>
          <cell r="C5819">
            <v>0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I5819">
            <v>0</v>
          </cell>
        </row>
        <row r="5820">
          <cell r="A5820">
            <v>62603900000000</v>
          </cell>
          <cell r="B5820" t="str">
            <v xml:space="preserve">SOLUCION DE TIVOFIX 65% (G)                                                                         </v>
          </cell>
          <cell r="C5820">
            <v>0</v>
          </cell>
          <cell r="D5820">
            <v>0</v>
          </cell>
          <cell r="E5820">
            <v>0</v>
          </cell>
          <cell r="F5820">
            <v>0</v>
          </cell>
          <cell r="G5820">
            <v>0</v>
          </cell>
          <cell r="I5820">
            <v>0</v>
          </cell>
        </row>
        <row r="5821">
          <cell r="A5821">
            <v>62604000000000</v>
          </cell>
          <cell r="B5821" t="str">
            <v xml:space="preserve">PLANCHA DE SANCURE (G)                                                                              </v>
          </cell>
          <cell r="C5821">
            <v>0</v>
          </cell>
          <cell r="D5821">
            <v>0</v>
          </cell>
          <cell r="E5821">
            <v>0</v>
          </cell>
          <cell r="F5821">
            <v>0</v>
          </cell>
          <cell r="G5821">
            <v>0</v>
          </cell>
          <cell r="I5821">
            <v>0</v>
          </cell>
        </row>
        <row r="5822">
          <cell r="A5822">
            <v>62604001000000</v>
          </cell>
          <cell r="B5822" t="str">
            <v xml:space="preserve">LACA DE SEPARACION (G)                                                                              </v>
          </cell>
          <cell r="C5822">
            <v>0</v>
          </cell>
          <cell r="D5822">
            <v>0</v>
          </cell>
          <cell r="E5822">
            <v>0</v>
          </cell>
          <cell r="F5822">
            <v>0</v>
          </cell>
          <cell r="G5822">
            <v>0</v>
          </cell>
          <cell r="I5822">
            <v>0</v>
          </cell>
        </row>
        <row r="5823">
          <cell r="A5823">
            <v>62604002000000</v>
          </cell>
          <cell r="B5823" t="str">
            <v xml:space="preserve">LACA DE SEPARACION POLIMERIZADA (G)                                                                 </v>
          </cell>
          <cell r="C5823">
            <v>0</v>
          </cell>
          <cell r="D5823">
            <v>0</v>
          </cell>
          <cell r="E5823">
            <v>0</v>
          </cell>
          <cell r="F5823">
            <v>0</v>
          </cell>
          <cell r="G5823">
            <v>0</v>
          </cell>
          <cell r="I5823">
            <v>0</v>
          </cell>
        </row>
        <row r="5824">
          <cell r="A5824">
            <v>62604003000000</v>
          </cell>
          <cell r="B5824" t="str">
            <v xml:space="preserve">LACA DE SEPARACION 60% (G)                                                                          </v>
          </cell>
          <cell r="C5824">
            <v>0</v>
          </cell>
          <cell r="D5824">
            <v>0</v>
          </cell>
          <cell r="E5824">
            <v>0</v>
          </cell>
          <cell r="F5824">
            <v>0</v>
          </cell>
          <cell r="G5824">
            <v>0</v>
          </cell>
          <cell r="I5824">
            <v>0</v>
          </cell>
        </row>
        <row r="5825">
          <cell r="A5825">
            <v>62604004000000</v>
          </cell>
          <cell r="B5825" t="str">
            <v xml:space="preserve">LACA DE SEPARACION 20%(G)                                                                           </v>
          </cell>
          <cell r="C5825">
            <v>0</v>
          </cell>
          <cell r="D5825">
            <v>0</v>
          </cell>
          <cell r="E5825">
            <v>0</v>
          </cell>
          <cell r="F5825">
            <v>0</v>
          </cell>
          <cell r="G5825">
            <v>0</v>
          </cell>
          <cell r="I5825">
            <v>0</v>
          </cell>
        </row>
        <row r="5826">
          <cell r="A5826">
            <v>62604101000000</v>
          </cell>
          <cell r="B5826" t="str">
            <v xml:space="preserve">PASTA BLANDA (KG)                                                                                   </v>
          </cell>
          <cell r="C5826">
            <v>0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I5826">
            <v>0</v>
          </cell>
        </row>
        <row r="5827">
          <cell r="A5827">
            <v>62604102000000</v>
          </cell>
          <cell r="B5827" t="str">
            <v xml:space="preserve">PASTA DURA (KG)                                                                                     </v>
          </cell>
          <cell r="C5827">
            <v>81.251919999999998</v>
          </cell>
          <cell r="D5827">
            <v>0</v>
          </cell>
          <cell r="E5827">
            <v>0</v>
          </cell>
          <cell r="F5827">
            <v>0</v>
          </cell>
          <cell r="G5827">
            <v>0</v>
          </cell>
          <cell r="I5827">
            <v>0</v>
          </cell>
        </row>
        <row r="5828">
          <cell r="A5828">
            <v>62604201000000</v>
          </cell>
          <cell r="B5828" t="str">
            <v xml:space="preserve">COMPUESTO DE LATEX P/BALON                                                                          </v>
          </cell>
          <cell r="C5828">
            <v>0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I5828">
            <v>0</v>
          </cell>
        </row>
        <row r="5829">
          <cell r="A5829">
            <v>62604202000000</v>
          </cell>
          <cell r="B5829" t="str">
            <v xml:space="preserve">COAGULANTE PARA BALON DE LATEX                                                                      </v>
          </cell>
          <cell r="C5829">
            <v>0</v>
          </cell>
          <cell r="D5829">
            <v>0</v>
          </cell>
          <cell r="E5829">
            <v>0</v>
          </cell>
          <cell r="F5829">
            <v>0</v>
          </cell>
          <cell r="G5829">
            <v>0</v>
          </cell>
          <cell r="I5829">
            <v>0</v>
          </cell>
        </row>
        <row r="5830">
          <cell r="A5830">
            <v>62604203000000</v>
          </cell>
          <cell r="B5830" t="str">
            <v xml:space="preserve">COAGULANTE PARA BALON DE LATEX (CARBONATO)                                                          </v>
          </cell>
          <cell r="C5830">
            <v>0</v>
          </cell>
          <cell r="D5830">
            <v>0</v>
          </cell>
          <cell r="E5830">
            <v>0</v>
          </cell>
          <cell r="F5830">
            <v>0</v>
          </cell>
          <cell r="G5830">
            <v>0</v>
          </cell>
          <cell r="I5830">
            <v>0</v>
          </cell>
        </row>
        <row r="5831">
          <cell r="A5831">
            <v>62605000000000</v>
          </cell>
          <cell r="B5831" t="str">
            <v xml:space="preserve">SOLUCION DE ACIDO CLORHID. 0.05N                                                                    </v>
          </cell>
          <cell r="C5831">
            <v>0</v>
          </cell>
          <cell r="D5831">
            <v>0</v>
          </cell>
          <cell r="E5831">
            <v>0</v>
          </cell>
          <cell r="F5831">
            <v>0</v>
          </cell>
          <cell r="G5831">
            <v>0</v>
          </cell>
          <cell r="I5831">
            <v>0</v>
          </cell>
        </row>
        <row r="5832">
          <cell r="A5832">
            <v>62605010000000</v>
          </cell>
          <cell r="B5832" t="str">
            <v xml:space="preserve">SOLUCION DE ACIDO CLORHID. 0.01N                                                                    </v>
          </cell>
          <cell r="C5832">
            <v>0</v>
          </cell>
          <cell r="D5832">
            <v>0</v>
          </cell>
          <cell r="E5832">
            <v>0</v>
          </cell>
          <cell r="F5832">
            <v>0</v>
          </cell>
          <cell r="G5832">
            <v>0</v>
          </cell>
          <cell r="I5832">
            <v>0</v>
          </cell>
        </row>
        <row r="5833">
          <cell r="A5833">
            <v>62605100000000</v>
          </cell>
          <cell r="B5833" t="str">
            <v xml:space="preserve">SOLUCION DE NITRATO DE PLATA 0.01N                                                                  </v>
          </cell>
          <cell r="C5833">
            <v>0</v>
          </cell>
          <cell r="D5833">
            <v>0</v>
          </cell>
          <cell r="E5833">
            <v>0</v>
          </cell>
          <cell r="F5833">
            <v>0</v>
          </cell>
          <cell r="G5833">
            <v>0</v>
          </cell>
          <cell r="I5833">
            <v>0</v>
          </cell>
        </row>
        <row r="5834">
          <cell r="A5834">
            <v>62605110000000</v>
          </cell>
          <cell r="B5834" t="str">
            <v xml:space="preserve">SOLUCION DE ACIDO OXALICO 5%                                                                        </v>
          </cell>
          <cell r="C5834">
            <v>0</v>
          </cell>
          <cell r="D5834">
            <v>0</v>
          </cell>
          <cell r="E5834">
            <v>0</v>
          </cell>
          <cell r="F5834">
            <v>0</v>
          </cell>
          <cell r="G5834">
            <v>0</v>
          </cell>
          <cell r="I5834">
            <v>0</v>
          </cell>
        </row>
        <row r="5835">
          <cell r="A5835">
            <v>62605120000000</v>
          </cell>
          <cell r="B5835" t="str">
            <v xml:space="preserve">SOLUCION AMONIACO 5%                                                                                </v>
          </cell>
          <cell r="C5835">
            <v>0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I5835">
            <v>0</v>
          </cell>
        </row>
        <row r="5836">
          <cell r="A5836">
            <v>62605130000000</v>
          </cell>
          <cell r="B5836" t="str">
            <v xml:space="preserve">SOLUCION HIDROXIDO DE POTASIO 0.5M                                                                  </v>
          </cell>
          <cell r="C5836">
            <v>0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I5836">
            <v>0</v>
          </cell>
        </row>
        <row r="5837">
          <cell r="A5837">
            <v>62605140000000</v>
          </cell>
          <cell r="B5837" t="str">
            <v xml:space="preserve">SOLUCION HIDROXIDO DE POTASIO 1M                                                                    </v>
          </cell>
          <cell r="C5837">
            <v>0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I5837">
            <v>0</v>
          </cell>
        </row>
        <row r="5838">
          <cell r="A5838">
            <v>62605150000000</v>
          </cell>
          <cell r="B5838" t="str">
            <v xml:space="preserve">SOLUCION CLORURO DE POTASIO 3,5 MOLAR                                                               </v>
          </cell>
          <cell r="C5838">
            <v>0</v>
          </cell>
          <cell r="D5838">
            <v>0</v>
          </cell>
          <cell r="E5838">
            <v>0</v>
          </cell>
          <cell r="F5838">
            <v>0</v>
          </cell>
          <cell r="G5838">
            <v>0</v>
          </cell>
          <cell r="I5838">
            <v>0</v>
          </cell>
        </row>
        <row r="5839">
          <cell r="A5839">
            <v>62605160000000</v>
          </cell>
          <cell r="B5839" t="str">
            <v xml:space="preserve">SOLUCION ACIDO CLORHIDRICO 0,034 %                                                                  </v>
          </cell>
          <cell r="C5839">
            <v>1000</v>
          </cell>
          <cell r="D5839">
            <v>0</v>
          </cell>
          <cell r="E5839">
            <v>0</v>
          </cell>
          <cell r="F5839">
            <v>0</v>
          </cell>
          <cell r="G5839">
            <v>0</v>
          </cell>
          <cell r="I5839">
            <v>0</v>
          </cell>
        </row>
        <row r="5840">
          <cell r="A5840">
            <v>62605170000000</v>
          </cell>
          <cell r="B5840" t="str">
            <v xml:space="preserve">SOLUCION DE CLORURO DE SODIO 0,15 MOLAR                                                             </v>
          </cell>
          <cell r="C5840">
            <v>0</v>
          </cell>
          <cell r="D5840">
            <v>0</v>
          </cell>
          <cell r="E5840">
            <v>0</v>
          </cell>
          <cell r="F5840">
            <v>0</v>
          </cell>
          <cell r="G5840">
            <v>0</v>
          </cell>
          <cell r="I5840">
            <v>0</v>
          </cell>
        </row>
        <row r="5841">
          <cell r="A5841">
            <v>62605200000000</v>
          </cell>
          <cell r="B5841" t="str">
            <v xml:space="preserve">SOLUCION ORINA ARTIFICIAL                                                                           </v>
          </cell>
          <cell r="C5841">
            <v>0</v>
          </cell>
          <cell r="D5841">
            <v>0</v>
          </cell>
          <cell r="E5841">
            <v>0</v>
          </cell>
          <cell r="F5841">
            <v>0</v>
          </cell>
          <cell r="G5841">
            <v>0</v>
          </cell>
          <cell r="I5841">
            <v>0</v>
          </cell>
        </row>
        <row r="5842">
          <cell r="A5842">
            <v>62605210000000</v>
          </cell>
          <cell r="B5842" t="str">
            <v xml:space="preserve">SOLUCION PARA LIMPIAR VIDRIOS                                                                       </v>
          </cell>
          <cell r="C5842">
            <v>0</v>
          </cell>
          <cell r="D5842">
            <v>0</v>
          </cell>
          <cell r="E5842">
            <v>0</v>
          </cell>
          <cell r="F5842">
            <v>0</v>
          </cell>
          <cell r="G5842">
            <v>0</v>
          </cell>
          <cell r="I5842">
            <v>0</v>
          </cell>
        </row>
        <row r="5843">
          <cell r="A5843">
            <v>62606000000000</v>
          </cell>
          <cell r="B5843" t="str">
            <v xml:space="preserve">MAST.0051/30% NEGRO (MOLIDO)                                                                        </v>
          </cell>
          <cell r="C5843">
            <v>710</v>
          </cell>
          <cell r="D5843">
            <v>0</v>
          </cell>
          <cell r="E5843">
            <v>0</v>
          </cell>
          <cell r="F5843">
            <v>0</v>
          </cell>
          <cell r="G5843">
            <v>0</v>
          </cell>
          <cell r="I5843">
            <v>0</v>
          </cell>
        </row>
        <row r="5844">
          <cell r="A5844">
            <v>630001000000</v>
          </cell>
          <cell r="B5844" t="str">
            <v xml:space="preserve">DESOXIDANE IRONFOS    (L)                                                                           </v>
          </cell>
          <cell r="C5844">
            <v>0</v>
          </cell>
          <cell r="D5844">
            <v>0</v>
          </cell>
          <cell r="E5844">
            <v>0</v>
          </cell>
          <cell r="F5844">
            <v>0</v>
          </cell>
          <cell r="G5844">
            <v>0</v>
          </cell>
          <cell r="I5844">
            <v>0</v>
          </cell>
        </row>
        <row r="5845">
          <cell r="A5845">
            <v>631001000000</v>
          </cell>
          <cell r="B5845" t="str">
            <v xml:space="preserve">TINT.TAMP. R 1017 AZUL 14 NT                                                                        </v>
          </cell>
          <cell r="C5845">
            <v>0</v>
          </cell>
          <cell r="D5845">
            <v>0</v>
          </cell>
          <cell r="E5845">
            <v>0</v>
          </cell>
          <cell r="F5845">
            <v>0</v>
          </cell>
          <cell r="G5845">
            <v>0</v>
          </cell>
          <cell r="I5845">
            <v>0</v>
          </cell>
        </row>
        <row r="5846">
          <cell r="A5846">
            <v>631002000000</v>
          </cell>
          <cell r="B5846" t="str">
            <v xml:space="preserve">TINT.TAMP. R1017 ROJO  10                                                                           </v>
          </cell>
          <cell r="C5846">
            <v>0</v>
          </cell>
          <cell r="D5846">
            <v>0</v>
          </cell>
          <cell r="E5846">
            <v>0</v>
          </cell>
          <cell r="F5846">
            <v>0</v>
          </cell>
          <cell r="G5846">
            <v>0</v>
          </cell>
          <cell r="I5846">
            <v>0</v>
          </cell>
        </row>
        <row r="5847">
          <cell r="A5847">
            <v>631003000000</v>
          </cell>
          <cell r="B5847" t="str">
            <v xml:space="preserve">TINT.TAMP. R1017 BLANCO 2                                                                           </v>
          </cell>
          <cell r="C5847">
            <v>0</v>
          </cell>
          <cell r="D5847">
            <v>0</v>
          </cell>
          <cell r="E5847">
            <v>0</v>
          </cell>
          <cell r="F5847">
            <v>0</v>
          </cell>
          <cell r="G5847">
            <v>0</v>
          </cell>
          <cell r="I5847">
            <v>0</v>
          </cell>
        </row>
        <row r="5848">
          <cell r="A5848">
            <v>631004000000</v>
          </cell>
          <cell r="B5848" t="str">
            <v xml:space="preserve">TINT.TAMP. R 1017 NEGRO 1                                                                           </v>
          </cell>
          <cell r="C5848">
            <v>0</v>
          </cell>
          <cell r="D5848">
            <v>0</v>
          </cell>
          <cell r="E5848">
            <v>0</v>
          </cell>
          <cell r="F5848">
            <v>0</v>
          </cell>
          <cell r="G5848">
            <v>0</v>
          </cell>
          <cell r="I5848">
            <v>0</v>
          </cell>
        </row>
        <row r="5849">
          <cell r="A5849">
            <v>631011000000</v>
          </cell>
          <cell r="B5849" t="str">
            <v xml:space="preserve">TINT.TAMP. O 1014 NEGRO 1                                                                           </v>
          </cell>
          <cell r="C5849">
            <v>0</v>
          </cell>
          <cell r="D5849">
            <v>0</v>
          </cell>
          <cell r="E5849">
            <v>0</v>
          </cell>
          <cell r="F5849">
            <v>0</v>
          </cell>
          <cell r="G5849">
            <v>0</v>
          </cell>
          <cell r="I5849">
            <v>0</v>
          </cell>
        </row>
        <row r="5850">
          <cell r="A5850">
            <v>631012000000</v>
          </cell>
          <cell r="B5850" t="str">
            <v xml:space="preserve">TINT.TAMP. O 1014 AZUL 14                                                                           </v>
          </cell>
          <cell r="C5850">
            <v>0</v>
          </cell>
          <cell r="D5850">
            <v>0</v>
          </cell>
          <cell r="E5850">
            <v>0</v>
          </cell>
          <cell r="F5850">
            <v>0</v>
          </cell>
          <cell r="G5850">
            <v>0</v>
          </cell>
          <cell r="I5850">
            <v>0</v>
          </cell>
        </row>
        <row r="5851">
          <cell r="A5851">
            <v>631021000000</v>
          </cell>
          <cell r="B5851" t="str">
            <v xml:space="preserve">TINT.TAMP. P 1309 AZUL 14                                                                           </v>
          </cell>
          <cell r="C5851">
            <v>0</v>
          </cell>
          <cell r="D5851">
            <v>0</v>
          </cell>
          <cell r="E5851">
            <v>0</v>
          </cell>
          <cell r="F5851">
            <v>0</v>
          </cell>
          <cell r="G5851">
            <v>0</v>
          </cell>
          <cell r="I5851">
            <v>0</v>
          </cell>
        </row>
        <row r="5852">
          <cell r="A5852">
            <v>631022000000</v>
          </cell>
          <cell r="B5852" t="str">
            <v xml:space="preserve">TINTA TAMP. MP58                                                                                    </v>
          </cell>
          <cell r="C5852">
            <v>0</v>
          </cell>
          <cell r="D5852">
            <v>0</v>
          </cell>
          <cell r="E5852">
            <v>0</v>
          </cell>
          <cell r="F5852">
            <v>0</v>
          </cell>
          <cell r="G5852">
            <v>0</v>
          </cell>
          <cell r="I5852">
            <v>0</v>
          </cell>
        </row>
        <row r="5853">
          <cell r="A5853">
            <v>631023000000</v>
          </cell>
          <cell r="B5853" t="str">
            <v xml:space="preserve">TINTA PLASTICROM AZUL A 100-10                                                                      </v>
          </cell>
          <cell r="C5853">
            <v>0</v>
          </cell>
          <cell r="D5853">
            <v>0</v>
          </cell>
          <cell r="E5853">
            <v>0</v>
          </cell>
          <cell r="F5853">
            <v>0</v>
          </cell>
          <cell r="G5853">
            <v>0</v>
          </cell>
          <cell r="I5853">
            <v>0</v>
          </cell>
        </row>
        <row r="5854">
          <cell r="A5854">
            <v>631031000000</v>
          </cell>
          <cell r="B5854" t="str">
            <v xml:space="preserve">TINT.TAMP. MD 1001 NR 16 BLACK                                                                      </v>
          </cell>
          <cell r="C5854">
            <v>17.59882</v>
          </cell>
          <cell r="D5854">
            <v>0</v>
          </cell>
          <cell r="E5854">
            <v>1.77E-2</v>
          </cell>
          <cell r="F5854">
            <v>1.77E-2</v>
          </cell>
          <cell r="G5854">
            <v>1.77E-2</v>
          </cell>
          <cell r="I5854">
            <v>1.77E-2</v>
          </cell>
        </row>
        <row r="5855">
          <cell r="A5855">
            <v>631032000000</v>
          </cell>
          <cell r="B5855" t="str">
            <v xml:space="preserve">TINT. TAMP. 103.9022                                                                                </v>
          </cell>
          <cell r="C5855">
            <v>0</v>
          </cell>
          <cell r="D5855">
            <v>0</v>
          </cell>
          <cell r="E5855">
            <v>0</v>
          </cell>
          <cell r="F5855">
            <v>0</v>
          </cell>
          <cell r="G5855">
            <v>0</v>
          </cell>
          <cell r="I5855">
            <v>0</v>
          </cell>
        </row>
        <row r="5856">
          <cell r="A5856">
            <v>631033000000</v>
          </cell>
          <cell r="B5856" t="str">
            <v xml:space="preserve">TINT. TC 301 (AZUL) 32                                                                              </v>
          </cell>
          <cell r="C5856">
            <v>0</v>
          </cell>
          <cell r="D5856">
            <v>0</v>
          </cell>
          <cell r="E5856">
            <v>0</v>
          </cell>
          <cell r="F5856">
            <v>0</v>
          </cell>
          <cell r="G5856">
            <v>0</v>
          </cell>
          <cell r="I5856">
            <v>0</v>
          </cell>
        </row>
        <row r="5857">
          <cell r="A5857">
            <v>631051000000</v>
          </cell>
          <cell r="B5857" t="str">
            <v xml:space="preserve">THINNER TAMP. VDL 1015                                                                              </v>
          </cell>
          <cell r="C5857">
            <v>0</v>
          </cell>
          <cell r="D5857">
            <v>0</v>
          </cell>
          <cell r="E5857">
            <v>0</v>
          </cell>
          <cell r="F5857">
            <v>0</v>
          </cell>
          <cell r="G5857">
            <v>0</v>
          </cell>
          <cell r="I5857">
            <v>0</v>
          </cell>
        </row>
        <row r="5858">
          <cell r="A5858">
            <v>631052000000</v>
          </cell>
          <cell r="B5858" t="str">
            <v xml:space="preserve">THINNER TAMP. VDL 380                                                                               </v>
          </cell>
          <cell r="C5858">
            <v>0</v>
          </cell>
          <cell r="D5858">
            <v>0</v>
          </cell>
          <cell r="E5858">
            <v>0</v>
          </cell>
          <cell r="F5858">
            <v>0</v>
          </cell>
          <cell r="G5858">
            <v>0</v>
          </cell>
          <cell r="I5858">
            <v>0</v>
          </cell>
        </row>
        <row r="5859">
          <cell r="A5859">
            <v>631053000000</v>
          </cell>
          <cell r="B5859" t="str">
            <v xml:space="preserve">THINNER TC - UVA                                                                                    </v>
          </cell>
          <cell r="C5859">
            <v>0</v>
          </cell>
          <cell r="D5859">
            <v>0</v>
          </cell>
          <cell r="E5859">
            <v>0</v>
          </cell>
          <cell r="F5859">
            <v>0</v>
          </cell>
          <cell r="G5859">
            <v>0</v>
          </cell>
          <cell r="I5859">
            <v>0</v>
          </cell>
        </row>
        <row r="5860">
          <cell r="A5860">
            <v>631054000000</v>
          </cell>
          <cell r="B5860" t="str">
            <v xml:space="preserve">TINTA HAWO INKTEST KIT                                                                              </v>
          </cell>
          <cell r="C5860">
            <v>2</v>
          </cell>
          <cell r="D5860">
            <v>0</v>
          </cell>
          <cell r="E5860">
            <v>0</v>
          </cell>
          <cell r="F5860">
            <v>0</v>
          </cell>
          <cell r="G5860">
            <v>0</v>
          </cell>
          <cell r="I5860">
            <v>0</v>
          </cell>
        </row>
        <row r="5861">
          <cell r="A5861">
            <v>631061000000</v>
          </cell>
          <cell r="B5861" t="str">
            <v xml:space="preserve">RETARD.ESP. TAMP. VZ 380                                                                            </v>
          </cell>
          <cell r="C5861">
            <v>0</v>
          </cell>
          <cell r="D5861">
            <v>0</v>
          </cell>
          <cell r="E5861">
            <v>0</v>
          </cell>
          <cell r="F5861">
            <v>0</v>
          </cell>
          <cell r="G5861">
            <v>0</v>
          </cell>
          <cell r="I5861">
            <v>0</v>
          </cell>
        </row>
        <row r="5862">
          <cell r="A5862">
            <v>631071000000</v>
          </cell>
          <cell r="B5862" t="str">
            <v xml:space="preserve">ENDURECEDOR TAMP. LMN (L)                                                                           </v>
          </cell>
          <cell r="C5862">
            <v>0</v>
          </cell>
          <cell r="D5862">
            <v>0</v>
          </cell>
          <cell r="E5862">
            <v>0</v>
          </cell>
          <cell r="F5862">
            <v>0</v>
          </cell>
          <cell r="G5862">
            <v>0</v>
          </cell>
          <cell r="I5862">
            <v>0</v>
          </cell>
        </row>
        <row r="5863">
          <cell r="A5863">
            <v>631080000000</v>
          </cell>
          <cell r="B5863" t="str">
            <v xml:space="preserve">TINT.PUF 3% 008001-000603                                                                           </v>
          </cell>
          <cell r="C5863">
            <v>0</v>
          </cell>
          <cell r="D5863">
            <v>0</v>
          </cell>
          <cell r="E5863">
            <v>0</v>
          </cell>
          <cell r="F5863">
            <v>0</v>
          </cell>
          <cell r="G5863">
            <v>0</v>
          </cell>
          <cell r="I5863">
            <v>0</v>
          </cell>
        </row>
        <row r="5864">
          <cell r="A5864">
            <v>631081000000</v>
          </cell>
          <cell r="B5864" t="str">
            <v xml:space="preserve">PINTURA MD-1028 NT AMARI.                                                                           </v>
          </cell>
          <cell r="C5864">
            <v>0</v>
          </cell>
          <cell r="D5864">
            <v>0</v>
          </cell>
          <cell r="E5864">
            <v>0</v>
          </cell>
          <cell r="F5864">
            <v>0</v>
          </cell>
          <cell r="G5864">
            <v>0</v>
          </cell>
          <cell r="I5864">
            <v>0</v>
          </cell>
        </row>
        <row r="5865">
          <cell r="A5865">
            <v>631082000000</v>
          </cell>
          <cell r="B5865" t="str">
            <v xml:space="preserve">TINT.PUF 15% 8001-0600                                                                              </v>
          </cell>
          <cell r="C5865">
            <v>0</v>
          </cell>
          <cell r="D5865">
            <v>0</v>
          </cell>
          <cell r="E5865">
            <v>0</v>
          </cell>
          <cell r="F5865">
            <v>0</v>
          </cell>
          <cell r="G5865">
            <v>0</v>
          </cell>
          <cell r="I5865">
            <v>0</v>
          </cell>
        </row>
        <row r="5866">
          <cell r="A5866">
            <v>632001000000</v>
          </cell>
          <cell r="B5866" t="str">
            <v xml:space="preserve">TINT.WIED TP 227/65 NEGRO                                                                           </v>
          </cell>
          <cell r="C5866">
            <v>0</v>
          </cell>
          <cell r="D5866">
            <v>0</v>
          </cell>
          <cell r="E5866">
            <v>0</v>
          </cell>
          <cell r="F5866">
            <v>0</v>
          </cell>
          <cell r="G5866">
            <v>0</v>
          </cell>
          <cell r="I5866">
            <v>0</v>
          </cell>
        </row>
        <row r="5867">
          <cell r="A5867">
            <v>632002000000</v>
          </cell>
          <cell r="B5867" t="str">
            <v xml:space="preserve">TINT.WIED TP273/65 NEGRO                                                                            </v>
          </cell>
          <cell r="C5867">
            <v>0</v>
          </cell>
          <cell r="D5867">
            <v>0</v>
          </cell>
          <cell r="E5867">
            <v>0</v>
          </cell>
          <cell r="F5867">
            <v>0</v>
          </cell>
          <cell r="G5867">
            <v>0</v>
          </cell>
          <cell r="I5867">
            <v>0</v>
          </cell>
        </row>
        <row r="5868">
          <cell r="A5868">
            <v>632004000000</v>
          </cell>
          <cell r="B5868" t="str">
            <v xml:space="preserve">TINT.WIED TP 227/31 AZUL                                                                            </v>
          </cell>
          <cell r="C5868">
            <v>0</v>
          </cell>
          <cell r="D5868">
            <v>0</v>
          </cell>
          <cell r="E5868">
            <v>0</v>
          </cell>
          <cell r="F5868">
            <v>0</v>
          </cell>
          <cell r="G5868">
            <v>0</v>
          </cell>
          <cell r="I5868">
            <v>0</v>
          </cell>
        </row>
        <row r="5869">
          <cell r="A5869">
            <v>632051000000</v>
          </cell>
          <cell r="B5869" t="str">
            <v xml:space="preserve">ADITIVO A (THINNER VD)(L)                                                                           </v>
          </cell>
          <cell r="C5869">
            <v>0</v>
          </cell>
          <cell r="D5869">
            <v>0</v>
          </cell>
          <cell r="E5869">
            <v>0</v>
          </cell>
          <cell r="F5869">
            <v>0</v>
          </cell>
          <cell r="G5869">
            <v>0</v>
          </cell>
          <cell r="I5869">
            <v>0</v>
          </cell>
        </row>
        <row r="5870">
          <cell r="A5870">
            <v>632061000000</v>
          </cell>
          <cell r="B5870" t="str">
            <v xml:space="preserve">RETARDANTE WIED TPV   (L)                                                                           </v>
          </cell>
          <cell r="C5870">
            <v>0</v>
          </cell>
          <cell r="D5870">
            <v>0</v>
          </cell>
          <cell r="E5870">
            <v>0</v>
          </cell>
          <cell r="F5870">
            <v>0</v>
          </cell>
          <cell r="G5870">
            <v>0</v>
          </cell>
          <cell r="I5870">
            <v>0</v>
          </cell>
        </row>
        <row r="5871">
          <cell r="A5871">
            <v>632062000000</v>
          </cell>
          <cell r="B5871" t="str">
            <v xml:space="preserve">RETARDANTE WIED TPD   (G)                                                                           </v>
          </cell>
          <cell r="C5871">
            <v>0</v>
          </cell>
          <cell r="D5871">
            <v>0</v>
          </cell>
          <cell r="E5871">
            <v>0</v>
          </cell>
          <cell r="F5871">
            <v>0</v>
          </cell>
          <cell r="G5871">
            <v>0</v>
          </cell>
          <cell r="I5871">
            <v>0</v>
          </cell>
        </row>
        <row r="5872">
          <cell r="A5872">
            <v>632071000000</v>
          </cell>
          <cell r="B5872" t="str">
            <v xml:space="preserve">ENDURECEDOR WIED TP 219                                                                             </v>
          </cell>
          <cell r="C5872">
            <v>0</v>
          </cell>
          <cell r="D5872">
            <v>0</v>
          </cell>
          <cell r="E5872">
            <v>0</v>
          </cell>
          <cell r="F5872">
            <v>0</v>
          </cell>
          <cell r="G5872">
            <v>0</v>
          </cell>
          <cell r="I5872">
            <v>0</v>
          </cell>
        </row>
        <row r="5873">
          <cell r="A5873">
            <v>632081000000</v>
          </cell>
          <cell r="B5873" t="str">
            <v xml:space="preserve">SCREEN SPRAY          (U)                                                                           </v>
          </cell>
          <cell r="C5873">
            <v>6</v>
          </cell>
          <cell r="D5873">
            <v>0</v>
          </cell>
          <cell r="E5873">
            <v>0</v>
          </cell>
          <cell r="F5873">
            <v>0</v>
          </cell>
          <cell r="G5873">
            <v>0</v>
          </cell>
          <cell r="I5873">
            <v>0</v>
          </cell>
        </row>
        <row r="5874">
          <cell r="A5874">
            <v>633001000000</v>
          </cell>
          <cell r="B5874" t="str">
            <v xml:space="preserve">DILUY.MULTIV.AMACO NR7002                                                                           </v>
          </cell>
          <cell r="C5874">
            <v>0</v>
          </cell>
          <cell r="D5874">
            <v>0</v>
          </cell>
          <cell r="E5874">
            <v>0</v>
          </cell>
          <cell r="F5874">
            <v>0</v>
          </cell>
          <cell r="G5874">
            <v>0</v>
          </cell>
          <cell r="I5874">
            <v>0</v>
          </cell>
        </row>
        <row r="5875">
          <cell r="A5875">
            <v>633002000000</v>
          </cell>
          <cell r="B5875" t="str">
            <v xml:space="preserve">TINT.MULTIV. AMACO NR7002                                                                           </v>
          </cell>
          <cell r="C5875">
            <v>0</v>
          </cell>
          <cell r="D5875">
            <v>0</v>
          </cell>
          <cell r="E5875">
            <v>0</v>
          </cell>
          <cell r="F5875">
            <v>0</v>
          </cell>
          <cell r="G5875">
            <v>0</v>
          </cell>
          <cell r="I5875">
            <v>0</v>
          </cell>
        </row>
        <row r="5876">
          <cell r="A5876">
            <v>633002100000</v>
          </cell>
          <cell r="B5876" t="str">
            <v xml:space="preserve">TINTA PMS 2945 MARK. INK                                                                            </v>
          </cell>
          <cell r="C5876">
            <v>37.85</v>
          </cell>
          <cell r="D5876">
            <v>0</v>
          </cell>
          <cell r="E5876">
            <v>28.365100000000002</v>
          </cell>
          <cell r="F5876">
            <v>28.387509999999999</v>
          </cell>
          <cell r="G5876" t="str">
            <v>error</v>
          </cell>
          <cell r="H5876">
            <v>28.37</v>
          </cell>
          <cell r="I5876">
            <v>28.37</v>
          </cell>
        </row>
        <row r="5877">
          <cell r="A5877">
            <v>633003000000</v>
          </cell>
          <cell r="B5877" t="str">
            <v xml:space="preserve">DILUY.MULTIV.AMACO R9                                                                               </v>
          </cell>
          <cell r="C5877">
            <v>0</v>
          </cell>
          <cell r="D5877">
            <v>0</v>
          </cell>
          <cell r="E5877">
            <v>0</v>
          </cell>
          <cell r="F5877">
            <v>0</v>
          </cell>
          <cell r="G5877">
            <v>0</v>
          </cell>
          <cell r="I5877">
            <v>0</v>
          </cell>
        </row>
        <row r="5878">
          <cell r="A5878">
            <v>633004000000</v>
          </cell>
          <cell r="B5878" t="str">
            <v xml:space="preserve">TINT.MULTIV.AMAC.AZUL R 9                                                                           </v>
          </cell>
          <cell r="C5878">
            <v>0</v>
          </cell>
          <cell r="D5878">
            <v>0</v>
          </cell>
          <cell r="E5878">
            <v>0</v>
          </cell>
          <cell r="F5878">
            <v>0</v>
          </cell>
          <cell r="G5878">
            <v>0</v>
          </cell>
          <cell r="I5878">
            <v>0</v>
          </cell>
        </row>
        <row r="5879">
          <cell r="A5879">
            <v>633006000000</v>
          </cell>
          <cell r="B5879" t="str">
            <v xml:space="preserve">TINT.MULTIV.AMAC.NEGRO R9                                                                           </v>
          </cell>
          <cell r="C5879">
            <v>0</v>
          </cell>
          <cell r="D5879">
            <v>0</v>
          </cell>
          <cell r="E5879">
            <v>0</v>
          </cell>
          <cell r="F5879">
            <v>0</v>
          </cell>
          <cell r="G5879">
            <v>0</v>
          </cell>
          <cell r="I5879">
            <v>0</v>
          </cell>
        </row>
        <row r="5880">
          <cell r="A5880">
            <v>633007000000</v>
          </cell>
          <cell r="B5880" t="str">
            <v xml:space="preserve">BELL MARK - RIBBON BK 102MM X 400M - TR 1126                                                        </v>
          </cell>
          <cell r="C5880">
            <v>70</v>
          </cell>
          <cell r="D5880">
            <v>0</v>
          </cell>
          <cell r="E5880">
            <v>0</v>
          </cell>
          <cell r="F5880">
            <v>0</v>
          </cell>
          <cell r="G5880">
            <v>0</v>
          </cell>
          <cell r="I5880">
            <v>0</v>
          </cell>
        </row>
        <row r="5881">
          <cell r="A5881">
            <v>633008000000</v>
          </cell>
          <cell r="B5881" t="str">
            <v xml:space="preserve">AMACO - RIBBON TR-46-110-600-0-SW (TR46012)                                                         </v>
          </cell>
          <cell r="C5881">
            <v>96</v>
          </cell>
          <cell r="D5881">
            <v>0</v>
          </cell>
          <cell r="E5881">
            <v>220</v>
          </cell>
          <cell r="F5881">
            <v>240</v>
          </cell>
          <cell r="G5881" t="str">
            <v>error</v>
          </cell>
          <cell r="H5881">
            <v>240</v>
          </cell>
          <cell r="I5881">
            <v>240</v>
          </cell>
        </row>
        <row r="5882">
          <cell r="A5882">
            <v>633009000000</v>
          </cell>
          <cell r="B5882" t="str">
            <v xml:space="preserve">BELL MARK - RIBBON TT 130MM BLACK                                                                   </v>
          </cell>
          <cell r="C5882">
            <v>13</v>
          </cell>
          <cell r="D5882">
            <v>0</v>
          </cell>
          <cell r="E5882">
            <v>0</v>
          </cell>
          <cell r="F5882">
            <v>0</v>
          </cell>
          <cell r="G5882">
            <v>0</v>
          </cell>
          <cell r="I5882">
            <v>0</v>
          </cell>
        </row>
        <row r="5883">
          <cell r="A5883">
            <v>633010000000</v>
          </cell>
          <cell r="B5883" t="str">
            <v xml:space="preserve">TINT.MULTIV. EPSA NR 777                                                                            </v>
          </cell>
          <cell r="C5883">
            <v>0</v>
          </cell>
          <cell r="D5883">
            <v>0</v>
          </cell>
          <cell r="E5883">
            <v>0</v>
          </cell>
          <cell r="F5883">
            <v>0</v>
          </cell>
          <cell r="G5883">
            <v>0</v>
          </cell>
          <cell r="I5883">
            <v>0</v>
          </cell>
        </row>
        <row r="5884">
          <cell r="A5884">
            <v>633011000000</v>
          </cell>
          <cell r="B5884" t="str">
            <v xml:space="preserve">RIBBON CERA 106MM X 410M I CLASS                                                                    </v>
          </cell>
          <cell r="C5884">
            <v>0</v>
          </cell>
          <cell r="D5884">
            <v>0</v>
          </cell>
          <cell r="E5884">
            <v>0</v>
          </cell>
          <cell r="F5884">
            <v>0</v>
          </cell>
          <cell r="G5884">
            <v>0</v>
          </cell>
          <cell r="I5884">
            <v>0</v>
          </cell>
        </row>
        <row r="5885">
          <cell r="A5885">
            <v>633012000000</v>
          </cell>
          <cell r="B5885" t="str">
            <v xml:space="preserve">RIBBON SATO CT410 110X74 (CERA)                                                                     </v>
          </cell>
          <cell r="C5885">
            <v>0</v>
          </cell>
          <cell r="D5885">
            <v>0</v>
          </cell>
          <cell r="E5885">
            <v>0</v>
          </cell>
          <cell r="F5885">
            <v>0</v>
          </cell>
          <cell r="G5885">
            <v>0</v>
          </cell>
          <cell r="I5885">
            <v>0</v>
          </cell>
        </row>
        <row r="5886">
          <cell r="A5886">
            <v>633013000000</v>
          </cell>
          <cell r="B5886" t="str">
            <v xml:space="preserve">RIBBON E4203 110X110 (CERA)                                                                         </v>
          </cell>
          <cell r="C5886">
            <v>10</v>
          </cell>
          <cell r="D5886">
            <v>0</v>
          </cell>
          <cell r="E5886">
            <v>0</v>
          </cell>
          <cell r="F5886">
            <v>0</v>
          </cell>
          <cell r="G5886">
            <v>0</v>
          </cell>
          <cell r="I5886">
            <v>0</v>
          </cell>
        </row>
        <row r="5887">
          <cell r="A5887">
            <v>633013000001</v>
          </cell>
          <cell r="B5887" t="str">
            <v xml:space="preserve">RIBBON Honeywell PC42t 110X300 (OUT)                                                                </v>
          </cell>
          <cell r="C5887">
            <v>3</v>
          </cell>
          <cell r="D5887">
            <v>0</v>
          </cell>
          <cell r="E5887">
            <v>10</v>
          </cell>
          <cell r="F5887">
            <v>10</v>
          </cell>
          <cell r="G5887">
            <v>10</v>
          </cell>
          <cell r="I5887">
            <v>10</v>
          </cell>
        </row>
        <row r="5888">
          <cell r="A5888">
            <v>633020000000</v>
          </cell>
          <cell r="B5888" t="str">
            <v xml:space="preserve">CELLOSOLVE   [0.92] (L)                                                                             </v>
          </cell>
          <cell r="C5888">
            <v>0</v>
          </cell>
          <cell r="D5888">
            <v>0</v>
          </cell>
          <cell r="E5888">
            <v>0</v>
          </cell>
          <cell r="F5888">
            <v>0</v>
          </cell>
          <cell r="G5888">
            <v>0</v>
          </cell>
          <cell r="I5888">
            <v>0</v>
          </cell>
        </row>
        <row r="5889">
          <cell r="A5889">
            <v>633021000000</v>
          </cell>
          <cell r="B5889" t="str">
            <v xml:space="preserve">1-METHOXY-2-PROPANOL[O.91 (L)                                                                       </v>
          </cell>
          <cell r="C5889">
            <v>0</v>
          </cell>
          <cell r="D5889">
            <v>0</v>
          </cell>
          <cell r="E5889">
            <v>0</v>
          </cell>
          <cell r="F5889">
            <v>0</v>
          </cell>
          <cell r="G5889">
            <v>0</v>
          </cell>
          <cell r="I5889">
            <v>0</v>
          </cell>
        </row>
        <row r="5890">
          <cell r="A5890">
            <v>633030000000</v>
          </cell>
          <cell r="B5890" t="str">
            <v xml:space="preserve">RIBBON SMARTDATE X40 55mm x 1100m IN                                                                </v>
          </cell>
          <cell r="C5890">
            <v>7</v>
          </cell>
          <cell r="D5890">
            <v>0</v>
          </cell>
          <cell r="E5890">
            <v>0</v>
          </cell>
          <cell r="F5890">
            <v>0</v>
          </cell>
          <cell r="G5890">
            <v>0</v>
          </cell>
          <cell r="I5890">
            <v>0</v>
          </cell>
        </row>
        <row r="5891">
          <cell r="A5891">
            <v>634001000000</v>
          </cell>
          <cell r="B5891" t="str">
            <v xml:space="preserve">LAPIZ P/LIMPIEZA IMPRES. TERMICA                                                                    </v>
          </cell>
          <cell r="C5891">
            <v>6</v>
          </cell>
          <cell r="D5891">
            <v>0</v>
          </cell>
          <cell r="E5891">
            <v>0</v>
          </cell>
          <cell r="F5891">
            <v>0</v>
          </cell>
          <cell r="G5891">
            <v>0</v>
          </cell>
          <cell r="I5891">
            <v>0</v>
          </cell>
        </row>
        <row r="5892">
          <cell r="A5892">
            <v>63500000003800</v>
          </cell>
          <cell r="B5892" t="str">
            <v xml:space="preserve">TAMP.NAC.BOLSA ORINA N°38                                                                           </v>
          </cell>
          <cell r="C5892">
            <v>0</v>
          </cell>
          <cell r="D5892">
            <v>0</v>
          </cell>
          <cell r="E5892">
            <v>0</v>
          </cell>
          <cell r="F5892">
            <v>0</v>
          </cell>
          <cell r="G5892">
            <v>0</v>
          </cell>
          <cell r="I5892">
            <v>0</v>
          </cell>
        </row>
        <row r="5893">
          <cell r="A5893">
            <v>63500060300001</v>
          </cell>
          <cell r="B5893" t="str">
            <v xml:space="preserve">TAMPON 60X30 (EPSA)                                                                                 </v>
          </cell>
          <cell r="C5893">
            <v>0</v>
          </cell>
          <cell r="D5893">
            <v>0</v>
          </cell>
          <cell r="E5893">
            <v>0</v>
          </cell>
          <cell r="F5893">
            <v>0</v>
          </cell>
          <cell r="G5893">
            <v>0</v>
          </cell>
          <cell r="I5893">
            <v>0</v>
          </cell>
        </row>
        <row r="5894">
          <cell r="A5894">
            <v>63500060300002</v>
          </cell>
          <cell r="B5894" t="str">
            <v xml:space="preserve">TAMPON 60X30 (RÜSCH)                                                                                </v>
          </cell>
          <cell r="C5894">
            <v>0</v>
          </cell>
          <cell r="D5894">
            <v>0</v>
          </cell>
          <cell r="E5894">
            <v>0</v>
          </cell>
          <cell r="F5894">
            <v>0</v>
          </cell>
          <cell r="G5894">
            <v>0</v>
          </cell>
          <cell r="I5894">
            <v>0</v>
          </cell>
        </row>
        <row r="5895">
          <cell r="A5895">
            <v>63500070300001</v>
          </cell>
          <cell r="B5895" t="str">
            <v xml:space="preserve">TAMPON 70X30 (EPSA)                                                                                 </v>
          </cell>
          <cell r="C5895">
            <v>0</v>
          </cell>
          <cell r="D5895">
            <v>0</v>
          </cell>
          <cell r="E5895">
            <v>0</v>
          </cell>
          <cell r="F5895">
            <v>0</v>
          </cell>
          <cell r="G5895">
            <v>0</v>
          </cell>
          <cell r="I5895">
            <v>0</v>
          </cell>
        </row>
        <row r="5896">
          <cell r="A5896">
            <v>63500070300002</v>
          </cell>
          <cell r="B5896" t="str">
            <v xml:space="preserve">TAMPON 70X30 (RÜSCH)                                                                                </v>
          </cell>
          <cell r="C5896">
            <v>0</v>
          </cell>
          <cell r="D5896">
            <v>0</v>
          </cell>
          <cell r="E5896">
            <v>0</v>
          </cell>
          <cell r="F5896">
            <v>0</v>
          </cell>
          <cell r="G5896">
            <v>0</v>
          </cell>
          <cell r="I5896">
            <v>0</v>
          </cell>
        </row>
        <row r="5897">
          <cell r="A5897">
            <v>63500080300001</v>
          </cell>
          <cell r="B5897" t="str">
            <v xml:space="preserve">TAMPON 80X30 (EPSA)                                                                                 </v>
          </cell>
          <cell r="C5897">
            <v>0</v>
          </cell>
          <cell r="D5897">
            <v>0</v>
          </cell>
          <cell r="E5897">
            <v>0</v>
          </cell>
          <cell r="F5897">
            <v>0</v>
          </cell>
          <cell r="G5897">
            <v>0</v>
          </cell>
          <cell r="I5897">
            <v>0</v>
          </cell>
        </row>
        <row r="5898">
          <cell r="A5898">
            <v>63500080300002</v>
          </cell>
          <cell r="B5898" t="str">
            <v xml:space="preserve">TAMPON 80X30 (RÜSCH)                                                                                </v>
          </cell>
          <cell r="C5898">
            <v>0</v>
          </cell>
          <cell r="D5898">
            <v>0</v>
          </cell>
          <cell r="E5898">
            <v>0</v>
          </cell>
          <cell r="F5898">
            <v>0</v>
          </cell>
          <cell r="G5898">
            <v>0</v>
          </cell>
          <cell r="I5898">
            <v>0</v>
          </cell>
        </row>
        <row r="5899">
          <cell r="A5899">
            <v>63500100000000</v>
          </cell>
          <cell r="B5899" t="str">
            <v xml:space="preserve">TAMP.NAC. CILINDRICO DURO                                                                           </v>
          </cell>
          <cell r="C5899">
            <v>0</v>
          </cell>
          <cell r="D5899">
            <v>0</v>
          </cell>
          <cell r="E5899">
            <v>0</v>
          </cell>
          <cell r="F5899">
            <v>0</v>
          </cell>
          <cell r="G5899">
            <v>0</v>
          </cell>
          <cell r="I5899">
            <v>0</v>
          </cell>
        </row>
        <row r="5900">
          <cell r="A5900">
            <v>635001310300</v>
          </cell>
          <cell r="B5900" t="str">
            <v xml:space="preserve">TAMPON (PRINTING PAD Nº009 6 SHORE A / RED)                                                         </v>
          </cell>
          <cell r="C5900">
            <v>9</v>
          </cell>
          <cell r="D5900">
            <v>0</v>
          </cell>
          <cell r="E5900">
            <v>0</v>
          </cell>
          <cell r="F5900">
            <v>0</v>
          </cell>
          <cell r="G5900">
            <v>0</v>
          </cell>
          <cell r="I5900">
            <v>0</v>
          </cell>
        </row>
        <row r="5901">
          <cell r="A5901">
            <v>635001378160</v>
          </cell>
          <cell r="B5901" t="str">
            <v xml:space="preserve">TAMPON IMP. 10 Y 20 ML                                                                              </v>
          </cell>
          <cell r="C5901">
            <v>0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  <cell r="I5901">
            <v>0</v>
          </cell>
        </row>
        <row r="5902">
          <cell r="A5902">
            <v>63500190032001</v>
          </cell>
          <cell r="B5902" t="str">
            <v xml:space="preserve">TAMPON 190X32                                                                                       </v>
          </cell>
          <cell r="C5902">
            <v>0</v>
          </cell>
          <cell r="D5902">
            <v>0</v>
          </cell>
          <cell r="E5902">
            <v>0</v>
          </cell>
          <cell r="F5902">
            <v>0</v>
          </cell>
          <cell r="G5902">
            <v>0</v>
          </cell>
          <cell r="I5902">
            <v>0</v>
          </cell>
        </row>
        <row r="5903">
          <cell r="A5903">
            <v>63500200000000</v>
          </cell>
          <cell r="B5903" t="str">
            <v xml:space="preserve">TAMP.NAC. CILINDRICO M4370                                                                          </v>
          </cell>
          <cell r="C5903">
            <v>0</v>
          </cell>
          <cell r="D5903">
            <v>0</v>
          </cell>
          <cell r="E5903">
            <v>0</v>
          </cell>
          <cell r="F5903">
            <v>0</v>
          </cell>
          <cell r="G5903">
            <v>0</v>
          </cell>
          <cell r="I5903">
            <v>0</v>
          </cell>
        </row>
        <row r="5904">
          <cell r="A5904">
            <v>63500220300001</v>
          </cell>
          <cell r="B5904" t="str">
            <v xml:space="preserve">TAMPON 220X30 (EPSA)                                                                                </v>
          </cell>
          <cell r="C5904">
            <v>69</v>
          </cell>
          <cell r="D5904">
            <v>0</v>
          </cell>
          <cell r="E5904">
            <v>0</v>
          </cell>
          <cell r="F5904">
            <v>0</v>
          </cell>
          <cell r="G5904">
            <v>0</v>
          </cell>
          <cell r="I5904">
            <v>0</v>
          </cell>
        </row>
        <row r="5905">
          <cell r="A5905">
            <v>63500220300002</v>
          </cell>
          <cell r="B5905" t="str">
            <v xml:space="preserve">TAMPON 22X3 (RÜSCH)                                                                                 </v>
          </cell>
          <cell r="C5905">
            <v>0</v>
          </cell>
          <cell r="D5905">
            <v>0</v>
          </cell>
          <cell r="E5905">
            <v>0</v>
          </cell>
          <cell r="F5905">
            <v>0</v>
          </cell>
          <cell r="G5905">
            <v>0</v>
          </cell>
          <cell r="I5905">
            <v>0</v>
          </cell>
        </row>
        <row r="5906">
          <cell r="A5906">
            <v>63500237816000</v>
          </cell>
          <cell r="B5906" t="str">
            <v xml:space="preserve">TAMP.NAC.10 Y 20 ML                                                                                 </v>
          </cell>
          <cell r="C5906">
            <v>0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I5906">
            <v>0</v>
          </cell>
        </row>
        <row r="5907">
          <cell r="A5907">
            <v>63500244370000</v>
          </cell>
          <cell r="B5907" t="str">
            <v xml:space="preserve">TAMP.NAC.10 Y 20 ML M4370                                                                           </v>
          </cell>
          <cell r="C5907">
            <v>0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I5907">
            <v>0</v>
          </cell>
        </row>
        <row r="5908">
          <cell r="A5908">
            <v>63500305436900</v>
          </cell>
          <cell r="B5908" t="str">
            <v xml:space="preserve">TAMP.IMP.      5ML 054369                                                                           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I5908">
            <v>0</v>
          </cell>
        </row>
        <row r="5909">
          <cell r="A5909">
            <v>63500405436900</v>
          </cell>
          <cell r="B5909" t="str">
            <v xml:space="preserve">TAMP.NAC.      5ML                                                                                  </v>
          </cell>
          <cell r="C5909">
            <v>0</v>
          </cell>
          <cell r="D5909">
            <v>0</v>
          </cell>
          <cell r="E5909">
            <v>0</v>
          </cell>
          <cell r="F5909">
            <v>0</v>
          </cell>
          <cell r="G5909">
            <v>0</v>
          </cell>
          <cell r="I5909">
            <v>0</v>
          </cell>
        </row>
        <row r="5910">
          <cell r="A5910">
            <v>63500440300001</v>
          </cell>
          <cell r="B5910" t="str">
            <v xml:space="preserve">TAMPON 440X30 (EPSA)                                                                                </v>
          </cell>
          <cell r="C5910">
            <v>0</v>
          </cell>
          <cell r="D5910">
            <v>0</v>
          </cell>
          <cell r="E5910">
            <v>0</v>
          </cell>
          <cell r="F5910">
            <v>0</v>
          </cell>
          <cell r="G5910">
            <v>0</v>
          </cell>
          <cell r="I5910">
            <v>0</v>
          </cell>
        </row>
        <row r="5911">
          <cell r="A5911">
            <v>636003000000</v>
          </cell>
          <cell r="B5911" t="str">
            <v xml:space="preserve">LAMINA MAGNETICA P/FOTOPOL. X650MM                                                                  </v>
          </cell>
          <cell r="C5911">
            <v>0</v>
          </cell>
          <cell r="D5911">
            <v>0</v>
          </cell>
          <cell r="E5911">
            <v>0</v>
          </cell>
          <cell r="F5911">
            <v>0</v>
          </cell>
          <cell r="G5911">
            <v>0</v>
          </cell>
          <cell r="I5911">
            <v>0</v>
          </cell>
        </row>
        <row r="5912">
          <cell r="A5912">
            <v>636004000000</v>
          </cell>
          <cell r="B5912" t="str">
            <v xml:space="preserve">LAMINA MAG. P/FOTO. TROMAFLEX 928 - 1x350x10000 mm                                                  </v>
          </cell>
          <cell r="C5912">
            <v>7.34</v>
          </cell>
          <cell r="D5912">
            <v>0</v>
          </cell>
          <cell r="E5912">
            <v>0</v>
          </cell>
          <cell r="F5912">
            <v>0</v>
          </cell>
          <cell r="G5912">
            <v>0</v>
          </cell>
          <cell r="I5912">
            <v>0</v>
          </cell>
        </row>
        <row r="5913">
          <cell r="A5913">
            <v>636005000000</v>
          </cell>
          <cell r="B5913" t="str">
            <v xml:space="preserve">PLANCHA DE GOMA P/CLISSE 5MM                                                                        </v>
          </cell>
          <cell r="C5913">
            <v>37</v>
          </cell>
          <cell r="D5913">
            <v>0</v>
          </cell>
          <cell r="E5913">
            <v>0</v>
          </cell>
          <cell r="F5913">
            <v>0</v>
          </cell>
          <cell r="G5913">
            <v>0</v>
          </cell>
          <cell r="I5913">
            <v>0</v>
          </cell>
        </row>
        <row r="5914">
          <cell r="A5914">
            <v>636005100000</v>
          </cell>
          <cell r="B5914" t="str">
            <v xml:space="preserve">PLANCHA DE GOMA P/CLISSE 6 mm                                                                       </v>
          </cell>
          <cell r="C5914">
            <v>44.43</v>
          </cell>
          <cell r="D5914">
            <v>0</v>
          </cell>
          <cell r="E5914">
            <v>0</v>
          </cell>
          <cell r="F5914">
            <v>0</v>
          </cell>
          <cell r="G5914">
            <v>0</v>
          </cell>
          <cell r="I5914">
            <v>0</v>
          </cell>
        </row>
        <row r="5915">
          <cell r="A5915">
            <v>636006000000</v>
          </cell>
          <cell r="B5915" t="str">
            <v xml:space="preserve">FOTOPOLIMERO (2.84MM)                                                                               </v>
          </cell>
          <cell r="C5915">
            <v>0</v>
          </cell>
          <cell r="D5915">
            <v>0</v>
          </cell>
          <cell r="E5915">
            <v>0</v>
          </cell>
          <cell r="F5915">
            <v>0</v>
          </cell>
          <cell r="G5915">
            <v>0</v>
          </cell>
          <cell r="I5915">
            <v>0</v>
          </cell>
        </row>
        <row r="5916">
          <cell r="A5916">
            <v>636007001000</v>
          </cell>
          <cell r="B5916" t="str">
            <v xml:space="preserve">PLACA P/CLISE 7X10                                                                                  </v>
          </cell>
          <cell r="C5916">
            <v>0</v>
          </cell>
          <cell r="D5916">
            <v>0</v>
          </cell>
          <cell r="E5916">
            <v>0</v>
          </cell>
          <cell r="F5916">
            <v>0</v>
          </cell>
          <cell r="G5916">
            <v>0</v>
          </cell>
          <cell r="I5916">
            <v>0</v>
          </cell>
        </row>
        <row r="5917">
          <cell r="A5917">
            <v>636008000000</v>
          </cell>
          <cell r="B5917" t="str">
            <v xml:space="preserve">LAMINA P/MAQ.IMP.100ER(90%)RASTERFOLIA                                                              </v>
          </cell>
          <cell r="C5917">
            <v>0</v>
          </cell>
          <cell r="D5917">
            <v>0</v>
          </cell>
          <cell r="E5917">
            <v>0</v>
          </cell>
          <cell r="F5917">
            <v>0</v>
          </cell>
          <cell r="G5917">
            <v>0</v>
          </cell>
          <cell r="I5917">
            <v>0</v>
          </cell>
        </row>
        <row r="5918">
          <cell r="A5918">
            <v>636008001000</v>
          </cell>
          <cell r="B5918" t="str">
            <v xml:space="preserve">LAMINA P/MAQ.IMP.120ER(90%)RASTERFOLIA                                                              </v>
          </cell>
          <cell r="C5918">
            <v>0</v>
          </cell>
          <cell r="D5918">
            <v>0</v>
          </cell>
          <cell r="E5918">
            <v>0</v>
          </cell>
          <cell r="F5918">
            <v>0</v>
          </cell>
          <cell r="G5918">
            <v>0</v>
          </cell>
          <cell r="I5918">
            <v>0</v>
          </cell>
        </row>
        <row r="5919">
          <cell r="A5919">
            <v>636070003000</v>
          </cell>
          <cell r="B5919" t="str">
            <v xml:space="preserve">PLACA P/CLISE 70 X  30                                                                              </v>
          </cell>
          <cell r="C5919">
            <v>0</v>
          </cell>
          <cell r="D5919">
            <v>0</v>
          </cell>
          <cell r="E5919">
            <v>0</v>
          </cell>
          <cell r="F5919">
            <v>0</v>
          </cell>
          <cell r="G5919">
            <v>0</v>
          </cell>
          <cell r="I5919">
            <v>0</v>
          </cell>
        </row>
        <row r="5920">
          <cell r="A5920">
            <v>636070004000</v>
          </cell>
          <cell r="B5920" t="str">
            <v xml:space="preserve">PLACA P/CLISE 70 X  40                                                                              </v>
          </cell>
          <cell r="C5920">
            <v>0</v>
          </cell>
          <cell r="D5920">
            <v>0</v>
          </cell>
          <cell r="E5920">
            <v>0</v>
          </cell>
          <cell r="F5920">
            <v>0</v>
          </cell>
          <cell r="G5920">
            <v>0</v>
          </cell>
          <cell r="I5920">
            <v>0</v>
          </cell>
        </row>
        <row r="5921">
          <cell r="A5921">
            <v>636070006000</v>
          </cell>
          <cell r="B5921" t="str">
            <v xml:space="preserve">PLACA P/CLISE 70 X  60                                                                              </v>
          </cell>
          <cell r="C5921">
            <v>0</v>
          </cell>
          <cell r="D5921">
            <v>0</v>
          </cell>
          <cell r="E5921">
            <v>0</v>
          </cell>
          <cell r="F5921">
            <v>0</v>
          </cell>
          <cell r="G5921">
            <v>0</v>
          </cell>
          <cell r="I5921">
            <v>0</v>
          </cell>
        </row>
        <row r="5922">
          <cell r="A5922">
            <v>636070010000</v>
          </cell>
          <cell r="B5922" t="str">
            <v xml:space="preserve">PLACA P/CLISE 70 X  100                                                                             </v>
          </cell>
          <cell r="C5922">
            <v>0</v>
          </cell>
          <cell r="D5922">
            <v>0</v>
          </cell>
          <cell r="E5922">
            <v>0</v>
          </cell>
          <cell r="F5922">
            <v>0</v>
          </cell>
          <cell r="G5922">
            <v>0</v>
          </cell>
          <cell r="I5922">
            <v>0</v>
          </cell>
        </row>
        <row r="5923">
          <cell r="A5923">
            <v>636070025000</v>
          </cell>
          <cell r="B5923" t="str">
            <v xml:space="preserve">PLACA P/CLISE 70 X  250                                                                             </v>
          </cell>
          <cell r="C5923">
            <v>0</v>
          </cell>
          <cell r="D5923">
            <v>0</v>
          </cell>
          <cell r="E5923">
            <v>0</v>
          </cell>
          <cell r="F5923">
            <v>0</v>
          </cell>
          <cell r="G5923">
            <v>0</v>
          </cell>
          <cell r="I5923">
            <v>0</v>
          </cell>
        </row>
        <row r="5924">
          <cell r="A5924">
            <v>636070026000</v>
          </cell>
          <cell r="B5924" t="str">
            <v xml:space="preserve">PLACA P/CLISE 70 X  260                                                                             </v>
          </cell>
          <cell r="C5924">
            <v>0</v>
          </cell>
          <cell r="D5924">
            <v>0</v>
          </cell>
          <cell r="E5924">
            <v>0</v>
          </cell>
          <cell r="F5924">
            <v>0</v>
          </cell>
          <cell r="G5924">
            <v>0</v>
          </cell>
          <cell r="I5924">
            <v>0</v>
          </cell>
        </row>
        <row r="5925">
          <cell r="A5925">
            <v>636070035000</v>
          </cell>
          <cell r="B5925" t="str">
            <v xml:space="preserve">PLACA P/CLISE 70 X  350                                                                             </v>
          </cell>
          <cell r="C5925">
            <v>15</v>
          </cell>
          <cell r="D5925">
            <v>0</v>
          </cell>
          <cell r="E5925">
            <v>70</v>
          </cell>
          <cell r="F5925">
            <v>70</v>
          </cell>
          <cell r="G5925">
            <v>70</v>
          </cell>
          <cell r="I5925">
            <v>70</v>
          </cell>
        </row>
        <row r="5926">
          <cell r="A5926">
            <v>636100019000</v>
          </cell>
          <cell r="B5926" t="str">
            <v xml:space="preserve">PLACA P/CLISE 100 X  190                                                                            </v>
          </cell>
          <cell r="C5926">
            <v>0</v>
          </cell>
          <cell r="D5926">
            <v>0</v>
          </cell>
          <cell r="E5926">
            <v>0</v>
          </cell>
          <cell r="F5926">
            <v>0</v>
          </cell>
          <cell r="G5926">
            <v>0</v>
          </cell>
          <cell r="I5926">
            <v>0</v>
          </cell>
        </row>
        <row r="5927">
          <cell r="A5927">
            <v>636100032000</v>
          </cell>
          <cell r="B5927" t="str">
            <v xml:space="preserve">PLACA P/CLISE 100X320                                                                               </v>
          </cell>
          <cell r="C5927">
            <v>0</v>
          </cell>
          <cell r="D5927">
            <v>0</v>
          </cell>
          <cell r="E5927">
            <v>0</v>
          </cell>
          <cell r="F5927">
            <v>0</v>
          </cell>
          <cell r="G5927">
            <v>0</v>
          </cell>
          <cell r="I5927">
            <v>0</v>
          </cell>
        </row>
        <row r="5928">
          <cell r="A5928">
            <v>636100052000</v>
          </cell>
          <cell r="B5928" t="str">
            <v xml:space="preserve">PLACA P/CLISE 100X520  KS 52                                                                        </v>
          </cell>
          <cell r="C5928">
            <v>40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I5928">
            <v>0</v>
          </cell>
        </row>
        <row r="5929">
          <cell r="A5929">
            <v>636100150400</v>
          </cell>
          <cell r="B5929" t="str">
            <v xml:space="preserve">RASTERFILM DE 100L/CM FORMATO 150X400MM                                                             </v>
          </cell>
          <cell r="C5929">
            <v>0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I5929">
            <v>0</v>
          </cell>
        </row>
        <row r="5930">
          <cell r="A5930">
            <v>636102120000</v>
          </cell>
          <cell r="B5930" t="str">
            <v xml:space="preserve">TELOS 2/12                                                                                          </v>
          </cell>
          <cell r="C5930">
            <v>0</v>
          </cell>
          <cell r="D5930">
            <v>0</v>
          </cell>
          <cell r="E5930">
            <v>0</v>
          </cell>
          <cell r="F5930">
            <v>0</v>
          </cell>
          <cell r="G5930">
            <v>0</v>
          </cell>
          <cell r="I5930">
            <v>0</v>
          </cell>
        </row>
        <row r="5931">
          <cell r="A5931">
            <v>636102121000</v>
          </cell>
          <cell r="B5931" t="str">
            <v xml:space="preserve">MARBURGER - TELOS 2/12 - 3 mm - AÑO                                                                 </v>
          </cell>
          <cell r="C5931">
            <v>60</v>
          </cell>
          <cell r="D5931">
            <v>0</v>
          </cell>
          <cell r="E5931">
            <v>0</v>
          </cell>
          <cell r="F5931">
            <v>0</v>
          </cell>
          <cell r="G5931">
            <v>0</v>
          </cell>
          <cell r="I5931">
            <v>0</v>
          </cell>
        </row>
        <row r="5932">
          <cell r="A5932">
            <v>636102122000</v>
          </cell>
          <cell r="B5932" t="str">
            <v xml:space="preserve">MARBURGER - TELOS 2/12 - 3 mm - CODIGOS                                                             </v>
          </cell>
          <cell r="C5932">
            <v>300</v>
          </cell>
          <cell r="D5932">
            <v>0</v>
          </cell>
          <cell r="E5932">
            <v>0</v>
          </cell>
          <cell r="F5932">
            <v>0</v>
          </cell>
          <cell r="G5932">
            <v>0</v>
          </cell>
          <cell r="I5932">
            <v>0</v>
          </cell>
        </row>
        <row r="5933">
          <cell r="A5933">
            <v>636102123000</v>
          </cell>
          <cell r="B5933" t="str">
            <v xml:space="preserve">MARBURGER - TELOS 2/12 - 3 mm - DESCRIPCIÓN 1                                                       </v>
          </cell>
          <cell r="C5933">
            <v>0</v>
          </cell>
          <cell r="D5933">
            <v>0</v>
          </cell>
          <cell r="E5933">
            <v>0</v>
          </cell>
          <cell r="F5933">
            <v>0</v>
          </cell>
          <cell r="G5933">
            <v>0</v>
          </cell>
          <cell r="I5933">
            <v>0</v>
          </cell>
        </row>
        <row r="5934">
          <cell r="A5934">
            <v>636102124000</v>
          </cell>
          <cell r="B5934" t="str">
            <v xml:space="preserve">MARBURGER - TELOS 2/12 - 3 mm - DESCRIPCION 2                                                       </v>
          </cell>
          <cell r="C5934">
            <v>0</v>
          </cell>
          <cell r="D5934">
            <v>0</v>
          </cell>
          <cell r="E5934">
            <v>0</v>
          </cell>
          <cell r="F5934">
            <v>0</v>
          </cell>
          <cell r="G5934">
            <v>0</v>
          </cell>
          <cell r="I5934">
            <v>0</v>
          </cell>
        </row>
        <row r="5935">
          <cell r="A5935">
            <v>636102125000</v>
          </cell>
          <cell r="B5935" t="str">
            <v xml:space="preserve">MARBURGER - TELOS 2/12 - 3 mm - CODIGOS 2                                                           </v>
          </cell>
          <cell r="C5935">
            <v>0</v>
          </cell>
          <cell r="D5935">
            <v>0</v>
          </cell>
          <cell r="E5935">
            <v>0</v>
          </cell>
          <cell r="F5935">
            <v>0</v>
          </cell>
          <cell r="G5935">
            <v>0</v>
          </cell>
          <cell r="I5935">
            <v>0</v>
          </cell>
        </row>
        <row r="5936">
          <cell r="A5936">
            <v>636102160000</v>
          </cell>
          <cell r="B5936" t="str">
            <v xml:space="preserve">TELOS 2/16                                                                                          </v>
          </cell>
          <cell r="C5936">
            <v>0</v>
          </cell>
          <cell r="D5936">
            <v>0</v>
          </cell>
          <cell r="E5936">
            <v>0</v>
          </cell>
          <cell r="F5936">
            <v>0</v>
          </cell>
          <cell r="G5936">
            <v>0</v>
          </cell>
          <cell r="I5936">
            <v>0</v>
          </cell>
        </row>
        <row r="5937">
          <cell r="A5937">
            <v>636102180000</v>
          </cell>
          <cell r="B5937" t="str">
            <v xml:space="preserve">TELOS 2/19                                                                                          </v>
          </cell>
          <cell r="C5937">
            <v>0</v>
          </cell>
          <cell r="D5937">
            <v>0</v>
          </cell>
          <cell r="E5937">
            <v>0</v>
          </cell>
          <cell r="F5937">
            <v>0</v>
          </cell>
          <cell r="G5937">
            <v>0</v>
          </cell>
          <cell r="I5937">
            <v>0</v>
          </cell>
        </row>
        <row r="5938">
          <cell r="A5938">
            <v>636102200000</v>
          </cell>
          <cell r="B5938" t="str">
            <v xml:space="preserve">TELOS 2/20                                                                                          </v>
          </cell>
          <cell r="C5938">
            <v>0</v>
          </cell>
          <cell r="D5938">
            <v>0</v>
          </cell>
          <cell r="E5938">
            <v>0</v>
          </cell>
          <cell r="F5938">
            <v>0</v>
          </cell>
          <cell r="G5938">
            <v>0</v>
          </cell>
          <cell r="I5938">
            <v>0</v>
          </cell>
        </row>
        <row r="5939">
          <cell r="A5939">
            <v>636120150400</v>
          </cell>
          <cell r="B5939" t="str">
            <v xml:space="preserve">RASTERFILM DE 120L/CM FORMATO 150X400MM                                                             </v>
          </cell>
          <cell r="C5939">
            <v>2</v>
          </cell>
          <cell r="D5939">
            <v>0</v>
          </cell>
          <cell r="E5939">
            <v>0</v>
          </cell>
          <cell r="F5939">
            <v>0</v>
          </cell>
          <cell r="G5939">
            <v>0</v>
          </cell>
          <cell r="I5939">
            <v>0</v>
          </cell>
        </row>
        <row r="5940">
          <cell r="A5940">
            <v>636201000000</v>
          </cell>
          <cell r="B5940" t="str">
            <v xml:space="preserve">TELOS TEXTO                                                                                         </v>
          </cell>
          <cell r="C5940">
            <v>0</v>
          </cell>
          <cell r="D5940">
            <v>0</v>
          </cell>
          <cell r="E5940">
            <v>0</v>
          </cell>
          <cell r="F5940">
            <v>0</v>
          </cell>
          <cell r="G5940">
            <v>0</v>
          </cell>
          <cell r="I5940">
            <v>0</v>
          </cell>
        </row>
        <row r="5941">
          <cell r="A5941">
            <v>636201100000</v>
          </cell>
          <cell r="B5941" t="str">
            <v xml:space="preserve">MARBURGER - TELOS 2/24 - 6 mm - TEXTO 1                                                             </v>
          </cell>
          <cell r="C5941">
            <v>12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I5941">
            <v>0</v>
          </cell>
        </row>
        <row r="5942">
          <cell r="A5942">
            <v>636201200000</v>
          </cell>
          <cell r="B5942" t="str">
            <v xml:space="preserve">MARBURGER - TELOS 2/24 - 6 mm - TEXTO 2                                                             </v>
          </cell>
          <cell r="C5942">
            <v>0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I5942">
            <v>0</v>
          </cell>
        </row>
        <row r="5943">
          <cell r="A5943">
            <v>636201300000</v>
          </cell>
          <cell r="B5943" t="str">
            <v xml:space="preserve">MARBURGER - TELOS 2/24 - 6 mm - TEXTO 3                                                             </v>
          </cell>
          <cell r="C5943">
            <v>0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I5943">
            <v>0</v>
          </cell>
        </row>
        <row r="5944">
          <cell r="A5944">
            <v>636201400000</v>
          </cell>
          <cell r="B5944" t="str">
            <v xml:space="preserve">MARBURGER - TELOS 2/24 - 6 mm - TEXTO 4                                                             </v>
          </cell>
          <cell r="C5944">
            <v>0</v>
          </cell>
          <cell r="D5944">
            <v>0</v>
          </cell>
          <cell r="E5944">
            <v>0</v>
          </cell>
          <cell r="F5944">
            <v>0</v>
          </cell>
          <cell r="G5944">
            <v>0</v>
          </cell>
          <cell r="I5944">
            <v>0</v>
          </cell>
        </row>
        <row r="5945">
          <cell r="A5945">
            <v>636202000000</v>
          </cell>
          <cell r="B5945" t="str">
            <v xml:space="preserve">TELOS SELLO EPSA                                                                                    </v>
          </cell>
          <cell r="C5945">
            <v>0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I5945">
            <v>0</v>
          </cell>
        </row>
        <row r="5946">
          <cell r="A5946">
            <v>637001000000</v>
          </cell>
          <cell r="B5946" t="str">
            <v xml:space="preserve">SOLVENTE UV (TAMPOCOLOR)                                                                            </v>
          </cell>
          <cell r="C5946">
            <v>0</v>
          </cell>
          <cell r="D5946">
            <v>0</v>
          </cell>
          <cell r="E5946">
            <v>0</v>
          </cell>
          <cell r="F5946">
            <v>0</v>
          </cell>
          <cell r="G5946">
            <v>0</v>
          </cell>
          <cell r="I5946">
            <v>0</v>
          </cell>
        </row>
        <row r="5947">
          <cell r="A5947">
            <v>637002000000</v>
          </cell>
          <cell r="B5947" t="str">
            <v xml:space="preserve">BELL MARK - SOLVENTE 1600 CONCENTRATE                                                               </v>
          </cell>
          <cell r="C5947">
            <v>0</v>
          </cell>
          <cell r="D5947">
            <v>0</v>
          </cell>
          <cell r="E5947">
            <v>0</v>
          </cell>
          <cell r="F5947">
            <v>0</v>
          </cell>
          <cell r="G5947">
            <v>0</v>
          </cell>
          <cell r="I5947">
            <v>0</v>
          </cell>
        </row>
        <row r="5948">
          <cell r="A5948">
            <v>637022000000</v>
          </cell>
          <cell r="B5948" t="str">
            <v xml:space="preserve">ROLLO CIN.TAMPOC.0.2X22MM                                                                           </v>
          </cell>
          <cell r="C5948">
            <v>0</v>
          </cell>
          <cell r="D5948">
            <v>0</v>
          </cell>
          <cell r="E5948">
            <v>0</v>
          </cell>
          <cell r="F5948">
            <v>0</v>
          </cell>
          <cell r="G5948">
            <v>0</v>
          </cell>
          <cell r="I5948">
            <v>0</v>
          </cell>
        </row>
        <row r="5949">
          <cell r="A5949">
            <v>638001000000</v>
          </cell>
          <cell r="B5949" t="str">
            <v xml:space="preserve">GOMAS SOP. TELOS 300X400                                                                            </v>
          </cell>
          <cell r="C5949">
            <v>1</v>
          </cell>
          <cell r="D5949">
            <v>0</v>
          </cell>
          <cell r="E5949">
            <v>0</v>
          </cell>
          <cell r="F5949">
            <v>0</v>
          </cell>
          <cell r="G5949">
            <v>0</v>
          </cell>
          <cell r="I5949">
            <v>0</v>
          </cell>
        </row>
        <row r="5950">
          <cell r="A5950">
            <v>640000000000</v>
          </cell>
          <cell r="B5950" t="str">
            <v xml:space="preserve">THINNER               (L)                                                                           </v>
          </cell>
          <cell r="C5950">
            <v>11</v>
          </cell>
          <cell r="D5950">
            <v>0</v>
          </cell>
          <cell r="E5950">
            <v>0</v>
          </cell>
          <cell r="F5950">
            <v>0</v>
          </cell>
          <cell r="G5950">
            <v>0</v>
          </cell>
          <cell r="I5950">
            <v>0</v>
          </cell>
        </row>
        <row r="5951">
          <cell r="A5951">
            <v>640001000000</v>
          </cell>
          <cell r="B5951" t="str">
            <v xml:space="preserve">AGUARRAS              (L)                                                                           </v>
          </cell>
          <cell r="C5951">
            <v>6</v>
          </cell>
          <cell r="D5951">
            <v>0</v>
          </cell>
          <cell r="E5951">
            <v>0</v>
          </cell>
          <cell r="F5951">
            <v>0</v>
          </cell>
          <cell r="G5951">
            <v>0</v>
          </cell>
          <cell r="I5951">
            <v>0</v>
          </cell>
        </row>
        <row r="5952">
          <cell r="A5952">
            <v>640002000000</v>
          </cell>
          <cell r="B5952" t="str">
            <v xml:space="preserve">DISAN                 (L)                                                                           </v>
          </cell>
          <cell r="C5952">
            <v>0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I5952">
            <v>0</v>
          </cell>
        </row>
        <row r="5953">
          <cell r="A5953">
            <v>640003000000</v>
          </cell>
          <cell r="B5953" t="str">
            <v xml:space="preserve">ACETONA         [0.79](L)                                                                           </v>
          </cell>
          <cell r="C5953">
            <v>52</v>
          </cell>
          <cell r="D5953">
            <v>0</v>
          </cell>
          <cell r="E5953">
            <v>900</v>
          </cell>
          <cell r="F5953">
            <v>1014</v>
          </cell>
          <cell r="G5953" t="str">
            <v>error</v>
          </cell>
          <cell r="I5953">
            <v>0</v>
          </cell>
        </row>
        <row r="5954">
          <cell r="A5954">
            <v>640004000000</v>
          </cell>
          <cell r="B5954" t="str">
            <v xml:space="preserve">TRICLOROETILENO [1.46](L)                                                                           </v>
          </cell>
          <cell r="C5954">
            <v>0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  <cell r="I5954">
            <v>0</v>
          </cell>
        </row>
        <row r="5955">
          <cell r="A5955">
            <v>640005000000</v>
          </cell>
          <cell r="B5955" t="str">
            <v xml:space="preserve">CLORURO DE METIL[1.32](L)                                                                           </v>
          </cell>
          <cell r="C5955">
            <v>0</v>
          </cell>
          <cell r="D5955">
            <v>0</v>
          </cell>
          <cell r="E5955">
            <v>0</v>
          </cell>
          <cell r="F5955">
            <v>0</v>
          </cell>
          <cell r="G5955">
            <v>0</v>
          </cell>
          <cell r="I5955">
            <v>0</v>
          </cell>
        </row>
        <row r="5956">
          <cell r="A5956">
            <v>640006000000</v>
          </cell>
          <cell r="B5956" t="str">
            <v xml:space="preserve">ETER DE PETROLEO[0.657](L)                                                                          </v>
          </cell>
          <cell r="C5956">
            <v>5.0000000000000001E-3</v>
          </cell>
          <cell r="D5956">
            <v>0</v>
          </cell>
          <cell r="E5956">
            <v>90</v>
          </cell>
          <cell r="F5956">
            <v>0</v>
          </cell>
          <cell r="G5956" t="str">
            <v>error</v>
          </cell>
          <cell r="I5956">
            <v>0</v>
          </cell>
        </row>
        <row r="5957">
          <cell r="A5957">
            <v>640007000000</v>
          </cell>
          <cell r="B5957" t="str">
            <v xml:space="preserve">TOLUOL                (L)                                                                           </v>
          </cell>
          <cell r="C5957">
            <v>0</v>
          </cell>
          <cell r="D5957">
            <v>0</v>
          </cell>
          <cell r="E5957">
            <v>0</v>
          </cell>
          <cell r="F5957">
            <v>0</v>
          </cell>
          <cell r="G5957">
            <v>0</v>
          </cell>
          <cell r="I5957">
            <v>0</v>
          </cell>
        </row>
        <row r="5958">
          <cell r="A5958">
            <v>640008000000</v>
          </cell>
          <cell r="B5958" t="str">
            <v xml:space="preserve">ALCOHOL AZUL          (L)                                                                           </v>
          </cell>
          <cell r="C5958">
            <v>0</v>
          </cell>
          <cell r="D5958">
            <v>0</v>
          </cell>
          <cell r="E5958">
            <v>0</v>
          </cell>
          <cell r="F5958">
            <v>0</v>
          </cell>
          <cell r="G5958">
            <v>0</v>
          </cell>
          <cell r="I5958">
            <v>0</v>
          </cell>
        </row>
        <row r="5959">
          <cell r="A5959">
            <v>640009000000</v>
          </cell>
          <cell r="B5959" t="str">
            <v xml:space="preserve">ALCOHOL ETILICO (L) - RECTIFICADO                                                                   </v>
          </cell>
          <cell r="C5959">
            <v>330</v>
          </cell>
          <cell r="D5959">
            <v>0</v>
          </cell>
          <cell r="E5959">
            <v>0</v>
          </cell>
          <cell r="F5959">
            <v>0</v>
          </cell>
          <cell r="G5959">
            <v>0</v>
          </cell>
          <cell r="I5959">
            <v>0</v>
          </cell>
        </row>
        <row r="5960">
          <cell r="A5960">
            <v>640010000000</v>
          </cell>
          <cell r="B5960" t="str">
            <v xml:space="preserve">DIETANOLAMINA   [1.09](L)                                                                           </v>
          </cell>
          <cell r="C5960">
            <v>0</v>
          </cell>
          <cell r="D5960">
            <v>0</v>
          </cell>
          <cell r="E5960">
            <v>0</v>
          </cell>
          <cell r="F5960">
            <v>0</v>
          </cell>
          <cell r="G5960">
            <v>0</v>
          </cell>
          <cell r="I5960">
            <v>0</v>
          </cell>
        </row>
        <row r="5961">
          <cell r="A5961">
            <v>640011000000</v>
          </cell>
          <cell r="B5961" t="str">
            <v xml:space="preserve">AMONIACO        [0.91](L)                                                                           </v>
          </cell>
          <cell r="C5961">
            <v>1.0029999999999999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I5961">
            <v>0</v>
          </cell>
        </row>
        <row r="5962">
          <cell r="A5962">
            <v>640012000000</v>
          </cell>
          <cell r="B5962" t="str">
            <v xml:space="preserve">CICLOHEXANONA  [0.948](L)                                                                           </v>
          </cell>
          <cell r="C5962">
            <v>68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I5962">
            <v>0</v>
          </cell>
        </row>
        <row r="5963">
          <cell r="A5963">
            <v>640012010000</v>
          </cell>
          <cell r="B5963" t="str">
            <v xml:space="preserve">CICLOHEXANONA RECUPERADA                                                                            </v>
          </cell>
          <cell r="C5963">
            <v>0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I5963">
            <v>0</v>
          </cell>
        </row>
        <row r="5964">
          <cell r="A5964">
            <v>640013000000</v>
          </cell>
          <cell r="B5964" t="str">
            <v xml:space="preserve">ALCOHOL ISOPROPILICO                                                                                </v>
          </cell>
          <cell r="C5964">
            <v>15.015000000000001</v>
          </cell>
          <cell r="D5964">
            <v>0</v>
          </cell>
          <cell r="E5964">
            <v>0</v>
          </cell>
          <cell r="F5964">
            <v>0</v>
          </cell>
          <cell r="G5964">
            <v>0</v>
          </cell>
          <cell r="I5964">
            <v>0</v>
          </cell>
        </row>
        <row r="5965">
          <cell r="A5965">
            <v>640014000000</v>
          </cell>
          <cell r="B5965" t="str">
            <v xml:space="preserve">LACA ROJA 007537-000000                                                                             </v>
          </cell>
          <cell r="C5965">
            <v>0</v>
          </cell>
          <cell r="D5965">
            <v>0</v>
          </cell>
          <cell r="E5965">
            <v>0</v>
          </cell>
          <cell r="F5965">
            <v>0</v>
          </cell>
          <cell r="G5965">
            <v>0</v>
          </cell>
          <cell r="I5965">
            <v>0</v>
          </cell>
        </row>
        <row r="5966">
          <cell r="A5966">
            <v>640015000000</v>
          </cell>
          <cell r="B5966" t="str">
            <v xml:space="preserve">DILUYENTE METYL ETYLKETON (L)                                                                       </v>
          </cell>
          <cell r="C5966">
            <v>40.510919999999999</v>
          </cell>
          <cell r="D5966">
            <v>0</v>
          </cell>
          <cell r="E5966">
            <v>0</v>
          </cell>
          <cell r="F5966">
            <v>0</v>
          </cell>
          <cell r="G5966">
            <v>0</v>
          </cell>
          <cell r="I5966">
            <v>0</v>
          </cell>
        </row>
        <row r="5967">
          <cell r="A5967">
            <v>640015010000</v>
          </cell>
          <cell r="B5967" t="str">
            <v xml:space="preserve">DILUYENTE PLASTICROM CAT.101-310                                                                    </v>
          </cell>
          <cell r="C5967">
            <v>0</v>
          </cell>
          <cell r="D5967">
            <v>0</v>
          </cell>
          <cell r="E5967">
            <v>0</v>
          </cell>
          <cell r="F5967">
            <v>0</v>
          </cell>
          <cell r="G5967">
            <v>0</v>
          </cell>
          <cell r="I5967">
            <v>0</v>
          </cell>
        </row>
        <row r="5968">
          <cell r="A5968">
            <v>640016000000</v>
          </cell>
          <cell r="B5968" t="str">
            <v xml:space="preserve">BUTYL LACTATE                                                                                       </v>
          </cell>
          <cell r="C5968">
            <v>5</v>
          </cell>
          <cell r="D5968">
            <v>0</v>
          </cell>
          <cell r="E5968">
            <v>13</v>
          </cell>
          <cell r="F5968">
            <v>0</v>
          </cell>
          <cell r="G5968" t="str">
            <v>error</v>
          </cell>
          <cell r="I5968">
            <v>0</v>
          </cell>
        </row>
        <row r="5969">
          <cell r="A5969">
            <v>640016100000</v>
          </cell>
          <cell r="B5969" t="str">
            <v xml:space="preserve">ETHYL LACTATE 98% (W244007-25KG-K)                                                                  </v>
          </cell>
          <cell r="C5969">
            <v>0</v>
          </cell>
          <cell r="D5969">
            <v>0</v>
          </cell>
          <cell r="E5969">
            <v>0</v>
          </cell>
          <cell r="F5969">
            <v>0</v>
          </cell>
          <cell r="G5969">
            <v>0</v>
          </cell>
          <cell r="I5969">
            <v>0</v>
          </cell>
        </row>
        <row r="5970">
          <cell r="A5970">
            <v>640016110000</v>
          </cell>
          <cell r="B5970" t="str">
            <v xml:space="preserve">ETHYL LACTATE 98% 97-64-3                                                                           </v>
          </cell>
          <cell r="C5970">
            <v>195</v>
          </cell>
          <cell r="D5970">
            <v>0</v>
          </cell>
          <cell r="E5970">
            <v>0</v>
          </cell>
          <cell r="F5970">
            <v>0</v>
          </cell>
          <cell r="G5970">
            <v>0</v>
          </cell>
          <cell r="I5970">
            <v>0</v>
          </cell>
        </row>
        <row r="5971">
          <cell r="A5971">
            <v>640017000000</v>
          </cell>
          <cell r="B5971" t="str">
            <v xml:space="preserve">DECONEX                                                                                             </v>
          </cell>
          <cell r="C5971">
            <v>0.2</v>
          </cell>
          <cell r="D5971">
            <v>0</v>
          </cell>
          <cell r="E5971">
            <v>0</v>
          </cell>
          <cell r="F5971">
            <v>0</v>
          </cell>
          <cell r="G5971">
            <v>0</v>
          </cell>
          <cell r="I5971">
            <v>0</v>
          </cell>
        </row>
        <row r="5972">
          <cell r="A5972">
            <v>640018000000</v>
          </cell>
          <cell r="B5972" t="str">
            <v xml:space="preserve">DESMODUR N 75K                                                                                      </v>
          </cell>
          <cell r="C5972">
            <v>0</v>
          </cell>
          <cell r="D5972">
            <v>0</v>
          </cell>
          <cell r="E5972">
            <v>0</v>
          </cell>
          <cell r="F5972">
            <v>0</v>
          </cell>
          <cell r="G5972">
            <v>0</v>
          </cell>
          <cell r="I5972">
            <v>0</v>
          </cell>
        </row>
        <row r="5973">
          <cell r="A5973">
            <v>640019000000</v>
          </cell>
          <cell r="B5973" t="str">
            <v xml:space="preserve">SANCURE 2710                                                                                        </v>
          </cell>
          <cell r="C5973">
            <v>0</v>
          </cell>
          <cell r="D5973">
            <v>0</v>
          </cell>
          <cell r="E5973">
            <v>0</v>
          </cell>
          <cell r="F5973">
            <v>0</v>
          </cell>
          <cell r="G5973">
            <v>0</v>
          </cell>
          <cell r="I5973">
            <v>0</v>
          </cell>
        </row>
        <row r="5974">
          <cell r="A5974">
            <v>640020000000</v>
          </cell>
          <cell r="B5974" t="str">
            <v xml:space="preserve">PREPARADO LIMP. CORATEX (P/EXTRUD.)                                                                 </v>
          </cell>
          <cell r="C5974">
            <v>5</v>
          </cell>
          <cell r="D5974">
            <v>0</v>
          </cell>
          <cell r="E5974">
            <v>0</v>
          </cell>
          <cell r="F5974">
            <v>0</v>
          </cell>
          <cell r="G5974">
            <v>0</v>
          </cell>
          <cell r="I5974">
            <v>0</v>
          </cell>
        </row>
        <row r="5975">
          <cell r="A5975">
            <v>640021000000</v>
          </cell>
          <cell r="B5975" t="str">
            <v xml:space="preserve">BUTHYL CARBITOL                                                                                     </v>
          </cell>
          <cell r="C5975">
            <v>26</v>
          </cell>
          <cell r="D5975">
            <v>0</v>
          </cell>
          <cell r="E5975">
            <v>0</v>
          </cell>
          <cell r="F5975">
            <v>0</v>
          </cell>
          <cell r="G5975">
            <v>0</v>
          </cell>
          <cell r="I5975">
            <v>0</v>
          </cell>
        </row>
        <row r="5976">
          <cell r="A5976">
            <v>650001000000</v>
          </cell>
          <cell r="B5976" t="str">
            <v xml:space="preserve">LIMPIADOR EN CREMA CIF                                                                              </v>
          </cell>
          <cell r="C5976">
            <v>12</v>
          </cell>
          <cell r="D5976">
            <v>0</v>
          </cell>
          <cell r="E5976">
            <v>0</v>
          </cell>
          <cell r="F5976">
            <v>0</v>
          </cell>
          <cell r="G5976">
            <v>0</v>
          </cell>
          <cell r="I5976">
            <v>0</v>
          </cell>
        </row>
        <row r="5977">
          <cell r="A5977">
            <v>650002000000</v>
          </cell>
          <cell r="B5977" t="str">
            <v xml:space="preserve">BIOKITOL             (KG)                                                                           </v>
          </cell>
          <cell r="C5977">
            <v>0</v>
          </cell>
          <cell r="D5977">
            <v>0</v>
          </cell>
          <cell r="E5977">
            <v>0</v>
          </cell>
          <cell r="F5977">
            <v>0</v>
          </cell>
          <cell r="G5977">
            <v>0</v>
          </cell>
          <cell r="I5977">
            <v>0</v>
          </cell>
        </row>
        <row r="5978">
          <cell r="A5978">
            <v>650003000000</v>
          </cell>
          <cell r="B5978" t="str">
            <v xml:space="preserve">PULIDOR BAO                                                                                         </v>
          </cell>
          <cell r="C5978">
            <v>0</v>
          </cell>
          <cell r="D5978">
            <v>0</v>
          </cell>
          <cell r="E5978">
            <v>0</v>
          </cell>
          <cell r="F5978">
            <v>0</v>
          </cell>
          <cell r="G5978">
            <v>0</v>
          </cell>
          <cell r="I5978">
            <v>0</v>
          </cell>
        </row>
        <row r="5979">
          <cell r="A5979">
            <v>651001000000</v>
          </cell>
          <cell r="B5979" t="str">
            <v xml:space="preserve">HIPOCLORITO DE SODIO  40G/L COMERC.                                                                 </v>
          </cell>
          <cell r="C5979">
            <v>45</v>
          </cell>
          <cell r="D5979">
            <v>0</v>
          </cell>
          <cell r="E5979">
            <v>0</v>
          </cell>
          <cell r="F5979">
            <v>0</v>
          </cell>
          <cell r="G5979">
            <v>0</v>
          </cell>
          <cell r="I5979">
            <v>0</v>
          </cell>
        </row>
        <row r="5980">
          <cell r="A5980">
            <v>651002000000</v>
          </cell>
          <cell r="B5980" t="str">
            <v xml:space="preserve">JABON LIQUIDO   (DEXTROL)     (L)                                                                   </v>
          </cell>
          <cell r="C5980">
            <v>10</v>
          </cell>
          <cell r="D5980">
            <v>0</v>
          </cell>
          <cell r="E5980">
            <v>0</v>
          </cell>
          <cell r="F5980">
            <v>0</v>
          </cell>
          <cell r="G5980">
            <v>0</v>
          </cell>
          <cell r="I5980">
            <v>0</v>
          </cell>
        </row>
        <row r="5981">
          <cell r="A5981">
            <v>651003000000</v>
          </cell>
          <cell r="B5981" t="str">
            <v xml:space="preserve">JABON P/MANOS (AROMA COCO)                                                                          </v>
          </cell>
          <cell r="C5981">
            <v>22</v>
          </cell>
          <cell r="D5981">
            <v>0</v>
          </cell>
          <cell r="E5981">
            <v>0</v>
          </cell>
          <cell r="F5981">
            <v>0</v>
          </cell>
          <cell r="G5981">
            <v>0</v>
          </cell>
          <cell r="I5981">
            <v>0</v>
          </cell>
        </row>
        <row r="5982">
          <cell r="A5982">
            <v>651004000000</v>
          </cell>
          <cell r="B5982" t="str">
            <v xml:space="preserve">JABON ROSADO (p/manos)                                                                              </v>
          </cell>
          <cell r="C5982">
            <v>1</v>
          </cell>
          <cell r="D5982">
            <v>0</v>
          </cell>
          <cell r="E5982">
            <v>0</v>
          </cell>
          <cell r="F5982">
            <v>0</v>
          </cell>
          <cell r="G5982">
            <v>0</v>
          </cell>
          <cell r="I5982">
            <v>0</v>
          </cell>
        </row>
        <row r="5983">
          <cell r="A5983">
            <v>651005000000</v>
          </cell>
          <cell r="B5983" t="str">
            <v xml:space="preserve">JABON DE COCO (BARRA)250G                                                                           </v>
          </cell>
          <cell r="C5983">
            <v>9</v>
          </cell>
          <cell r="D5983">
            <v>0</v>
          </cell>
          <cell r="E5983">
            <v>0</v>
          </cell>
          <cell r="F5983">
            <v>0</v>
          </cell>
          <cell r="G5983">
            <v>0</v>
          </cell>
          <cell r="I5983">
            <v>0</v>
          </cell>
        </row>
        <row r="5984">
          <cell r="A5984">
            <v>651006000000</v>
          </cell>
          <cell r="B5984" t="str">
            <v xml:space="preserve">DESINFECT. DESMANOL   (L)                                                                           </v>
          </cell>
          <cell r="C5984">
            <v>0</v>
          </cell>
          <cell r="D5984">
            <v>0</v>
          </cell>
          <cell r="E5984">
            <v>0</v>
          </cell>
          <cell r="F5984">
            <v>0</v>
          </cell>
          <cell r="G5984">
            <v>0</v>
          </cell>
          <cell r="I5984">
            <v>0</v>
          </cell>
        </row>
        <row r="5985">
          <cell r="A5985">
            <v>651007000000</v>
          </cell>
          <cell r="B5985" t="str">
            <v xml:space="preserve">DESINFECT. SEPTODERM (L)                                                                            </v>
          </cell>
          <cell r="C5985">
            <v>0</v>
          </cell>
          <cell r="D5985">
            <v>0</v>
          </cell>
          <cell r="E5985">
            <v>0</v>
          </cell>
          <cell r="F5985">
            <v>0</v>
          </cell>
          <cell r="G5985">
            <v>0</v>
          </cell>
          <cell r="I5985">
            <v>0</v>
          </cell>
        </row>
        <row r="5986">
          <cell r="A5986">
            <v>651008000000</v>
          </cell>
          <cell r="B5986" t="str">
            <v xml:space="preserve">CERA P/MADERA                                                                                       </v>
          </cell>
          <cell r="C5986">
            <v>0</v>
          </cell>
          <cell r="D5986">
            <v>0</v>
          </cell>
          <cell r="E5986">
            <v>0</v>
          </cell>
          <cell r="F5986">
            <v>0</v>
          </cell>
          <cell r="G5986">
            <v>0</v>
          </cell>
          <cell r="I5986">
            <v>0</v>
          </cell>
        </row>
        <row r="5987">
          <cell r="A5987">
            <v>651008100000</v>
          </cell>
          <cell r="B5987" t="str">
            <v xml:space="preserve">LUSTRA MUEBLES BLEM                                                                                 </v>
          </cell>
          <cell r="C5987">
            <v>0</v>
          </cell>
          <cell r="D5987">
            <v>0</v>
          </cell>
          <cell r="E5987">
            <v>0</v>
          </cell>
          <cell r="F5987">
            <v>0</v>
          </cell>
          <cell r="G5987">
            <v>0</v>
          </cell>
          <cell r="I5987">
            <v>0</v>
          </cell>
        </row>
        <row r="5988">
          <cell r="A5988">
            <v>651008200000</v>
          </cell>
          <cell r="B5988" t="str">
            <v xml:space="preserve">CERA BLEM ROBLE                                                                                     </v>
          </cell>
          <cell r="C5988">
            <v>0</v>
          </cell>
          <cell r="D5988">
            <v>0</v>
          </cell>
          <cell r="E5988">
            <v>2</v>
          </cell>
          <cell r="F5988">
            <v>2</v>
          </cell>
          <cell r="G5988">
            <v>2</v>
          </cell>
          <cell r="I5988">
            <v>2</v>
          </cell>
        </row>
        <row r="5989">
          <cell r="A5989">
            <v>651009000000</v>
          </cell>
          <cell r="B5989" t="str">
            <v xml:space="preserve">DESOD. AMBIENTAL ARONELLA                                                                           </v>
          </cell>
          <cell r="C5989">
            <v>0</v>
          </cell>
          <cell r="D5989">
            <v>0</v>
          </cell>
          <cell r="E5989">
            <v>0</v>
          </cell>
          <cell r="F5989">
            <v>0</v>
          </cell>
          <cell r="G5989">
            <v>0</v>
          </cell>
          <cell r="I5989">
            <v>0</v>
          </cell>
        </row>
        <row r="5990">
          <cell r="A5990">
            <v>651009100000</v>
          </cell>
          <cell r="B5990" t="str">
            <v xml:space="preserve">LYSOFORM SPRAY                                                                                      </v>
          </cell>
          <cell r="C5990">
            <v>0</v>
          </cell>
          <cell r="D5990">
            <v>0</v>
          </cell>
          <cell r="E5990">
            <v>0</v>
          </cell>
          <cell r="F5990">
            <v>0</v>
          </cell>
          <cell r="G5990">
            <v>0</v>
          </cell>
          <cell r="I5990">
            <v>0</v>
          </cell>
        </row>
        <row r="5991">
          <cell r="A5991">
            <v>651010000000</v>
          </cell>
          <cell r="B5991" t="str">
            <v xml:space="preserve">CERA AL AGUA                                                                                        </v>
          </cell>
          <cell r="C5991">
            <v>0</v>
          </cell>
          <cell r="D5991">
            <v>0</v>
          </cell>
          <cell r="E5991">
            <v>0</v>
          </cell>
          <cell r="F5991">
            <v>0</v>
          </cell>
          <cell r="G5991">
            <v>0</v>
          </cell>
          <cell r="I5991">
            <v>0</v>
          </cell>
        </row>
        <row r="5992">
          <cell r="A5992">
            <v>651011000000</v>
          </cell>
          <cell r="B5992" t="str">
            <v xml:space="preserve">PEROSURF (ML)                                                                                       </v>
          </cell>
          <cell r="C5992">
            <v>0</v>
          </cell>
          <cell r="D5992">
            <v>0</v>
          </cell>
          <cell r="E5992">
            <v>0</v>
          </cell>
          <cell r="F5992">
            <v>0</v>
          </cell>
          <cell r="G5992">
            <v>0</v>
          </cell>
          <cell r="I5992">
            <v>0</v>
          </cell>
        </row>
        <row r="5993">
          <cell r="A5993">
            <v>651012000000</v>
          </cell>
          <cell r="B5993" t="str">
            <v xml:space="preserve">ALDESURF (ML)                                                                                       </v>
          </cell>
          <cell r="C5993">
            <v>0</v>
          </cell>
          <cell r="D5993">
            <v>0</v>
          </cell>
          <cell r="E5993">
            <v>0</v>
          </cell>
          <cell r="F5993">
            <v>0</v>
          </cell>
          <cell r="G5993">
            <v>0</v>
          </cell>
          <cell r="I5993">
            <v>0</v>
          </cell>
        </row>
        <row r="5994">
          <cell r="A5994">
            <v>651013000000</v>
          </cell>
          <cell r="B5994" t="str">
            <v xml:space="preserve">CLORALC (L)                                                                                         </v>
          </cell>
          <cell r="C5994">
            <v>0</v>
          </cell>
          <cell r="D5994">
            <v>0</v>
          </cell>
          <cell r="E5994">
            <v>0</v>
          </cell>
          <cell r="F5994">
            <v>0</v>
          </cell>
          <cell r="G5994">
            <v>0</v>
          </cell>
          <cell r="I5994">
            <v>0</v>
          </cell>
        </row>
        <row r="5995">
          <cell r="A5995">
            <v>651014000000</v>
          </cell>
          <cell r="B5995" t="str">
            <v xml:space="preserve">GERHEXIDINA 0.5% (L)                                                                                </v>
          </cell>
          <cell r="C5995">
            <v>0</v>
          </cell>
          <cell r="D5995">
            <v>0</v>
          </cell>
          <cell r="E5995">
            <v>0</v>
          </cell>
          <cell r="F5995">
            <v>0</v>
          </cell>
          <cell r="G5995">
            <v>0</v>
          </cell>
          <cell r="I5995">
            <v>0</v>
          </cell>
        </row>
        <row r="5996">
          <cell r="A5996">
            <v>651015000000</v>
          </cell>
          <cell r="B5996" t="str">
            <v xml:space="preserve">DETER. DESINFECTAN-3                                                                                </v>
          </cell>
          <cell r="C5996">
            <v>0</v>
          </cell>
          <cell r="D5996">
            <v>0</v>
          </cell>
          <cell r="E5996">
            <v>0</v>
          </cell>
          <cell r="F5996">
            <v>0</v>
          </cell>
          <cell r="G5996">
            <v>0</v>
          </cell>
          <cell r="I5996">
            <v>0</v>
          </cell>
        </row>
        <row r="5997">
          <cell r="A5997">
            <v>651015010000</v>
          </cell>
          <cell r="B5997" t="str">
            <v xml:space="preserve">DETERGENTE T P                                                                                      </v>
          </cell>
          <cell r="C5997">
            <v>1.0049999999999999</v>
          </cell>
          <cell r="D5997">
            <v>0</v>
          </cell>
          <cell r="E5997">
            <v>0</v>
          </cell>
          <cell r="F5997">
            <v>0</v>
          </cell>
          <cell r="G5997">
            <v>0</v>
          </cell>
          <cell r="I5997">
            <v>0</v>
          </cell>
        </row>
        <row r="5998">
          <cell r="A5998">
            <v>651015020000</v>
          </cell>
          <cell r="B5998" t="str">
            <v xml:space="preserve">LIMPIADOR FABULOSO                                                                                  </v>
          </cell>
          <cell r="C5998">
            <v>0</v>
          </cell>
          <cell r="D5998">
            <v>0</v>
          </cell>
          <cell r="E5998">
            <v>0</v>
          </cell>
          <cell r="F5998">
            <v>0</v>
          </cell>
          <cell r="G5998">
            <v>0</v>
          </cell>
          <cell r="I5998">
            <v>0</v>
          </cell>
        </row>
        <row r="5999">
          <cell r="A5999">
            <v>651015030000</v>
          </cell>
          <cell r="B5999" t="str">
            <v xml:space="preserve">DETERGENTE NO IONICO 1M                                                                             </v>
          </cell>
          <cell r="C5999">
            <v>0</v>
          </cell>
          <cell r="D5999">
            <v>0</v>
          </cell>
          <cell r="E5999">
            <v>0</v>
          </cell>
          <cell r="F5999">
            <v>0</v>
          </cell>
          <cell r="G5999">
            <v>0</v>
          </cell>
          <cell r="I5999">
            <v>0</v>
          </cell>
        </row>
        <row r="6000">
          <cell r="A6000">
            <v>651015040000</v>
          </cell>
          <cell r="B6000" t="str">
            <v xml:space="preserve">MARINE FRESCH (DESINFECTANTE)                                                                       </v>
          </cell>
          <cell r="C6000">
            <v>20</v>
          </cell>
          <cell r="D6000">
            <v>0</v>
          </cell>
          <cell r="E6000">
            <v>18</v>
          </cell>
          <cell r="F6000">
            <v>18</v>
          </cell>
          <cell r="G6000">
            <v>18</v>
          </cell>
          <cell r="I6000">
            <v>18</v>
          </cell>
        </row>
        <row r="6001">
          <cell r="A6001">
            <v>651016000000</v>
          </cell>
          <cell r="B6001" t="str">
            <v xml:space="preserve">FUNGUICIDA (L)                                                                                      </v>
          </cell>
          <cell r="C6001">
            <v>0</v>
          </cell>
          <cell r="D6001">
            <v>0</v>
          </cell>
          <cell r="E6001">
            <v>0</v>
          </cell>
          <cell r="F6001">
            <v>0</v>
          </cell>
          <cell r="G6001">
            <v>0</v>
          </cell>
          <cell r="I6001">
            <v>0</v>
          </cell>
        </row>
        <row r="6002">
          <cell r="A6002">
            <v>651017000000</v>
          </cell>
          <cell r="B6002" t="str">
            <v xml:space="preserve">BACTERICIDA BS 101                                                                                  </v>
          </cell>
          <cell r="C6002">
            <v>0</v>
          </cell>
          <cell r="D6002">
            <v>0</v>
          </cell>
          <cell r="E6002">
            <v>0</v>
          </cell>
          <cell r="F6002">
            <v>0</v>
          </cell>
          <cell r="G6002">
            <v>0</v>
          </cell>
          <cell r="I6002">
            <v>0</v>
          </cell>
        </row>
        <row r="6003">
          <cell r="A6003">
            <v>651018000000</v>
          </cell>
          <cell r="B6003" t="str">
            <v xml:space="preserve">LIMPIADOR VIDRIOS OK (REPUESTO)                                                                     </v>
          </cell>
          <cell r="C6003">
            <v>2</v>
          </cell>
          <cell r="D6003">
            <v>0</v>
          </cell>
          <cell r="E6003">
            <v>0</v>
          </cell>
          <cell r="F6003">
            <v>0</v>
          </cell>
          <cell r="G6003">
            <v>0</v>
          </cell>
          <cell r="I6003">
            <v>0</v>
          </cell>
        </row>
        <row r="6004">
          <cell r="A6004">
            <v>651019000000</v>
          </cell>
          <cell r="B6004" t="str">
            <v xml:space="preserve">CLEAN BY PEROXY (ML)                                                                                </v>
          </cell>
          <cell r="C6004">
            <v>35000</v>
          </cell>
          <cell r="D6004">
            <v>0</v>
          </cell>
          <cell r="E6004">
            <v>40000</v>
          </cell>
          <cell r="F6004">
            <v>40000</v>
          </cell>
          <cell r="G6004">
            <v>40000</v>
          </cell>
          <cell r="I6004">
            <v>40000</v>
          </cell>
        </row>
        <row r="6005">
          <cell r="A6005">
            <v>651019100000</v>
          </cell>
          <cell r="B6005" t="str">
            <v xml:space="preserve">PEROXY REMOVEL                                                                                      </v>
          </cell>
          <cell r="C6005">
            <v>40000</v>
          </cell>
          <cell r="D6005">
            <v>0</v>
          </cell>
          <cell r="E6005">
            <v>0</v>
          </cell>
          <cell r="F6005">
            <v>0</v>
          </cell>
          <cell r="G6005">
            <v>0</v>
          </cell>
          <cell r="I6005">
            <v>0</v>
          </cell>
        </row>
        <row r="6006">
          <cell r="A6006">
            <v>651020000000</v>
          </cell>
          <cell r="B6006" t="str">
            <v xml:space="preserve">ALVFRESH (ALVEJANTE) (ML)                                                                           </v>
          </cell>
          <cell r="C6006">
            <v>20000</v>
          </cell>
          <cell r="D6006">
            <v>0</v>
          </cell>
          <cell r="E6006">
            <v>0</v>
          </cell>
          <cell r="F6006">
            <v>0</v>
          </cell>
          <cell r="G6006">
            <v>0</v>
          </cell>
          <cell r="I6006">
            <v>0</v>
          </cell>
        </row>
        <row r="6007">
          <cell r="A6007">
            <v>651021000000</v>
          </cell>
          <cell r="B6007" t="str">
            <v xml:space="preserve">SOFTFRESH (APRESTO) (ML)                                                                            </v>
          </cell>
          <cell r="C6007">
            <v>15000</v>
          </cell>
          <cell r="D6007">
            <v>0</v>
          </cell>
          <cell r="E6007">
            <v>0</v>
          </cell>
          <cell r="F6007">
            <v>0</v>
          </cell>
          <cell r="G6007">
            <v>0</v>
          </cell>
          <cell r="I6007">
            <v>0</v>
          </cell>
        </row>
        <row r="6008">
          <cell r="A6008">
            <v>651022000000</v>
          </cell>
          <cell r="B6008" t="str">
            <v xml:space="preserve">BLDFRESH (DETERGENTE) (ML)                                                                          </v>
          </cell>
          <cell r="C6008">
            <v>10000</v>
          </cell>
          <cell r="D6008">
            <v>0</v>
          </cell>
          <cell r="E6008">
            <v>0</v>
          </cell>
          <cell r="F6008">
            <v>0</v>
          </cell>
          <cell r="G6008">
            <v>0</v>
          </cell>
          <cell r="I6008">
            <v>0</v>
          </cell>
        </row>
        <row r="6009">
          <cell r="A6009">
            <v>652001000000</v>
          </cell>
          <cell r="B6009" t="str">
            <v xml:space="preserve">ESCOBAS               (U)                                                                           </v>
          </cell>
          <cell r="C6009">
            <v>4</v>
          </cell>
          <cell r="D6009">
            <v>0</v>
          </cell>
          <cell r="E6009">
            <v>0</v>
          </cell>
          <cell r="F6009">
            <v>0</v>
          </cell>
          <cell r="G6009">
            <v>0</v>
          </cell>
          <cell r="I6009">
            <v>0</v>
          </cell>
        </row>
        <row r="6010">
          <cell r="A6010">
            <v>652002000000</v>
          </cell>
          <cell r="B6010" t="str">
            <v xml:space="preserve">LAMPAZO C/MANGO  (U)                                                                                </v>
          </cell>
          <cell r="C6010">
            <v>0</v>
          </cell>
          <cell r="D6010">
            <v>0</v>
          </cell>
          <cell r="E6010">
            <v>0</v>
          </cell>
          <cell r="F6010">
            <v>0</v>
          </cell>
          <cell r="G6010">
            <v>0</v>
          </cell>
          <cell r="I6010">
            <v>0</v>
          </cell>
        </row>
        <row r="6011">
          <cell r="A6011">
            <v>652003000000</v>
          </cell>
          <cell r="B6011" t="str">
            <v xml:space="preserve">ESCOBILLA SANITARIA                                                                                 </v>
          </cell>
          <cell r="C6011">
            <v>1</v>
          </cell>
          <cell r="D6011">
            <v>0</v>
          </cell>
          <cell r="E6011">
            <v>0</v>
          </cell>
          <cell r="F6011">
            <v>0</v>
          </cell>
          <cell r="G6011">
            <v>0</v>
          </cell>
          <cell r="I6011">
            <v>0</v>
          </cell>
        </row>
        <row r="6012">
          <cell r="A6012">
            <v>652004000000</v>
          </cell>
          <cell r="B6012" t="str">
            <v xml:space="preserve">LAMPAZO EFECE METAL                                                                                 </v>
          </cell>
          <cell r="C6012">
            <v>0</v>
          </cell>
          <cell r="D6012">
            <v>0</v>
          </cell>
          <cell r="E6012">
            <v>0</v>
          </cell>
          <cell r="F6012">
            <v>0</v>
          </cell>
          <cell r="G6012">
            <v>0</v>
          </cell>
          <cell r="I6012">
            <v>0</v>
          </cell>
        </row>
        <row r="6013">
          <cell r="A6013">
            <v>652005000000</v>
          </cell>
          <cell r="B6013" t="str">
            <v xml:space="preserve">ATOMIZADOR A GATILLO                                                                                </v>
          </cell>
          <cell r="C6013">
            <v>0</v>
          </cell>
          <cell r="D6013">
            <v>0</v>
          </cell>
          <cell r="E6013">
            <v>0</v>
          </cell>
          <cell r="F6013">
            <v>0</v>
          </cell>
          <cell r="G6013">
            <v>0</v>
          </cell>
          <cell r="I6013">
            <v>0</v>
          </cell>
        </row>
        <row r="6014">
          <cell r="A6014">
            <v>652006000000</v>
          </cell>
          <cell r="B6014" t="str">
            <v xml:space="preserve">BOLSA NEGRA P/RESIDUOS (rollo.)                                                                     </v>
          </cell>
          <cell r="C6014">
            <v>7</v>
          </cell>
          <cell r="D6014">
            <v>0</v>
          </cell>
          <cell r="E6014">
            <v>0</v>
          </cell>
          <cell r="F6014">
            <v>0</v>
          </cell>
          <cell r="G6014">
            <v>0</v>
          </cell>
          <cell r="I6014">
            <v>0</v>
          </cell>
        </row>
        <row r="6015">
          <cell r="A6015">
            <v>652006100000</v>
          </cell>
          <cell r="B6015" t="str">
            <v xml:space="preserve">BOLSA BLANCA P/RESIDUOS                                                                             </v>
          </cell>
          <cell r="C6015">
            <v>0</v>
          </cell>
          <cell r="D6015">
            <v>0</v>
          </cell>
          <cell r="E6015">
            <v>0</v>
          </cell>
          <cell r="F6015">
            <v>0</v>
          </cell>
          <cell r="G6015">
            <v>0</v>
          </cell>
          <cell r="I6015">
            <v>0</v>
          </cell>
        </row>
        <row r="6016">
          <cell r="A6016">
            <v>652006200000</v>
          </cell>
          <cell r="B6016" t="str">
            <v xml:space="preserve">BOLSA NEGRA P/RESIDUOS 1x1,20m                                                                      </v>
          </cell>
          <cell r="C6016">
            <v>52</v>
          </cell>
          <cell r="D6016">
            <v>0</v>
          </cell>
          <cell r="E6016">
            <v>6</v>
          </cell>
          <cell r="F6016">
            <v>6</v>
          </cell>
          <cell r="G6016">
            <v>6</v>
          </cell>
          <cell r="I6016">
            <v>6</v>
          </cell>
        </row>
        <row r="6017">
          <cell r="A6017">
            <v>652007000000</v>
          </cell>
          <cell r="B6017" t="str">
            <v xml:space="preserve">REPUSTOS LISOFORM LIQUIDO                                                                           </v>
          </cell>
          <cell r="C6017">
            <v>0</v>
          </cell>
          <cell r="D6017">
            <v>0</v>
          </cell>
          <cell r="E6017">
            <v>0</v>
          </cell>
          <cell r="F6017">
            <v>0</v>
          </cell>
          <cell r="G6017">
            <v>0</v>
          </cell>
          <cell r="I6017">
            <v>0</v>
          </cell>
        </row>
        <row r="6018">
          <cell r="A6018">
            <v>652008000000</v>
          </cell>
          <cell r="B6018" t="str">
            <v xml:space="preserve">CEPILLO C/MANGO P/TACHOS                                                                            </v>
          </cell>
          <cell r="C6018">
            <v>0</v>
          </cell>
          <cell r="D6018">
            <v>0</v>
          </cell>
          <cell r="E6018">
            <v>0</v>
          </cell>
          <cell r="F6018">
            <v>0</v>
          </cell>
          <cell r="G6018">
            <v>0</v>
          </cell>
          <cell r="I6018">
            <v>0</v>
          </cell>
        </row>
        <row r="6019">
          <cell r="A6019">
            <v>652009000000</v>
          </cell>
          <cell r="B6019" t="str">
            <v xml:space="preserve">IPL - MARCO 18" - MOPA PLANA MICROFIBRA (0560)                                                      </v>
          </cell>
          <cell r="C6019">
            <v>0</v>
          </cell>
          <cell r="D6019">
            <v>0</v>
          </cell>
          <cell r="E6019">
            <v>0</v>
          </cell>
          <cell r="F6019">
            <v>0</v>
          </cell>
          <cell r="G6019">
            <v>0</v>
          </cell>
          <cell r="I6019">
            <v>0</v>
          </cell>
        </row>
        <row r="6020">
          <cell r="A6020">
            <v>652010000000</v>
          </cell>
          <cell r="B6020" t="str">
            <v xml:space="preserve">IPL - CABO ALUMINIO 58" (0750)                                                                      </v>
          </cell>
          <cell r="C6020">
            <v>0</v>
          </cell>
          <cell r="D6020">
            <v>0</v>
          </cell>
          <cell r="E6020">
            <v>0</v>
          </cell>
          <cell r="F6020">
            <v>0</v>
          </cell>
          <cell r="G6020">
            <v>0</v>
          </cell>
          <cell r="I6020">
            <v>0</v>
          </cell>
        </row>
        <row r="6021">
          <cell r="A6021">
            <v>652011000000</v>
          </cell>
          <cell r="B6021" t="str">
            <v xml:space="preserve">IPL - MOPA PLANA HUMEDA MICROFIBRA (0410R)                                                          </v>
          </cell>
          <cell r="C6021">
            <v>0</v>
          </cell>
          <cell r="D6021">
            <v>0</v>
          </cell>
          <cell r="E6021">
            <v>0</v>
          </cell>
          <cell r="F6021">
            <v>0</v>
          </cell>
          <cell r="G6021">
            <v>0</v>
          </cell>
          <cell r="I6021">
            <v>0</v>
          </cell>
        </row>
        <row r="6022">
          <cell r="A6022">
            <v>652012000000</v>
          </cell>
          <cell r="B6022" t="str">
            <v xml:space="preserve">IPL - MOPA SECA 18" CON FLECOS (0418)                                                               </v>
          </cell>
          <cell r="C6022">
            <v>0</v>
          </cell>
          <cell r="D6022">
            <v>0</v>
          </cell>
          <cell r="E6022">
            <v>0</v>
          </cell>
          <cell r="F6022">
            <v>0</v>
          </cell>
          <cell r="G6022">
            <v>0</v>
          </cell>
          <cell r="I6022">
            <v>0</v>
          </cell>
        </row>
        <row r="6023">
          <cell r="A6023">
            <v>652013000000</v>
          </cell>
          <cell r="B6023" t="str">
            <v xml:space="preserve">IPL - SOPORTE DE GOMA PARA MICROFIBRA 11" (08550)                                                   </v>
          </cell>
          <cell r="C6023">
            <v>0</v>
          </cell>
          <cell r="D6023">
            <v>0</v>
          </cell>
          <cell r="E6023">
            <v>0</v>
          </cell>
          <cell r="F6023">
            <v>0</v>
          </cell>
          <cell r="G6023">
            <v>0</v>
          </cell>
          <cell r="I6023">
            <v>0</v>
          </cell>
        </row>
        <row r="6024">
          <cell r="A6024">
            <v>652014000000</v>
          </cell>
          <cell r="B6024" t="str">
            <v xml:space="preserve">IPL - MOPA HUMEDA MICROFIBRA 11" (0891)                                                             </v>
          </cell>
          <cell r="C6024">
            <v>0</v>
          </cell>
          <cell r="D6024">
            <v>0</v>
          </cell>
          <cell r="E6024">
            <v>0</v>
          </cell>
          <cell r="F6024">
            <v>0</v>
          </cell>
          <cell r="G6024">
            <v>0</v>
          </cell>
          <cell r="I6024">
            <v>0</v>
          </cell>
        </row>
        <row r="6025">
          <cell r="A6025">
            <v>652015000000</v>
          </cell>
          <cell r="B6025" t="str">
            <v xml:space="preserve">LAMPAZO S/MANGO  (U)                                                                                </v>
          </cell>
          <cell r="C6025">
            <v>1</v>
          </cell>
          <cell r="D6025">
            <v>0</v>
          </cell>
          <cell r="E6025">
            <v>2</v>
          </cell>
          <cell r="F6025">
            <v>2</v>
          </cell>
          <cell r="G6025">
            <v>2</v>
          </cell>
          <cell r="I6025">
            <v>2</v>
          </cell>
        </row>
        <row r="6026">
          <cell r="A6026">
            <v>652016000000</v>
          </cell>
          <cell r="B6026" t="str">
            <v xml:space="preserve">LAMPAZO P/VIDRIOS  (U)                                                                              </v>
          </cell>
          <cell r="C6026">
            <v>3</v>
          </cell>
          <cell r="D6026">
            <v>0</v>
          </cell>
          <cell r="E6026">
            <v>0</v>
          </cell>
          <cell r="F6026">
            <v>0</v>
          </cell>
          <cell r="G6026">
            <v>0</v>
          </cell>
          <cell r="I6026">
            <v>0</v>
          </cell>
        </row>
        <row r="6027">
          <cell r="A6027">
            <v>653002000000</v>
          </cell>
          <cell r="B6027" t="str">
            <v xml:space="preserve">LIMPIAPISOS DESC.( MERY )                                                                           </v>
          </cell>
          <cell r="C6027">
            <v>0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I6027">
            <v>0</v>
          </cell>
        </row>
        <row r="6028">
          <cell r="A6028">
            <v>653003000000</v>
          </cell>
          <cell r="B6028" t="str">
            <v xml:space="preserve">REJILLAS P/LIMPIEZA   (U)                                                                           </v>
          </cell>
          <cell r="C6028">
            <v>5</v>
          </cell>
          <cell r="D6028">
            <v>0</v>
          </cell>
          <cell r="E6028">
            <v>0</v>
          </cell>
          <cell r="F6028">
            <v>0</v>
          </cell>
          <cell r="G6028">
            <v>0</v>
          </cell>
          <cell r="I6028">
            <v>0</v>
          </cell>
        </row>
        <row r="6029">
          <cell r="A6029">
            <v>653004000000</v>
          </cell>
          <cell r="B6029" t="str">
            <v xml:space="preserve">TRAPOS DE PISO BLANCOS (U)                                                                          </v>
          </cell>
          <cell r="C6029">
            <v>53</v>
          </cell>
          <cell r="D6029">
            <v>0</v>
          </cell>
          <cell r="E6029">
            <v>0</v>
          </cell>
          <cell r="F6029">
            <v>0</v>
          </cell>
          <cell r="G6029">
            <v>0</v>
          </cell>
          <cell r="I6029">
            <v>0</v>
          </cell>
        </row>
        <row r="6030">
          <cell r="A6030">
            <v>653005000000</v>
          </cell>
          <cell r="B6030" t="str">
            <v xml:space="preserve">BALDES PLAS.LIMP.                                                                                   </v>
          </cell>
          <cell r="C6030">
            <v>0</v>
          </cell>
          <cell r="D6030">
            <v>0</v>
          </cell>
          <cell r="E6030">
            <v>0</v>
          </cell>
          <cell r="F6030">
            <v>0</v>
          </cell>
          <cell r="G6030">
            <v>0</v>
          </cell>
          <cell r="I6030">
            <v>0</v>
          </cell>
        </row>
        <row r="6031">
          <cell r="A6031">
            <v>653006000000</v>
          </cell>
          <cell r="B6031" t="str">
            <v xml:space="preserve">PALAS PLAST.LIMP.                                                                                   </v>
          </cell>
          <cell r="C6031">
            <v>2</v>
          </cell>
          <cell r="D6031">
            <v>0</v>
          </cell>
          <cell r="E6031">
            <v>0</v>
          </cell>
          <cell r="F6031">
            <v>0</v>
          </cell>
          <cell r="G6031">
            <v>0</v>
          </cell>
          <cell r="I6031">
            <v>0</v>
          </cell>
        </row>
        <row r="6032">
          <cell r="A6032">
            <v>653007000000</v>
          </cell>
          <cell r="B6032" t="str">
            <v xml:space="preserve">ESTOPA DE COLOR P/LIMPIEZ                                                                           </v>
          </cell>
          <cell r="C6032">
            <v>0</v>
          </cell>
          <cell r="D6032">
            <v>0</v>
          </cell>
          <cell r="E6032">
            <v>0</v>
          </cell>
          <cell r="F6032">
            <v>0</v>
          </cell>
          <cell r="G6032">
            <v>0</v>
          </cell>
          <cell r="I6032">
            <v>0</v>
          </cell>
        </row>
        <row r="6033">
          <cell r="A6033">
            <v>653008000000</v>
          </cell>
          <cell r="B6033" t="str">
            <v xml:space="preserve">PAÑOS REGULAR ROLL 3021012                                                                          </v>
          </cell>
          <cell r="C6033">
            <v>7</v>
          </cell>
          <cell r="D6033">
            <v>0</v>
          </cell>
          <cell r="E6033">
            <v>0</v>
          </cell>
          <cell r="F6033">
            <v>0</v>
          </cell>
          <cell r="G6033">
            <v>0</v>
          </cell>
          <cell r="I6033">
            <v>0</v>
          </cell>
        </row>
        <row r="6034">
          <cell r="A6034">
            <v>653008010000</v>
          </cell>
          <cell r="B6034" t="str">
            <v xml:space="preserve">PAÑOS ABS CELESTES                                                                                  </v>
          </cell>
          <cell r="C6034">
            <v>0</v>
          </cell>
          <cell r="D6034">
            <v>0</v>
          </cell>
          <cell r="E6034">
            <v>0</v>
          </cell>
          <cell r="F6034">
            <v>0</v>
          </cell>
          <cell r="G6034">
            <v>0</v>
          </cell>
          <cell r="I6034">
            <v>0</v>
          </cell>
        </row>
        <row r="6035">
          <cell r="A6035">
            <v>653008020000</v>
          </cell>
          <cell r="B6035" t="str">
            <v xml:space="preserve">PAÑOS WYPALL X60 (4ROLLOS)                                                                          </v>
          </cell>
          <cell r="C6035">
            <v>0</v>
          </cell>
          <cell r="D6035">
            <v>0</v>
          </cell>
          <cell r="E6035">
            <v>54</v>
          </cell>
          <cell r="F6035">
            <v>54</v>
          </cell>
          <cell r="G6035">
            <v>54</v>
          </cell>
          <cell r="I6035">
            <v>54</v>
          </cell>
        </row>
        <row r="6036">
          <cell r="A6036">
            <v>653009000000</v>
          </cell>
          <cell r="B6036" t="str">
            <v xml:space="preserve">TRAPOS DE TELA BLANCOS                                                                              </v>
          </cell>
          <cell r="C6036">
            <v>44</v>
          </cell>
          <cell r="D6036">
            <v>0</v>
          </cell>
          <cell r="E6036">
            <v>0</v>
          </cell>
          <cell r="F6036">
            <v>0</v>
          </cell>
          <cell r="G6036">
            <v>0</v>
          </cell>
          <cell r="I6036">
            <v>0</v>
          </cell>
        </row>
        <row r="6037">
          <cell r="A6037">
            <v>653010000000</v>
          </cell>
          <cell r="B6037" t="str">
            <v xml:space="preserve">TRAPOS DE PISO AMARILLOS (U)                                                                        </v>
          </cell>
          <cell r="C6037">
            <v>0</v>
          </cell>
          <cell r="D6037">
            <v>0</v>
          </cell>
          <cell r="E6037">
            <v>0</v>
          </cell>
          <cell r="F6037">
            <v>0</v>
          </cell>
          <cell r="G6037">
            <v>0</v>
          </cell>
          <cell r="I6037">
            <v>0</v>
          </cell>
        </row>
        <row r="6038">
          <cell r="A6038">
            <v>653011000000</v>
          </cell>
          <cell r="B6038" t="str">
            <v xml:space="preserve">TRAPOS DE PISO CELESTES (U)                                                                         </v>
          </cell>
          <cell r="C6038">
            <v>0</v>
          </cell>
          <cell r="D6038">
            <v>0</v>
          </cell>
          <cell r="E6038">
            <v>0</v>
          </cell>
          <cell r="F6038">
            <v>0</v>
          </cell>
          <cell r="G6038">
            <v>0</v>
          </cell>
          <cell r="I6038">
            <v>0</v>
          </cell>
        </row>
        <row r="6039">
          <cell r="A6039">
            <v>653012000000</v>
          </cell>
          <cell r="B6039" t="str">
            <v xml:space="preserve">TRAPOS DE PISO VERDES (U)                                                                           </v>
          </cell>
          <cell r="C6039">
            <v>0</v>
          </cell>
          <cell r="D6039">
            <v>0</v>
          </cell>
          <cell r="E6039">
            <v>0</v>
          </cell>
          <cell r="F6039">
            <v>0</v>
          </cell>
          <cell r="G6039">
            <v>0</v>
          </cell>
          <cell r="I6039">
            <v>0</v>
          </cell>
        </row>
        <row r="6040">
          <cell r="A6040">
            <v>653013000000</v>
          </cell>
          <cell r="B6040" t="str">
            <v xml:space="preserve">TRAPOS TELA-PAPEL TNT                                                                               </v>
          </cell>
          <cell r="C6040">
            <v>30</v>
          </cell>
          <cell r="D6040">
            <v>0</v>
          </cell>
          <cell r="E6040">
            <v>0</v>
          </cell>
          <cell r="F6040">
            <v>0</v>
          </cell>
          <cell r="G6040">
            <v>0</v>
          </cell>
          <cell r="I6040">
            <v>0</v>
          </cell>
        </row>
        <row r="6041">
          <cell r="A6041">
            <v>653014000000</v>
          </cell>
          <cell r="B6041" t="str">
            <v xml:space="preserve">TRAPO BLANCO LAVADO (HERRACOR)                                                                      </v>
          </cell>
          <cell r="C6041">
            <v>0</v>
          </cell>
          <cell r="D6041">
            <v>0</v>
          </cell>
          <cell r="E6041">
            <v>0</v>
          </cell>
          <cell r="F6041">
            <v>0</v>
          </cell>
          <cell r="G6041">
            <v>0</v>
          </cell>
          <cell r="I6041">
            <v>0</v>
          </cell>
        </row>
        <row r="6042">
          <cell r="A6042">
            <v>653015000000</v>
          </cell>
          <cell r="B6042" t="str">
            <v xml:space="preserve">MEDIAS DE NYLON                                                                                     </v>
          </cell>
          <cell r="C6042">
            <v>10</v>
          </cell>
          <cell r="D6042">
            <v>0</v>
          </cell>
          <cell r="E6042">
            <v>0</v>
          </cell>
          <cell r="F6042">
            <v>0</v>
          </cell>
          <cell r="G6042">
            <v>0</v>
          </cell>
          <cell r="I6042">
            <v>0</v>
          </cell>
        </row>
        <row r="6043">
          <cell r="A6043">
            <v>653016000000</v>
          </cell>
          <cell r="B6043" t="str">
            <v xml:space="preserve">BIDONES DE 5 LT C/TAPA ROSCA                                                                        </v>
          </cell>
          <cell r="C6043">
            <v>0</v>
          </cell>
          <cell r="D6043">
            <v>0</v>
          </cell>
          <cell r="E6043">
            <v>0</v>
          </cell>
          <cell r="F6043">
            <v>0</v>
          </cell>
          <cell r="G6043">
            <v>0</v>
          </cell>
          <cell r="I6043">
            <v>0</v>
          </cell>
        </row>
        <row r="6044">
          <cell r="A6044">
            <v>653017000000</v>
          </cell>
          <cell r="B6044" t="str">
            <v xml:space="preserve">JUMBO ROLL-BOBINA X 890 PAÑOS DE 25X34 30177836                                                     </v>
          </cell>
          <cell r="C6044">
            <v>7</v>
          </cell>
          <cell r="D6044">
            <v>0</v>
          </cell>
          <cell r="E6044">
            <v>0</v>
          </cell>
          <cell r="F6044">
            <v>0</v>
          </cell>
          <cell r="G6044">
            <v>0</v>
          </cell>
          <cell r="I6044">
            <v>0</v>
          </cell>
        </row>
        <row r="6045">
          <cell r="A6045">
            <v>653017010000</v>
          </cell>
          <cell r="B6045" t="str">
            <v xml:space="preserve">PAPEL ABS 29*38                                                                                     </v>
          </cell>
          <cell r="C6045">
            <v>0</v>
          </cell>
          <cell r="D6045">
            <v>0</v>
          </cell>
          <cell r="E6045">
            <v>0</v>
          </cell>
          <cell r="F6045">
            <v>0</v>
          </cell>
          <cell r="G6045">
            <v>0</v>
          </cell>
          <cell r="I6045">
            <v>0</v>
          </cell>
        </row>
        <row r="6046">
          <cell r="A6046">
            <v>654001000000</v>
          </cell>
          <cell r="B6046" t="str">
            <v xml:space="preserve">ESPONJAS DE PLASTICO  (U)                                                                           </v>
          </cell>
          <cell r="C6046">
            <v>0</v>
          </cell>
          <cell r="D6046">
            <v>0</v>
          </cell>
          <cell r="E6046">
            <v>0</v>
          </cell>
          <cell r="F6046">
            <v>0</v>
          </cell>
          <cell r="G6046">
            <v>0</v>
          </cell>
          <cell r="I6046">
            <v>0</v>
          </cell>
        </row>
        <row r="6047">
          <cell r="A6047">
            <v>654002000000</v>
          </cell>
          <cell r="B6047" t="str">
            <v xml:space="preserve">CEPILLO P/PISO S/MANGO(U)                                                                           </v>
          </cell>
          <cell r="C6047">
            <v>0</v>
          </cell>
          <cell r="D6047">
            <v>0</v>
          </cell>
          <cell r="E6047">
            <v>0</v>
          </cell>
          <cell r="F6047">
            <v>0</v>
          </cell>
          <cell r="G6047">
            <v>0</v>
          </cell>
          <cell r="I6047">
            <v>0</v>
          </cell>
        </row>
        <row r="6048">
          <cell r="A6048">
            <v>654006000000</v>
          </cell>
          <cell r="B6048" t="str">
            <v xml:space="preserve">PINCELES P. LIMPIEZA                                                                                </v>
          </cell>
          <cell r="C6048">
            <v>0</v>
          </cell>
          <cell r="D6048">
            <v>0</v>
          </cell>
          <cell r="E6048">
            <v>0</v>
          </cell>
          <cell r="F6048">
            <v>0</v>
          </cell>
          <cell r="G6048">
            <v>0</v>
          </cell>
          <cell r="I6048">
            <v>0</v>
          </cell>
        </row>
        <row r="6049">
          <cell r="A6049">
            <v>654007000000</v>
          </cell>
          <cell r="B6049" t="str">
            <v xml:space="preserve">PINCELES P. TAMPOPRINT                                                                              </v>
          </cell>
          <cell r="C6049">
            <v>0</v>
          </cell>
          <cell r="D6049">
            <v>0</v>
          </cell>
          <cell r="E6049">
            <v>0</v>
          </cell>
          <cell r="F6049">
            <v>0</v>
          </cell>
          <cell r="G6049">
            <v>0</v>
          </cell>
          <cell r="I6049">
            <v>0</v>
          </cell>
        </row>
        <row r="6050">
          <cell r="A6050">
            <v>655001000000</v>
          </cell>
          <cell r="B6050" t="str">
            <v xml:space="preserve">PAPEL HIGIENICO       (U)                                                                           </v>
          </cell>
          <cell r="C6050">
            <v>1</v>
          </cell>
          <cell r="D6050">
            <v>0</v>
          </cell>
          <cell r="E6050">
            <v>5</v>
          </cell>
          <cell r="F6050">
            <v>5</v>
          </cell>
          <cell r="G6050">
            <v>5</v>
          </cell>
          <cell r="I6050">
            <v>5</v>
          </cell>
        </row>
        <row r="6051">
          <cell r="A6051">
            <v>655001010000</v>
          </cell>
          <cell r="B6051" t="str">
            <v xml:space="preserve">PAPEL HIGIÉNICO ROLÓN                                                                               </v>
          </cell>
          <cell r="C6051">
            <v>96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  <cell r="I6051">
            <v>0</v>
          </cell>
        </row>
        <row r="6052">
          <cell r="A6052">
            <v>655002000000</v>
          </cell>
          <cell r="B6052" t="str">
            <v xml:space="preserve">TOALLAS HIGIEN. PAPEL (U)                                                                           </v>
          </cell>
          <cell r="C6052">
            <v>2560</v>
          </cell>
          <cell r="D6052">
            <v>0</v>
          </cell>
          <cell r="E6052">
            <v>0</v>
          </cell>
          <cell r="F6052">
            <v>0</v>
          </cell>
          <cell r="G6052">
            <v>0</v>
          </cell>
          <cell r="I6052">
            <v>0</v>
          </cell>
        </row>
        <row r="6053">
          <cell r="A6053">
            <v>655002010000</v>
          </cell>
          <cell r="B6053" t="str">
            <v xml:space="preserve">TOALLAS 20 x 26 BLANCAS                                                                             </v>
          </cell>
          <cell r="C6053">
            <v>82000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  <cell r="I6053">
            <v>0</v>
          </cell>
        </row>
        <row r="6054">
          <cell r="A6054">
            <v>655003000000</v>
          </cell>
          <cell r="B6054" t="str">
            <v xml:space="preserve">FILTRO DE PAPEL P/ASP.(U)                                                                           </v>
          </cell>
          <cell r="C6054">
            <v>0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I6054">
            <v>0</v>
          </cell>
        </row>
        <row r="6055">
          <cell r="A6055">
            <v>655004000000</v>
          </cell>
          <cell r="B6055" t="str">
            <v xml:space="preserve">TOALLAS COCINA ELIT (U)                                                                             </v>
          </cell>
          <cell r="C6055">
            <v>0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  <cell r="I6055">
            <v>0</v>
          </cell>
        </row>
        <row r="6056">
          <cell r="A6056">
            <v>655005000000</v>
          </cell>
          <cell r="B6056" t="str">
            <v xml:space="preserve">PAPEL RAVIOLERO                                                                                     </v>
          </cell>
          <cell r="C6056">
            <v>0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I6056">
            <v>0</v>
          </cell>
        </row>
        <row r="6057">
          <cell r="A6057">
            <v>657100000000</v>
          </cell>
          <cell r="B6057" t="str">
            <v xml:space="preserve">RATICIDA                                                                                            </v>
          </cell>
          <cell r="C6057">
            <v>0</v>
          </cell>
          <cell r="D6057">
            <v>0</v>
          </cell>
          <cell r="E6057">
            <v>0</v>
          </cell>
          <cell r="F6057">
            <v>0</v>
          </cell>
          <cell r="G6057">
            <v>0</v>
          </cell>
          <cell r="I6057">
            <v>0</v>
          </cell>
        </row>
        <row r="6058">
          <cell r="A6058">
            <v>657200000000</v>
          </cell>
          <cell r="B6058" t="str">
            <v xml:space="preserve">HORMIGUICIDA DURSBAN                                                                                </v>
          </cell>
          <cell r="C6058">
            <v>0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I6058">
            <v>0</v>
          </cell>
        </row>
        <row r="6059">
          <cell r="A6059">
            <v>657300000000</v>
          </cell>
          <cell r="B6059" t="str">
            <v xml:space="preserve">INSECTICIDA STOKADE                                                                                 </v>
          </cell>
          <cell r="C6059">
            <v>0</v>
          </cell>
          <cell r="D6059">
            <v>0</v>
          </cell>
          <cell r="E6059">
            <v>0</v>
          </cell>
          <cell r="F6059">
            <v>0</v>
          </cell>
          <cell r="G6059">
            <v>0</v>
          </cell>
          <cell r="I6059">
            <v>0</v>
          </cell>
        </row>
        <row r="6060">
          <cell r="A6060">
            <v>657400000000</v>
          </cell>
          <cell r="B6060" t="str">
            <v xml:space="preserve">MATA MOSCAS Y MOSQUITOS                                                                             </v>
          </cell>
          <cell r="C6060">
            <v>6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  <cell r="I6060">
            <v>0</v>
          </cell>
        </row>
        <row r="6061">
          <cell r="A6061">
            <v>657500000000</v>
          </cell>
          <cell r="B6061" t="str">
            <v xml:space="preserve">PLACAS ADHESIVAS P/INSECTOS (GR.)                                                                   </v>
          </cell>
          <cell r="C6061">
            <v>0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I6061">
            <v>0</v>
          </cell>
        </row>
        <row r="6062">
          <cell r="A6062">
            <v>657600000000</v>
          </cell>
          <cell r="B6062" t="str">
            <v xml:space="preserve">PLACAS ADHESIVAS P/INSECTOS (CH.)                                                                   </v>
          </cell>
          <cell r="C6062">
            <v>0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I6062">
            <v>0</v>
          </cell>
        </row>
        <row r="6063">
          <cell r="A6063">
            <v>661000000000</v>
          </cell>
          <cell r="B6063" t="str">
            <v xml:space="preserve">GUANTES DE TELA                                                                                     </v>
          </cell>
          <cell r="C6063">
            <v>18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I6063">
            <v>0</v>
          </cell>
        </row>
        <row r="6064">
          <cell r="A6064">
            <v>661001000000</v>
          </cell>
          <cell r="B6064" t="str">
            <v xml:space="preserve">DEDILES IND.N 1 LARGOS(U)                                                                           </v>
          </cell>
          <cell r="C6064">
            <v>23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I6064">
            <v>0</v>
          </cell>
        </row>
        <row r="6065">
          <cell r="A6065">
            <v>661004000000</v>
          </cell>
          <cell r="B6065" t="str">
            <v xml:space="preserve">DEDILES IND.N 4 CORTOS(U)                                                                           </v>
          </cell>
          <cell r="C6065">
            <v>0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I6065">
            <v>0</v>
          </cell>
        </row>
        <row r="6066">
          <cell r="A6066">
            <v>661010000000</v>
          </cell>
          <cell r="B6066" t="str">
            <v xml:space="preserve">GUANTES DE VINIL MED. (P/PRODUCC.)                                                                  </v>
          </cell>
          <cell r="C6066">
            <v>0</v>
          </cell>
          <cell r="D6066">
            <v>0</v>
          </cell>
          <cell r="E6066">
            <v>0</v>
          </cell>
          <cell r="F6066">
            <v>0</v>
          </cell>
          <cell r="G6066">
            <v>0</v>
          </cell>
          <cell r="I6066">
            <v>0</v>
          </cell>
        </row>
        <row r="6067">
          <cell r="A6067">
            <v>661011000000</v>
          </cell>
          <cell r="B6067" t="str">
            <v xml:space="preserve">DEDILES CIRUGIA N. 1  (U)                                                                           </v>
          </cell>
          <cell r="C6067">
            <v>0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I6067">
            <v>0</v>
          </cell>
        </row>
        <row r="6068">
          <cell r="A6068">
            <v>661012000000</v>
          </cell>
          <cell r="B6068" t="str">
            <v xml:space="preserve">GUANTES DE NITRILO (NO DESCARTABLE)                                                                 </v>
          </cell>
          <cell r="C6068">
            <v>1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I6068">
            <v>0</v>
          </cell>
        </row>
        <row r="6069">
          <cell r="A6069">
            <v>661013000000</v>
          </cell>
          <cell r="B6069" t="str">
            <v xml:space="preserve">GUANTES DE NITRILO DESCARTABLES (Talle "M")                                                         </v>
          </cell>
          <cell r="C6069">
            <v>250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I6069">
            <v>0</v>
          </cell>
        </row>
        <row r="6070">
          <cell r="A6070">
            <v>661014000000</v>
          </cell>
          <cell r="B6070" t="str">
            <v xml:space="preserve">GUANTES DE NITRILO DESCARTABLES (Talle "S")                                                         </v>
          </cell>
          <cell r="C6070">
            <v>600</v>
          </cell>
          <cell r="D6070">
            <v>0</v>
          </cell>
          <cell r="E6070">
            <v>0</v>
          </cell>
          <cell r="F6070">
            <v>0</v>
          </cell>
          <cell r="G6070">
            <v>0</v>
          </cell>
          <cell r="I6070">
            <v>0</v>
          </cell>
        </row>
        <row r="6071">
          <cell r="A6071">
            <v>661106400080</v>
          </cell>
          <cell r="B6071" t="str">
            <v xml:space="preserve">GUANTES DE PROTECCION MECANICA MODELO 905 TALLE 8 y 9                                               </v>
          </cell>
          <cell r="C6071">
            <v>9</v>
          </cell>
          <cell r="D6071">
            <v>0</v>
          </cell>
          <cell r="E6071">
            <v>5</v>
          </cell>
          <cell r="F6071">
            <v>5</v>
          </cell>
          <cell r="G6071">
            <v>5</v>
          </cell>
          <cell r="I6071">
            <v>5</v>
          </cell>
        </row>
        <row r="6072">
          <cell r="A6072">
            <v>661106400100</v>
          </cell>
          <cell r="B6072" t="str">
            <v xml:space="preserve">GUANTES DE PROTECCION MECANICA MODELO 13N400 TALLE "L"                                              </v>
          </cell>
          <cell r="C6072">
            <v>0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I6072">
            <v>0</v>
          </cell>
        </row>
        <row r="6073">
          <cell r="A6073">
            <v>661106400200</v>
          </cell>
          <cell r="B6073" t="str">
            <v xml:space="preserve">GUANTES DE PROTECCION MECANICA MODELO 13N400 TALLE "M"                                              </v>
          </cell>
          <cell r="C6073">
            <v>0</v>
          </cell>
          <cell r="D6073">
            <v>0</v>
          </cell>
          <cell r="E6073">
            <v>0</v>
          </cell>
          <cell r="F6073">
            <v>0</v>
          </cell>
          <cell r="G6073">
            <v>0</v>
          </cell>
          <cell r="I6073">
            <v>0</v>
          </cell>
        </row>
        <row r="6074">
          <cell r="A6074">
            <v>662003000000</v>
          </cell>
          <cell r="B6074" t="str">
            <v xml:space="preserve">GUANTES USO DOMEST. N 7 AZUL-AMARILLO                                                               </v>
          </cell>
          <cell r="C6074">
            <v>6</v>
          </cell>
          <cell r="D6074">
            <v>0</v>
          </cell>
          <cell r="E6074">
            <v>0</v>
          </cell>
          <cell r="F6074">
            <v>0</v>
          </cell>
          <cell r="G6074">
            <v>0</v>
          </cell>
          <cell r="I6074">
            <v>0</v>
          </cell>
        </row>
        <row r="6075">
          <cell r="A6075">
            <v>662003300000</v>
          </cell>
          <cell r="B6075" t="str">
            <v xml:space="preserve">GUANTES GOMA 7,0 ROJO                                                                               </v>
          </cell>
          <cell r="C6075">
            <v>2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  <cell r="I6075">
            <v>0</v>
          </cell>
        </row>
        <row r="6076">
          <cell r="A6076">
            <v>662004000000</v>
          </cell>
          <cell r="B6076" t="str">
            <v xml:space="preserve">GUANTES USO DOMEST. N 7.5 AZUL-AMARILLO                                                             </v>
          </cell>
          <cell r="C6076">
            <v>3</v>
          </cell>
          <cell r="D6076">
            <v>0</v>
          </cell>
          <cell r="E6076">
            <v>2</v>
          </cell>
          <cell r="F6076">
            <v>2</v>
          </cell>
          <cell r="G6076">
            <v>2</v>
          </cell>
          <cell r="I6076">
            <v>2</v>
          </cell>
        </row>
        <row r="6077">
          <cell r="A6077">
            <v>662004100000</v>
          </cell>
          <cell r="B6077" t="str">
            <v xml:space="preserve">GUANTES GOMA 7,5 ROSADO                                                                             </v>
          </cell>
          <cell r="C6077">
            <v>0</v>
          </cell>
          <cell r="D6077">
            <v>0</v>
          </cell>
          <cell r="E6077">
            <v>0</v>
          </cell>
          <cell r="F6077">
            <v>0</v>
          </cell>
          <cell r="G6077">
            <v>0</v>
          </cell>
          <cell r="I6077">
            <v>0</v>
          </cell>
        </row>
        <row r="6078">
          <cell r="A6078">
            <v>662004200000</v>
          </cell>
          <cell r="B6078" t="str">
            <v xml:space="preserve">GUANTES GOMA 7,5 AMARILLO                                                                           </v>
          </cell>
          <cell r="C6078">
            <v>3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  <cell r="I6078">
            <v>0</v>
          </cell>
        </row>
        <row r="6079">
          <cell r="A6079">
            <v>662004300000</v>
          </cell>
          <cell r="B6079" t="str">
            <v xml:space="preserve">GUANTES GOMA 7,5 ROJO                                                                               </v>
          </cell>
          <cell r="C6079">
            <v>5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  <cell r="I6079">
            <v>0</v>
          </cell>
        </row>
        <row r="6080">
          <cell r="A6080">
            <v>662005000000</v>
          </cell>
          <cell r="B6080" t="str">
            <v xml:space="preserve">GUANTES USO DOMEST. N. 8 AZUL-AMARILLO                                                              </v>
          </cell>
          <cell r="C6080">
            <v>0</v>
          </cell>
          <cell r="D6080">
            <v>0</v>
          </cell>
          <cell r="E6080">
            <v>2</v>
          </cell>
          <cell r="F6080">
            <v>2</v>
          </cell>
          <cell r="G6080">
            <v>2</v>
          </cell>
          <cell r="I6080">
            <v>2</v>
          </cell>
        </row>
        <row r="6081">
          <cell r="A6081">
            <v>662005100000</v>
          </cell>
          <cell r="B6081" t="str">
            <v xml:space="preserve">GUANTES GOMA 8,0 ROSADO                                                                             </v>
          </cell>
          <cell r="C6081">
            <v>0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I6081">
            <v>0</v>
          </cell>
        </row>
        <row r="6082">
          <cell r="A6082">
            <v>662005200000</v>
          </cell>
          <cell r="B6082" t="str">
            <v xml:space="preserve">GUANTES GOMA 8,0 AMARILLO                                                                           </v>
          </cell>
          <cell r="C6082">
            <v>4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  <cell r="I6082">
            <v>0</v>
          </cell>
        </row>
        <row r="6083">
          <cell r="A6083">
            <v>662005300000</v>
          </cell>
          <cell r="B6083" t="str">
            <v xml:space="preserve">GUANTES GOMA 8,0 ROJO                                                                               </v>
          </cell>
          <cell r="C6083">
            <v>3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  <cell r="I6083">
            <v>0</v>
          </cell>
        </row>
        <row r="6084">
          <cell r="A6084">
            <v>662006000000</v>
          </cell>
          <cell r="B6084" t="str">
            <v xml:space="preserve">GUANTES USO DOMEST.8.5 AZUL-AMARILLO                                                                </v>
          </cell>
          <cell r="C6084">
            <v>2</v>
          </cell>
          <cell r="D6084">
            <v>0</v>
          </cell>
          <cell r="E6084">
            <v>4</v>
          </cell>
          <cell r="F6084">
            <v>4</v>
          </cell>
          <cell r="G6084">
            <v>4</v>
          </cell>
          <cell r="I6084">
            <v>4</v>
          </cell>
        </row>
        <row r="6085">
          <cell r="A6085">
            <v>662006100000</v>
          </cell>
          <cell r="B6085" t="str">
            <v xml:space="preserve">GUANTES GOMA 8,5 ROSADO                                                                             </v>
          </cell>
          <cell r="C6085">
            <v>1</v>
          </cell>
          <cell r="D6085">
            <v>0</v>
          </cell>
          <cell r="E6085">
            <v>0</v>
          </cell>
          <cell r="F6085">
            <v>0</v>
          </cell>
          <cell r="G6085">
            <v>0</v>
          </cell>
          <cell r="I6085">
            <v>0</v>
          </cell>
        </row>
        <row r="6086">
          <cell r="A6086">
            <v>662006200000</v>
          </cell>
          <cell r="B6086" t="str">
            <v xml:space="preserve">GUANTES GOMA 8,5 AMARILLO                                                                           </v>
          </cell>
          <cell r="C6086">
            <v>1</v>
          </cell>
          <cell r="D6086">
            <v>0</v>
          </cell>
          <cell r="E6086">
            <v>0</v>
          </cell>
          <cell r="F6086">
            <v>0</v>
          </cell>
          <cell r="G6086">
            <v>0</v>
          </cell>
          <cell r="I6086">
            <v>0</v>
          </cell>
        </row>
        <row r="6087">
          <cell r="A6087">
            <v>662006300000</v>
          </cell>
          <cell r="B6087" t="str">
            <v xml:space="preserve">GUANTES GOMA 8,5 ROJO                                                                               </v>
          </cell>
          <cell r="C6087">
            <v>3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I6087">
            <v>0</v>
          </cell>
        </row>
        <row r="6088">
          <cell r="A6088">
            <v>662007000000</v>
          </cell>
          <cell r="B6088" t="str">
            <v xml:space="preserve">GUANTES USO DOMES. N. 9.5 AZUL-AMARILLO                                                             </v>
          </cell>
          <cell r="C6088">
            <v>2</v>
          </cell>
          <cell r="D6088">
            <v>0</v>
          </cell>
          <cell r="E6088">
            <v>2</v>
          </cell>
          <cell r="F6088">
            <v>2</v>
          </cell>
          <cell r="G6088">
            <v>2</v>
          </cell>
          <cell r="I6088">
            <v>2</v>
          </cell>
        </row>
        <row r="6089">
          <cell r="A6089">
            <v>662007100000</v>
          </cell>
          <cell r="B6089" t="str">
            <v xml:space="preserve">GUANTES GOMA 9,5 ROSADO                                                                             </v>
          </cell>
          <cell r="C6089">
            <v>0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I6089">
            <v>0</v>
          </cell>
        </row>
        <row r="6090">
          <cell r="A6090">
            <v>662007200000</v>
          </cell>
          <cell r="B6090" t="str">
            <v xml:space="preserve">GUANTES GOMA 9,5 AMARILLO                                                                           </v>
          </cell>
          <cell r="C6090">
            <v>3</v>
          </cell>
          <cell r="D6090">
            <v>0</v>
          </cell>
          <cell r="E6090">
            <v>0</v>
          </cell>
          <cell r="F6090">
            <v>0</v>
          </cell>
          <cell r="G6090">
            <v>0</v>
          </cell>
          <cell r="I6090">
            <v>0</v>
          </cell>
        </row>
        <row r="6091">
          <cell r="A6091">
            <v>662007300000</v>
          </cell>
          <cell r="B6091" t="str">
            <v xml:space="preserve">GUANTES GOMA 95 ROJO                                                                                </v>
          </cell>
          <cell r="C6091">
            <v>2</v>
          </cell>
          <cell r="D6091">
            <v>0</v>
          </cell>
          <cell r="E6091">
            <v>0</v>
          </cell>
          <cell r="F6091">
            <v>0</v>
          </cell>
          <cell r="G6091">
            <v>0</v>
          </cell>
          <cell r="I6091">
            <v>0</v>
          </cell>
        </row>
        <row r="6092">
          <cell r="A6092">
            <v>662008000000</v>
          </cell>
          <cell r="B6092" t="str">
            <v xml:space="preserve">GUANTES USO DOMES. N 10 AZUL-AMARILLO                                                               </v>
          </cell>
          <cell r="C6092">
            <v>2</v>
          </cell>
          <cell r="D6092">
            <v>0</v>
          </cell>
          <cell r="E6092">
            <v>0</v>
          </cell>
          <cell r="F6092">
            <v>0</v>
          </cell>
          <cell r="G6092">
            <v>0</v>
          </cell>
          <cell r="I6092">
            <v>0</v>
          </cell>
        </row>
        <row r="6093">
          <cell r="A6093">
            <v>662008100000</v>
          </cell>
          <cell r="B6093" t="str">
            <v xml:space="preserve">GUANTES GOMA 10 ROSADO                                                                              </v>
          </cell>
          <cell r="C6093">
            <v>0</v>
          </cell>
          <cell r="D6093">
            <v>0</v>
          </cell>
          <cell r="E6093">
            <v>0</v>
          </cell>
          <cell r="F6093">
            <v>0</v>
          </cell>
          <cell r="G6093">
            <v>0</v>
          </cell>
          <cell r="I6093">
            <v>0</v>
          </cell>
        </row>
        <row r="6094">
          <cell r="A6094">
            <v>662008200000</v>
          </cell>
          <cell r="B6094" t="str">
            <v xml:space="preserve">GUANTES GOMA 10 AMARILLO                                                                            </v>
          </cell>
          <cell r="C6094">
            <v>0</v>
          </cell>
          <cell r="D6094">
            <v>0</v>
          </cell>
          <cell r="E6094">
            <v>0</v>
          </cell>
          <cell r="F6094">
            <v>0</v>
          </cell>
          <cell r="G6094">
            <v>0</v>
          </cell>
          <cell r="I6094">
            <v>0</v>
          </cell>
        </row>
        <row r="6095">
          <cell r="A6095">
            <v>662008300000</v>
          </cell>
          <cell r="B6095" t="str">
            <v xml:space="preserve">GUANTES GOMA 10 ROJO                                                                                </v>
          </cell>
          <cell r="C6095">
            <v>0</v>
          </cell>
          <cell r="D6095">
            <v>0</v>
          </cell>
          <cell r="E6095">
            <v>0</v>
          </cell>
          <cell r="F6095">
            <v>0</v>
          </cell>
          <cell r="G6095">
            <v>0</v>
          </cell>
          <cell r="I6095">
            <v>0</v>
          </cell>
        </row>
        <row r="6096">
          <cell r="A6096">
            <v>662009000000</v>
          </cell>
          <cell r="B6096" t="str">
            <v xml:space="preserve">GUANTES USO DOMEST N9 AZUL-AMARILLO                                                                 </v>
          </cell>
          <cell r="C6096">
            <v>0</v>
          </cell>
          <cell r="D6096">
            <v>0</v>
          </cell>
          <cell r="E6096">
            <v>0</v>
          </cell>
          <cell r="F6096">
            <v>0</v>
          </cell>
          <cell r="G6096">
            <v>0</v>
          </cell>
          <cell r="I6096">
            <v>0</v>
          </cell>
        </row>
        <row r="6097">
          <cell r="A6097">
            <v>662009100000</v>
          </cell>
          <cell r="B6097" t="str">
            <v xml:space="preserve">GUANTES GOMA 9,0 ROSADO                                                                             </v>
          </cell>
          <cell r="C6097">
            <v>10</v>
          </cell>
          <cell r="D6097">
            <v>0</v>
          </cell>
          <cell r="E6097">
            <v>0</v>
          </cell>
          <cell r="F6097">
            <v>0</v>
          </cell>
          <cell r="G6097">
            <v>0</v>
          </cell>
          <cell r="I6097">
            <v>0</v>
          </cell>
        </row>
        <row r="6098">
          <cell r="A6098">
            <v>662009200000</v>
          </cell>
          <cell r="B6098" t="str">
            <v xml:space="preserve">GUANTES GOMA 9,0 AMARILLO                                                                           </v>
          </cell>
          <cell r="C6098">
            <v>2</v>
          </cell>
          <cell r="D6098">
            <v>0</v>
          </cell>
          <cell r="E6098">
            <v>0</v>
          </cell>
          <cell r="F6098">
            <v>0</v>
          </cell>
          <cell r="G6098">
            <v>0</v>
          </cell>
          <cell r="I6098">
            <v>0</v>
          </cell>
        </row>
        <row r="6099">
          <cell r="A6099">
            <v>662009300000</v>
          </cell>
          <cell r="B6099" t="str">
            <v xml:space="preserve">GUANTES GOMA 9,0 ROJO                                                                               </v>
          </cell>
          <cell r="C6099">
            <v>2</v>
          </cell>
          <cell r="D6099">
            <v>0</v>
          </cell>
          <cell r="E6099">
            <v>0</v>
          </cell>
          <cell r="F6099">
            <v>0</v>
          </cell>
          <cell r="G6099">
            <v>0</v>
          </cell>
          <cell r="I6099">
            <v>0</v>
          </cell>
        </row>
        <row r="6100">
          <cell r="A6100">
            <v>664002000000</v>
          </cell>
          <cell r="B6100" t="str">
            <v xml:space="preserve">GUANTES CIRUGIA N. 6.5                                                                              </v>
          </cell>
          <cell r="C6100">
            <v>0</v>
          </cell>
          <cell r="D6100">
            <v>0</v>
          </cell>
          <cell r="E6100">
            <v>0</v>
          </cell>
          <cell r="F6100">
            <v>0</v>
          </cell>
          <cell r="G6100">
            <v>0</v>
          </cell>
          <cell r="I6100">
            <v>0</v>
          </cell>
        </row>
        <row r="6101">
          <cell r="A6101">
            <v>664003000000</v>
          </cell>
          <cell r="B6101" t="str">
            <v xml:space="preserve">GUANTES CIRUGIA N. 7                                                                                </v>
          </cell>
          <cell r="C6101">
            <v>0</v>
          </cell>
          <cell r="D6101">
            <v>0</v>
          </cell>
          <cell r="E6101">
            <v>0</v>
          </cell>
          <cell r="F6101">
            <v>0</v>
          </cell>
          <cell r="G6101">
            <v>0</v>
          </cell>
          <cell r="I6101">
            <v>0</v>
          </cell>
        </row>
        <row r="6102">
          <cell r="A6102">
            <v>664004000000</v>
          </cell>
          <cell r="B6102" t="str">
            <v xml:space="preserve">GUANTES CIRUGIA N. 7.5                                                                              </v>
          </cell>
          <cell r="C6102">
            <v>0</v>
          </cell>
          <cell r="D6102">
            <v>0</v>
          </cell>
          <cell r="E6102">
            <v>0</v>
          </cell>
          <cell r="F6102">
            <v>0</v>
          </cell>
          <cell r="G6102">
            <v>0</v>
          </cell>
          <cell r="I6102">
            <v>0</v>
          </cell>
        </row>
        <row r="6103">
          <cell r="A6103">
            <v>664005000000</v>
          </cell>
          <cell r="B6103" t="str">
            <v xml:space="preserve">GUANTES CIRUGIA N. 8                                                                                </v>
          </cell>
          <cell r="C6103">
            <v>0</v>
          </cell>
          <cell r="D6103">
            <v>0</v>
          </cell>
          <cell r="E6103">
            <v>0</v>
          </cell>
          <cell r="F6103">
            <v>0</v>
          </cell>
          <cell r="G6103">
            <v>0</v>
          </cell>
          <cell r="I6103">
            <v>0</v>
          </cell>
        </row>
        <row r="6104">
          <cell r="A6104">
            <v>664006000000</v>
          </cell>
          <cell r="B6104" t="str">
            <v xml:space="preserve">GUANTES EXAMINACION MEDIANOS                                                                        </v>
          </cell>
          <cell r="C6104">
            <v>0</v>
          </cell>
          <cell r="D6104">
            <v>0</v>
          </cell>
          <cell r="E6104">
            <v>0</v>
          </cell>
          <cell r="F6104">
            <v>0</v>
          </cell>
          <cell r="G6104">
            <v>0</v>
          </cell>
          <cell r="I6104">
            <v>0</v>
          </cell>
        </row>
        <row r="6105">
          <cell r="A6105">
            <v>664007000000</v>
          </cell>
          <cell r="B6105" t="str">
            <v xml:space="preserve">GUANTES EXAMINACION GRANDES                                                                         </v>
          </cell>
          <cell r="C6105">
            <v>0</v>
          </cell>
          <cell r="D6105">
            <v>0</v>
          </cell>
          <cell r="E6105">
            <v>0</v>
          </cell>
          <cell r="F6105">
            <v>0</v>
          </cell>
          <cell r="G6105">
            <v>0</v>
          </cell>
          <cell r="I6105">
            <v>0</v>
          </cell>
        </row>
        <row r="6106">
          <cell r="A6106">
            <v>664008000000</v>
          </cell>
          <cell r="B6106" t="str">
            <v xml:space="preserve">GUANTES EXAMINACION CHICOS                                                                          </v>
          </cell>
          <cell r="C6106">
            <v>600</v>
          </cell>
          <cell r="D6106">
            <v>0</v>
          </cell>
          <cell r="E6106">
            <v>0</v>
          </cell>
          <cell r="F6106">
            <v>0</v>
          </cell>
          <cell r="G6106">
            <v>0</v>
          </cell>
          <cell r="I6106">
            <v>0</v>
          </cell>
        </row>
        <row r="6107">
          <cell r="A6107">
            <v>665001000000</v>
          </cell>
          <cell r="B6107" t="str">
            <v xml:space="preserve">GUANTES DE CUERO                                                                                    </v>
          </cell>
          <cell r="C6107">
            <v>0</v>
          </cell>
          <cell r="D6107">
            <v>0</v>
          </cell>
          <cell r="E6107">
            <v>0</v>
          </cell>
          <cell r="F6107">
            <v>0</v>
          </cell>
          <cell r="G6107">
            <v>0</v>
          </cell>
          <cell r="I6107">
            <v>0</v>
          </cell>
        </row>
        <row r="6108">
          <cell r="A6108">
            <v>670001000000</v>
          </cell>
          <cell r="B6108" t="str">
            <v xml:space="preserve">ARALDIT STAND. RESINA(KG)                                                                           </v>
          </cell>
          <cell r="C6108">
            <v>1.8</v>
          </cell>
          <cell r="D6108">
            <v>0</v>
          </cell>
          <cell r="E6108">
            <v>0</v>
          </cell>
          <cell r="F6108">
            <v>0</v>
          </cell>
          <cell r="G6108">
            <v>0</v>
          </cell>
          <cell r="I6108">
            <v>0</v>
          </cell>
        </row>
        <row r="6109">
          <cell r="A6109">
            <v>670002000000</v>
          </cell>
          <cell r="B6109" t="str">
            <v xml:space="preserve">ARALDIT STAND.ENDUR.(KG)                                                                            </v>
          </cell>
          <cell r="C6109">
            <v>0.9</v>
          </cell>
          <cell r="D6109">
            <v>0</v>
          </cell>
          <cell r="E6109">
            <v>0</v>
          </cell>
          <cell r="F6109">
            <v>0</v>
          </cell>
          <cell r="G6109">
            <v>0</v>
          </cell>
          <cell r="I6109">
            <v>0</v>
          </cell>
        </row>
        <row r="6110">
          <cell r="A6110">
            <v>670005000000</v>
          </cell>
          <cell r="B6110" t="str">
            <v xml:space="preserve">COLA VINILICA (L)                                                                                   </v>
          </cell>
          <cell r="C6110">
            <v>0</v>
          </cell>
          <cell r="D6110">
            <v>0</v>
          </cell>
          <cell r="E6110">
            <v>0</v>
          </cell>
          <cell r="F6110">
            <v>0</v>
          </cell>
          <cell r="G6110">
            <v>0</v>
          </cell>
          <cell r="I6110">
            <v>0</v>
          </cell>
        </row>
        <row r="6111">
          <cell r="A6111">
            <v>670006000000</v>
          </cell>
          <cell r="B6111" t="str">
            <v xml:space="preserve">NOVOPREN (ADH.DE CONTACTO                                                                           </v>
          </cell>
          <cell r="C6111">
            <v>0</v>
          </cell>
          <cell r="D6111">
            <v>0</v>
          </cell>
          <cell r="E6111">
            <v>0</v>
          </cell>
          <cell r="F6111">
            <v>0</v>
          </cell>
          <cell r="G6111">
            <v>0</v>
          </cell>
          <cell r="I6111">
            <v>0</v>
          </cell>
        </row>
        <row r="6112">
          <cell r="A6112">
            <v>670007000000</v>
          </cell>
          <cell r="B6112" t="str">
            <v xml:space="preserve">FASTIX TRANSP. 300 ML.                                                                              </v>
          </cell>
          <cell r="C6112">
            <v>0</v>
          </cell>
          <cell r="D6112">
            <v>0</v>
          </cell>
          <cell r="E6112">
            <v>0</v>
          </cell>
          <cell r="F6112">
            <v>0</v>
          </cell>
          <cell r="G6112">
            <v>0</v>
          </cell>
          <cell r="I6112">
            <v>0</v>
          </cell>
        </row>
        <row r="6113">
          <cell r="A6113">
            <v>670008000000</v>
          </cell>
          <cell r="B6113" t="str">
            <v xml:space="preserve">POLVO P/PREPAR.PEGAMENTO                                                                            </v>
          </cell>
          <cell r="C6113">
            <v>0</v>
          </cell>
          <cell r="D6113">
            <v>0</v>
          </cell>
          <cell r="E6113">
            <v>0</v>
          </cell>
          <cell r="F6113">
            <v>0</v>
          </cell>
          <cell r="G6113">
            <v>0</v>
          </cell>
          <cell r="I6113">
            <v>0</v>
          </cell>
        </row>
        <row r="6114">
          <cell r="A6114">
            <v>670010000000</v>
          </cell>
          <cell r="B6114" t="str">
            <v xml:space="preserve">BOSTIK 7431 009460-000150                                                                           </v>
          </cell>
          <cell r="C6114">
            <v>0</v>
          </cell>
          <cell r="D6114">
            <v>0</v>
          </cell>
          <cell r="E6114">
            <v>0</v>
          </cell>
          <cell r="F6114">
            <v>0</v>
          </cell>
          <cell r="G6114">
            <v>0</v>
          </cell>
          <cell r="I6114">
            <v>0</v>
          </cell>
        </row>
        <row r="6115">
          <cell r="A6115">
            <v>670010100000</v>
          </cell>
          <cell r="B6115" t="str">
            <v xml:space="preserve">BOSTIK PA5050E                                                                                      </v>
          </cell>
          <cell r="C6115">
            <v>0.09</v>
          </cell>
          <cell r="D6115">
            <v>0</v>
          </cell>
          <cell r="E6115">
            <v>18000.18</v>
          </cell>
          <cell r="F6115">
            <v>18000.18</v>
          </cell>
          <cell r="G6115">
            <v>18000.18</v>
          </cell>
          <cell r="I6115">
            <v>18000.18</v>
          </cell>
        </row>
        <row r="6116">
          <cell r="A6116">
            <v>670012000000</v>
          </cell>
          <cell r="B6116" t="str">
            <v xml:space="preserve">TIVOFIX 3140              (G)                                                                       </v>
          </cell>
          <cell r="C6116">
            <v>0.28499999999999998</v>
          </cell>
          <cell r="D6116">
            <v>0</v>
          </cell>
          <cell r="E6116">
            <v>0</v>
          </cell>
          <cell r="F6116">
            <v>0</v>
          </cell>
          <cell r="G6116">
            <v>0</v>
          </cell>
          <cell r="I6116">
            <v>0</v>
          </cell>
        </row>
        <row r="6117">
          <cell r="A6117">
            <v>670014000000</v>
          </cell>
          <cell r="B6117" t="str">
            <v xml:space="preserve">PELLETHANE 80A 8051/2211                                                                            </v>
          </cell>
          <cell r="C6117">
            <v>0</v>
          </cell>
          <cell r="D6117">
            <v>0</v>
          </cell>
          <cell r="E6117">
            <v>0</v>
          </cell>
          <cell r="F6117">
            <v>0</v>
          </cell>
          <cell r="G6117">
            <v>0</v>
          </cell>
          <cell r="I6117">
            <v>0</v>
          </cell>
        </row>
        <row r="6118">
          <cell r="A6118">
            <v>670015000000</v>
          </cell>
          <cell r="B6118" t="str">
            <v xml:space="preserve">ADHESIVO INST.LOCTITE 406                                                                           </v>
          </cell>
          <cell r="C6118">
            <v>1510</v>
          </cell>
          <cell r="D6118">
            <v>0</v>
          </cell>
          <cell r="E6118">
            <v>2400</v>
          </cell>
          <cell r="F6118">
            <v>2400</v>
          </cell>
          <cell r="G6118">
            <v>2400</v>
          </cell>
          <cell r="I6118">
            <v>2400</v>
          </cell>
        </row>
        <row r="6119">
          <cell r="A6119">
            <v>670015010000</v>
          </cell>
          <cell r="B6119" t="str">
            <v xml:space="preserve">ADHESIVO INST. LOCTITE 460                                                                          </v>
          </cell>
          <cell r="C6119">
            <v>0</v>
          </cell>
          <cell r="D6119">
            <v>0</v>
          </cell>
          <cell r="E6119">
            <v>0</v>
          </cell>
          <cell r="F6119">
            <v>0</v>
          </cell>
          <cell r="G6119">
            <v>0</v>
          </cell>
          <cell r="I6119">
            <v>0</v>
          </cell>
        </row>
        <row r="6120">
          <cell r="A6120">
            <v>670015020000</v>
          </cell>
          <cell r="B6120" t="str">
            <v xml:space="preserve">ADHESIVO LOCTITE 4011                                                                               </v>
          </cell>
          <cell r="C6120">
            <v>0</v>
          </cell>
          <cell r="D6120">
            <v>0</v>
          </cell>
          <cell r="E6120">
            <v>0</v>
          </cell>
          <cell r="F6120">
            <v>0</v>
          </cell>
          <cell r="G6120">
            <v>0</v>
          </cell>
          <cell r="I6120">
            <v>0</v>
          </cell>
        </row>
        <row r="6121">
          <cell r="A6121">
            <v>670015030000</v>
          </cell>
          <cell r="B6121" t="str">
            <v xml:space="preserve">ADHESIVO LOCTITE 401                                                                                </v>
          </cell>
          <cell r="C6121">
            <v>0</v>
          </cell>
          <cell r="D6121">
            <v>0</v>
          </cell>
          <cell r="E6121">
            <v>0</v>
          </cell>
          <cell r="F6121">
            <v>0</v>
          </cell>
          <cell r="G6121">
            <v>0</v>
          </cell>
          <cell r="I6121">
            <v>0</v>
          </cell>
        </row>
        <row r="6122">
          <cell r="A6122">
            <v>670015040000</v>
          </cell>
          <cell r="B6122" t="str">
            <v xml:space="preserve">ADHESIVO LOCTITE 4061                                                                               </v>
          </cell>
          <cell r="C6122">
            <v>0</v>
          </cell>
          <cell r="D6122">
            <v>0</v>
          </cell>
          <cell r="E6122">
            <v>0</v>
          </cell>
          <cell r="F6122">
            <v>0</v>
          </cell>
          <cell r="G6122">
            <v>0</v>
          </cell>
          <cell r="I6122">
            <v>0</v>
          </cell>
        </row>
        <row r="6123">
          <cell r="A6123">
            <v>670015050000</v>
          </cell>
          <cell r="B6123" t="str">
            <v xml:space="preserve">ADHESIVO LOCTITE 609                                                                                </v>
          </cell>
          <cell r="C6123">
            <v>0</v>
          </cell>
          <cell r="D6123">
            <v>0</v>
          </cell>
          <cell r="E6123">
            <v>0</v>
          </cell>
          <cell r="F6123">
            <v>0</v>
          </cell>
          <cell r="G6123">
            <v>0</v>
          </cell>
          <cell r="I6123">
            <v>0</v>
          </cell>
        </row>
        <row r="6124">
          <cell r="A6124">
            <v>670015060000</v>
          </cell>
          <cell r="B6124" t="str">
            <v xml:space="preserve">ADHESIVO LOCTITE 4902                                                                               </v>
          </cell>
          <cell r="C6124">
            <v>0</v>
          </cell>
          <cell r="D6124">
            <v>0</v>
          </cell>
          <cell r="E6124">
            <v>0</v>
          </cell>
          <cell r="F6124">
            <v>0</v>
          </cell>
          <cell r="G6124">
            <v>0</v>
          </cell>
          <cell r="I6124">
            <v>0</v>
          </cell>
        </row>
        <row r="6125">
          <cell r="A6125">
            <v>670015070000</v>
          </cell>
          <cell r="B6125" t="str">
            <v xml:space="preserve">ADHESIVO LOCTITE M-11 (50ML)  235029                                                                </v>
          </cell>
          <cell r="C6125">
            <v>0</v>
          </cell>
          <cell r="D6125">
            <v>0</v>
          </cell>
          <cell r="E6125">
            <v>0</v>
          </cell>
          <cell r="F6125">
            <v>0</v>
          </cell>
          <cell r="G6125">
            <v>0</v>
          </cell>
          <cell r="I6125">
            <v>0</v>
          </cell>
        </row>
        <row r="6126">
          <cell r="A6126">
            <v>670015070010</v>
          </cell>
          <cell r="B6126" t="str">
            <v xml:space="preserve">PISTOLA DE APLICACION MANUAL LOCTITE  720228                                                        </v>
          </cell>
          <cell r="C6126">
            <v>0</v>
          </cell>
          <cell r="D6126">
            <v>0</v>
          </cell>
          <cell r="E6126">
            <v>0</v>
          </cell>
          <cell r="F6126">
            <v>0</v>
          </cell>
          <cell r="G6126">
            <v>0</v>
          </cell>
          <cell r="I6126">
            <v>0</v>
          </cell>
        </row>
        <row r="6127">
          <cell r="A6127">
            <v>670016000000</v>
          </cell>
          <cell r="B6127" t="str">
            <v xml:space="preserve">ADHESIVO PRIMER 757                                                                                 </v>
          </cell>
          <cell r="C6127">
            <v>0</v>
          </cell>
          <cell r="D6127">
            <v>0</v>
          </cell>
          <cell r="E6127">
            <v>0</v>
          </cell>
          <cell r="F6127">
            <v>0</v>
          </cell>
          <cell r="G6127">
            <v>0</v>
          </cell>
          <cell r="I6127">
            <v>0</v>
          </cell>
        </row>
        <row r="6128">
          <cell r="A6128">
            <v>670016100000</v>
          </cell>
          <cell r="B6128" t="str">
            <v xml:space="preserve">ADHESIVO PRIMER 770                                                                                 </v>
          </cell>
          <cell r="C6128">
            <v>27434</v>
          </cell>
          <cell r="D6128">
            <v>0</v>
          </cell>
          <cell r="E6128">
            <v>0</v>
          </cell>
          <cell r="F6128">
            <v>0</v>
          </cell>
          <cell r="G6128">
            <v>0</v>
          </cell>
          <cell r="I6128">
            <v>0</v>
          </cell>
        </row>
        <row r="6129">
          <cell r="A6129">
            <v>670016200000</v>
          </cell>
          <cell r="B6129" t="str">
            <v xml:space="preserve">ADHESIVO PRIMER 7701                                                                                </v>
          </cell>
          <cell r="C6129">
            <v>0</v>
          </cell>
          <cell r="D6129">
            <v>0</v>
          </cell>
          <cell r="E6129">
            <v>0</v>
          </cell>
          <cell r="F6129">
            <v>0</v>
          </cell>
          <cell r="G6129">
            <v>0</v>
          </cell>
          <cell r="I6129">
            <v>0</v>
          </cell>
        </row>
        <row r="6130">
          <cell r="A6130">
            <v>670017000000</v>
          </cell>
          <cell r="B6130" t="str">
            <v xml:space="preserve">GRAN. PVC 6W79AXXE10-00736                                                                          </v>
          </cell>
          <cell r="C6130">
            <v>0</v>
          </cell>
          <cell r="D6130">
            <v>0</v>
          </cell>
          <cell r="E6130">
            <v>0</v>
          </cell>
          <cell r="F6130">
            <v>0</v>
          </cell>
          <cell r="G6130">
            <v>0</v>
          </cell>
          <cell r="I6130">
            <v>0</v>
          </cell>
        </row>
        <row r="6131">
          <cell r="A6131">
            <v>670018000000</v>
          </cell>
          <cell r="B6131" t="str">
            <v xml:space="preserve">PEGAMENTO WEVO 895 (NATUR) (G)                                                                      </v>
          </cell>
          <cell r="C6131">
            <v>0</v>
          </cell>
          <cell r="D6131">
            <v>0</v>
          </cell>
          <cell r="E6131">
            <v>0</v>
          </cell>
          <cell r="F6131">
            <v>0</v>
          </cell>
          <cell r="G6131">
            <v>0</v>
          </cell>
          <cell r="I6131">
            <v>0</v>
          </cell>
        </row>
        <row r="6132">
          <cell r="A6132">
            <v>670019000000</v>
          </cell>
          <cell r="B6132" t="str">
            <v xml:space="preserve">ENDURECEDOR WEVO-600 (G)                                                                            </v>
          </cell>
          <cell r="C6132">
            <v>0</v>
          </cell>
          <cell r="D6132">
            <v>0</v>
          </cell>
          <cell r="E6132">
            <v>0</v>
          </cell>
          <cell r="F6132">
            <v>0</v>
          </cell>
          <cell r="G6132">
            <v>0</v>
          </cell>
          <cell r="I6132">
            <v>0</v>
          </cell>
        </row>
        <row r="6133">
          <cell r="A6133">
            <v>670020000000</v>
          </cell>
          <cell r="B6133" t="str">
            <v xml:space="preserve">ADHESIVO INST. CIANO 2200                                                                           </v>
          </cell>
          <cell r="C6133">
            <v>0</v>
          </cell>
          <cell r="D6133">
            <v>0</v>
          </cell>
          <cell r="E6133">
            <v>0</v>
          </cell>
          <cell r="F6133">
            <v>0</v>
          </cell>
          <cell r="G6133">
            <v>0</v>
          </cell>
          <cell r="I6133">
            <v>0</v>
          </cell>
        </row>
        <row r="6134">
          <cell r="A6134">
            <v>670021000000</v>
          </cell>
          <cell r="B6134" t="str">
            <v xml:space="preserve">ADHESIVO ELASTOSIL E41                                                                              </v>
          </cell>
          <cell r="C6134">
            <v>0</v>
          </cell>
          <cell r="D6134">
            <v>0</v>
          </cell>
          <cell r="E6134">
            <v>0</v>
          </cell>
          <cell r="F6134">
            <v>0</v>
          </cell>
          <cell r="G6134">
            <v>0</v>
          </cell>
          <cell r="I6134">
            <v>0</v>
          </cell>
        </row>
        <row r="6135">
          <cell r="A6135">
            <v>670022000000</v>
          </cell>
          <cell r="B6135" t="str">
            <v xml:space="preserve">ADHESIVO ELASTOSIL E43                                                                              </v>
          </cell>
          <cell r="C6135">
            <v>0</v>
          </cell>
          <cell r="D6135">
            <v>0</v>
          </cell>
          <cell r="E6135">
            <v>0</v>
          </cell>
          <cell r="F6135">
            <v>0</v>
          </cell>
          <cell r="G6135">
            <v>0</v>
          </cell>
          <cell r="I6135">
            <v>0</v>
          </cell>
        </row>
        <row r="6136">
          <cell r="A6136">
            <v>670023000000</v>
          </cell>
          <cell r="B6136" t="str">
            <v xml:space="preserve">CROSSLINKER A (2929.90.0000)                                                                        </v>
          </cell>
          <cell r="C6136">
            <v>0</v>
          </cell>
          <cell r="D6136">
            <v>0</v>
          </cell>
          <cell r="E6136">
            <v>0</v>
          </cell>
          <cell r="F6136">
            <v>0</v>
          </cell>
          <cell r="G6136">
            <v>0</v>
          </cell>
          <cell r="I6136">
            <v>0</v>
          </cell>
        </row>
        <row r="6137">
          <cell r="A6137">
            <v>670024000000</v>
          </cell>
          <cell r="B6137" t="str">
            <v xml:space="preserve">KIT PRIMER 5-017 + CROSSLINKER A                                                                    </v>
          </cell>
          <cell r="C6137">
            <v>0</v>
          </cell>
          <cell r="D6137">
            <v>0</v>
          </cell>
          <cell r="E6137">
            <v>3.29E-3</v>
          </cell>
          <cell r="F6137">
            <v>0</v>
          </cell>
          <cell r="G6137" t="str">
            <v>error</v>
          </cell>
          <cell r="I6137">
            <v>0</v>
          </cell>
        </row>
        <row r="6138">
          <cell r="A6138">
            <v>670025000000</v>
          </cell>
          <cell r="B6138" t="str">
            <v xml:space="preserve">KIT HIDROPHILIC 8-3C + CROSSLINKER A + CROSSLINKER B                                                </v>
          </cell>
          <cell r="C6138">
            <v>0</v>
          </cell>
          <cell r="D6138">
            <v>0</v>
          </cell>
          <cell r="E6138">
            <v>3.29E-3</v>
          </cell>
          <cell r="F6138">
            <v>0</v>
          </cell>
          <cell r="G6138" t="str">
            <v>error</v>
          </cell>
          <cell r="I6138">
            <v>0</v>
          </cell>
        </row>
        <row r="6139">
          <cell r="A6139">
            <v>670026000000</v>
          </cell>
          <cell r="B6139" t="str">
            <v xml:space="preserve">CROSSLINKER B (3911.90.90.50)                                                                       </v>
          </cell>
          <cell r="C6139">
            <v>0</v>
          </cell>
          <cell r="D6139">
            <v>0</v>
          </cell>
          <cell r="E6139">
            <v>0</v>
          </cell>
          <cell r="F6139">
            <v>0</v>
          </cell>
          <cell r="G6139">
            <v>0</v>
          </cell>
          <cell r="I6139">
            <v>0</v>
          </cell>
        </row>
        <row r="6140">
          <cell r="A6140">
            <v>680001000000</v>
          </cell>
          <cell r="B6140" t="str">
            <v xml:space="preserve">KEROSENE              (L)                                                                           </v>
          </cell>
          <cell r="C6140">
            <v>10</v>
          </cell>
          <cell r="D6140">
            <v>0</v>
          </cell>
          <cell r="E6140">
            <v>0</v>
          </cell>
          <cell r="F6140">
            <v>0</v>
          </cell>
          <cell r="G6140">
            <v>0</v>
          </cell>
          <cell r="I6140">
            <v>0</v>
          </cell>
        </row>
        <row r="6141">
          <cell r="A6141">
            <v>680002000000</v>
          </cell>
          <cell r="B6141" t="str">
            <v xml:space="preserve">GAS-OIL P/CALDERA     (L)                                                                           </v>
          </cell>
          <cell r="C6141">
            <v>0</v>
          </cell>
          <cell r="D6141">
            <v>0</v>
          </cell>
          <cell r="E6141">
            <v>0</v>
          </cell>
          <cell r="F6141">
            <v>0</v>
          </cell>
          <cell r="G6141">
            <v>0</v>
          </cell>
          <cell r="I6141">
            <v>0</v>
          </cell>
        </row>
        <row r="6142">
          <cell r="A6142">
            <v>680003000000</v>
          </cell>
          <cell r="B6142" t="str">
            <v xml:space="preserve">GAS OIL P/MOTORES (Especial)                                                                        </v>
          </cell>
          <cell r="C6142">
            <v>0</v>
          </cell>
          <cell r="D6142">
            <v>0</v>
          </cell>
          <cell r="E6142">
            <v>0</v>
          </cell>
          <cell r="F6142">
            <v>0</v>
          </cell>
          <cell r="G6142">
            <v>0</v>
          </cell>
          <cell r="I6142">
            <v>0</v>
          </cell>
        </row>
        <row r="6143">
          <cell r="A6143">
            <v>680004000000</v>
          </cell>
          <cell r="B6143" t="str">
            <v xml:space="preserve">NAFTA SUPER (L)                                                                                     </v>
          </cell>
          <cell r="C6143">
            <v>0</v>
          </cell>
          <cell r="D6143">
            <v>0</v>
          </cell>
          <cell r="E6143">
            <v>0</v>
          </cell>
          <cell r="F6143">
            <v>0</v>
          </cell>
          <cell r="G6143">
            <v>0</v>
          </cell>
          <cell r="I6143">
            <v>0</v>
          </cell>
        </row>
        <row r="6144">
          <cell r="A6144">
            <v>681001000000</v>
          </cell>
          <cell r="B6144" t="str">
            <v xml:space="preserve">ADITIVO PARA FUEL-OIL (L)                                                                           </v>
          </cell>
          <cell r="C6144">
            <v>0</v>
          </cell>
          <cell r="D6144">
            <v>0</v>
          </cell>
          <cell r="E6144">
            <v>0</v>
          </cell>
          <cell r="F6144">
            <v>0</v>
          </cell>
          <cell r="G6144">
            <v>0</v>
          </cell>
          <cell r="I6144">
            <v>0</v>
          </cell>
        </row>
        <row r="6145">
          <cell r="A6145">
            <v>685001000000</v>
          </cell>
          <cell r="B6145" t="str">
            <v xml:space="preserve">GARRAFA SUPERGAS  13 KG                                                                             </v>
          </cell>
          <cell r="C6145">
            <v>0</v>
          </cell>
          <cell r="D6145">
            <v>0</v>
          </cell>
          <cell r="E6145">
            <v>0</v>
          </cell>
          <cell r="F6145">
            <v>0</v>
          </cell>
          <cell r="G6145">
            <v>0</v>
          </cell>
          <cell r="I6145">
            <v>0</v>
          </cell>
        </row>
        <row r="6146">
          <cell r="A6146">
            <v>685002000000</v>
          </cell>
          <cell r="B6146" t="str">
            <v xml:space="preserve">CARTUCHO DE BUTANO 190 GR                                                                           </v>
          </cell>
          <cell r="C6146">
            <v>0</v>
          </cell>
          <cell r="D6146">
            <v>0</v>
          </cell>
          <cell r="E6146">
            <v>0</v>
          </cell>
          <cell r="F6146">
            <v>0</v>
          </cell>
          <cell r="G6146">
            <v>0</v>
          </cell>
          <cell r="I6146">
            <v>0</v>
          </cell>
        </row>
        <row r="6147">
          <cell r="A6147">
            <v>685003000000</v>
          </cell>
          <cell r="B6147" t="str">
            <v xml:space="preserve">GAS ETOX    (CIL X 56 KG)                                                                           </v>
          </cell>
          <cell r="C6147">
            <v>0</v>
          </cell>
          <cell r="D6147">
            <v>0</v>
          </cell>
          <cell r="E6147">
            <v>0</v>
          </cell>
          <cell r="F6147">
            <v>0</v>
          </cell>
          <cell r="G6147">
            <v>0</v>
          </cell>
          <cell r="I6147">
            <v>0</v>
          </cell>
        </row>
        <row r="6148">
          <cell r="A6148">
            <v>685004000000</v>
          </cell>
          <cell r="B6148" t="str">
            <v xml:space="preserve">GAS ETOX    (CIL X 25 KG)                                                                           </v>
          </cell>
          <cell r="C6148">
            <v>0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I6148">
            <v>0</v>
          </cell>
        </row>
        <row r="6149">
          <cell r="A6149">
            <v>685005000000</v>
          </cell>
          <cell r="B6149" t="str">
            <v xml:space="preserve">TUBO  OXIGENO                                                                                       </v>
          </cell>
          <cell r="C6149">
            <v>0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I6149">
            <v>0</v>
          </cell>
        </row>
        <row r="6150">
          <cell r="A6150">
            <v>685006000000</v>
          </cell>
          <cell r="B6150" t="str">
            <v xml:space="preserve">CILINDRO ACETILENO                                                                                  </v>
          </cell>
          <cell r="C6150">
            <v>0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  <cell r="I6150">
            <v>0</v>
          </cell>
        </row>
        <row r="6151">
          <cell r="A6151">
            <v>685007000000</v>
          </cell>
          <cell r="B6151" t="str">
            <v xml:space="preserve">GAS ETO OXYFUME 90                                                                                  </v>
          </cell>
          <cell r="C6151">
            <v>0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I6151">
            <v>0</v>
          </cell>
        </row>
        <row r="6152">
          <cell r="A6152">
            <v>685008000000</v>
          </cell>
          <cell r="B6152" t="str">
            <v xml:space="preserve">GAS CO2               (K)                                                                           </v>
          </cell>
          <cell r="C6152">
            <v>1636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I6152">
            <v>0</v>
          </cell>
        </row>
        <row r="6153">
          <cell r="A6153">
            <v>685009000000</v>
          </cell>
          <cell r="B6153" t="str">
            <v xml:space="preserve">CILINDRO ARGON                                                                                      </v>
          </cell>
          <cell r="C6153">
            <v>0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  <cell r="I6153">
            <v>0</v>
          </cell>
        </row>
        <row r="6154">
          <cell r="A6154">
            <v>685010000000</v>
          </cell>
          <cell r="B6154" t="str">
            <v xml:space="preserve">CILINDRO 92% AR - 8% H2                                                                             </v>
          </cell>
          <cell r="C6154">
            <v>0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I6154">
            <v>0</v>
          </cell>
        </row>
        <row r="6155">
          <cell r="A6155">
            <v>685011000000</v>
          </cell>
          <cell r="B6155" t="str">
            <v xml:space="preserve">GAS ETO 90/10 (CIL. X 90 KG)                                                                        </v>
          </cell>
          <cell r="C6155">
            <v>2880</v>
          </cell>
          <cell r="D6155">
            <v>0</v>
          </cell>
          <cell r="E6155">
            <v>2430</v>
          </cell>
          <cell r="F6155">
            <v>2430</v>
          </cell>
          <cell r="G6155">
            <v>2430</v>
          </cell>
          <cell r="I6155">
            <v>2430</v>
          </cell>
        </row>
        <row r="6156">
          <cell r="A6156">
            <v>685012000000</v>
          </cell>
          <cell r="B6156" t="str">
            <v xml:space="preserve">CILINDRO DE NITROGENO                                                                               </v>
          </cell>
          <cell r="C6156">
            <v>0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  <cell r="I6156">
            <v>0</v>
          </cell>
        </row>
        <row r="6157">
          <cell r="A6157">
            <v>691001000000</v>
          </cell>
          <cell r="B6157" t="str">
            <v xml:space="preserve">LUBRICANTE ESSO                                                                                     </v>
          </cell>
          <cell r="C6157">
            <v>0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  <cell r="I6157">
            <v>0</v>
          </cell>
        </row>
        <row r="6158">
          <cell r="A6158">
            <v>691002000000</v>
          </cell>
          <cell r="B6158" t="str">
            <v xml:space="preserve">LUBRICANTEBT-405/L                                                                                  </v>
          </cell>
          <cell r="C6158">
            <v>0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  <cell r="I6158">
            <v>0</v>
          </cell>
        </row>
        <row r="6159">
          <cell r="A6159">
            <v>691003000000</v>
          </cell>
          <cell r="B6159" t="str">
            <v xml:space="preserve">PREPARADO P/MOLDE Z260/2 (HASCO)                                                                    </v>
          </cell>
          <cell r="C6159">
            <v>0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  <cell r="I6159">
            <v>0</v>
          </cell>
        </row>
        <row r="6160">
          <cell r="A6160">
            <v>691003001000</v>
          </cell>
          <cell r="B6160" t="str">
            <v xml:space="preserve">Lubricante de alto rendimiento Z260/180 (x6)                                                        </v>
          </cell>
          <cell r="C6160">
            <v>3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  <cell r="I6160">
            <v>0</v>
          </cell>
        </row>
        <row r="6161">
          <cell r="A6161">
            <v>691003002000</v>
          </cell>
          <cell r="B6161" t="str">
            <v xml:space="preserve">Lubricante de alto rendimiento Z260/1000X1                                                          </v>
          </cell>
          <cell r="C6161">
            <v>0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  <cell r="I6161">
            <v>0</v>
          </cell>
        </row>
        <row r="6162">
          <cell r="A6162">
            <v>691004000000</v>
          </cell>
          <cell r="B6162" t="str">
            <v xml:space="preserve">LUBRICANTE DIELEKTRIKUM IME-MH                                                                      </v>
          </cell>
          <cell r="C6162">
            <v>0</v>
          </cell>
          <cell r="D6162">
            <v>1040</v>
          </cell>
          <cell r="E6162">
            <v>0</v>
          </cell>
          <cell r="F6162">
            <v>0</v>
          </cell>
          <cell r="G6162">
            <v>0</v>
          </cell>
          <cell r="I6162">
            <v>0</v>
          </cell>
        </row>
        <row r="6163">
          <cell r="A6163">
            <v>692001000000</v>
          </cell>
          <cell r="B6163" t="str">
            <v xml:space="preserve">SPRAY HASCO Z 266 (LUBRICANTE)                                                                      </v>
          </cell>
          <cell r="C6163">
            <v>1</v>
          </cell>
          <cell r="D6163">
            <v>0</v>
          </cell>
          <cell r="E6163">
            <v>0</v>
          </cell>
          <cell r="F6163">
            <v>0</v>
          </cell>
          <cell r="G6163">
            <v>0</v>
          </cell>
          <cell r="I6163">
            <v>0</v>
          </cell>
        </row>
        <row r="6164">
          <cell r="A6164">
            <v>693001000000</v>
          </cell>
          <cell r="B6164" t="str">
            <v xml:space="preserve">ACEITE TELLUS C10       L                                                                           </v>
          </cell>
          <cell r="C6164">
            <v>0</v>
          </cell>
          <cell r="D6164">
            <v>0</v>
          </cell>
          <cell r="E6164">
            <v>0</v>
          </cell>
          <cell r="F6164">
            <v>0</v>
          </cell>
          <cell r="G6164">
            <v>0</v>
          </cell>
          <cell r="I6164">
            <v>0</v>
          </cell>
        </row>
        <row r="6165">
          <cell r="A6165">
            <v>693002000000</v>
          </cell>
          <cell r="B6165" t="str">
            <v xml:space="preserve">ACEITE TELLUS 32                                                                                    </v>
          </cell>
          <cell r="C6165">
            <v>0</v>
          </cell>
          <cell r="D6165">
            <v>0</v>
          </cell>
          <cell r="E6165">
            <v>0</v>
          </cell>
          <cell r="F6165">
            <v>0</v>
          </cell>
          <cell r="G6165">
            <v>0</v>
          </cell>
          <cell r="I6165">
            <v>0</v>
          </cell>
        </row>
        <row r="6166">
          <cell r="A6166">
            <v>693003000000</v>
          </cell>
          <cell r="B6166" t="str">
            <v xml:space="preserve">ACEITE TELLUS 37                                                                                    </v>
          </cell>
          <cell r="C6166">
            <v>0</v>
          </cell>
          <cell r="D6166">
            <v>0</v>
          </cell>
          <cell r="E6166">
            <v>0</v>
          </cell>
          <cell r="F6166">
            <v>0</v>
          </cell>
          <cell r="G6166">
            <v>0</v>
          </cell>
          <cell r="I6166">
            <v>0</v>
          </cell>
        </row>
        <row r="6167">
          <cell r="A6167">
            <v>693004000000</v>
          </cell>
          <cell r="B6167" t="str">
            <v xml:space="preserve">ACEITE TELLUS 46                                                                                    </v>
          </cell>
          <cell r="C6167">
            <v>0</v>
          </cell>
          <cell r="D6167">
            <v>0</v>
          </cell>
          <cell r="E6167">
            <v>0</v>
          </cell>
          <cell r="F6167">
            <v>0</v>
          </cell>
          <cell r="G6167">
            <v>0</v>
          </cell>
          <cell r="I6167">
            <v>0</v>
          </cell>
        </row>
        <row r="6168">
          <cell r="A6168">
            <v>693005000000</v>
          </cell>
          <cell r="B6168" t="str">
            <v xml:space="preserve">ACEITE TELLUS 68                                                                                    </v>
          </cell>
          <cell r="C6168">
            <v>0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I6168">
            <v>0</v>
          </cell>
        </row>
        <row r="6169">
          <cell r="A6169">
            <v>693006000000</v>
          </cell>
          <cell r="B6169" t="str">
            <v xml:space="preserve">ACEITE TELLUS 100                                                                                   </v>
          </cell>
          <cell r="C6169">
            <v>0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I6169">
            <v>0</v>
          </cell>
        </row>
        <row r="6170">
          <cell r="A6170">
            <v>693007000000</v>
          </cell>
          <cell r="B6170" t="str">
            <v xml:space="preserve">ACEITE RANDO HD 68                                                                                  </v>
          </cell>
          <cell r="C6170">
            <v>0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I6170">
            <v>0</v>
          </cell>
        </row>
        <row r="6171">
          <cell r="A6171">
            <v>693008000000</v>
          </cell>
          <cell r="B6171" t="str">
            <v xml:space="preserve">ACEITE OMALA 220                                                                                    </v>
          </cell>
          <cell r="C6171">
            <v>0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I6171">
            <v>0</v>
          </cell>
        </row>
        <row r="6172">
          <cell r="A6172">
            <v>693009000000</v>
          </cell>
          <cell r="B6172" t="str">
            <v xml:space="preserve">ACEITE OMALA 320                                                                                    </v>
          </cell>
          <cell r="C6172">
            <v>0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I6172">
            <v>0</v>
          </cell>
        </row>
        <row r="6173">
          <cell r="A6173">
            <v>693010000000</v>
          </cell>
          <cell r="B6173" t="str">
            <v xml:space="preserve">ACEITE RIMULA X SAE 30                                                                              </v>
          </cell>
          <cell r="C6173">
            <v>0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I6173">
            <v>0</v>
          </cell>
        </row>
        <row r="6174">
          <cell r="A6174">
            <v>693011000000</v>
          </cell>
          <cell r="B6174" t="str">
            <v xml:space="preserve">ACEITE TORQUE FLUID 56                                                                              </v>
          </cell>
          <cell r="C6174">
            <v>0</v>
          </cell>
          <cell r="D6174">
            <v>0</v>
          </cell>
          <cell r="E6174">
            <v>0</v>
          </cell>
          <cell r="F6174">
            <v>0</v>
          </cell>
          <cell r="G6174">
            <v>0</v>
          </cell>
          <cell r="I6174">
            <v>0</v>
          </cell>
        </row>
        <row r="6175">
          <cell r="A6175">
            <v>693012000000</v>
          </cell>
          <cell r="B6175" t="str">
            <v xml:space="preserve">ACEITE COMPTELLA 46                                                                                 </v>
          </cell>
          <cell r="C6175">
            <v>0</v>
          </cell>
          <cell r="D6175">
            <v>0</v>
          </cell>
          <cell r="E6175">
            <v>0</v>
          </cell>
          <cell r="F6175">
            <v>0</v>
          </cell>
          <cell r="G6175">
            <v>0</v>
          </cell>
          <cell r="I6175">
            <v>0</v>
          </cell>
        </row>
        <row r="6176">
          <cell r="A6176">
            <v>693013000000</v>
          </cell>
          <cell r="B6176" t="str">
            <v xml:space="preserve">ACEITE SPIRAX 8W/90                                                                                 </v>
          </cell>
          <cell r="C6176">
            <v>0</v>
          </cell>
          <cell r="D6176">
            <v>0</v>
          </cell>
          <cell r="E6176">
            <v>0</v>
          </cell>
          <cell r="F6176">
            <v>0</v>
          </cell>
          <cell r="G6176">
            <v>0</v>
          </cell>
          <cell r="I6176">
            <v>0</v>
          </cell>
        </row>
        <row r="6177">
          <cell r="A6177">
            <v>693014000000</v>
          </cell>
          <cell r="B6177" t="str">
            <v xml:space="preserve">ACEITE MOTOR OIL 20W/40                                                                             </v>
          </cell>
          <cell r="C6177">
            <v>0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I6177">
            <v>0</v>
          </cell>
        </row>
        <row r="6178">
          <cell r="A6178">
            <v>693015000000</v>
          </cell>
          <cell r="B6178" t="str">
            <v xml:space="preserve">ACEITE ROTELLA OIL 30                                                                               </v>
          </cell>
          <cell r="C6178">
            <v>0</v>
          </cell>
          <cell r="D6178">
            <v>0</v>
          </cell>
          <cell r="E6178">
            <v>0</v>
          </cell>
          <cell r="F6178">
            <v>0</v>
          </cell>
          <cell r="G6178">
            <v>0</v>
          </cell>
          <cell r="I6178">
            <v>0</v>
          </cell>
        </row>
        <row r="6179">
          <cell r="A6179">
            <v>693016000000</v>
          </cell>
          <cell r="B6179" t="str">
            <v xml:space="preserve">ACEITE DIELECTRICO                                                                                  </v>
          </cell>
          <cell r="C6179">
            <v>0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I6179">
            <v>0</v>
          </cell>
        </row>
        <row r="6180">
          <cell r="A6180">
            <v>693017000000</v>
          </cell>
          <cell r="B6180" t="str">
            <v xml:space="preserve">ACEITE TALPA 30                                                                                     </v>
          </cell>
          <cell r="C6180">
            <v>0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I6180">
            <v>0</v>
          </cell>
        </row>
        <row r="6181">
          <cell r="A6181">
            <v>693018000000</v>
          </cell>
          <cell r="B6181" t="str">
            <v xml:space="preserve">ACEITE AMBASSADOR LIMP.                                                                             </v>
          </cell>
          <cell r="C6181">
            <v>0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I6181">
            <v>0</v>
          </cell>
        </row>
        <row r="6182">
          <cell r="A6182">
            <v>693019000000</v>
          </cell>
          <cell r="B6182" t="str">
            <v xml:space="preserve">ACEITE OMALA 100                                                                                    </v>
          </cell>
          <cell r="C6182">
            <v>0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I6182">
            <v>0</v>
          </cell>
        </row>
        <row r="6183">
          <cell r="A6183">
            <v>693020000000</v>
          </cell>
          <cell r="B6183" t="str">
            <v xml:space="preserve">ACEITE 15W 40                                                                                       </v>
          </cell>
          <cell r="C6183">
            <v>0</v>
          </cell>
          <cell r="D6183">
            <v>0</v>
          </cell>
          <cell r="E6183">
            <v>0</v>
          </cell>
          <cell r="F6183">
            <v>0</v>
          </cell>
          <cell r="G6183">
            <v>0</v>
          </cell>
          <cell r="I6183">
            <v>0</v>
          </cell>
        </row>
        <row r="6184">
          <cell r="A6184">
            <v>693021000000</v>
          </cell>
          <cell r="B6184" t="str">
            <v xml:space="preserve">ACEITE P/BOM. VACIO VF101                                                                           </v>
          </cell>
          <cell r="C6184">
            <v>0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I6184">
            <v>0</v>
          </cell>
        </row>
        <row r="6185">
          <cell r="A6185">
            <v>693022000000</v>
          </cell>
          <cell r="B6185" t="str">
            <v xml:space="preserve">ACEITE VE101 (P/BOMBA DE VACIO)                                                                     </v>
          </cell>
          <cell r="C6185">
            <v>0</v>
          </cell>
          <cell r="D6185">
            <v>0</v>
          </cell>
          <cell r="E6185">
            <v>0</v>
          </cell>
          <cell r="F6185">
            <v>0</v>
          </cell>
          <cell r="G6185">
            <v>0</v>
          </cell>
          <cell r="I6185">
            <v>0</v>
          </cell>
        </row>
        <row r="6186">
          <cell r="A6186">
            <v>693023000000</v>
          </cell>
          <cell r="B6186" t="str">
            <v xml:space="preserve">ACEITE URSA LA-3 SAE30                                                                              </v>
          </cell>
          <cell r="C6186">
            <v>0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I6186">
            <v>0</v>
          </cell>
        </row>
        <row r="6187">
          <cell r="A6187">
            <v>693024000000</v>
          </cell>
          <cell r="B6187" t="str">
            <v xml:space="preserve">EXXON 82                                                                                            </v>
          </cell>
          <cell r="C6187">
            <v>0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I6187">
            <v>0</v>
          </cell>
        </row>
        <row r="6188">
          <cell r="A6188">
            <v>693025000000</v>
          </cell>
          <cell r="B6188" t="str">
            <v xml:space="preserve">ACEITE TERESSO 46                                                                                   </v>
          </cell>
          <cell r="C6188">
            <v>0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I6188">
            <v>0</v>
          </cell>
        </row>
        <row r="6189">
          <cell r="A6189">
            <v>693026000000</v>
          </cell>
          <cell r="B6189" t="str">
            <v xml:space="preserve">ACEITE ESSO X D-3 EXTRA SAE30                                                                       </v>
          </cell>
          <cell r="C6189">
            <v>0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I6189">
            <v>0</v>
          </cell>
        </row>
        <row r="6190">
          <cell r="A6190">
            <v>693027000000</v>
          </cell>
          <cell r="B6190" t="str">
            <v xml:space="preserve">ACEITE HODROIL SC 10                                                                                </v>
          </cell>
          <cell r="C6190">
            <v>0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I6190">
            <v>0</v>
          </cell>
        </row>
        <row r="6191">
          <cell r="A6191">
            <v>693028000000</v>
          </cell>
          <cell r="B6191" t="str">
            <v xml:space="preserve">ACEITE 2 TIEMPOS                                                                                    </v>
          </cell>
          <cell r="C6191">
            <v>0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I6191">
            <v>0</v>
          </cell>
        </row>
        <row r="6192">
          <cell r="A6192">
            <v>693029000000</v>
          </cell>
          <cell r="B6192" t="str">
            <v xml:space="preserve">ACEITE P/ELEVADOR STILL (S.HIDRU.)                                                                  </v>
          </cell>
          <cell r="C6192">
            <v>0</v>
          </cell>
          <cell r="D6192">
            <v>0</v>
          </cell>
          <cell r="E6192">
            <v>0</v>
          </cell>
          <cell r="F6192">
            <v>0</v>
          </cell>
          <cell r="G6192">
            <v>0</v>
          </cell>
          <cell r="I6192">
            <v>0</v>
          </cell>
        </row>
        <row r="6193">
          <cell r="A6193">
            <v>693030000000</v>
          </cell>
          <cell r="B6193" t="str">
            <v xml:space="preserve">ACEITE 20 W50                                                                                       </v>
          </cell>
          <cell r="C6193">
            <v>0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I6193">
            <v>0</v>
          </cell>
        </row>
        <row r="6194">
          <cell r="A6194">
            <v>693031000000</v>
          </cell>
          <cell r="B6194" t="str">
            <v xml:space="preserve">ACEITE STIHL P/MOTOSIERRA                                                                           </v>
          </cell>
          <cell r="C6194">
            <v>0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I6194">
            <v>0</v>
          </cell>
        </row>
        <row r="6195">
          <cell r="A6195">
            <v>695001000000</v>
          </cell>
          <cell r="B6195" t="str">
            <v xml:space="preserve">CART. GRASA HD 400                                                                                  </v>
          </cell>
          <cell r="C6195">
            <v>0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I6195">
            <v>0</v>
          </cell>
        </row>
        <row r="6196">
          <cell r="A6196">
            <v>695002000000</v>
          </cell>
          <cell r="B6196" t="str">
            <v xml:space="preserve">GRASA RETINAX A                                                                                     </v>
          </cell>
          <cell r="C6196">
            <v>0</v>
          </cell>
          <cell r="D6196">
            <v>0</v>
          </cell>
          <cell r="E6196">
            <v>0</v>
          </cell>
          <cell r="F6196">
            <v>0</v>
          </cell>
          <cell r="G6196">
            <v>0</v>
          </cell>
          <cell r="I6196">
            <v>0</v>
          </cell>
        </row>
        <row r="6197">
          <cell r="A6197">
            <v>695003000000</v>
          </cell>
          <cell r="B6197" t="str">
            <v xml:space="preserve">GRASA DEMAG                                                                                         </v>
          </cell>
          <cell r="C6197">
            <v>0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I6197">
            <v>0</v>
          </cell>
        </row>
        <row r="6198">
          <cell r="A6198">
            <v>695004000000</v>
          </cell>
          <cell r="B6198" t="str">
            <v xml:space="preserve">GRASA ALVANIA EP2                                                                                   </v>
          </cell>
          <cell r="C6198">
            <v>0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  <cell r="I6198">
            <v>0</v>
          </cell>
        </row>
        <row r="6199">
          <cell r="A6199">
            <v>695007000000</v>
          </cell>
          <cell r="B6199" t="str">
            <v xml:space="preserve">GRASA ESP MOL HASCO Z 260                                                                           </v>
          </cell>
          <cell r="C6199">
            <v>0</v>
          </cell>
          <cell r="D6199">
            <v>0</v>
          </cell>
          <cell r="E6199">
            <v>0</v>
          </cell>
          <cell r="F6199">
            <v>0</v>
          </cell>
          <cell r="G6199">
            <v>0</v>
          </cell>
          <cell r="I6199">
            <v>0</v>
          </cell>
        </row>
        <row r="6200">
          <cell r="A6200">
            <v>695008000000</v>
          </cell>
          <cell r="B6200" t="str">
            <v xml:space="preserve">KUKO 41 (DENS 1.120)  (L)                                                                           </v>
          </cell>
          <cell r="C6200">
            <v>0</v>
          </cell>
          <cell r="D6200">
            <v>0</v>
          </cell>
          <cell r="E6200">
            <v>0</v>
          </cell>
          <cell r="F6200">
            <v>0</v>
          </cell>
          <cell r="G6200">
            <v>0</v>
          </cell>
          <cell r="I6200">
            <v>0</v>
          </cell>
        </row>
        <row r="6201">
          <cell r="A6201">
            <v>695009000000</v>
          </cell>
          <cell r="B6201" t="str">
            <v xml:space="preserve">GRASA ALVANIA 3                                                                                     </v>
          </cell>
          <cell r="C6201">
            <v>0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  <cell r="I6201">
            <v>0</v>
          </cell>
        </row>
        <row r="6202">
          <cell r="A6202">
            <v>70000000000000</v>
          </cell>
          <cell r="B6202" t="str">
            <v xml:space="preserve">ESTERILIZACION - ETO                                                                                </v>
          </cell>
          <cell r="C6202">
            <v>0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  <cell r="I6202">
            <v>0</v>
          </cell>
        </row>
        <row r="6203">
          <cell r="A6203">
            <v>700000000014</v>
          </cell>
          <cell r="B6203" t="str">
            <v xml:space="preserve">TUERCAS M-14                                                                                        </v>
          </cell>
          <cell r="C6203">
            <v>0</v>
          </cell>
          <cell r="D6203">
            <v>0</v>
          </cell>
          <cell r="E6203">
            <v>0</v>
          </cell>
          <cell r="F6203">
            <v>0</v>
          </cell>
          <cell r="G6203">
            <v>0</v>
          </cell>
          <cell r="I6203">
            <v>0</v>
          </cell>
        </row>
        <row r="6204">
          <cell r="A6204">
            <v>700000000100</v>
          </cell>
          <cell r="B6204" t="str">
            <v xml:space="preserve">RESISTENCIA CILINDRICA                                                                              </v>
          </cell>
          <cell r="C6204">
            <v>0</v>
          </cell>
          <cell r="D6204">
            <v>0</v>
          </cell>
          <cell r="E6204">
            <v>3</v>
          </cell>
          <cell r="F6204">
            <v>3</v>
          </cell>
          <cell r="G6204">
            <v>3</v>
          </cell>
          <cell r="I6204">
            <v>3</v>
          </cell>
        </row>
        <row r="6205">
          <cell r="A6205">
            <v>700000000150</v>
          </cell>
          <cell r="B6205" t="str">
            <v xml:space="preserve">O-RING P/KENT  Ø55,25  SECCION 2,68                                                                 </v>
          </cell>
          <cell r="C6205">
            <v>3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  <cell r="I6205">
            <v>0</v>
          </cell>
        </row>
        <row r="6206">
          <cell r="A6206">
            <v>700000000164</v>
          </cell>
          <cell r="B6206" t="str">
            <v xml:space="preserve">164 O-RING DI 18                                                                                    </v>
          </cell>
          <cell r="C6206">
            <v>0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  <cell r="I6206">
            <v>0</v>
          </cell>
        </row>
        <row r="6207">
          <cell r="A6207">
            <v>700000000168</v>
          </cell>
          <cell r="B6207" t="str">
            <v xml:space="preserve">168 O-RING                                                                                          </v>
          </cell>
          <cell r="C6207">
            <v>0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  <cell r="I6207">
            <v>0</v>
          </cell>
        </row>
        <row r="6208">
          <cell r="A6208">
            <v>700000000238</v>
          </cell>
          <cell r="B6208" t="str">
            <v xml:space="preserve">238 TAPON                                                                                           </v>
          </cell>
          <cell r="C6208">
            <v>0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  <cell r="I6208">
            <v>0</v>
          </cell>
        </row>
        <row r="6209">
          <cell r="A6209">
            <v>700000000239</v>
          </cell>
          <cell r="B6209" t="str">
            <v xml:space="preserve">239 TAPON                                                                                           </v>
          </cell>
          <cell r="C6209">
            <v>0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  <cell r="I6209">
            <v>0</v>
          </cell>
        </row>
        <row r="6210">
          <cell r="A6210">
            <v>700000000240</v>
          </cell>
          <cell r="B6210" t="str">
            <v xml:space="preserve">240 ARO BRONCE                                                                                      </v>
          </cell>
          <cell r="C6210">
            <v>0</v>
          </cell>
          <cell r="D6210">
            <v>0</v>
          </cell>
          <cell r="E6210">
            <v>0</v>
          </cell>
          <cell r="F6210">
            <v>0</v>
          </cell>
          <cell r="G6210">
            <v>0</v>
          </cell>
          <cell r="I6210">
            <v>0</v>
          </cell>
        </row>
        <row r="6211">
          <cell r="A6211">
            <v>700000000242</v>
          </cell>
          <cell r="B6211" t="str">
            <v xml:space="preserve">242 ARO BRONCE                                                                                      </v>
          </cell>
          <cell r="C6211">
            <v>0</v>
          </cell>
          <cell r="D6211">
            <v>0</v>
          </cell>
          <cell r="E6211">
            <v>0</v>
          </cell>
          <cell r="F6211">
            <v>0</v>
          </cell>
          <cell r="G6211">
            <v>0</v>
          </cell>
          <cell r="I6211">
            <v>0</v>
          </cell>
        </row>
        <row r="6212">
          <cell r="A6212">
            <v>700000000243</v>
          </cell>
          <cell r="B6212" t="str">
            <v xml:space="preserve">243 O-RING                                                                                          </v>
          </cell>
          <cell r="C6212">
            <v>0</v>
          </cell>
          <cell r="D6212">
            <v>0</v>
          </cell>
          <cell r="E6212">
            <v>0</v>
          </cell>
          <cell r="F6212">
            <v>0</v>
          </cell>
          <cell r="G6212">
            <v>0</v>
          </cell>
          <cell r="I6212">
            <v>0</v>
          </cell>
        </row>
        <row r="6213">
          <cell r="A6213">
            <v>700000000244</v>
          </cell>
          <cell r="B6213" t="str">
            <v xml:space="preserve">244 O-RING                                                                                          </v>
          </cell>
          <cell r="C6213">
            <v>0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I6213">
            <v>0</v>
          </cell>
        </row>
        <row r="6214">
          <cell r="A6214">
            <v>700000000245</v>
          </cell>
          <cell r="B6214" t="str">
            <v xml:space="preserve">245                                                                                                 </v>
          </cell>
          <cell r="C6214">
            <v>0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  <cell r="I6214">
            <v>0</v>
          </cell>
        </row>
        <row r="6215">
          <cell r="A6215">
            <v>700000000247</v>
          </cell>
          <cell r="B6215" t="str">
            <v xml:space="preserve">247                                                                                                 </v>
          </cell>
          <cell r="C6215">
            <v>0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I6215">
            <v>0</v>
          </cell>
        </row>
        <row r="6216">
          <cell r="A6216">
            <v>700000000254</v>
          </cell>
          <cell r="B6216" t="str">
            <v xml:space="preserve">254                                                                                                 </v>
          </cell>
          <cell r="C6216">
            <v>0</v>
          </cell>
          <cell r="D6216">
            <v>0</v>
          </cell>
          <cell r="E6216">
            <v>0</v>
          </cell>
          <cell r="F6216">
            <v>0</v>
          </cell>
          <cell r="G6216">
            <v>0</v>
          </cell>
          <cell r="I6216">
            <v>0</v>
          </cell>
        </row>
        <row r="6217">
          <cell r="A6217">
            <v>700000000277</v>
          </cell>
          <cell r="B6217" t="str">
            <v xml:space="preserve">277 VERSCHLUSS R1/2                                                                                 </v>
          </cell>
          <cell r="C6217">
            <v>0</v>
          </cell>
          <cell r="D6217">
            <v>0</v>
          </cell>
          <cell r="E6217">
            <v>0</v>
          </cell>
          <cell r="F6217">
            <v>0</v>
          </cell>
          <cell r="G6217">
            <v>0</v>
          </cell>
          <cell r="I6217">
            <v>0</v>
          </cell>
        </row>
        <row r="6218">
          <cell r="A6218">
            <v>700000000304</v>
          </cell>
          <cell r="B6218" t="str">
            <v xml:space="preserve">304 O-RING                                                                                          </v>
          </cell>
          <cell r="C6218">
            <v>0</v>
          </cell>
          <cell r="D6218">
            <v>0</v>
          </cell>
          <cell r="E6218">
            <v>0</v>
          </cell>
          <cell r="F6218">
            <v>0</v>
          </cell>
          <cell r="G6218">
            <v>0</v>
          </cell>
          <cell r="I6218">
            <v>0</v>
          </cell>
        </row>
        <row r="6219">
          <cell r="A6219">
            <v>700000000319</v>
          </cell>
          <cell r="B6219" t="str">
            <v xml:space="preserve">319                                                                                                 </v>
          </cell>
          <cell r="C6219">
            <v>0</v>
          </cell>
          <cell r="D6219">
            <v>0</v>
          </cell>
          <cell r="E6219">
            <v>0</v>
          </cell>
          <cell r="F6219">
            <v>0</v>
          </cell>
          <cell r="G6219">
            <v>0</v>
          </cell>
          <cell r="I6219">
            <v>0</v>
          </cell>
        </row>
        <row r="6220">
          <cell r="A6220">
            <v>700000000333</v>
          </cell>
          <cell r="B6220" t="str">
            <v xml:space="preserve">333 TAPON                                                                                           </v>
          </cell>
          <cell r="C6220">
            <v>0</v>
          </cell>
          <cell r="D6220">
            <v>0</v>
          </cell>
          <cell r="E6220">
            <v>0</v>
          </cell>
          <cell r="F6220">
            <v>0</v>
          </cell>
          <cell r="G6220">
            <v>0</v>
          </cell>
          <cell r="I6220">
            <v>0</v>
          </cell>
        </row>
        <row r="6221">
          <cell r="A6221">
            <v>700000000340</v>
          </cell>
          <cell r="B6221" t="str">
            <v xml:space="preserve">340                                                                                                 </v>
          </cell>
          <cell r="C6221">
            <v>0</v>
          </cell>
          <cell r="D6221">
            <v>0</v>
          </cell>
          <cell r="E6221">
            <v>0</v>
          </cell>
          <cell r="F6221">
            <v>0</v>
          </cell>
          <cell r="G6221">
            <v>0</v>
          </cell>
          <cell r="I6221">
            <v>0</v>
          </cell>
        </row>
        <row r="6222">
          <cell r="A6222">
            <v>700000000363</v>
          </cell>
          <cell r="B6222" t="str">
            <v xml:space="preserve">363                                                                                                 </v>
          </cell>
          <cell r="C6222">
            <v>0</v>
          </cell>
          <cell r="D6222">
            <v>0</v>
          </cell>
          <cell r="E6222">
            <v>0</v>
          </cell>
          <cell r="F6222">
            <v>0</v>
          </cell>
          <cell r="G6222">
            <v>0</v>
          </cell>
          <cell r="I6222">
            <v>0</v>
          </cell>
        </row>
        <row r="6223">
          <cell r="A6223">
            <v>700000000364</v>
          </cell>
          <cell r="B6223" t="str">
            <v xml:space="preserve">364                                                                                                 </v>
          </cell>
          <cell r="C6223">
            <v>0</v>
          </cell>
          <cell r="D6223">
            <v>0</v>
          </cell>
          <cell r="E6223">
            <v>0</v>
          </cell>
          <cell r="F6223">
            <v>0</v>
          </cell>
          <cell r="G6223">
            <v>0</v>
          </cell>
          <cell r="I6223">
            <v>0</v>
          </cell>
        </row>
        <row r="6224">
          <cell r="A6224">
            <v>700000000365</v>
          </cell>
          <cell r="B6224" t="str">
            <v xml:space="preserve">365                                                                                                 </v>
          </cell>
          <cell r="C6224">
            <v>0</v>
          </cell>
          <cell r="D6224">
            <v>0</v>
          </cell>
          <cell r="E6224">
            <v>0</v>
          </cell>
          <cell r="F6224">
            <v>0</v>
          </cell>
          <cell r="G6224">
            <v>0</v>
          </cell>
          <cell r="I6224">
            <v>0</v>
          </cell>
        </row>
        <row r="6225">
          <cell r="A6225">
            <v>700000000408</v>
          </cell>
          <cell r="B6225" t="str">
            <v xml:space="preserve">408 ARANDELA                                                                                        </v>
          </cell>
          <cell r="C6225">
            <v>0</v>
          </cell>
          <cell r="D6225">
            <v>0</v>
          </cell>
          <cell r="E6225">
            <v>0</v>
          </cell>
          <cell r="F6225">
            <v>0</v>
          </cell>
          <cell r="G6225">
            <v>0</v>
          </cell>
          <cell r="I6225">
            <v>0</v>
          </cell>
        </row>
        <row r="6226">
          <cell r="A6226">
            <v>700000000417</v>
          </cell>
          <cell r="B6226" t="str">
            <v xml:space="preserve">417 GRASERAS                                                                                        </v>
          </cell>
          <cell r="C6226">
            <v>0</v>
          </cell>
          <cell r="D6226">
            <v>0</v>
          </cell>
          <cell r="E6226">
            <v>0</v>
          </cell>
          <cell r="F6226">
            <v>0</v>
          </cell>
          <cell r="G6226">
            <v>0</v>
          </cell>
          <cell r="I6226">
            <v>0</v>
          </cell>
        </row>
        <row r="6227">
          <cell r="A6227">
            <v>700000000444</v>
          </cell>
          <cell r="B6227" t="str">
            <v xml:space="preserve">444                                                                                                 </v>
          </cell>
          <cell r="C6227">
            <v>0</v>
          </cell>
          <cell r="D6227">
            <v>0</v>
          </cell>
          <cell r="E6227">
            <v>0</v>
          </cell>
          <cell r="F6227">
            <v>0</v>
          </cell>
          <cell r="G6227">
            <v>0</v>
          </cell>
          <cell r="I6227">
            <v>0</v>
          </cell>
        </row>
        <row r="6228">
          <cell r="A6228">
            <v>700000000445</v>
          </cell>
          <cell r="B6228" t="str">
            <v xml:space="preserve">445 O-RING                                                                                          </v>
          </cell>
          <cell r="C6228">
            <v>0</v>
          </cell>
          <cell r="D6228">
            <v>0</v>
          </cell>
          <cell r="E6228">
            <v>0</v>
          </cell>
          <cell r="F6228">
            <v>0</v>
          </cell>
          <cell r="G6228">
            <v>0</v>
          </cell>
          <cell r="I6228">
            <v>0</v>
          </cell>
        </row>
        <row r="6229">
          <cell r="A6229">
            <v>700000000446</v>
          </cell>
          <cell r="B6229" t="str">
            <v xml:space="preserve">446 O-RING INNENDICH.                                                                               </v>
          </cell>
          <cell r="C6229">
            <v>0</v>
          </cell>
          <cell r="D6229">
            <v>0</v>
          </cell>
          <cell r="E6229">
            <v>0</v>
          </cell>
          <cell r="F6229">
            <v>0</v>
          </cell>
          <cell r="G6229">
            <v>0</v>
          </cell>
          <cell r="I6229">
            <v>0</v>
          </cell>
        </row>
        <row r="6230">
          <cell r="A6230">
            <v>700000000448</v>
          </cell>
          <cell r="B6230" t="str">
            <v xml:space="preserve">448 ARO BRONCE                                                                                      </v>
          </cell>
          <cell r="C6230">
            <v>0</v>
          </cell>
          <cell r="D6230">
            <v>0</v>
          </cell>
          <cell r="E6230">
            <v>0</v>
          </cell>
          <cell r="F6230">
            <v>0</v>
          </cell>
          <cell r="G6230">
            <v>0</v>
          </cell>
          <cell r="I6230">
            <v>0</v>
          </cell>
        </row>
        <row r="6231">
          <cell r="A6231">
            <v>700000000449</v>
          </cell>
          <cell r="B6231" t="str">
            <v xml:space="preserve">449 TAPON                                                                                           </v>
          </cell>
          <cell r="C6231">
            <v>0</v>
          </cell>
          <cell r="D6231">
            <v>0</v>
          </cell>
          <cell r="E6231">
            <v>0</v>
          </cell>
          <cell r="F6231">
            <v>0</v>
          </cell>
          <cell r="G6231">
            <v>0</v>
          </cell>
          <cell r="I6231">
            <v>0</v>
          </cell>
        </row>
        <row r="6232">
          <cell r="A6232">
            <v>700000000467</v>
          </cell>
          <cell r="B6232" t="str">
            <v xml:space="preserve">467 MIKROSCHALTER                                                                                   </v>
          </cell>
          <cell r="C6232">
            <v>0</v>
          </cell>
          <cell r="D6232">
            <v>0</v>
          </cell>
          <cell r="E6232">
            <v>0</v>
          </cell>
          <cell r="F6232">
            <v>0</v>
          </cell>
          <cell r="G6232">
            <v>0</v>
          </cell>
          <cell r="I6232">
            <v>0</v>
          </cell>
        </row>
        <row r="6233">
          <cell r="A6233">
            <v>700000000476</v>
          </cell>
          <cell r="B6233" t="str">
            <v xml:space="preserve">476                                                                                                 </v>
          </cell>
          <cell r="C6233">
            <v>0</v>
          </cell>
          <cell r="D6233">
            <v>0</v>
          </cell>
          <cell r="E6233">
            <v>0</v>
          </cell>
          <cell r="F6233">
            <v>0</v>
          </cell>
          <cell r="G6233">
            <v>0</v>
          </cell>
          <cell r="I6233">
            <v>0</v>
          </cell>
        </row>
        <row r="6234">
          <cell r="A6234">
            <v>700000000488</v>
          </cell>
          <cell r="B6234" t="str">
            <v xml:space="preserve">488                                                                                                 </v>
          </cell>
          <cell r="C6234">
            <v>0</v>
          </cell>
          <cell r="D6234">
            <v>0</v>
          </cell>
          <cell r="E6234">
            <v>0</v>
          </cell>
          <cell r="F6234">
            <v>0</v>
          </cell>
          <cell r="G6234">
            <v>0</v>
          </cell>
          <cell r="I6234">
            <v>0</v>
          </cell>
        </row>
        <row r="6235">
          <cell r="A6235">
            <v>700000000508</v>
          </cell>
          <cell r="B6235" t="str">
            <v xml:space="preserve">508                                                                                                 </v>
          </cell>
          <cell r="C6235">
            <v>0</v>
          </cell>
          <cell r="D6235">
            <v>0</v>
          </cell>
          <cell r="E6235">
            <v>0</v>
          </cell>
          <cell r="F6235">
            <v>0</v>
          </cell>
          <cell r="G6235">
            <v>0</v>
          </cell>
          <cell r="I6235">
            <v>0</v>
          </cell>
        </row>
        <row r="6236">
          <cell r="A6236">
            <v>700000000563</v>
          </cell>
          <cell r="B6236" t="str">
            <v xml:space="preserve">563                                                                                                 </v>
          </cell>
          <cell r="C6236">
            <v>0</v>
          </cell>
          <cell r="D6236">
            <v>0</v>
          </cell>
          <cell r="E6236">
            <v>0</v>
          </cell>
          <cell r="F6236">
            <v>0</v>
          </cell>
          <cell r="G6236">
            <v>0</v>
          </cell>
          <cell r="I6236">
            <v>0</v>
          </cell>
        </row>
        <row r="6237">
          <cell r="A6237">
            <v>700000000565</v>
          </cell>
          <cell r="B6237" t="str">
            <v xml:space="preserve">565                                                                                                 </v>
          </cell>
          <cell r="C6237">
            <v>0</v>
          </cell>
          <cell r="D6237">
            <v>0</v>
          </cell>
          <cell r="E6237">
            <v>0</v>
          </cell>
          <cell r="F6237">
            <v>0</v>
          </cell>
          <cell r="G6237">
            <v>0</v>
          </cell>
          <cell r="I6237">
            <v>0</v>
          </cell>
        </row>
        <row r="6238">
          <cell r="A6238">
            <v>700000000600</v>
          </cell>
          <cell r="B6238" t="str">
            <v xml:space="preserve">600 TAPON                                                                                           </v>
          </cell>
          <cell r="C6238">
            <v>0</v>
          </cell>
          <cell r="D6238">
            <v>0</v>
          </cell>
          <cell r="E6238">
            <v>0</v>
          </cell>
          <cell r="F6238">
            <v>0</v>
          </cell>
          <cell r="G6238">
            <v>0</v>
          </cell>
          <cell r="I6238">
            <v>0</v>
          </cell>
        </row>
        <row r="6239">
          <cell r="A6239">
            <v>700000000605</v>
          </cell>
          <cell r="B6239" t="str">
            <v xml:space="preserve">605                                                                                                 </v>
          </cell>
          <cell r="C6239">
            <v>0</v>
          </cell>
          <cell r="D6239">
            <v>0</v>
          </cell>
          <cell r="E6239">
            <v>0</v>
          </cell>
          <cell r="F6239">
            <v>0</v>
          </cell>
          <cell r="G6239">
            <v>0</v>
          </cell>
          <cell r="I6239">
            <v>0</v>
          </cell>
        </row>
        <row r="6240">
          <cell r="A6240">
            <v>700000000607</v>
          </cell>
          <cell r="B6240" t="str">
            <v xml:space="preserve">607 O-RING                                                                                          </v>
          </cell>
          <cell r="C6240">
            <v>0</v>
          </cell>
          <cell r="D6240">
            <v>0</v>
          </cell>
          <cell r="E6240">
            <v>0</v>
          </cell>
          <cell r="F6240">
            <v>0</v>
          </cell>
          <cell r="G6240">
            <v>0</v>
          </cell>
          <cell r="I6240">
            <v>0</v>
          </cell>
        </row>
        <row r="6241">
          <cell r="A6241">
            <v>700000000612</v>
          </cell>
          <cell r="B6241" t="str">
            <v xml:space="preserve">612 O-RING                                                                                          </v>
          </cell>
          <cell r="C6241">
            <v>0</v>
          </cell>
          <cell r="D6241">
            <v>0</v>
          </cell>
          <cell r="E6241">
            <v>0</v>
          </cell>
          <cell r="F6241">
            <v>0</v>
          </cell>
          <cell r="G6241">
            <v>0</v>
          </cell>
          <cell r="I6241">
            <v>0</v>
          </cell>
        </row>
        <row r="6242">
          <cell r="A6242">
            <v>700000000613</v>
          </cell>
          <cell r="B6242" t="str">
            <v xml:space="preserve">613 O-RING                                                                                          </v>
          </cell>
          <cell r="C6242">
            <v>0</v>
          </cell>
          <cell r="D6242">
            <v>0</v>
          </cell>
          <cell r="E6242">
            <v>0</v>
          </cell>
          <cell r="F6242">
            <v>0</v>
          </cell>
          <cell r="G6242">
            <v>0</v>
          </cell>
          <cell r="I6242">
            <v>0</v>
          </cell>
        </row>
        <row r="6243">
          <cell r="A6243">
            <v>700000000614</v>
          </cell>
          <cell r="B6243" t="str">
            <v xml:space="preserve">614 O-RING INNENDICH.                                                                               </v>
          </cell>
          <cell r="C6243">
            <v>0</v>
          </cell>
          <cell r="D6243">
            <v>0</v>
          </cell>
          <cell r="E6243">
            <v>0</v>
          </cell>
          <cell r="F6243">
            <v>0</v>
          </cell>
          <cell r="G6243">
            <v>0</v>
          </cell>
          <cell r="I6243">
            <v>0</v>
          </cell>
        </row>
        <row r="6244">
          <cell r="A6244">
            <v>700000000615</v>
          </cell>
          <cell r="B6244" t="str">
            <v xml:space="preserve">615 O-RING INNENDICH.                                                                               </v>
          </cell>
          <cell r="C6244">
            <v>0</v>
          </cell>
          <cell r="D6244">
            <v>0</v>
          </cell>
          <cell r="E6244">
            <v>0</v>
          </cell>
          <cell r="F6244">
            <v>0</v>
          </cell>
          <cell r="G6244">
            <v>0</v>
          </cell>
          <cell r="I6244">
            <v>0</v>
          </cell>
        </row>
        <row r="6245">
          <cell r="A6245">
            <v>700000000617</v>
          </cell>
          <cell r="B6245" t="str">
            <v xml:space="preserve">617 ARO BRONCE                                                                                      </v>
          </cell>
          <cell r="C6245">
            <v>0</v>
          </cell>
          <cell r="D6245">
            <v>0</v>
          </cell>
          <cell r="E6245">
            <v>0</v>
          </cell>
          <cell r="F6245">
            <v>0</v>
          </cell>
          <cell r="G6245">
            <v>0</v>
          </cell>
          <cell r="I6245">
            <v>0</v>
          </cell>
        </row>
        <row r="6246">
          <cell r="A6246">
            <v>700000000644</v>
          </cell>
          <cell r="B6246" t="str">
            <v xml:space="preserve">644 RETEN                                                                                           </v>
          </cell>
          <cell r="C6246">
            <v>0</v>
          </cell>
          <cell r="D6246">
            <v>0</v>
          </cell>
          <cell r="E6246">
            <v>0</v>
          </cell>
          <cell r="F6246">
            <v>0</v>
          </cell>
          <cell r="G6246">
            <v>0</v>
          </cell>
          <cell r="I6246">
            <v>0</v>
          </cell>
        </row>
        <row r="6247">
          <cell r="A6247">
            <v>700000000645</v>
          </cell>
          <cell r="B6247" t="str">
            <v xml:space="preserve">645 O-RING                                                                                          </v>
          </cell>
          <cell r="C6247">
            <v>0</v>
          </cell>
          <cell r="D6247">
            <v>0</v>
          </cell>
          <cell r="E6247">
            <v>0</v>
          </cell>
          <cell r="F6247">
            <v>0</v>
          </cell>
          <cell r="G6247">
            <v>0</v>
          </cell>
          <cell r="I6247">
            <v>0</v>
          </cell>
        </row>
        <row r="6248">
          <cell r="A6248">
            <v>700000000646</v>
          </cell>
          <cell r="B6248" t="str">
            <v xml:space="preserve">646 O-RING                                                                                          </v>
          </cell>
          <cell r="C6248">
            <v>0</v>
          </cell>
          <cell r="D6248">
            <v>0</v>
          </cell>
          <cell r="E6248">
            <v>0</v>
          </cell>
          <cell r="F6248">
            <v>0</v>
          </cell>
          <cell r="G6248">
            <v>0</v>
          </cell>
          <cell r="I6248">
            <v>0</v>
          </cell>
        </row>
        <row r="6249">
          <cell r="A6249">
            <v>700000000652</v>
          </cell>
          <cell r="B6249" t="str">
            <v xml:space="preserve">652                                                                                                 </v>
          </cell>
          <cell r="C6249">
            <v>0</v>
          </cell>
          <cell r="D6249">
            <v>0</v>
          </cell>
          <cell r="E6249">
            <v>0</v>
          </cell>
          <cell r="F6249">
            <v>0</v>
          </cell>
          <cell r="G6249">
            <v>0</v>
          </cell>
          <cell r="I6249">
            <v>0</v>
          </cell>
        </row>
        <row r="6250">
          <cell r="A6250">
            <v>700000000666</v>
          </cell>
          <cell r="B6250" t="str">
            <v xml:space="preserve">666 WASSERNIPPEL                                                                                    </v>
          </cell>
          <cell r="C6250">
            <v>0</v>
          </cell>
          <cell r="D6250">
            <v>0</v>
          </cell>
          <cell r="E6250">
            <v>0</v>
          </cell>
          <cell r="F6250">
            <v>0</v>
          </cell>
          <cell r="G6250">
            <v>0</v>
          </cell>
          <cell r="I6250">
            <v>0</v>
          </cell>
        </row>
        <row r="6251">
          <cell r="A6251">
            <v>700000000687</v>
          </cell>
          <cell r="B6251" t="str">
            <v xml:space="preserve">687 SCHNAPPSCHALTER KPL                                                                             </v>
          </cell>
          <cell r="C6251">
            <v>0</v>
          </cell>
          <cell r="D6251">
            <v>0</v>
          </cell>
          <cell r="E6251">
            <v>0</v>
          </cell>
          <cell r="F6251">
            <v>0</v>
          </cell>
          <cell r="G6251">
            <v>0</v>
          </cell>
          <cell r="I6251">
            <v>0</v>
          </cell>
        </row>
        <row r="6252">
          <cell r="A6252">
            <v>700000000690</v>
          </cell>
          <cell r="B6252" t="str">
            <v xml:space="preserve">690                                                                                                 </v>
          </cell>
          <cell r="C6252">
            <v>0</v>
          </cell>
          <cell r="D6252">
            <v>0</v>
          </cell>
          <cell r="E6252">
            <v>0</v>
          </cell>
          <cell r="F6252">
            <v>0</v>
          </cell>
          <cell r="G6252">
            <v>0</v>
          </cell>
          <cell r="I6252">
            <v>0</v>
          </cell>
        </row>
        <row r="6253">
          <cell r="A6253">
            <v>700000000710</v>
          </cell>
          <cell r="B6253" t="str">
            <v xml:space="preserve">710                                                                                                 </v>
          </cell>
          <cell r="C6253">
            <v>0</v>
          </cell>
          <cell r="D6253">
            <v>0</v>
          </cell>
          <cell r="E6253">
            <v>0</v>
          </cell>
          <cell r="F6253">
            <v>0</v>
          </cell>
          <cell r="G6253">
            <v>0</v>
          </cell>
          <cell r="I6253">
            <v>0</v>
          </cell>
        </row>
        <row r="6254">
          <cell r="A6254">
            <v>700000000748</v>
          </cell>
          <cell r="B6254" t="str">
            <v xml:space="preserve">748 TUERCA PARA BALONA                                                                              </v>
          </cell>
          <cell r="C6254">
            <v>0</v>
          </cell>
          <cell r="D6254">
            <v>0</v>
          </cell>
          <cell r="E6254">
            <v>0</v>
          </cell>
          <cell r="F6254">
            <v>0</v>
          </cell>
          <cell r="G6254">
            <v>0</v>
          </cell>
          <cell r="I6254">
            <v>0</v>
          </cell>
        </row>
        <row r="6255">
          <cell r="A6255">
            <v>700000000749</v>
          </cell>
          <cell r="B6255" t="str">
            <v xml:space="preserve">749 BALONA                                                                                          </v>
          </cell>
          <cell r="C6255">
            <v>0</v>
          </cell>
          <cell r="D6255">
            <v>0</v>
          </cell>
          <cell r="E6255">
            <v>0</v>
          </cell>
          <cell r="F6255">
            <v>0</v>
          </cell>
          <cell r="G6255">
            <v>0</v>
          </cell>
          <cell r="I6255">
            <v>0</v>
          </cell>
        </row>
        <row r="6256">
          <cell r="A6256">
            <v>700000000756</v>
          </cell>
          <cell r="B6256" t="str">
            <v xml:space="preserve">756                                                                                                 </v>
          </cell>
          <cell r="C6256">
            <v>0</v>
          </cell>
          <cell r="D6256">
            <v>0</v>
          </cell>
          <cell r="E6256">
            <v>0</v>
          </cell>
          <cell r="F6256">
            <v>0</v>
          </cell>
          <cell r="G6256">
            <v>0</v>
          </cell>
          <cell r="I6256">
            <v>0</v>
          </cell>
        </row>
        <row r="6257">
          <cell r="A6257">
            <v>700000000776</v>
          </cell>
          <cell r="B6257" t="str">
            <v xml:space="preserve">776 RELE                                                                                            </v>
          </cell>
          <cell r="C6257">
            <v>0</v>
          </cell>
          <cell r="D6257">
            <v>0</v>
          </cell>
          <cell r="E6257">
            <v>0</v>
          </cell>
          <cell r="F6257">
            <v>0</v>
          </cell>
          <cell r="G6257">
            <v>0</v>
          </cell>
          <cell r="I6257">
            <v>0</v>
          </cell>
        </row>
        <row r="6258">
          <cell r="A6258">
            <v>700000000906</v>
          </cell>
          <cell r="B6258" t="str">
            <v xml:space="preserve">906                                                                                                 </v>
          </cell>
          <cell r="C6258">
            <v>0</v>
          </cell>
          <cell r="D6258">
            <v>0</v>
          </cell>
          <cell r="E6258">
            <v>0</v>
          </cell>
          <cell r="F6258">
            <v>0</v>
          </cell>
          <cell r="G6258">
            <v>0</v>
          </cell>
          <cell r="I6258">
            <v>0</v>
          </cell>
        </row>
        <row r="6259">
          <cell r="A6259">
            <v>700000000926</v>
          </cell>
          <cell r="B6259" t="str">
            <v xml:space="preserve">926 HY                                                                                              </v>
          </cell>
          <cell r="C6259">
            <v>0</v>
          </cell>
          <cell r="D6259">
            <v>0</v>
          </cell>
          <cell r="E6259">
            <v>0</v>
          </cell>
          <cell r="F6259">
            <v>0</v>
          </cell>
          <cell r="G6259">
            <v>0</v>
          </cell>
          <cell r="I6259">
            <v>0</v>
          </cell>
        </row>
        <row r="6260">
          <cell r="A6260">
            <v>700000000927</v>
          </cell>
          <cell r="B6260" t="str">
            <v xml:space="preserve">927 O-RING 74                                                                                       </v>
          </cell>
          <cell r="C6260">
            <v>0</v>
          </cell>
          <cell r="D6260">
            <v>0</v>
          </cell>
          <cell r="E6260">
            <v>0</v>
          </cell>
          <cell r="F6260">
            <v>0</v>
          </cell>
          <cell r="G6260">
            <v>0</v>
          </cell>
          <cell r="I6260">
            <v>0</v>
          </cell>
        </row>
        <row r="6261">
          <cell r="A6261">
            <v>700000000928</v>
          </cell>
          <cell r="B6261" t="str">
            <v xml:space="preserve">928 RUNDDICHTRING 78                                                                                </v>
          </cell>
          <cell r="C6261">
            <v>0</v>
          </cell>
          <cell r="D6261">
            <v>0</v>
          </cell>
          <cell r="E6261">
            <v>0</v>
          </cell>
          <cell r="F6261">
            <v>0</v>
          </cell>
          <cell r="G6261">
            <v>0</v>
          </cell>
          <cell r="I6261">
            <v>0</v>
          </cell>
        </row>
        <row r="6262">
          <cell r="A6262">
            <v>700000000983</v>
          </cell>
          <cell r="B6262" t="str">
            <v xml:space="preserve">983                                                                                                 </v>
          </cell>
          <cell r="C6262">
            <v>0</v>
          </cell>
          <cell r="D6262">
            <v>0</v>
          </cell>
          <cell r="E6262">
            <v>0</v>
          </cell>
          <cell r="F6262">
            <v>0</v>
          </cell>
          <cell r="G6262">
            <v>0</v>
          </cell>
          <cell r="I6262">
            <v>0</v>
          </cell>
        </row>
        <row r="6263">
          <cell r="A6263">
            <v>700000000994</v>
          </cell>
          <cell r="B6263" t="str">
            <v xml:space="preserve">994 MANGUERA                                                                                        </v>
          </cell>
          <cell r="C6263">
            <v>0</v>
          </cell>
          <cell r="D6263">
            <v>0</v>
          </cell>
          <cell r="E6263">
            <v>0</v>
          </cell>
          <cell r="F6263">
            <v>0</v>
          </cell>
          <cell r="G6263">
            <v>0</v>
          </cell>
          <cell r="I6263">
            <v>0</v>
          </cell>
        </row>
        <row r="6264">
          <cell r="A6264">
            <v>700000001019</v>
          </cell>
          <cell r="B6264" t="str">
            <v xml:space="preserve">1019 RUNDDICHTRING 12                                                                               </v>
          </cell>
          <cell r="C6264">
            <v>0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I6264">
            <v>0</v>
          </cell>
        </row>
        <row r="6265">
          <cell r="A6265">
            <v>700000001020</v>
          </cell>
          <cell r="B6265" t="str">
            <v xml:space="preserve">1020 O-RING                                                                                         </v>
          </cell>
          <cell r="C6265">
            <v>0</v>
          </cell>
          <cell r="D6265">
            <v>0</v>
          </cell>
          <cell r="E6265">
            <v>0</v>
          </cell>
          <cell r="F6265">
            <v>0</v>
          </cell>
          <cell r="G6265">
            <v>0</v>
          </cell>
          <cell r="I6265">
            <v>0</v>
          </cell>
        </row>
        <row r="6266">
          <cell r="A6266">
            <v>700000001021</v>
          </cell>
          <cell r="B6266" t="str">
            <v xml:space="preserve">1021                                                                                                </v>
          </cell>
          <cell r="C6266">
            <v>0</v>
          </cell>
          <cell r="D6266">
            <v>0</v>
          </cell>
          <cell r="E6266">
            <v>0</v>
          </cell>
          <cell r="F6266">
            <v>0</v>
          </cell>
          <cell r="G6266">
            <v>0</v>
          </cell>
          <cell r="I6266">
            <v>0</v>
          </cell>
        </row>
        <row r="6267">
          <cell r="A6267">
            <v>700000001038</v>
          </cell>
          <cell r="B6267" t="str">
            <v xml:space="preserve">1038 O-RING                                                                                         </v>
          </cell>
          <cell r="C6267">
            <v>0</v>
          </cell>
          <cell r="D6267">
            <v>0</v>
          </cell>
          <cell r="E6267">
            <v>0</v>
          </cell>
          <cell r="F6267">
            <v>0</v>
          </cell>
          <cell r="G6267">
            <v>0</v>
          </cell>
          <cell r="I6267">
            <v>0</v>
          </cell>
        </row>
        <row r="6268">
          <cell r="A6268">
            <v>700000001039</v>
          </cell>
          <cell r="B6268" t="str">
            <v xml:space="preserve">1039 O-RING                                                                                         </v>
          </cell>
          <cell r="C6268">
            <v>0</v>
          </cell>
          <cell r="D6268">
            <v>0</v>
          </cell>
          <cell r="E6268">
            <v>0</v>
          </cell>
          <cell r="F6268">
            <v>0</v>
          </cell>
          <cell r="G6268">
            <v>0</v>
          </cell>
          <cell r="I6268">
            <v>0</v>
          </cell>
        </row>
        <row r="6269">
          <cell r="A6269">
            <v>700000001040</v>
          </cell>
          <cell r="B6269" t="str">
            <v xml:space="preserve">1040 O-RING                                                                                         </v>
          </cell>
          <cell r="C6269">
            <v>0</v>
          </cell>
          <cell r="D6269">
            <v>0</v>
          </cell>
          <cell r="E6269">
            <v>0</v>
          </cell>
          <cell r="F6269">
            <v>0</v>
          </cell>
          <cell r="G6269">
            <v>0</v>
          </cell>
          <cell r="I6269">
            <v>0</v>
          </cell>
        </row>
        <row r="6270">
          <cell r="A6270">
            <v>700000001042</v>
          </cell>
          <cell r="B6270" t="str">
            <v xml:space="preserve">1042 O-RING                                                                                         </v>
          </cell>
          <cell r="C6270">
            <v>0</v>
          </cell>
          <cell r="D6270">
            <v>0</v>
          </cell>
          <cell r="E6270">
            <v>0</v>
          </cell>
          <cell r="F6270">
            <v>0</v>
          </cell>
          <cell r="G6270">
            <v>0</v>
          </cell>
          <cell r="I6270">
            <v>0</v>
          </cell>
        </row>
        <row r="6271">
          <cell r="A6271">
            <v>700000001043</v>
          </cell>
          <cell r="B6271" t="str">
            <v xml:space="preserve">1043 O-RING                                                                                         </v>
          </cell>
          <cell r="C6271">
            <v>0</v>
          </cell>
          <cell r="D6271">
            <v>0</v>
          </cell>
          <cell r="E6271">
            <v>0</v>
          </cell>
          <cell r="F6271">
            <v>0</v>
          </cell>
          <cell r="G6271">
            <v>0</v>
          </cell>
          <cell r="I6271">
            <v>0</v>
          </cell>
        </row>
        <row r="6272">
          <cell r="A6272">
            <v>700000001047</v>
          </cell>
          <cell r="B6272" t="str">
            <v xml:space="preserve">1047                                                                                                </v>
          </cell>
          <cell r="C6272">
            <v>0</v>
          </cell>
          <cell r="D6272">
            <v>0</v>
          </cell>
          <cell r="E6272">
            <v>0</v>
          </cell>
          <cell r="F6272">
            <v>0</v>
          </cell>
          <cell r="G6272">
            <v>0</v>
          </cell>
          <cell r="I6272">
            <v>0</v>
          </cell>
        </row>
        <row r="6273">
          <cell r="A6273">
            <v>700000001194</v>
          </cell>
          <cell r="B6273" t="str">
            <v xml:space="preserve">1194                                                                                                </v>
          </cell>
          <cell r="C6273">
            <v>0</v>
          </cell>
          <cell r="D6273">
            <v>0</v>
          </cell>
          <cell r="E6273">
            <v>0</v>
          </cell>
          <cell r="F6273">
            <v>0</v>
          </cell>
          <cell r="G6273">
            <v>0</v>
          </cell>
          <cell r="I6273">
            <v>0</v>
          </cell>
        </row>
        <row r="6274">
          <cell r="A6274">
            <v>700000001200</v>
          </cell>
          <cell r="B6274" t="str">
            <v xml:space="preserve">1200                                                                                                </v>
          </cell>
          <cell r="C6274">
            <v>0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I6274">
            <v>0</v>
          </cell>
        </row>
        <row r="6275">
          <cell r="A6275">
            <v>700000001203</v>
          </cell>
          <cell r="B6275" t="str">
            <v xml:space="preserve">1203                                                                                                </v>
          </cell>
          <cell r="C6275">
            <v>0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I6275">
            <v>0</v>
          </cell>
        </row>
        <row r="6276">
          <cell r="A6276">
            <v>700000001310</v>
          </cell>
          <cell r="B6276" t="str">
            <v xml:space="preserve">1310 QUADRAC                                                                                        </v>
          </cell>
          <cell r="C6276">
            <v>0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I6276">
            <v>0</v>
          </cell>
        </row>
        <row r="6277">
          <cell r="A6277">
            <v>700000001330</v>
          </cell>
          <cell r="B6277" t="str">
            <v xml:space="preserve">1330                                                                                                </v>
          </cell>
          <cell r="C6277">
            <v>0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I6277">
            <v>0</v>
          </cell>
        </row>
        <row r="6278">
          <cell r="A6278">
            <v>700000001332</v>
          </cell>
          <cell r="B6278" t="str">
            <v xml:space="preserve">1332                                                                                                </v>
          </cell>
          <cell r="C6278">
            <v>0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I6278">
            <v>0</v>
          </cell>
        </row>
        <row r="6279">
          <cell r="A6279">
            <v>700000001380</v>
          </cell>
          <cell r="B6279" t="str">
            <v xml:space="preserve">1380                                                                                                </v>
          </cell>
          <cell r="C6279">
            <v>0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I6279">
            <v>0</v>
          </cell>
        </row>
        <row r="6280">
          <cell r="A6280">
            <v>700000001381</v>
          </cell>
          <cell r="B6280" t="str">
            <v xml:space="preserve">1381                                                                                                </v>
          </cell>
          <cell r="C6280">
            <v>0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I6280">
            <v>0</v>
          </cell>
        </row>
        <row r="6281">
          <cell r="A6281">
            <v>700000001382</v>
          </cell>
          <cell r="B6281" t="str">
            <v xml:space="preserve">1382                                                                                                </v>
          </cell>
          <cell r="C6281">
            <v>0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I6281">
            <v>0</v>
          </cell>
        </row>
        <row r="6282">
          <cell r="A6282">
            <v>700000001385</v>
          </cell>
          <cell r="B6282" t="str">
            <v xml:space="preserve">1385 O-RING                                                                                         </v>
          </cell>
          <cell r="C6282">
            <v>0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I6282">
            <v>0</v>
          </cell>
        </row>
        <row r="6283">
          <cell r="A6283">
            <v>700000001442</v>
          </cell>
          <cell r="B6283" t="str">
            <v xml:space="preserve">1442 MANGUERA                                                                                       </v>
          </cell>
          <cell r="C6283">
            <v>0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I6283">
            <v>0</v>
          </cell>
        </row>
        <row r="6284">
          <cell r="A6284">
            <v>700000001446</v>
          </cell>
          <cell r="B6284" t="str">
            <v xml:space="preserve">1446 RING INNERDICH. 25                                                                             </v>
          </cell>
          <cell r="C6284">
            <v>0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I6284">
            <v>0</v>
          </cell>
        </row>
        <row r="6285">
          <cell r="A6285">
            <v>700000001447</v>
          </cell>
          <cell r="B6285" t="str">
            <v xml:space="preserve">1447 RUNDDICHTRING 25.2                                                                             </v>
          </cell>
          <cell r="C6285">
            <v>0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  <cell r="I6285">
            <v>0</v>
          </cell>
        </row>
        <row r="6286">
          <cell r="A6286">
            <v>700000001493</v>
          </cell>
          <cell r="B6286" t="str">
            <v xml:space="preserve">1493 RUNDDICHTRING 40.64                                                                            </v>
          </cell>
          <cell r="C6286">
            <v>0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  <cell r="I6286">
            <v>0</v>
          </cell>
        </row>
        <row r="6287">
          <cell r="A6287">
            <v>700000001495</v>
          </cell>
          <cell r="B6287" t="str">
            <v xml:space="preserve">1495 O-RING                                                                                         </v>
          </cell>
          <cell r="C6287">
            <v>0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I6287">
            <v>0</v>
          </cell>
        </row>
        <row r="6288">
          <cell r="A6288">
            <v>700000001496</v>
          </cell>
          <cell r="B6288" t="str">
            <v xml:space="preserve">1496                                                                                                </v>
          </cell>
          <cell r="C6288">
            <v>0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I6288">
            <v>0</v>
          </cell>
        </row>
        <row r="6289">
          <cell r="A6289">
            <v>700000002137</v>
          </cell>
          <cell r="B6289" t="str">
            <v xml:space="preserve">2137                                                                                                </v>
          </cell>
          <cell r="C6289">
            <v>0</v>
          </cell>
          <cell r="D6289">
            <v>0</v>
          </cell>
          <cell r="E6289">
            <v>0</v>
          </cell>
          <cell r="F6289">
            <v>0</v>
          </cell>
          <cell r="G6289">
            <v>0</v>
          </cell>
          <cell r="I6289">
            <v>0</v>
          </cell>
        </row>
        <row r="6290">
          <cell r="A6290">
            <v>700000002158</v>
          </cell>
          <cell r="B6290" t="str">
            <v xml:space="preserve">2158                                                                                                </v>
          </cell>
          <cell r="C6290">
            <v>0</v>
          </cell>
          <cell r="D6290">
            <v>0</v>
          </cell>
          <cell r="E6290">
            <v>0</v>
          </cell>
          <cell r="F6290">
            <v>0</v>
          </cell>
          <cell r="G6290">
            <v>0</v>
          </cell>
          <cell r="I6290">
            <v>0</v>
          </cell>
        </row>
        <row r="6291">
          <cell r="A6291">
            <v>700000002160</v>
          </cell>
          <cell r="B6291" t="str">
            <v xml:space="preserve">2160                                                                                                </v>
          </cell>
          <cell r="C6291">
            <v>0</v>
          </cell>
          <cell r="D6291">
            <v>0</v>
          </cell>
          <cell r="E6291">
            <v>0</v>
          </cell>
          <cell r="F6291">
            <v>0</v>
          </cell>
          <cell r="G6291">
            <v>0</v>
          </cell>
          <cell r="I6291">
            <v>0</v>
          </cell>
        </row>
        <row r="6292">
          <cell r="A6292">
            <v>700000002161</v>
          </cell>
          <cell r="B6292" t="str">
            <v xml:space="preserve">2161                                                                                                </v>
          </cell>
          <cell r="C6292">
            <v>0</v>
          </cell>
          <cell r="D6292">
            <v>0</v>
          </cell>
          <cell r="E6292">
            <v>0</v>
          </cell>
          <cell r="F6292">
            <v>0</v>
          </cell>
          <cell r="G6292">
            <v>0</v>
          </cell>
          <cell r="I6292">
            <v>0</v>
          </cell>
        </row>
        <row r="6293">
          <cell r="A6293">
            <v>700000002260</v>
          </cell>
          <cell r="B6293" t="str">
            <v xml:space="preserve">2260                                                                                                </v>
          </cell>
          <cell r="C6293">
            <v>0</v>
          </cell>
          <cell r="D6293">
            <v>0</v>
          </cell>
          <cell r="E6293">
            <v>0</v>
          </cell>
          <cell r="F6293">
            <v>0</v>
          </cell>
          <cell r="G6293">
            <v>0</v>
          </cell>
          <cell r="I6293">
            <v>0</v>
          </cell>
        </row>
        <row r="6294">
          <cell r="A6294">
            <v>700000002600</v>
          </cell>
          <cell r="B6294" t="str">
            <v xml:space="preserve">RESORTE DE GOMA SN 2600                                                                             </v>
          </cell>
          <cell r="C6294">
            <v>0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I6294">
            <v>0</v>
          </cell>
        </row>
        <row r="6295">
          <cell r="A6295">
            <v>700000002824</v>
          </cell>
          <cell r="B6295" t="str">
            <v xml:space="preserve">2824                                                                                                </v>
          </cell>
          <cell r="C6295">
            <v>0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I6295">
            <v>0</v>
          </cell>
        </row>
        <row r="6296">
          <cell r="A6296">
            <v>700000002906</v>
          </cell>
          <cell r="B6296" t="str">
            <v xml:space="preserve">2906                                                                                                </v>
          </cell>
          <cell r="C6296">
            <v>0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I6296">
            <v>0</v>
          </cell>
        </row>
        <row r="6297">
          <cell r="A6297">
            <v>700000002908</v>
          </cell>
          <cell r="B6297" t="str">
            <v xml:space="preserve">2908                                                                                                </v>
          </cell>
          <cell r="C6297">
            <v>0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  <cell r="I6297">
            <v>0</v>
          </cell>
        </row>
        <row r="6298">
          <cell r="A6298">
            <v>700000002984</v>
          </cell>
          <cell r="B6298" t="str">
            <v xml:space="preserve">2984 MANGUERA                                                                                       </v>
          </cell>
          <cell r="C6298">
            <v>0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I6298">
            <v>0</v>
          </cell>
        </row>
        <row r="6299">
          <cell r="A6299">
            <v>700000004181</v>
          </cell>
          <cell r="B6299" t="str">
            <v xml:space="preserve">4181                                                                                                </v>
          </cell>
          <cell r="C6299">
            <v>0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I6299">
            <v>0</v>
          </cell>
        </row>
        <row r="6300">
          <cell r="A6300">
            <v>700000004440</v>
          </cell>
          <cell r="B6300" t="str">
            <v xml:space="preserve">4440                                                                                                </v>
          </cell>
          <cell r="C6300">
            <v>0</v>
          </cell>
          <cell r="D6300">
            <v>0</v>
          </cell>
          <cell r="E6300">
            <v>0</v>
          </cell>
          <cell r="F6300">
            <v>0</v>
          </cell>
          <cell r="G6300">
            <v>0</v>
          </cell>
          <cell r="I6300">
            <v>0</v>
          </cell>
        </row>
        <row r="6301">
          <cell r="A6301">
            <v>700000004775</v>
          </cell>
          <cell r="B6301" t="str">
            <v xml:space="preserve">4775                                                                                                </v>
          </cell>
          <cell r="C6301">
            <v>0</v>
          </cell>
          <cell r="D6301">
            <v>0</v>
          </cell>
          <cell r="E6301">
            <v>0</v>
          </cell>
          <cell r="F6301">
            <v>0</v>
          </cell>
          <cell r="G6301">
            <v>0</v>
          </cell>
          <cell r="I6301">
            <v>0</v>
          </cell>
        </row>
        <row r="6302">
          <cell r="A6302">
            <v>700000006024</v>
          </cell>
          <cell r="B6302" t="str">
            <v xml:space="preserve">6024                                                                                                </v>
          </cell>
          <cell r="C6302">
            <v>0</v>
          </cell>
          <cell r="D6302">
            <v>0</v>
          </cell>
          <cell r="E6302">
            <v>0</v>
          </cell>
          <cell r="F6302">
            <v>0</v>
          </cell>
          <cell r="G6302">
            <v>0</v>
          </cell>
          <cell r="I6302">
            <v>0</v>
          </cell>
        </row>
        <row r="6303">
          <cell r="A6303">
            <v>700000006025</v>
          </cell>
          <cell r="B6303" t="str">
            <v xml:space="preserve">6025                                                                                                </v>
          </cell>
          <cell r="C6303">
            <v>0</v>
          </cell>
          <cell r="D6303">
            <v>0</v>
          </cell>
          <cell r="E6303">
            <v>0</v>
          </cell>
          <cell r="F6303">
            <v>0</v>
          </cell>
          <cell r="G6303">
            <v>0</v>
          </cell>
          <cell r="I6303">
            <v>0</v>
          </cell>
        </row>
        <row r="6304">
          <cell r="A6304">
            <v>700000006026</v>
          </cell>
          <cell r="B6304" t="str">
            <v xml:space="preserve">6026                                                                                                </v>
          </cell>
          <cell r="C6304">
            <v>0</v>
          </cell>
          <cell r="D6304">
            <v>0</v>
          </cell>
          <cell r="E6304">
            <v>0</v>
          </cell>
          <cell r="F6304">
            <v>0</v>
          </cell>
          <cell r="G6304">
            <v>0</v>
          </cell>
          <cell r="I6304">
            <v>0</v>
          </cell>
        </row>
        <row r="6305">
          <cell r="A6305">
            <v>700000006044</v>
          </cell>
          <cell r="B6305" t="str">
            <v xml:space="preserve">6044                                                                                                </v>
          </cell>
          <cell r="C6305">
            <v>0</v>
          </cell>
          <cell r="D6305">
            <v>0</v>
          </cell>
          <cell r="E6305">
            <v>0</v>
          </cell>
          <cell r="F6305">
            <v>0</v>
          </cell>
          <cell r="G6305">
            <v>0</v>
          </cell>
          <cell r="I6305">
            <v>0</v>
          </cell>
        </row>
        <row r="6306">
          <cell r="A6306">
            <v>700000006045</v>
          </cell>
          <cell r="B6306" t="str">
            <v xml:space="preserve">6045                                                                                                </v>
          </cell>
          <cell r="C6306">
            <v>0</v>
          </cell>
          <cell r="D6306">
            <v>0</v>
          </cell>
          <cell r="E6306">
            <v>0</v>
          </cell>
          <cell r="F6306">
            <v>0</v>
          </cell>
          <cell r="G6306">
            <v>0</v>
          </cell>
          <cell r="I6306">
            <v>0</v>
          </cell>
        </row>
        <row r="6307">
          <cell r="A6307">
            <v>700000006050</v>
          </cell>
          <cell r="B6307" t="str">
            <v xml:space="preserve">6050 TUERCA M8                                                                                      </v>
          </cell>
          <cell r="C6307">
            <v>0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I6307">
            <v>0</v>
          </cell>
        </row>
        <row r="6308">
          <cell r="A6308">
            <v>700000006052</v>
          </cell>
          <cell r="B6308" t="str">
            <v xml:space="preserve">6052 TORNILLO                                                                                       </v>
          </cell>
          <cell r="C6308">
            <v>0</v>
          </cell>
          <cell r="D6308">
            <v>0</v>
          </cell>
          <cell r="E6308">
            <v>0</v>
          </cell>
          <cell r="F6308">
            <v>0</v>
          </cell>
          <cell r="G6308">
            <v>0</v>
          </cell>
          <cell r="I6308">
            <v>0</v>
          </cell>
        </row>
        <row r="6309">
          <cell r="A6309">
            <v>700000006164</v>
          </cell>
          <cell r="B6309" t="str">
            <v xml:space="preserve">6164                                                                                                </v>
          </cell>
          <cell r="C6309">
            <v>0</v>
          </cell>
          <cell r="D6309">
            <v>0</v>
          </cell>
          <cell r="E6309">
            <v>0</v>
          </cell>
          <cell r="F6309">
            <v>0</v>
          </cell>
          <cell r="G6309">
            <v>0</v>
          </cell>
          <cell r="I6309">
            <v>0</v>
          </cell>
        </row>
        <row r="6310">
          <cell r="A6310">
            <v>700000006165</v>
          </cell>
          <cell r="B6310" t="str">
            <v xml:space="preserve">6165 TIP SCREW 30MM                                                                                 </v>
          </cell>
          <cell r="C6310">
            <v>0</v>
          </cell>
          <cell r="D6310">
            <v>0</v>
          </cell>
          <cell r="E6310">
            <v>0</v>
          </cell>
          <cell r="F6310">
            <v>0</v>
          </cell>
          <cell r="G6310">
            <v>0</v>
          </cell>
          <cell r="I6310">
            <v>0</v>
          </cell>
        </row>
        <row r="6311">
          <cell r="A6311">
            <v>700000006166</v>
          </cell>
          <cell r="B6311" t="str">
            <v xml:space="preserve">6166 O-RING BFP 30MM                                                                                </v>
          </cell>
          <cell r="C6311">
            <v>0</v>
          </cell>
          <cell r="D6311">
            <v>0</v>
          </cell>
          <cell r="E6311">
            <v>0</v>
          </cell>
          <cell r="F6311">
            <v>0</v>
          </cell>
          <cell r="G6311">
            <v>0</v>
          </cell>
          <cell r="I6311">
            <v>0</v>
          </cell>
        </row>
        <row r="6312">
          <cell r="A6312">
            <v>700000006167</v>
          </cell>
          <cell r="B6312" t="str">
            <v xml:space="preserve">6167 PASSFEDER B6 H6 L28                                                                            </v>
          </cell>
          <cell r="C6312">
            <v>0</v>
          </cell>
          <cell r="D6312">
            <v>0</v>
          </cell>
          <cell r="E6312">
            <v>0</v>
          </cell>
          <cell r="F6312">
            <v>0</v>
          </cell>
          <cell r="G6312">
            <v>0</v>
          </cell>
          <cell r="I6312">
            <v>0</v>
          </cell>
        </row>
        <row r="6313">
          <cell r="A6313">
            <v>700000006191</v>
          </cell>
          <cell r="B6313" t="str">
            <v xml:space="preserve">6191 O-RING DA 41                                                                                   </v>
          </cell>
          <cell r="C6313">
            <v>0</v>
          </cell>
          <cell r="D6313">
            <v>0</v>
          </cell>
          <cell r="E6313">
            <v>0</v>
          </cell>
          <cell r="F6313">
            <v>0</v>
          </cell>
          <cell r="G6313">
            <v>0</v>
          </cell>
          <cell r="I6313">
            <v>0</v>
          </cell>
        </row>
        <row r="6314">
          <cell r="A6314">
            <v>700000006251</v>
          </cell>
          <cell r="B6314" t="str">
            <v xml:space="preserve">6251 MANGUERA                                                                                       </v>
          </cell>
          <cell r="C6314">
            <v>0</v>
          </cell>
          <cell r="D6314">
            <v>0</v>
          </cell>
          <cell r="E6314">
            <v>0</v>
          </cell>
          <cell r="F6314">
            <v>0</v>
          </cell>
          <cell r="G6314">
            <v>0</v>
          </cell>
          <cell r="I6314">
            <v>0</v>
          </cell>
        </row>
        <row r="6315">
          <cell r="A6315">
            <v>700000006252</v>
          </cell>
          <cell r="B6315" t="str">
            <v xml:space="preserve">6252 MANGUERA                                                                                       </v>
          </cell>
          <cell r="C6315">
            <v>0</v>
          </cell>
          <cell r="D6315">
            <v>0</v>
          </cell>
          <cell r="E6315">
            <v>0</v>
          </cell>
          <cell r="F6315">
            <v>0</v>
          </cell>
          <cell r="G6315">
            <v>0</v>
          </cell>
          <cell r="I6315">
            <v>0</v>
          </cell>
        </row>
        <row r="6316">
          <cell r="A6316">
            <v>700000006674</v>
          </cell>
          <cell r="B6316" t="str">
            <v xml:space="preserve">6674                                                                                                </v>
          </cell>
          <cell r="C6316">
            <v>0</v>
          </cell>
          <cell r="D6316">
            <v>0</v>
          </cell>
          <cell r="E6316">
            <v>0</v>
          </cell>
          <cell r="F6316">
            <v>0</v>
          </cell>
          <cell r="G6316">
            <v>0</v>
          </cell>
          <cell r="I6316">
            <v>0</v>
          </cell>
        </row>
        <row r="6317">
          <cell r="A6317">
            <v>700000006776</v>
          </cell>
          <cell r="B6317" t="str">
            <v xml:space="preserve">6776 O-RING                                                                                         </v>
          </cell>
          <cell r="C6317">
            <v>0</v>
          </cell>
          <cell r="D6317">
            <v>0</v>
          </cell>
          <cell r="E6317">
            <v>0</v>
          </cell>
          <cell r="F6317">
            <v>0</v>
          </cell>
          <cell r="G6317">
            <v>0</v>
          </cell>
          <cell r="I6317">
            <v>0</v>
          </cell>
        </row>
        <row r="6318">
          <cell r="A6318">
            <v>700000006841</v>
          </cell>
          <cell r="B6318" t="str">
            <v xml:space="preserve">6841 O-RING 94                                                                                      </v>
          </cell>
          <cell r="C6318">
            <v>0</v>
          </cell>
          <cell r="D6318">
            <v>0</v>
          </cell>
          <cell r="E6318">
            <v>0</v>
          </cell>
          <cell r="F6318">
            <v>0</v>
          </cell>
          <cell r="G6318">
            <v>0</v>
          </cell>
          <cell r="I6318">
            <v>0</v>
          </cell>
        </row>
        <row r="6319">
          <cell r="A6319">
            <v>700000006861</v>
          </cell>
          <cell r="B6319" t="str">
            <v xml:space="preserve">6861 O-RING                                                                                         </v>
          </cell>
          <cell r="C6319">
            <v>0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I6319">
            <v>0</v>
          </cell>
        </row>
        <row r="6320">
          <cell r="A6320">
            <v>700000007192</v>
          </cell>
          <cell r="B6320" t="str">
            <v xml:space="preserve">7192                                                                                                </v>
          </cell>
          <cell r="C6320">
            <v>0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I6320">
            <v>0</v>
          </cell>
        </row>
        <row r="6321">
          <cell r="A6321">
            <v>700000007344</v>
          </cell>
          <cell r="B6321" t="str">
            <v xml:space="preserve">7344 HULSE                                                                                          </v>
          </cell>
          <cell r="C6321">
            <v>0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I6321">
            <v>0</v>
          </cell>
        </row>
        <row r="6322">
          <cell r="A6322">
            <v>700000007450</v>
          </cell>
          <cell r="B6322" t="str">
            <v xml:space="preserve">7450                                                                                                </v>
          </cell>
          <cell r="C6322">
            <v>0</v>
          </cell>
          <cell r="D6322">
            <v>0</v>
          </cell>
          <cell r="E6322">
            <v>0</v>
          </cell>
          <cell r="F6322">
            <v>0</v>
          </cell>
          <cell r="G6322">
            <v>0</v>
          </cell>
          <cell r="I6322">
            <v>0</v>
          </cell>
        </row>
        <row r="6323">
          <cell r="A6323">
            <v>700000007625</v>
          </cell>
          <cell r="B6323" t="str">
            <v xml:space="preserve">7625                                                                                                </v>
          </cell>
          <cell r="C6323">
            <v>0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I6323">
            <v>0</v>
          </cell>
        </row>
        <row r="6324">
          <cell r="A6324">
            <v>700000007790</v>
          </cell>
          <cell r="B6324" t="str">
            <v xml:space="preserve">7790                                                                                                </v>
          </cell>
          <cell r="C6324">
            <v>0</v>
          </cell>
          <cell r="D6324">
            <v>0</v>
          </cell>
          <cell r="E6324">
            <v>0</v>
          </cell>
          <cell r="F6324">
            <v>0</v>
          </cell>
          <cell r="G6324">
            <v>0</v>
          </cell>
          <cell r="I6324">
            <v>0</v>
          </cell>
        </row>
        <row r="6325">
          <cell r="A6325">
            <v>700000007816</v>
          </cell>
          <cell r="B6325" t="str">
            <v xml:space="preserve">7816                                                                                                </v>
          </cell>
          <cell r="C6325">
            <v>0</v>
          </cell>
          <cell r="D6325">
            <v>0</v>
          </cell>
          <cell r="E6325">
            <v>0</v>
          </cell>
          <cell r="F6325">
            <v>0</v>
          </cell>
          <cell r="G6325">
            <v>0</v>
          </cell>
          <cell r="I6325">
            <v>0</v>
          </cell>
        </row>
        <row r="6326">
          <cell r="A6326">
            <v>700000007817</v>
          </cell>
          <cell r="B6326" t="str">
            <v xml:space="preserve">7817                                                                                                </v>
          </cell>
          <cell r="C6326">
            <v>0</v>
          </cell>
          <cell r="D6326">
            <v>0</v>
          </cell>
          <cell r="E6326">
            <v>0</v>
          </cell>
          <cell r="F6326">
            <v>0</v>
          </cell>
          <cell r="G6326">
            <v>0</v>
          </cell>
          <cell r="I6326">
            <v>0</v>
          </cell>
        </row>
        <row r="6327">
          <cell r="A6327">
            <v>700000007818</v>
          </cell>
          <cell r="B6327" t="str">
            <v xml:space="preserve">7818                                                                                                </v>
          </cell>
          <cell r="C6327">
            <v>0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I6327">
            <v>0</v>
          </cell>
        </row>
        <row r="6328">
          <cell r="A6328">
            <v>700000007819</v>
          </cell>
          <cell r="B6328" t="str">
            <v xml:space="preserve">7819  RETEN                                                                                         </v>
          </cell>
          <cell r="C6328">
            <v>0</v>
          </cell>
          <cell r="D6328">
            <v>0</v>
          </cell>
          <cell r="E6328">
            <v>0</v>
          </cell>
          <cell r="F6328">
            <v>0</v>
          </cell>
          <cell r="G6328">
            <v>0</v>
          </cell>
          <cell r="I6328">
            <v>0</v>
          </cell>
        </row>
        <row r="6329">
          <cell r="A6329">
            <v>700000007901</v>
          </cell>
          <cell r="B6329" t="str">
            <v xml:space="preserve">7901                                                                                                </v>
          </cell>
          <cell r="C6329">
            <v>0</v>
          </cell>
          <cell r="D6329">
            <v>0</v>
          </cell>
          <cell r="E6329">
            <v>0</v>
          </cell>
          <cell r="F6329">
            <v>0</v>
          </cell>
          <cell r="G6329">
            <v>0</v>
          </cell>
          <cell r="I6329">
            <v>0</v>
          </cell>
        </row>
        <row r="6330">
          <cell r="A6330">
            <v>700000007973</v>
          </cell>
          <cell r="B6330" t="str">
            <v xml:space="preserve">7973 ABSTREIFER DI45 DA55                                                                           </v>
          </cell>
          <cell r="C6330">
            <v>0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I6330">
            <v>0</v>
          </cell>
        </row>
        <row r="6331">
          <cell r="A6331">
            <v>700000008578</v>
          </cell>
          <cell r="B6331" t="str">
            <v xml:space="preserve">8578 ENGAN. P./TERMOCUPLA                                                                           </v>
          </cell>
          <cell r="C6331">
            <v>0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I6331">
            <v>0</v>
          </cell>
        </row>
        <row r="6332">
          <cell r="A6332">
            <v>700000009305</v>
          </cell>
          <cell r="B6332" t="str">
            <v xml:space="preserve">9305                                                                                                </v>
          </cell>
          <cell r="C6332">
            <v>0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I6332">
            <v>0</v>
          </cell>
        </row>
        <row r="6333">
          <cell r="A6333">
            <v>700000009994</v>
          </cell>
          <cell r="B6333" t="str">
            <v xml:space="preserve">9994                                                                                                </v>
          </cell>
          <cell r="C6333">
            <v>0</v>
          </cell>
          <cell r="D6333">
            <v>0</v>
          </cell>
          <cell r="E6333">
            <v>0</v>
          </cell>
          <cell r="F6333">
            <v>0</v>
          </cell>
          <cell r="G6333">
            <v>0</v>
          </cell>
          <cell r="I6333">
            <v>0</v>
          </cell>
        </row>
        <row r="6334">
          <cell r="A6334">
            <v>700000012437</v>
          </cell>
          <cell r="B6334" t="str">
            <v xml:space="preserve">12437                                                                                               </v>
          </cell>
          <cell r="C6334">
            <v>0</v>
          </cell>
          <cell r="D6334">
            <v>0</v>
          </cell>
          <cell r="E6334">
            <v>0</v>
          </cell>
          <cell r="F6334">
            <v>0</v>
          </cell>
          <cell r="G6334">
            <v>0</v>
          </cell>
          <cell r="I6334">
            <v>0</v>
          </cell>
        </row>
        <row r="6335">
          <cell r="A6335">
            <v>700000012439</v>
          </cell>
          <cell r="B6335" t="str">
            <v xml:space="preserve">12439                                                                                               </v>
          </cell>
          <cell r="C6335">
            <v>0</v>
          </cell>
          <cell r="D6335">
            <v>0</v>
          </cell>
          <cell r="E6335">
            <v>0</v>
          </cell>
          <cell r="F6335">
            <v>0</v>
          </cell>
          <cell r="G6335">
            <v>0</v>
          </cell>
          <cell r="I6335">
            <v>0</v>
          </cell>
        </row>
        <row r="6336">
          <cell r="A6336">
            <v>700000012445</v>
          </cell>
          <cell r="B6336" t="str">
            <v xml:space="preserve">12445 RUNDDICHTRING 50                                                                              </v>
          </cell>
          <cell r="C6336">
            <v>0</v>
          </cell>
          <cell r="D6336">
            <v>0</v>
          </cell>
          <cell r="E6336">
            <v>0</v>
          </cell>
          <cell r="F6336">
            <v>0</v>
          </cell>
          <cell r="G6336">
            <v>0</v>
          </cell>
          <cell r="I6336">
            <v>0</v>
          </cell>
        </row>
        <row r="6337">
          <cell r="A6337">
            <v>700000012733</v>
          </cell>
          <cell r="B6337" t="str">
            <v xml:space="preserve">12733 RUNDDICHTRING                                                                                 </v>
          </cell>
          <cell r="C6337">
            <v>0</v>
          </cell>
          <cell r="D6337">
            <v>0</v>
          </cell>
          <cell r="E6337">
            <v>0</v>
          </cell>
          <cell r="F6337">
            <v>0</v>
          </cell>
          <cell r="G6337">
            <v>0</v>
          </cell>
          <cell r="I6337">
            <v>0</v>
          </cell>
        </row>
        <row r="6338">
          <cell r="A6338">
            <v>700000012768</v>
          </cell>
          <cell r="B6338" t="str">
            <v xml:space="preserve">12768                                                                                               </v>
          </cell>
          <cell r="C6338">
            <v>0</v>
          </cell>
          <cell r="D6338">
            <v>0</v>
          </cell>
          <cell r="E6338">
            <v>0</v>
          </cell>
          <cell r="F6338">
            <v>0</v>
          </cell>
          <cell r="G6338">
            <v>0</v>
          </cell>
          <cell r="I6338">
            <v>0</v>
          </cell>
        </row>
        <row r="6339">
          <cell r="A6339">
            <v>700000012769</v>
          </cell>
          <cell r="B6339" t="str">
            <v xml:space="preserve">12769 MANGUERA                                                                                      </v>
          </cell>
          <cell r="C6339">
            <v>0</v>
          </cell>
          <cell r="D6339">
            <v>0</v>
          </cell>
          <cell r="E6339">
            <v>0</v>
          </cell>
          <cell r="F6339">
            <v>0</v>
          </cell>
          <cell r="G6339">
            <v>0</v>
          </cell>
          <cell r="I6339">
            <v>0</v>
          </cell>
        </row>
        <row r="6340">
          <cell r="A6340">
            <v>700000012808</v>
          </cell>
          <cell r="B6340" t="str">
            <v xml:space="preserve">12808                                                                                               </v>
          </cell>
          <cell r="C6340">
            <v>0</v>
          </cell>
          <cell r="D6340">
            <v>0</v>
          </cell>
          <cell r="E6340">
            <v>0</v>
          </cell>
          <cell r="F6340">
            <v>0</v>
          </cell>
          <cell r="G6340">
            <v>0</v>
          </cell>
          <cell r="I6340">
            <v>0</v>
          </cell>
        </row>
        <row r="6341">
          <cell r="A6341">
            <v>700000012950</v>
          </cell>
          <cell r="B6341" t="str">
            <v xml:space="preserve">12950 O-RING                                                                                        </v>
          </cell>
          <cell r="C6341">
            <v>0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I6341">
            <v>0</v>
          </cell>
        </row>
        <row r="6342">
          <cell r="A6342">
            <v>700000012989</v>
          </cell>
          <cell r="B6342" t="str">
            <v xml:space="preserve">12989                                                                                               </v>
          </cell>
          <cell r="C6342">
            <v>0</v>
          </cell>
          <cell r="D6342">
            <v>0</v>
          </cell>
          <cell r="E6342">
            <v>0</v>
          </cell>
          <cell r="F6342">
            <v>0</v>
          </cell>
          <cell r="G6342">
            <v>0</v>
          </cell>
          <cell r="I6342">
            <v>0</v>
          </cell>
        </row>
        <row r="6343">
          <cell r="A6343">
            <v>700000013054</v>
          </cell>
          <cell r="B6343" t="str">
            <v xml:space="preserve">13054                                                                                               </v>
          </cell>
          <cell r="C6343">
            <v>0</v>
          </cell>
          <cell r="D6343">
            <v>0</v>
          </cell>
          <cell r="E6343">
            <v>0</v>
          </cell>
          <cell r="F6343">
            <v>0</v>
          </cell>
          <cell r="G6343">
            <v>0</v>
          </cell>
          <cell r="I6343">
            <v>0</v>
          </cell>
        </row>
        <row r="6344">
          <cell r="A6344">
            <v>700000013275</v>
          </cell>
          <cell r="B6344" t="str">
            <v xml:space="preserve">13275 GLUHLAMPEN                                                                                    </v>
          </cell>
          <cell r="C6344">
            <v>0</v>
          </cell>
          <cell r="D6344">
            <v>0</v>
          </cell>
          <cell r="E6344">
            <v>0</v>
          </cell>
          <cell r="F6344">
            <v>0</v>
          </cell>
          <cell r="G6344">
            <v>0</v>
          </cell>
          <cell r="I6344">
            <v>0</v>
          </cell>
        </row>
        <row r="6345">
          <cell r="A6345">
            <v>700000013288</v>
          </cell>
          <cell r="B6345" t="str">
            <v xml:space="preserve">13288                                                                                               </v>
          </cell>
          <cell r="C6345">
            <v>0</v>
          </cell>
          <cell r="D6345">
            <v>0</v>
          </cell>
          <cell r="E6345">
            <v>0</v>
          </cell>
          <cell r="F6345">
            <v>0</v>
          </cell>
          <cell r="G6345">
            <v>0</v>
          </cell>
          <cell r="I6345">
            <v>0</v>
          </cell>
        </row>
        <row r="6346">
          <cell r="A6346">
            <v>700000013728</v>
          </cell>
          <cell r="B6346" t="str">
            <v xml:space="preserve">13728                                                                                               </v>
          </cell>
          <cell r="C6346">
            <v>0</v>
          </cell>
          <cell r="D6346">
            <v>0</v>
          </cell>
          <cell r="E6346">
            <v>0</v>
          </cell>
          <cell r="F6346">
            <v>0</v>
          </cell>
          <cell r="G6346">
            <v>0</v>
          </cell>
          <cell r="I6346">
            <v>0</v>
          </cell>
        </row>
        <row r="6347">
          <cell r="A6347">
            <v>700000014062</v>
          </cell>
          <cell r="B6347" t="str">
            <v xml:space="preserve">14062                                                                                               </v>
          </cell>
          <cell r="C6347">
            <v>0</v>
          </cell>
          <cell r="D6347">
            <v>0</v>
          </cell>
          <cell r="E6347">
            <v>0</v>
          </cell>
          <cell r="F6347">
            <v>0</v>
          </cell>
          <cell r="G6347">
            <v>0</v>
          </cell>
          <cell r="I6347">
            <v>0</v>
          </cell>
        </row>
        <row r="6348">
          <cell r="A6348">
            <v>700000014063</v>
          </cell>
          <cell r="B6348" t="str">
            <v xml:space="preserve">14063 MANGUERA                                                                                      </v>
          </cell>
          <cell r="C6348">
            <v>0</v>
          </cell>
          <cell r="D6348">
            <v>0</v>
          </cell>
          <cell r="E6348">
            <v>0</v>
          </cell>
          <cell r="F6348">
            <v>0</v>
          </cell>
          <cell r="G6348">
            <v>0</v>
          </cell>
          <cell r="I6348">
            <v>0</v>
          </cell>
        </row>
        <row r="6349">
          <cell r="A6349">
            <v>700000014067</v>
          </cell>
          <cell r="B6349" t="str">
            <v xml:space="preserve">14067                                                                                               </v>
          </cell>
          <cell r="C6349">
            <v>0</v>
          </cell>
          <cell r="D6349">
            <v>0</v>
          </cell>
          <cell r="E6349">
            <v>0</v>
          </cell>
          <cell r="F6349">
            <v>0</v>
          </cell>
          <cell r="G6349">
            <v>0</v>
          </cell>
          <cell r="I6349">
            <v>0</v>
          </cell>
        </row>
        <row r="6350">
          <cell r="A6350">
            <v>700000014068</v>
          </cell>
          <cell r="B6350" t="str">
            <v xml:space="preserve">14068                                                                                               </v>
          </cell>
          <cell r="C6350">
            <v>0</v>
          </cell>
          <cell r="D6350">
            <v>0</v>
          </cell>
          <cell r="E6350">
            <v>0</v>
          </cell>
          <cell r="F6350">
            <v>0</v>
          </cell>
          <cell r="G6350">
            <v>0</v>
          </cell>
          <cell r="I6350">
            <v>0</v>
          </cell>
        </row>
        <row r="6351">
          <cell r="A6351">
            <v>700000014191</v>
          </cell>
          <cell r="B6351" t="str">
            <v xml:space="preserve">14191                                                                                               </v>
          </cell>
          <cell r="C6351">
            <v>0</v>
          </cell>
          <cell r="D6351">
            <v>0</v>
          </cell>
          <cell r="E6351">
            <v>0</v>
          </cell>
          <cell r="F6351">
            <v>0</v>
          </cell>
          <cell r="G6351">
            <v>0</v>
          </cell>
          <cell r="I6351">
            <v>0</v>
          </cell>
        </row>
        <row r="6352">
          <cell r="A6352">
            <v>700000014194</v>
          </cell>
          <cell r="B6352" t="str">
            <v xml:space="preserve">14194                                                                                               </v>
          </cell>
          <cell r="C6352">
            <v>0</v>
          </cell>
          <cell r="D6352">
            <v>0</v>
          </cell>
          <cell r="E6352">
            <v>0</v>
          </cell>
          <cell r="F6352">
            <v>0</v>
          </cell>
          <cell r="G6352">
            <v>0</v>
          </cell>
          <cell r="I6352">
            <v>0</v>
          </cell>
        </row>
        <row r="6353">
          <cell r="A6353">
            <v>700000014196</v>
          </cell>
          <cell r="B6353" t="str">
            <v xml:space="preserve">14196                                                                                               </v>
          </cell>
          <cell r="C6353">
            <v>0</v>
          </cell>
          <cell r="D6353">
            <v>0</v>
          </cell>
          <cell r="E6353">
            <v>0</v>
          </cell>
          <cell r="F6353">
            <v>0</v>
          </cell>
          <cell r="G6353">
            <v>0</v>
          </cell>
          <cell r="I6353">
            <v>0</v>
          </cell>
        </row>
        <row r="6354">
          <cell r="A6354">
            <v>700000014197</v>
          </cell>
          <cell r="B6354" t="str">
            <v xml:space="preserve">14197                                                                                               </v>
          </cell>
          <cell r="C6354">
            <v>0</v>
          </cell>
          <cell r="D6354">
            <v>0</v>
          </cell>
          <cell r="E6354">
            <v>0</v>
          </cell>
          <cell r="F6354">
            <v>0</v>
          </cell>
          <cell r="G6354">
            <v>0</v>
          </cell>
          <cell r="I6354">
            <v>0</v>
          </cell>
        </row>
        <row r="6355">
          <cell r="A6355">
            <v>700000014199</v>
          </cell>
          <cell r="B6355" t="str">
            <v xml:space="preserve">14199                                                                                               </v>
          </cell>
          <cell r="C6355">
            <v>0</v>
          </cell>
          <cell r="D6355">
            <v>0</v>
          </cell>
          <cell r="E6355">
            <v>0</v>
          </cell>
          <cell r="F6355">
            <v>0</v>
          </cell>
          <cell r="G6355">
            <v>0</v>
          </cell>
          <cell r="I6355">
            <v>0</v>
          </cell>
        </row>
        <row r="6356">
          <cell r="A6356">
            <v>700000014247</v>
          </cell>
          <cell r="B6356" t="str">
            <v xml:space="preserve">14247                                                                                               </v>
          </cell>
          <cell r="C6356">
            <v>0</v>
          </cell>
          <cell r="D6356">
            <v>0</v>
          </cell>
          <cell r="E6356">
            <v>0</v>
          </cell>
          <cell r="F6356">
            <v>0</v>
          </cell>
          <cell r="G6356">
            <v>0</v>
          </cell>
          <cell r="I6356">
            <v>0</v>
          </cell>
        </row>
        <row r="6357">
          <cell r="A6357">
            <v>700000014267</v>
          </cell>
          <cell r="B6357" t="str">
            <v xml:space="preserve">14267                                                                                               </v>
          </cell>
          <cell r="C6357">
            <v>0</v>
          </cell>
          <cell r="D6357">
            <v>0</v>
          </cell>
          <cell r="E6357">
            <v>0</v>
          </cell>
          <cell r="F6357">
            <v>0</v>
          </cell>
          <cell r="G6357">
            <v>0</v>
          </cell>
          <cell r="I6357">
            <v>0</v>
          </cell>
        </row>
        <row r="6358">
          <cell r="A6358">
            <v>700000014446</v>
          </cell>
          <cell r="B6358" t="str">
            <v xml:space="preserve">14446                                                                                               </v>
          </cell>
          <cell r="C6358">
            <v>0</v>
          </cell>
          <cell r="D6358">
            <v>0</v>
          </cell>
          <cell r="E6358">
            <v>0</v>
          </cell>
          <cell r="F6358">
            <v>0</v>
          </cell>
          <cell r="G6358">
            <v>0</v>
          </cell>
          <cell r="I6358">
            <v>0</v>
          </cell>
        </row>
        <row r="6359">
          <cell r="A6359">
            <v>700000014587</v>
          </cell>
          <cell r="B6359" t="str">
            <v xml:space="preserve">14587 ZYZ HEIZKOERP                                                                                 </v>
          </cell>
          <cell r="C6359">
            <v>0</v>
          </cell>
          <cell r="D6359">
            <v>0</v>
          </cell>
          <cell r="E6359">
            <v>0</v>
          </cell>
          <cell r="F6359">
            <v>0</v>
          </cell>
          <cell r="G6359">
            <v>0</v>
          </cell>
          <cell r="I6359">
            <v>0</v>
          </cell>
        </row>
        <row r="6360">
          <cell r="A6360">
            <v>700000014745</v>
          </cell>
          <cell r="B6360" t="str">
            <v xml:space="preserve">14745                                                                                               </v>
          </cell>
          <cell r="C6360">
            <v>0</v>
          </cell>
          <cell r="D6360">
            <v>0</v>
          </cell>
          <cell r="E6360">
            <v>0</v>
          </cell>
          <cell r="F6360">
            <v>0</v>
          </cell>
          <cell r="G6360">
            <v>0</v>
          </cell>
          <cell r="I6360">
            <v>0</v>
          </cell>
        </row>
        <row r="6361">
          <cell r="A6361">
            <v>700000014781</v>
          </cell>
          <cell r="B6361" t="str">
            <v xml:space="preserve">14781 NUTRING                                                                                       </v>
          </cell>
          <cell r="C6361">
            <v>0</v>
          </cell>
          <cell r="D6361">
            <v>0</v>
          </cell>
          <cell r="E6361">
            <v>0</v>
          </cell>
          <cell r="F6361">
            <v>0</v>
          </cell>
          <cell r="G6361">
            <v>0</v>
          </cell>
          <cell r="I6361">
            <v>0</v>
          </cell>
        </row>
        <row r="6362">
          <cell r="A6362">
            <v>700000014787</v>
          </cell>
          <cell r="B6362" t="str">
            <v xml:space="preserve">14787 NUTRING 70X50X10                                                                              </v>
          </cell>
          <cell r="C6362">
            <v>0</v>
          </cell>
          <cell r="D6362">
            <v>0</v>
          </cell>
          <cell r="E6362">
            <v>0</v>
          </cell>
          <cell r="F6362">
            <v>0</v>
          </cell>
          <cell r="G6362">
            <v>0</v>
          </cell>
          <cell r="I6362">
            <v>0</v>
          </cell>
        </row>
        <row r="6363">
          <cell r="A6363">
            <v>700000014853</v>
          </cell>
          <cell r="B6363" t="str">
            <v xml:space="preserve">14853                                                                                               </v>
          </cell>
          <cell r="C6363">
            <v>0</v>
          </cell>
          <cell r="D6363">
            <v>0</v>
          </cell>
          <cell r="E6363">
            <v>0</v>
          </cell>
          <cell r="F6363">
            <v>0</v>
          </cell>
          <cell r="G6363">
            <v>0</v>
          </cell>
          <cell r="I6363">
            <v>0</v>
          </cell>
        </row>
        <row r="6364">
          <cell r="A6364">
            <v>700000015428</v>
          </cell>
          <cell r="B6364" t="str">
            <v xml:space="preserve">15428                                                                                               </v>
          </cell>
          <cell r="C6364">
            <v>0</v>
          </cell>
          <cell r="D6364">
            <v>0</v>
          </cell>
          <cell r="E6364">
            <v>0</v>
          </cell>
          <cell r="F6364">
            <v>0</v>
          </cell>
          <cell r="G6364">
            <v>0</v>
          </cell>
          <cell r="I6364">
            <v>0</v>
          </cell>
        </row>
        <row r="6365">
          <cell r="A6365">
            <v>700000016020</v>
          </cell>
          <cell r="B6365" t="str">
            <v xml:space="preserve">RESIST.EP-PDE-A16D 200MM ET 230V                                                                    </v>
          </cell>
          <cell r="C6365">
            <v>0</v>
          </cell>
          <cell r="D6365">
            <v>0</v>
          </cell>
          <cell r="E6365">
            <v>0</v>
          </cell>
          <cell r="F6365">
            <v>0</v>
          </cell>
          <cell r="G6365">
            <v>0</v>
          </cell>
          <cell r="I6365">
            <v>0</v>
          </cell>
        </row>
        <row r="6366">
          <cell r="A6366">
            <v>700000016863</v>
          </cell>
          <cell r="B6366" t="str">
            <v xml:space="preserve">16863                                                                                               </v>
          </cell>
          <cell r="C6366">
            <v>0</v>
          </cell>
          <cell r="D6366">
            <v>0</v>
          </cell>
          <cell r="E6366">
            <v>0</v>
          </cell>
          <cell r="F6366">
            <v>0</v>
          </cell>
          <cell r="G6366">
            <v>0</v>
          </cell>
          <cell r="I6366">
            <v>0</v>
          </cell>
        </row>
        <row r="6367">
          <cell r="A6367">
            <v>700000017207</v>
          </cell>
          <cell r="B6367" t="str">
            <v xml:space="preserve">17207 PRISIONERO M12                                                                                </v>
          </cell>
          <cell r="C6367">
            <v>0</v>
          </cell>
          <cell r="D6367">
            <v>0</v>
          </cell>
          <cell r="E6367">
            <v>0</v>
          </cell>
          <cell r="F6367">
            <v>0</v>
          </cell>
          <cell r="G6367">
            <v>0</v>
          </cell>
          <cell r="I6367">
            <v>0</v>
          </cell>
        </row>
        <row r="6368">
          <cell r="A6368">
            <v>700000017269</v>
          </cell>
          <cell r="B6368" t="str">
            <v xml:space="preserve">17269 O-RING                                                                                        </v>
          </cell>
          <cell r="C6368">
            <v>0</v>
          </cell>
          <cell r="D6368">
            <v>0</v>
          </cell>
          <cell r="E6368">
            <v>0</v>
          </cell>
          <cell r="F6368">
            <v>0</v>
          </cell>
          <cell r="G6368">
            <v>0</v>
          </cell>
          <cell r="I6368">
            <v>0</v>
          </cell>
        </row>
        <row r="6369">
          <cell r="A6369">
            <v>700000017335</v>
          </cell>
          <cell r="B6369" t="str">
            <v xml:space="preserve">17335 O-RING DA70                                                                                   </v>
          </cell>
          <cell r="C6369">
            <v>0</v>
          </cell>
          <cell r="D6369">
            <v>0</v>
          </cell>
          <cell r="E6369">
            <v>0</v>
          </cell>
          <cell r="F6369">
            <v>0</v>
          </cell>
          <cell r="G6369">
            <v>0</v>
          </cell>
          <cell r="I6369">
            <v>0</v>
          </cell>
        </row>
        <row r="6370">
          <cell r="A6370">
            <v>700000017644</v>
          </cell>
          <cell r="B6370" t="str">
            <v xml:space="preserve">17644                                                                                               </v>
          </cell>
          <cell r="C6370">
            <v>0</v>
          </cell>
          <cell r="D6370">
            <v>0</v>
          </cell>
          <cell r="E6370">
            <v>0</v>
          </cell>
          <cell r="F6370">
            <v>0</v>
          </cell>
          <cell r="G6370">
            <v>0</v>
          </cell>
          <cell r="I6370">
            <v>0</v>
          </cell>
        </row>
        <row r="6371">
          <cell r="A6371">
            <v>700000017645</v>
          </cell>
          <cell r="B6371" t="str">
            <v xml:space="preserve">17645 ARO TEFLON                                                                                    </v>
          </cell>
          <cell r="C6371">
            <v>0</v>
          </cell>
          <cell r="D6371">
            <v>0</v>
          </cell>
          <cell r="E6371">
            <v>0</v>
          </cell>
          <cell r="F6371">
            <v>0</v>
          </cell>
          <cell r="G6371">
            <v>0</v>
          </cell>
          <cell r="I6371">
            <v>0</v>
          </cell>
        </row>
        <row r="6372">
          <cell r="A6372">
            <v>700000017646</v>
          </cell>
          <cell r="B6372" t="str">
            <v xml:space="preserve">17646 ARO TEFLON                                                                                    </v>
          </cell>
          <cell r="C6372">
            <v>0</v>
          </cell>
          <cell r="D6372">
            <v>0</v>
          </cell>
          <cell r="E6372">
            <v>0</v>
          </cell>
          <cell r="F6372">
            <v>0</v>
          </cell>
          <cell r="G6372">
            <v>0</v>
          </cell>
          <cell r="I6372">
            <v>0</v>
          </cell>
        </row>
        <row r="6373">
          <cell r="A6373">
            <v>700000017771</v>
          </cell>
          <cell r="B6373" t="str">
            <v xml:space="preserve">17771                                                                                               </v>
          </cell>
          <cell r="C6373">
            <v>0</v>
          </cell>
          <cell r="D6373">
            <v>0</v>
          </cell>
          <cell r="E6373">
            <v>0</v>
          </cell>
          <cell r="F6373">
            <v>0</v>
          </cell>
          <cell r="G6373">
            <v>0</v>
          </cell>
          <cell r="I6373">
            <v>0</v>
          </cell>
        </row>
        <row r="6374">
          <cell r="A6374">
            <v>700000017794</v>
          </cell>
          <cell r="B6374" t="str">
            <v xml:space="preserve">17794 RETEN                                                                                         </v>
          </cell>
          <cell r="C6374">
            <v>0</v>
          </cell>
          <cell r="D6374">
            <v>0</v>
          </cell>
          <cell r="E6374">
            <v>0</v>
          </cell>
          <cell r="F6374">
            <v>0</v>
          </cell>
          <cell r="G6374">
            <v>0</v>
          </cell>
          <cell r="I6374">
            <v>0</v>
          </cell>
        </row>
        <row r="6375">
          <cell r="A6375">
            <v>700000017795</v>
          </cell>
          <cell r="B6375" t="str">
            <v xml:space="preserve">17795 RETEN                                                                                         </v>
          </cell>
          <cell r="C6375">
            <v>0</v>
          </cell>
          <cell r="D6375">
            <v>0</v>
          </cell>
          <cell r="E6375">
            <v>0</v>
          </cell>
          <cell r="F6375">
            <v>0</v>
          </cell>
          <cell r="G6375">
            <v>0</v>
          </cell>
          <cell r="I6375">
            <v>0</v>
          </cell>
        </row>
        <row r="6376">
          <cell r="A6376">
            <v>700000017797</v>
          </cell>
          <cell r="B6376" t="str">
            <v xml:space="preserve">17797                                                                                               </v>
          </cell>
          <cell r="C6376">
            <v>0</v>
          </cell>
          <cell r="D6376">
            <v>0</v>
          </cell>
          <cell r="E6376">
            <v>0</v>
          </cell>
          <cell r="F6376">
            <v>0</v>
          </cell>
          <cell r="G6376">
            <v>0</v>
          </cell>
          <cell r="I6376">
            <v>0</v>
          </cell>
        </row>
        <row r="6377">
          <cell r="A6377">
            <v>700000017798</v>
          </cell>
          <cell r="B6377" t="str">
            <v xml:space="preserve">17798 RUNDD.DI47.22 S3.53                                                                           </v>
          </cell>
          <cell r="C6377">
            <v>0</v>
          </cell>
          <cell r="D6377">
            <v>0</v>
          </cell>
          <cell r="E6377">
            <v>0</v>
          </cell>
          <cell r="F6377">
            <v>0</v>
          </cell>
          <cell r="G6377">
            <v>0</v>
          </cell>
          <cell r="I6377">
            <v>0</v>
          </cell>
        </row>
        <row r="6378">
          <cell r="A6378">
            <v>700000017821</v>
          </cell>
          <cell r="B6378" t="str">
            <v xml:space="preserve">17821 O-RING                                                                                        </v>
          </cell>
          <cell r="C6378">
            <v>0</v>
          </cell>
          <cell r="D6378">
            <v>0</v>
          </cell>
          <cell r="E6378">
            <v>0</v>
          </cell>
          <cell r="F6378">
            <v>0</v>
          </cell>
          <cell r="G6378">
            <v>0</v>
          </cell>
          <cell r="I6378">
            <v>0</v>
          </cell>
        </row>
        <row r="6379">
          <cell r="A6379">
            <v>700000017840</v>
          </cell>
          <cell r="B6379" t="str">
            <v xml:space="preserve">17840                                                                                               </v>
          </cell>
          <cell r="C6379">
            <v>0</v>
          </cell>
          <cell r="D6379">
            <v>0</v>
          </cell>
          <cell r="E6379">
            <v>0</v>
          </cell>
          <cell r="F6379">
            <v>0</v>
          </cell>
          <cell r="G6379">
            <v>0</v>
          </cell>
          <cell r="I6379">
            <v>0</v>
          </cell>
        </row>
        <row r="6380">
          <cell r="A6380">
            <v>700000017998</v>
          </cell>
          <cell r="B6380" t="str">
            <v xml:space="preserve">17998                                                                                               </v>
          </cell>
          <cell r="C6380">
            <v>0</v>
          </cell>
          <cell r="D6380">
            <v>0</v>
          </cell>
          <cell r="E6380">
            <v>0</v>
          </cell>
          <cell r="F6380">
            <v>0</v>
          </cell>
          <cell r="G6380">
            <v>0</v>
          </cell>
          <cell r="I6380">
            <v>0</v>
          </cell>
        </row>
        <row r="6381">
          <cell r="A6381">
            <v>700000019130</v>
          </cell>
          <cell r="B6381" t="str">
            <v xml:space="preserve">19130                                                                                               </v>
          </cell>
          <cell r="C6381">
            <v>0</v>
          </cell>
          <cell r="D6381">
            <v>0</v>
          </cell>
          <cell r="E6381">
            <v>0</v>
          </cell>
          <cell r="F6381">
            <v>0</v>
          </cell>
          <cell r="G6381">
            <v>0</v>
          </cell>
          <cell r="I6381">
            <v>0</v>
          </cell>
        </row>
        <row r="6382">
          <cell r="A6382">
            <v>700000019144</v>
          </cell>
          <cell r="B6382" t="str">
            <v xml:space="preserve">19144                                                                                               </v>
          </cell>
          <cell r="C6382">
            <v>0</v>
          </cell>
          <cell r="D6382">
            <v>0</v>
          </cell>
          <cell r="E6382">
            <v>0</v>
          </cell>
          <cell r="F6382">
            <v>0</v>
          </cell>
          <cell r="G6382">
            <v>0</v>
          </cell>
          <cell r="I6382">
            <v>0</v>
          </cell>
        </row>
        <row r="6383">
          <cell r="A6383">
            <v>700000020159</v>
          </cell>
          <cell r="B6383" t="str">
            <v xml:space="preserve">20159 TRANSFORMADOR                                                                                 </v>
          </cell>
          <cell r="C6383">
            <v>3</v>
          </cell>
          <cell r="D6383">
            <v>0</v>
          </cell>
          <cell r="E6383">
            <v>0</v>
          </cell>
          <cell r="F6383">
            <v>0</v>
          </cell>
          <cell r="G6383">
            <v>0</v>
          </cell>
          <cell r="I6383">
            <v>0</v>
          </cell>
        </row>
        <row r="6384">
          <cell r="A6384">
            <v>700000020160</v>
          </cell>
          <cell r="B6384" t="str">
            <v xml:space="preserve">20160                                                                                               </v>
          </cell>
          <cell r="C6384">
            <v>0</v>
          </cell>
          <cell r="D6384">
            <v>0</v>
          </cell>
          <cell r="E6384">
            <v>0</v>
          </cell>
          <cell r="F6384">
            <v>0</v>
          </cell>
          <cell r="G6384">
            <v>0</v>
          </cell>
          <cell r="I6384">
            <v>0</v>
          </cell>
        </row>
        <row r="6385">
          <cell r="A6385">
            <v>700000020162</v>
          </cell>
          <cell r="B6385" t="str">
            <v xml:space="preserve">20162                                                                                               </v>
          </cell>
          <cell r="C6385">
            <v>0</v>
          </cell>
          <cell r="D6385">
            <v>0</v>
          </cell>
          <cell r="E6385">
            <v>0</v>
          </cell>
          <cell r="F6385">
            <v>0</v>
          </cell>
          <cell r="G6385">
            <v>0</v>
          </cell>
          <cell r="I6385">
            <v>0</v>
          </cell>
        </row>
        <row r="6386">
          <cell r="A6386">
            <v>700000020501</v>
          </cell>
          <cell r="B6386" t="str">
            <v xml:space="preserve">20501 DUSENHEIZBAND                                                                                 </v>
          </cell>
          <cell r="C6386">
            <v>0</v>
          </cell>
          <cell r="D6386">
            <v>0</v>
          </cell>
          <cell r="E6386">
            <v>0</v>
          </cell>
          <cell r="F6386">
            <v>0</v>
          </cell>
          <cell r="G6386">
            <v>0</v>
          </cell>
          <cell r="I6386">
            <v>0</v>
          </cell>
        </row>
        <row r="6387">
          <cell r="A6387">
            <v>700000020735</v>
          </cell>
          <cell r="B6387" t="str">
            <v xml:space="preserve">20735                                                                                               </v>
          </cell>
          <cell r="C6387">
            <v>0</v>
          </cell>
          <cell r="D6387">
            <v>0</v>
          </cell>
          <cell r="E6387">
            <v>0</v>
          </cell>
          <cell r="F6387">
            <v>0</v>
          </cell>
          <cell r="G6387">
            <v>0</v>
          </cell>
          <cell r="I6387">
            <v>0</v>
          </cell>
        </row>
        <row r="6388">
          <cell r="A6388">
            <v>700000020736</v>
          </cell>
          <cell r="B6388" t="str">
            <v xml:space="preserve">20736                                                                                               </v>
          </cell>
          <cell r="C6388">
            <v>0</v>
          </cell>
          <cell r="D6388">
            <v>0</v>
          </cell>
          <cell r="E6388">
            <v>0</v>
          </cell>
          <cell r="F6388">
            <v>0</v>
          </cell>
          <cell r="G6388">
            <v>0</v>
          </cell>
          <cell r="I6388">
            <v>0</v>
          </cell>
        </row>
        <row r="6389">
          <cell r="A6389">
            <v>700000021536</v>
          </cell>
          <cell r="B6389" t="str">
            <v xml:space="preserve">21536 O-RING                                                                                        </v>
          </cell>
          <cell r="C6389">
            <v>0</v>
          </cell>
          <cell r="D6389">
            <v>0</v>
          </cell>
          <cell r="E6389">
            <v>0</v>
          </cell>
          <cell r="F6389">
            <v>0</v>
          </cell>
          <cell r="G6389">
            <v>0</v>
          </cell>
          <cell r="I6389">
            <v>0</v>
          </cell>
        </row>
        <row r="6390">
          <cell r="A6390">
            <v>700000021780</v>
          </cell>
          <cell r="B6390" t="str">
            <v xml:space="preserve">21780                                                                                               </v>
          </cell>
          <cell r="C6390">
            <v>0</v>
          </cell>
          <cell r="D6390">
            <v>0</v>
          </cell>
          <cell r="E6390">
            <v>0</v>
          </cell>
          <cell r="F6390">
            <v>0</v>
          </cell>
          <cell r="G6390">
            <v>0</v>
          </cell>
          <cell r="I6390">
            <v>0</v>
          </cell>
        </row>
        <row r="6391">
          <cell r="A6391">
            <v>700000021781</v>
          </cell>
          <cell r="B6391" t="str">
            <v xml:space="preserve">21781 O-RING                                                                                        </v>
          </cell>
          <cell r="C6391">
            <v>0</v>
          </cell>
          <cell r="D6391">
            <v>0</v>
          </cell>
          <cell r="E6391">
            <v>0</v>
          </cell>
          <cell r="F6391">
            <v>0</v>
          </cell>
          <cell r="G6391">
            <v>0</v>
          </cell>
          <cell r="I6391">
            <v>0</v>
          </cell>
        </row>
        <row r="6392">
          <cell r="A6392">
            <v>700000021912</v>
          </cell>
          <cell r="B6392" t="str">
            <v xml:space="preserve">21912 O-RING                                                                                        </v>
          </cell>
          <cell r="C6392">
            <v>0</v>
          </cell>
          <cell r="D6392">
            <v>0</v>
          </cell>
          <cell r="E6392">
            <v>0</v>
          </cell>
          <cell r="F6392">
            <v>0</v>
          </cell>
          <cell r="G6392">
            <v>0</v>
          </cell>
          <cell r="I6392">
            <v>0</v>
          </cell>
        </row>
        <row r="6393">
          <cell r="A6393">
            <v>700000021913</v>
          </cell>
          <cell r="B6393" t="str">
            <v xml:space="preserve">21913 O-RING                                                                                        </v>
          </cell>
          <cell r="C6393">
            <v>0</v>
          </cell>
          <cell r="D6393">
            <v>0</v>
          </cell>
          <cell r="E6393">
            <v>0</v>
          </cell>
          <cell r="F6393">
            <v>0</v>
          </cell>
          <cell r="G6393">
            <v>0</v>
          </cell>
          <cell r="I6393">
            <v>0</v>
          </cell>
        </row>
        <row r="6394">
          <cell r="A6394">
            <v>700000021914</v>
          </cell>
          <cell r="B6394" t="str">
            <v xml:space="preserve">21914 O-RING                                                                                        </v>
          </cell>
          <cell r="C6394">
            <v>0</v>
          </cell>
          <cell r="D6394">
            <v>0</v>
          </cell>
          <cell r="E6394">
            <v>0</v>
          </cell>
          <cell r="F6394">
            <v>0</v>
          </cell>
          <cell r="G6394">
            <v>0</v>
          </cell>
          <cell r="I6394">
            <v>0</v>
          </cell>
        </row>
        <row r="6395">
          <cell r="A6395">
            <v>700000021927</v>
          </cell>
          <cell r="B6395" t="str">
            <v xml:space="preserve">21927                                                                                               </v>
          </cell>
          <cell r="C6395">
            <v>0</v>
          </cell>
          <cell r="D6395">
            <v>0</v>
          </cell>
          <cell r="E6395">
            <v>0</v>
          </cell>
          <cell r="F6395">
            <v>0</v>
          </cell>
          <cell r="G6395">
            <v>0</v>
          </cell>
          <cell r="I6395">
            <v>0</v>
          </cell>
        </row>
        <row r="6396">
          <cell r="A6396">
            <v>700000021928</v>
          </cell>
          <cell r="B6396" t="str">
            <v xml:space="preserve">21928                                                                                               </v>
          </cell>
          <cell r="C6396">
            <v>0</v>
          </cell>
          <cell r="D6396">
            <v>0</v>
          </cell>
          <cell r="E6396">
            <v>0</v>
          </cell>
          <cell r="F6396">
            <v>0</v>
          </cell>
          <cell r="G6396">
            <v>0</v>
          </cell>
          <cell r="I6396">
            <v>0</v>
          </cell>
        </row>
        <row r="6397">
          <cell r="A6397">
            <v>700000021932</v>
          </cell>
          <cell r="B6397" t="str">
            <v xml:space="preserve">21932                                                                                               </v>
          </cell>
          <cell r="C6397">
            <v>0</v>
          </cell>
          <cell r="D6397">
            <v>0</v>
          </cell>
          <cell r="E6397">
            <v>0</v>
          </cell>
          <cell r="F6397">
            <v>0</v>
          </cell>
          <cell r="G6397">
            <v>0</v>
          </cell>
          <cell r="I6397">
            <v>0</v>
          </cell>
        </row>
        <row r="6398">
          <cell r="A6398">
            <v>700000021934</v>
          </cell>
          <cell r="B6398" t="str">
            <v xml:space="preserve">21934 O-RING                                                                                        </v>
          </cell>
          <cell r="C6398">
            <v>0</v>
          </cell>
          <cell r="D6398">
            <v>0</v>
          </cell>
          <cell r="E6398">
            <v>0</v>
          </cell>
          <cell r="F6398">
            <v>0</v>
          </cell>
          <cell r="G6398">
            <v>0</v>
          </cell>
          <cell r="I6398">
            <v>0</v>
          </cell>
        </row>
        <row r="6399">
          <cell r="A6399">
            <v>700000022365</v>
          </cell>
          <cell r="B6399" t="str">
            <v xml:space="preserve">22365                                                                                               </v>
          </cell>
          <cell r="C6399">
            <v>0</v>
          </cell>
          <cell r="D6399">
            <v>0</v>
          </cell>
          <cell r="E6399">
            <v>0</v>
          </cell>
          <cell r="F6399">
            <v>0</v>
          </cell>
          <cell r="G6399">
            <v>0</v>
          </cell>
          <cell r="I6399">
            <v>0</v>
          </cell>
        </row>
        <row r="6400">
          <cell r="A6400">
            <v>700000022398</v>
          </cell>
          <cell r="B6400" t="str">
            <v xml:space="preserve">22398                                                                                               </v>
          </cell>
          <cell r="C6400">
            <v>0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I6400">
            <v>0</v>
          </cell>
        </row>
        <row r="6401">
          <cell r="A6401">
            <v>700000022536</v>
          </cell>
          <cell r="B6401" t="str">
            <v xml:space="preserve">22536                                                                                               </v>
          </cell>
          <cell r="C6401">
            <v>0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I6401">
            <v>0</v>
          </cell>
        </row>
        <row r="6402">
          <cell r="A6402">
            <v>700000024016</v>
          </cell>
          <cell r="B6402" t="str">
            <v xml:space="preserve">24016                                                                                               </v>
          </cell>
          <cell r="C6402">
            <v>0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I6402">
            <v>0</v>
          </cell>
        </row>
        <row r="6403">
          <cell r="A6403">
            <v>700000024023</v>
          </cell>
          <cell r="B6403" t="str">
            <v xml:space="preserve">24023                                                                                               </v>
          </cell>
          <cell r="C6403">
            <v>0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I6403">
            <v>0</v>
          </cell>
        </row>
        <row r="6404">
          <cell r="A6404">
            <v>700000024198</v>
          </cell>
          <cell r="B6404" t="str">
            <v xml:space="preserve">24198                                                                                               </v>
          </cell>
          <cell r="C6404">
            <v>0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I6404">
            <v>0</v>
          </cell>
        </row>
        <row r="6405">
          <cell r="A6405">
            <v>700000024638</v>
          </cell>
          <cell r="B6405" t="str">
            <v xml:space="preserve">24638 O-RING INNENDICH.                                                                             </v>
          </cell>
          <cell r="C6405">
            <v>0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I6405">
            <v>0</v>
          </cell>
        </row>
        <row r="6406">
          <cell r="A6406">
            <v>700000024736</v>
          </cell>
          <cell r="B6406" t="str">
            <v xml:space="preserve">24736 KUGEL 12MM                                                                                    </v>
          </cell>
          <cell r="C6406">
            <v>0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I6406">
            <v>0</v>
          </cell>
        </row>
        <row r="6407">
          <cell r="A6407">
            <v>700000025701</v>
          </cell>
          <cell r="B6407" t="str">
            <v xml:space="preserve">25701                                                                                               </v>
          </cell>
          <cell r="C6407">
            <v>0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I6407">
            <v>0</v>
          </cell>
        </row>
        <row r="6408">
          <cell r="A6408">
            <v>700000026458</v>
          </cell>
          <cell r="B6408" t="str">
            <v xml:space="preserve">26458                                                                                               </v>
          </cell>
          <cell r="C6408">
            <v>0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I6408">
            <v>0</v>
          </cell>
        </row>
        <row r="6409">
          <cell r="A6409">
            <v>700000027185</v>
          </cell>
          <cell r="B6409" t="str">
            <v xml:space="preserve">27185                                                                                               </v>
          </cell>
          <cell r="C6409">
            <v>0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I6409">
            <v>0</v>
          </cell>
        </row>
        <row r="6410">
          <cell r="A6410">
            <v>700000027194</v>
          </cell>
          <cell r="B6410" t="str">
            <v xml:space="preserve">27194                                                                                               </v>
          </cell>
          <cell r="C6410">
            <v>0</v>
          </cell>
          <cell r="D6410">
            <v>0</v>
          </cell>
          <cell r="E6410">
            <v>0</v>
          </cell>
          <cell r="F6410">
            <v>0</v>
          </cell>
          <cell r="G6410">
            <v>0</v>
          </cell>
          <cell r="I6410">
            <v>0</v>
          </cell>
        </row>
        <row r="6411">
          <cell r="A6411">
            <v>700000027206</v>
          </cell>
          <cell r="B6411" t="str">
            <v xml:space="preserve">27206                                                                                               </v>
          </cell>
          <cell r="C6411">
            <v>0</v>
          </cell>
          <cell r="D6411">
            <v>0</v>
          </cell>
          <cell r="E6411">
            <v>0</v>
          </cell>
          <cell r="F6411">
            <v>0</v>
          </cell>
          <cell r="G6411">
            <v>0</v>
          </cell>
          <cell r="I6411">
            <v>0</v>
          </cell>
        </row>
        <row r="6412">
          <cell r="A6412">
            <v>700000027307</v>
          </cell>
          <cell r="B6412" t="str">
            <v xml:space="preserve">27307                                                                                               </v>
          </cell>
          <cell r="C6412">
            <v>0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I6412">
            <v>0</v>
          </cell>
        </row>
        <row r="6413">
          <cell r="A6413">
            <v>700000027309</v>
          </cell>
          <cell r="B6413" t="str">
            <v xml:space="preserve">27309                                                                                               </v>
          </cell>
          <cell r="C6413">
            <v>0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I6413">
            <v>0</v>
          </cell>
        </row>
        <row r="6414">
          <cell r="A6414">
            <v>700000027485</v>
          </cell>
          <cell r="B6414" t="str">
            <v xml:space="preserve">27485 RESISTENCIAS                                                                                  </v>
          </cell>
          <cell r="C6414">
            <v>0</v>
          </cell>
          <cell r="D6414">
            <v>0</v>
          </cell>
          <cell r="E6414">
            <v>0</v>
          </cell>
          <cell r="F6414">
            <v>0</v>
          </cell>
          <cell r="G6414">
            <v>0</v>
          </cell>
          <cell r="I6414">
            <v>0</v>
          </cell>
        </row>
        <row r="6415">
          <cell r="A6415">
            <v>700000027499</v>
          </cell>
          <cell r="B6415" t="str">
            <v xml:space="preserve">27499                                                                                               </v>
          </cell>
          <cell r="C6415">
            <v>0</v>
          </cell>
          <cell r="D6415">
            <v>0</v>
          </cell>
          <cell r="E6415">
            <v>0</v>
          </cell>
          <cell r="F6415">
            <v>0</v>
          </cell>
          <cell r="G6415">
            <v>0</v>
          </cell>
          <cell r="I6415">
            <v>0</v>
          </cell>
        </row>
        <row r="6416">
          <cell r="A6416">
            <v>700000027502</v>
          </cell>
          <cell r="B6416" t="str">
            <v xml:space="preserve">27502 RUNDDICHTRING 57.2                                                                            </v>
          </cell>
          <cell r="C6416">
            <v>0</v>
          </cell>
          <cell r="D6416">
            <v>0</v>
          </cell>
          <cell r="E6416">
            <v>0</v>
          </cell>
          <cell r="F6416">
            <v>0</v>
          </cell>
          <cell r="G6416">
            <v>0</v>
          </cell>
          <cell r="I6416">
            <v>0</v>
          </cell>
        </row>
        <row r="6417">
          <cell r="A6417">
            <v>700000027503</v>
          </cell>
          <cell r="B6417" t="str">
            <v xml:space="preserve">27503 ABSTREIFER 40 50                                                                              </v>
          </cell>
          <cell r="C6417">
            <v>0</v>
          </cell>
          <cell r="D6417">
            <v>0</v>
          </cell>
          <cell r="E6417">
            <v>0</v>
          </cell>
          <cell r="F6417">
            <v>0</v>
          </cell>
          <cell r="G6417">
            <v>0</v>
          </cell>
          <cell r="I6417">
            <v>0</v>
          </cell>
        </row>
        <row r="6418">
          <cell r="A6418">
            <v>700000027504</v>
          </cell>
          <cell r="B6418" t="str">
            <v xml:space="preserve">27504 O-RING INNENDICH.40                                                                           </v>
          </cell>
          <cell r="C6418">
            <v>0</v>
          </cell>
          <cell r="D6418">
            <v>0</v>
          </cell>
          <cell r="E6418">
            <v>0</v>
          </cell>
          <cell r="F6418">
            <v>0</v>
          </cell>
          <cell r="G6418">
            <v>0</v>
          </cell>
          <cell r="I6418">
            <v>0</v>
          </cell>
        </row>
        <row r="6419">
          <cell r="A6419">
            <v>700000027505</v>
          </cell>
          <cell r="B6419" t="str">
            <v xml:space="preserve">27505 O-RING                                                                                        </v>
          </cell>
          <cell r="C6419">
            <v>0</v>
          </cell>
          <cell r="D6419">
            <v>0</v>
          </cell>
          <cell r="E6419">
            <v>0</v>
          </cell>
          <cell r="F6419">
            <v>0</v>
          </cell>
          <cell r="G6419">
            <v>0</v>
          </cell>
          <cell r="I6419">
            <v>0</v>
          </cell>
        </row>
        <row r="6420">
          <cell r="A6420">
            <v>700000027506</v>
          </cell>
          <cell r="B6420" t="str">
            <v xml:space="preserve">27506                                                                                               </v>
          </cell>
          <cell r="C6420">
            <v>0</v>
          </cell>
          <cell r="D6420">
            <v>0</v>
          </cell>
          <cell r="E6420">
            <v>0</v>
          </cell>
          <cell r="F6420">
            <v>0</v>
          </cell>
          <cell r="G6420">
            <v>0</v>
          </cell>
          <cell r="I6420">
            <v>0</v>
          </cell>
        </row>
        <row r="6421">
          <cell r="A6421">
            <v>700000027508</v>
          </cell>
          <cell r="B6421" t="str">
            <v xml:space="preserve">27508 ABSTREIFER DI 60                                                                              </v>
          </cell>
          <cell r="C6421">
            <v>0</v>
          </cell>
          <cell r="D6421">
            <v>0</v>
          </cell>
          <cell r="E6421">
            <v>0</v>
          </cell>
          <cell r="F6421">
            <v>0</v>
          </cell>
          <cell r="G6421">
            <v>0</v>
          </cell>
          <cell r="I6421">
            <v>0</v>
          </cell>
        </row>
        <row r="6422">
          <cell r="A6422">
            <v>700000027509</v>
          </cell>
          <cell r="B6422" t="str">
            <v xml:space="preserve">27509 O-RING INNENDICH.                                                                             </v>
          </cell>
          <cell r="C6422">
            <v>0</v>
          </cell>
          <cell r="D6422">
            <v>0</v>
          </cell>
          <cell r="E6422">
            <v>0</v>
          </cell>
          <cell r="F6422">
            <v>0</v>
          </cell>
          <cell r="G6422">
            <v>0</v>
          </cell>
          <cell r="I6422">
            <v>0</v>
          </cell>
        </row>
        <row r="6423">
          <cell r="A6423">
            <v>700000027594</v>
          </cell>
          <cell r="B6423" t="str">
            <v xml:space="preserve">27594 TORNILLO                                                                                      </v>
          </cell>
          <cell r="C6423">
            <v>0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I6423">
            <v>0</v>
          </cell>
        </row>
        <row r="6424">
          <cell r="A6424">
            <v>700000027677</v>
          </cell>
          <cell r="B6424" t="str">
            <v xml:space="preserve">27677 ABSTREIF. DI30 DA45                                                                           </v>
          </cell>
          <cell r="C6424">
            <v>0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I6424">
            <v>0</v>
          </cell>
        </row>
        <row r="6425">
          <cell r="A6425">
            <v>700000027682</v>
          </cell>
          <cell r="B6425" t="str">
            <v xml:space="preserve">27682 O-RING                                                                                        </v>
          </cell>
          <cell r="C6425">
            <v>0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I6425">
            <v>0</v>
          </cell>
        </row>
        <row r="6426">
          <cell r="A6426">
            <v>700000027884</v>
          </cell>
          <cell r="B6426" t="str">
            <v xml:space="preserve">27884 ELEKTRONIK-SCHALTER                                                                           </v>
          </cell>
          <cell r="C6426">
            <v>0</v>
          </cell>
          <cell r="D6426">
            <v>0</v>
          </cell>
          <cell r="E6426">
            <v>0</v>
          </cell>
          <cell r="F6426">
            <v>0</v>
          </cell>
          <cell r="G6426">
            <v>0</v>
          </cell>
          <cell r="I6426">
            <v>0</v>
          </cell>
        </row>
        <row r="6427">
          <cell r="A6427">
            <v>700000028161</v>
          </cell>
          <cell r="B6427" t="str">
            <v xml:space="preserve">28161                                                                                               </v>
          </cell>
          <cell r="C6427">
            <v>0</v>
          </cell>
          <cell r="D6427">
            <v>0</v>
          </cell>
          <cell r="E6427">
            <v>0</v>
          </cell>
          <cell r="F6427">
            <v>0</v>
          </cell>
          <cell r="G6427">
            <v>0</v>
          </cell>
          <cell r="I6427">
            <v>0</v>
          </cell>
        </row>
        <row r="6428">
          <cell r="A6428">
            <v>700000028239</v>
          </cell>
          <cell r="B6428" t="str">
            <v xml:space="preserve">28239                                                                                               </v>
          </cell>
          <cell r="C6428">
            <v>0</v>
          </cell>
          <cell r="D6428">
            <v>0</v>
          </cell>
          <cell r="E6428">
            <v>0</v>
          </cell>
          <cell r="F6428">
            <v>0</v>
          </cell>
          <cell r="G6428">
            <v>0</v>
          </cell>
          <cell r="I6428">
            <v>0</v>
          </cell>
        </row>
        <row r="6429">
          <cell r="A6429">
            <v>700000028583</v>
          </cell>
          <cell r="B6429" t="str">
            <v xml:space="preserve">28583 STUTZEN 10 SHL                                                                                </v>
          </cell>
          <cell r="C6429">
            <v>0</v>
          </cell>
          <cell r="D6429">
            <v>0</v>
          </cell>
          <cell r="E6429">
            <v>0</v>
          </cell>
          <cell r="F6429">
            <v>0</v>
          </cell>
          <cell r="G6429">
            <v>0</v>
          </cell>
          <cell r="I6429">
            <v>0</v>
          </cell>
        </row>
        <row r="6430">
          <cell r="A6430">
            <v>700000028924</v>
          </cell>
          <cell r="B6430" t="str">
            <v xml:space="preserve">28924 THERMOELEMENT 1100                                                                            </v>
          </cell>
          <cell r="C6430">
            <v>0</v>
          </cell>
          <cell r="D6430">
            <v>0</v>
          </cell>
          <cell r="E6430">
            <v>0</v>
          </cell>
          <cell r="F6430">
            <v>0</v>
          </cell>
          <cell r="G6430">
            <v>0</v>
          </cell>
          <cell r="I6430">
            <v>0</v>
          </cell>
        </row>
        <row r="6431">
          <cell r="A6431">
            <v>700000028993</v>
          </cell>
          <cell r="B6431" t="str">
            <v xml:space="preserve">28993 FILTRO ACEITE                                                                                 </v>
          </cell>
          <cell r="C6431">
            <v>0</v>
          </cell>
          <cell r="D6431">
            <v>0</v>
          </cell>
          <cell r="E6431">
            <v>0</v>
          </cell>
          <cell r="F6431">
            <v>0</v>
          </cell>
          <cell r="G6431">
            <v>0</v>
          </cell>
          <cell r="I6431">
            <v>0</v>
          </cell>
        </row>
        <row r="6432">
          <cell r="A6432">
            <v>700000029078</v>
          </cell>
          <cell r="B6432" t="str">
            <v xml:space="preserve">29078 O-RING                                                                                        </v>
          </cell>
          <cell r="C6432">
            <v>0</v>
          </cell>
          <cell r="D6432">
            <v>0</v>
          </cell>
          <cell r="E6432">
            <v>0</v>
          </cell>
          <cell r="F6432">
            <v>0</v>
          </cell>
          <cell r="G6432">
            <v>0</v>
          </cell>
          <cell r="I6432">
            <v>0</v>
          </cell>
        </row>
        <row r="6433">
          <cell r="A6433">
            <v>700000029648</v>
          </cell>
          <cell r="B6433" t="str">
            <v xml:space="preserve">29648                                                                                               </v>
          </cell>
          <cell r="C6433">
            <v>0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I6433">
            <v>0</v>
          </cell>
        </row>
        <row r="6434">
          <cell r="A6434">
            <v>700000029943</v>
          </cell>
          <cell r="B6434" t="str">
            <v xml:space="preserve">29943                                                                                               </v>
          </cell>
          <cell r="C6434">
            <v>0</v>
          </cell>
          <cell r="D6434">
            <v>0</v>
          </cell>
          <cell r="E6434">
            <v>0</v>
          </cell>
          <cell r="F6434">
            <v>0</v>
          </cell>
          <cell r="G6434">
            <v>0</v>
          </cell>
          <cell r="I6434">
            <v>0</v>
          </cell>
        </row>
        <row r="6435">
          <cell r="A6435">
            <v>700000029944</v>
          </cell>
          <cell r="B6435" t="str">
            <v xml:space="preserve">29944                                                                                               </v>
          </cell>
          <cell r="C6435">
            <v>0</v>
          </cell>
          <cell r="D6435">
            <v>0</v>
          </cell>
          <cell r="E6435">
            <v>0</v>
          </cell>
          <cell r="F6435">
            <v>0</v>
          </cell>
          <cell r="G6435">
            <v>0</v>
          </cell>
          <cell r="I6435">
            <v>0</v>
          </cell>
        </row>
        <row r="6436">
          <cell r="A6436">
            <v>700000029945</v>
          </cell>
          <cell r="B6436" t="str">
            <v xml:space="preserve">29945                                                                                               </v>
          </cell>
          <cell r="C6436">
            <v>0</v>
          </cell>
          <cell r="D6436">
            <v>0</v>
          </cell>
          <cell r="E6436">
            <v>0</v>
          </cell>
          <cell r="F6436">
            <v>0</v>
          </cell>
          <cell r="G6436">
            <v>0</v>
          </cell>
          <cell r="I6436">
            <v>0</v>
          </cell>
        </row>
        <row r="6437">
          <cell r="A6437">
            <v>700000029946</v>
          </cell>
          <cell r="B6437" t="str">
            <v xml:space="preserve">29946                                                                                               </v>
          </cell>
          <cell r="C6437">
            <v>0</v>
          </cell>
          <cell r="D6437">
            <v>0</v>
          </cell>
          <cell r="E6437">
            <v>0</v>
          </cell>
          <cell r="F6437">
            <v>0</v>
          </cell>
          <cell r="G6437">
            <v>0</v>
          </cell>
          <cell r="I6437">
            <v>0</v>
          </cell>
        </row>
        <row r="6438">
          <cell r="A6438">
            <v>700000030032</v>
          </cell>
          <cell r="B6438" t="str">
            <v xml:space="preserve">30032 O-RING                                                                                        </v>
          </cell>
          <cell r="C6438">
            <v>0</v>
          </cell>
          <cell r="D6438">
            <v>0</v>
          </cell>
          <cell r="E6438">
            <v>0</v>
          </cell>
          <cell r="F6438">
            <v>0</v>
          </cell>
          <cell r="G6438">
            <v>0</v>
          </cell>
          <cell r="I6438">
            <v>0</v>
          </cell>
        </row>
        <row r="6439">
          <cell r="A6439">
            <v>700000030044</v>
          </cell>
          <cell r="B6439" t="str">
            <v xml:space="preserve">30044                                                                                               </v>
          </cell>
          <cell r="C6439">
            <v>0</v>
          </cell>
          <cell r="D6439">
            <v>0</v>
          </cell>
          <cell r="E6439">
            <v>0</v>
          </cell>
          <cell r="F6439">
            <v>0</v>
          </cell>
          <cell r="G6439">
            <v>0</v>
          </cell>
          <cell r="I6439">
            <v>0</v>
          </cell>
        </row>
        <row r="6440">
          <cell r="A6440">
            <v>700000030045</v>
          </cell>
          <cell r="B6440" t="str">
            <v xml:space="preserve">30045                                                                                               </v>
          </cell>
          <cell r="C6440">
            <v>0</v>
          </cell>
          <cell r="D6440">
            <v>0</v>
          </cell>
          <cell r="E6440">
            <v>0</v>
          </cell>
          <cell r="F6440">
            <v>0</v>
          </cell>
          <cell r="G6440">
            <v>0</v>
          </cell>
          <cell r="I6440">
            <v>0</v>
          </cell>
        </row>
        <row r="6441">
          <cell r="A6441">
            <v>700000030060</v>
          </cell>
          <cell r="B6441" t="str">
            <v xml:space="preserve">30060                                                                                               </v>
          </cell>
          <cell r="C6441">
            <v>0</v>
          </cell>
          <cell r="D6441">
            <v>0</v>
          </cell>
          <cell r="E6441">
            <v>0</v>
          </cell>
          <cell r="F6441">
            <v>0</v>
          </cell>
          <cell r="G6441">
            <v>0</v>
          </cell>
          <cell r="I6441">
            <v>0</v>
          </cell>
        </row>
        <row r="6442">
          <cell r="A6442">
            <v>700000030364</v>
          </cell>
          <cell r="B6442" t="str">
            <v xml:space="preserve">30364 VERSCHLIESS.ZYLINDE                                                                           </v>
          </cell>
          <cell r="C6442">
            <v>0</v>
          </cell>
          <cell r="D6442">
            <v>0</v>
          </cell>
          <cell r="E6442">
            <v>0</v>
          </cell>
          <cell r="F6442">
            <v>0</v>
          </cell>
          <cell r="G6442">
            <v>0</v>
          </cell>
          <cell r="I6442">
            <v>0</v>
          </cell>
        </row>
        <row r="6443">
          <cell r="A6443">
            <v>700000030537</v>
          </cell>
          <cell r="B6443" t="str">
            <v xml:space="preserve">30537 MANGUERA                                                                                      </v>
          </cell>
          <cell r="C6443">
            <v>0</v>
          </cell>
          <cell r="D6443">
            <v>0</v>
          </cell>
          <cell r="E6443">
            <v>0</v>
          </cell>
          <cell r="F6443">
            <v>0</v>
          </cell>
          <cell r="G6443">
            <v>0</v>
          </cell>
          <cell r="I6443">
            <v>0</v>
          </cell>
        </row>
        <row r="6444">
          <cell r="A6444">
            <v>700000030864</v>
          </cell>
          <cell r="B6444" t="str">
            <v xml:space="preserve">30864 VERSCHLEISSTEILE                                                                              </v>
          </cell>
          <cell r="C6444">
            <v>0</v>
          </cell>
          <cell r="D6444">
            <v>0</v>
          </cell>
          <cell r="E6444">
            <v>0</v>
          </cell>
          <cell r="F6444">
            <v>0</v>
          </cell>
          <cell r="G6444">
            <v>0</v>
          </cell>
          <cell r="I6444">
            <v>0</v>
          </cell>
        </row>
        <row r="6445">
          <cell r="A6445">
            <v>700000031127</v>
          </cell>
          <cell r="B6445" t="str">
            <v xml:space="preserve">31127 O-RING                                                                                        </v>
          </cell>
          <cell r="C6445">
            <v>0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I6445">
            <v>0</v>
          </cell>
        </row>
        <row r="6446">
          <cell r="A6446">
            <v>700000031128</v>
          </cell>
          <cell r="B6446" t="str">
            <v xml:space="preserve">31128 O-RING                                                                                        </v>
          </cell>
          <cell r="C6446">
            <v>0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I6446">
            <v>0</v>
          </cell>
        </row>
        <row r="6447">
          <cell r="A6447">
            <v>700000031129</v>
          </cell>
          <cell r="B6447" t="str">
            <v xml:space="preserve">31129 O-RING                                                                                        </v>
          </cell>
          <cell r="C6447">
            <v>0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I6447">
            <v>0</v>
          </cell>
        </row>
        <row r="6448">
          <cell r="A6448">
            <v>700000031130</v>
          </cell>
          <cell r="B6448" t="str">
            <v xml:space="preserve">31130 O-RING                                                                                        </v>
          </cell>
          <cell r="C6448">
            <v>0</v>
          </cell>
          <cell r="D6448">
            <v>0</v>
          </cell>
          <cell r="E6448">
            <v>0</v>
          </cell>
          <cell r="F6448">
            <v>0</v>
          </cell>
          <cell r="G6448">
            <v>0</v>
          </cell>
          <cell r="I6448">
            <v>0</v>
          </cell>
        </row>
        <row r="6449">
          <cell r="A6449">
            <v>700000031131</v>
          </cell>
          <cell r="B6449" t="str">
            <v xml:space="preserve">31131 O-RING                                                                                        </v>
          </cell>
          <cell r="C6449">
            <v>0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I6449">
            <v>0</v>
          </cell>
        </row>
        <row r="6450">
          <cell r="A6450">
            <v>700000031132</v>
          </cell>
          <cell r="B6450" t="str">
            <v xml:space="preserve">31132 O-RING                                                                                        </v>
          </cell>
          <cell r="C6450">
            <v>0</v>
          </cell>
          <cell r="D6450">
            <v>0</v>
          </cell>
          <cell r="E6450">
            <v>0</v>
          </cell>
          <cell r="F6450">
            <v>0</v>
          </cell>
          <cell r="G6450">
            <v>0</v>
          </cell>
          <cell r="I6450">
            <v>0</v>
          </cell>
        </row>
        <row r="6451">
          <cell r="A6451">
            <v>700000031133</v>
          </cell>
          <cell r="B6451" t="str">
            <v xml:space="preserve">31133 O-RING                                                                                        </v>
          </cell>
          <cell r="C6451">
            <v>0</v>
          </cell>
          <cell r="D6451">
            <v>0</v>
          </cell>
          <cell r="E6451">
            <v>0</v>
          </cell>
          <cell r="F6451">
            <v>0</v>
          </cell>
          <cell r="G6451">
            <v>0</v>
          </cell>
          <cell r="I6451">
            <v>0</v>
          </cell>
        </row>
        <row r="6452">
          <cell r="A6452">
            <v>700000031134</v>
          </cell>
          <cell r="B6452" t="str">
            <v xml:space="preserve">31134                                                                                               </v>
          </cell>
          <cell r="C6452">
            <v>0</v>
          </cell>
          <cell r="D6452">
            <v>0</v>
          </cell>
          <cell r="E6452">
            <v>0</v>
          </cell>
          <cell r="F6452">
            <v>0</v>
          </cell>
          <cell r="G6452">
            <v>0</v>
          </cell>
          <cell r="I6452">
            <v>0</v>
          </cell>
        </row>
        <row r="6453">
          <cell r="A6453">
            <v>700000031135</v>
          </cell>
          <cell r="B6453" t="str">
            <v xml:space="preserve">31135 O-RING                                                                                        </v>
          </cell>
          <cell r="C6453">
            <v>0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I6453">
            <v>0</v>
          </cell>
        </row>
        <row r="6454">
          <cell r="A6454">
            <v>700000031137</v>
          </cell>
          <cell r="B6454" t="str">
            <v xml:space="preserve">31137                                                                                               </v>
          </cell>
          <cell r="C6454">
            <v>0</v>
          </cell>
          <cell r="D6454">
            <v>0</v>
          </cell>
          <cell r="E6454">
            <v>0</v>
          </cell>
          <cell r="F6454">
            <v>0</v>
          </cell>
          <cell r="G6454">
            <v>0</v>
          </cell>
          <cell r="I6454">
            <v>0</v>
          </cell>
        </row>
        <row r="6455">
          <cell r="A6455">
            <v>700000031139</v>
          </cell>
          <cell r="B6455" t="str">
            <v xml:space="preserve">31139                                                                                               </v>
          </cell>
          <cell r="C6455">
            <v>0</v>
          </cell>
          <cell r="D6455">
            <v>0</v>
          </cell>
          <cell r="E6455">
            <v>0</v>
          </cell>
          <cell r="F6455">
            <v>0</v>
          </cell>
          <cell r="G6455">
            <v>0</v>
          </cell>
          <cell r="I6455">
            <v>0</v>
          </cell>
        </row>
        <row r="6456">
          <cell r="A6456">
            <v>700000031141</v>
          </cell>
          <cell r="B6456" t="str">
            <v xml:space="preserve">31141                                                                                               </v>
          </cell>
          <cell r="C6456">
            <v>0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I6456">
            <v>0</v>
          </cell>
        </row>
        <row r="6457">
          <cell r="A6457">
            <v>700000031142</v>
          </cell>
          <cell r="B6457" t="str">
            <v xml:space="preserve">31142 ABSTREIFER 105 115                                                                            </v>
          </cell>
          <cell r="C6457">
            <v>0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I6457">
            <v>0</v>
          </cell>
        </row>
        <row r="6458">
          <cell r="A6458">
            <v>700000031143</v>
          </cell>
          <cell r="B6458" t="str">
            <v xml:space="preserve">31143 KOLBENF.RING DA55                                                                             </v>
          </cell>
          <cell r="C6458">
            <v>0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I6458">
            <v>0</v>
          </cell>
        </row>
        <row r="6459">
          <cell r="A6459">
            <v>700000031144</v>
          </cell>
          <cell r="B6459" t="str">
            <v xml:space="preserve">31144                                                                                               </v>
          </cell>
          <cell r="C6459">
            <v>0</v>
          </cell>
          <cell r="D6459">
            <v>0</v>
          </cell>
          <cell r="E6459">
            <v>0</v>
          </cell>
          <cell r="F6459">
            <v>0</v>
          </cell>
          <cell r="G6459">
            <v>0</v>
          </cell>
          <cell r="I6459">
            <v>0</v>
          </cell>
        </row>
        <row r="6460">
          <cell r="A6460">
            <v>700000031145</v>
          </cell>
          <cell r="B6460" t="str">
            <v xml:space="preserve">31145                                                                                               </v>
          </cell>
          <cell r="C6460">
            <v>0</v>
          </cell>
          <cell r="D6460">
            <v>0</v>
          </cell>
          <cell r="E6460">
            <v>0</v>
          </cell>
          <cell r="F6460">
            <v>0</v>
          </cell>
          <cell r="G6460">
            <v>0</v>
          </cell>
          <cell r="I6460">
            <v>0</v>
          </cell>
        </row>
        <row r="6461">
          <cell r="A6461">
            <v>700000031358</v>
          </cell>
          <cell r="B6461" t="str">
            <v xml:space="preserve">31358 PLUG WITH CONTACT.                                                                            </v>
          </cell>
          <cell r="C6461">
            <v>0</v>
          </cell>
          <cell r="D6461">
            <v>0</v>
          </cell>
          <cell r="E6461">
            <v>0</v>
          </cell>
          <cell r="F6461">
            <v>0</v>
          </cell>
          <cell r="G6461">
            <v>0</v>
          </cell>
          <cell r="I6461">
            <v>0</v>
          </cell>
        </row>
        <row r="6462">
          <cell r="A6462">
            <v>700000031549</v>
          </cell>
          <cell r="B6462" t="str">
            <v xml:space="preserve">31549                                                                                               </v>
          </cell>
          <cell r="C6462">
            <v>0</v>
          </cell>
          <cell r="D6462">
            <v>0</v>
          </cell>
          <cell r="E6462">
            <v>0</v>
          </cell>
          <cell r="F6462">
            <v>0</v>
          </cell>
          <cell r="G6462">
            <v>0</v>
          </cell>
          <cell r="I6462">
            <v>0</v>
          </cell>
        </row>
        <row r="6463">
          <cell r="A6463">
            <v>700000031551</v>
          </cell>
          <cell r="B6463" t="str">
            <v xml:space="preserve">31551                                                                                               </v>
          </cell>
          <cell r="C6463">
            <v>0</v>
          </cell>
          <cell r="D6463">
            <v>0</v>
          </cell>
          <cell r="E6463">
            <v>0</v>
          </cell>
          <cell r="F6463">
            <v>0</v>
          </cell>
          <cell r="G6463">
            <v>0</v>
          </cell>
          <cell r="I6463">
            <v>0</v>
          </cell>
        </row>
        <row r="6464">
          <cell r="A6464">
            <v>700000031585</v>
          </cell>
          <cell r="B6464" t="str">
            <v xml:space="preserve">31585 INTERRYPTOR. ELECT.                                                                           </v>
          </cell>
          <cell r="C6464">
            <v>0</v>
          </cell>
          <cell r="D6464">
            <v>0</v>
          </cell>
          <cell r="E6464">
            <v>0</v>
          </cell>
          <cell r="F6464">
            <v>0</v>
          </cell>
          <cell r="G6464">
            <v>0</v>
          </cell>
          <cell r="I6464">
            <v>0</v>
          </cell>
        </row>
        <row r="6465">
          <cell r="A6465">
            <v>700000031626</v>
          </cell>
          <cell r="B6465" t="str">
            <v xml:space="preserve">ARO BRONCE                                                                                          </v>
          </cell>
          <cell r="C6465">
            <v>0</v>
          </cell>
          <cell r="D6465">
            <v>0</v>
          </cell>
          <cell r="E6465">
            <v>0</v>
          </cell>
          <cell r="F6465">
            <v>0</v>
          </cell>
          <cell r="G6465">
            <v>0</v>
          </cell>
          <cell r="I6465">
            <v>0</v>
          </cell>
        </row>
        <row r="6466">
          <cell r="A6466">
            <v>700000031711</v>
          </cell>
          <cell r="B6466" t="str">
            <v xml:space="preserve">31711 B.ONLY ALARMA 24V                                                                             </v>
          </cell>
          <cell r="C6466">
            <v>0</v>
          </cell>
          <cell r="D6466">
            <v>0</v>
          </cell>
          <cell r="E6466">
            <v>0</v>
          </cell>
          <cell r="F6466">
            <v>0</v>
          </cell>
          <cell r="G6466">
            <v>0</v>
          </cell>
          <cell r="I6466">
            <v>0</v>
          </cell>
        </row>
        <row r="6467">
          <cell r="A6467">
            <v>700000031844</v>
          </cell>
          <cell r="B6467" t="str">
            <v xml:space="preserve">31844 0-RING INNENDICH.40                                                                           </v>
          </cell>
          <cell r="C6467">
            <v>0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I6467">
            <v>0</v>
          </cell>
        </row>
        <row r="6468">
          <cell r="A6468">
            <v>700000031845</v>
          </cell>
          <cell r="B6468" t="str">
            <v xml:space="preserve">31845 O-RING INNENDICH.60                                                                           </v>
          </cell>
          <cell r="C6468">
            <v>0</v>
          </cell>
          <cell r="D6468">
            <v>0</v>
          </cell>
          <cell r="E6468">
            <v>0</v>
          </cell>
          <cell r="F6468">
            <v>0</v>
          </cell>
          <cell r="G6468">
            <v>0</v>
          </cell>
          <cell r="I6468">
            <v>0</v>
          </cell>
        </row>
        <row r="6469">
          <cell r="A6469">
            <v>700000031988</v>
          </cell>
          <cell r="B6469" t="str">
            <v xml:space="preserve">31988 O-RING INNENDICH.30                                                                           </v>
          </cell>
          <cell r="C6469">
            <v>0</v>
          </cell>
          <cell r="D6469">
            <v>0</v>
          </cell>
          <cell r="E6469">
            <v>0</v>
          </cell>
          <cell r="F6469">
            <v>0</v>
          </cell>
          <cell r="G6469">
            <v>0</v>
          </cell>
          <cell r="I6469">
            <v>0</v>
          </cell>
        </row>
        <row r="6470">
          <cell r="A6470">
            <v>700000032083</v>
          </cell>
          <cell r="B6470" t="str">
            <v xml:space="preserve">32083 RING INNENDICH. 105                                                                           </v>
          </cell>
          <cell r="C6470">
            <v>0</v>
          </cell>
          <cell r="D6470">
            <v>0</v>
          </cell>
          <cell r="E6470">
            <v>0</v>
          </cell>
          <cell r="F6470">
            <v>0</v>
          </cell>
          <cell r="G6470">
            <v>0</v>
          </cell>
          <cell r="I6470">
            <v>0</v>
          </cell>
        </row>
        <row r="6471">
          <cell r="A6471">
            <v>700000032084</v>
          </cell>
          <cell r="B6471" t="str">
            <v xml:space="preserve">32084                                                                                               </v>
          </cell>
          <cell r="C6471">
            <v>0</v>
          </cell>
          <cell r="D6471">
            <v>0</v>
          </cell>
          <cell r="E6471">
            <v>0</v>
          </cell>
          <cell r="F6471">
            <v>0</v>
          </cell>
          <cell r="G6471">
            <v>0</v>
          </cell>
          <cell r="I6471">
            <v>0</v>
          </cell>
        </row>
        <row r="6472">
          <cell r="A6472">
            <v>700000032101</v>
          </cell>
          <cell r="B6472" t="str">
            <v xml:space="preserve">32101 MANGUERA                                                                                      </v>
          </cell>
          <cell r="C6472">
            <v>0</v>
          </cell>
          <cell r="D6472">
            <v>0</v>
          </cell>
          <cell r="E6472">
            <v>0</v>
          </cell>
          <cell r="F6472">
            <v>0</v>
          </cell>
          <cell r="G6472">
            <v>0</v>
          </cell>
          <cell r="I6472">
            <v>0</v>
          </cell>
        </row>
        <row r="6473">
          <cell r="A6473">
            <v>700000032499</v>
          </cell>
          <cell r="B6473" t="str">
            <v xml:space="preserve">32499                                                                                               </v>
          </cell>
          <cell r="C6473">
            <v>0</v>
          </cell>
          <cell r="D6473">
            <v>0</v>
          </cell>
          <cell r="E6473">
            <v>0</v>
          </cell>
          <cell r="F6473">
            <v>0</v>
          </cell>
          <cell r="G6473">
            <v>0</v>
          </cell>
          <cell r="I6473">
            <v>0</v>
          </cell>
        </row>
        <row r="6474">
          <cell r="A6474">
            <v>700000032686</v>
          </cell>
          <cell r="B6474" t="str">
            <v xml:space="preserve">32868 MANGUERA                                                                                      </v>
          </cell>
          <cell r="C6474">
            <v>0</v>
          </cell>
          <cell r="D6474">
            <v>0</v>
          </cell>
          <cell r="E6474">
            <v>0</v>
          </cell>
          <cell r="F6474">
            <v>0</v>
          </cell>
          <cell r="G6474">
            <v>0</v>
          </cell>
          <cell r="I6474">
            <v>0</v>
          </cell>
        </row>
        <row r="6475">
          <cell r="A6475">
            <v>700000033395</v>
          </cell>
          <cell r="B6475" t="str">
            <v xml:space="preserve">33395 PLAQUETA ELECT.                                                                               </v>
          </cell>
          <cell r="C6475">
            <v>0</v>
          </cell>
          <cell r="D6475">
            <v>0</v>
          </cell>
          <cell r="E6475">
            <v>0</v>
          </cell>
          <cell r="F6475">
            <v>0</v>
          </cell>
          <cell r="G6475">
            <v>0</v>
          </cell>
          <cell r="I6475">
            <v>0</v>
          </cell>
        </row>
        <row r="6476">
          <cell r="A6476">
            <v>700000033396</v>
          </cell>
          <cell r="B6476" t="str">
            <v xml:space="preserve">33396 PLAQUETA ELECT.                                                                               </v>
          </cell>
          <cell r="C6476">
            <v>0</v>
          </cell>
          <cell r="D6476">
            <v>0</v>
          </cell>
          <cell r="E6476">
            <v>0</v>
          </cell>
          <cell r="F6476">
            <v>0</v>
          </cell>
          <cell r="G6476">
            <v>0</v>
          </cell>
          <cell r="I6476">
            <v>0</v>
          </cell>
        </row>
        <row r="6477">
          <cell r="A6477">
            <v>700000033397</v>
          </cell>
          <cell r="B6477" t="str">
            <v xml:space="preserve">33397 PLAQUETA ELECT.                                                                               </v>
          </cell>
          <cell r="C6477">
            <v>0</v>
          </cell>
          <cell r="D6477">
            <v>0</v>
          </cell>
          <cell r="E6477">
            <v>0</v>
          </cell>
          <cell r="F6477">
            <v>0</v>
          </cell>
          <cell r="G6477">
            <v>0</v>
          </cell>
          <cell r="I6477">
            <v>0</v>
          </cell>
        </row>
        <row r="6478">
          <cell r="A6478">
            <v>700000033398</v>
          </cell>
          <cell r="B6478" t="str">
            <v xml:space="preserve">33398 PLAQUETA ELECT.                                                                               </v>
          </cell>
          <cell r="C6478">
            <v>0</v>
          </cell>
          <cell r="D6478">
            <v>0</v>
          </cell>
          <cell r="E6478">
            <v>0</v>
          </cell>
          <cell r="F6478">
            <v>0</v>
          </cell>
          <cell r="G6478">
            <v>0</v>
          </cell>
          <cell r="I6478">
            <v>0</v>
          </cell>
        </row>
        <row r="6479">
          <cell r="A6479">
            <v>700000033399</v>
          </cell>
          <cell r="B6479" t="str">
            <v xml:space="preserve">33399 PLAQUETA ELECT.                                                                               </v>
          </cell>
          <cell r="C6479">
            <v>0</v>
          </cell>
          <cell r="D6479">
            <v>0</v>
          </cell>
          <cell r="E6479">
            <v>0</v>
          </cell>
          <cell r="F6479">
            <v>0</v>
          </cell>
          <cell r="G6479">
            <v>0</v>
          </cell>
          <cell r="I6479">
            <v>0</v>
          </cell>
        </row>
        <row r="6480">
          <cell r="A6480">
            <v>700000033403</v>
          </cell>
          <cell r="B6480" t="str">
            <v xml:space="preserve">33403 PLAQUETA ELECT.                                                                               </v>
          </cell>
          <cell r="C6480">
            <v>0</v>
          </cell>
          <cell r="D6480">
            <v>0</v>
          </cell>
          <cell r="E6480">
            <v>0</v>
          </cell>
          <cell r="F6480">
            <v>0</v>
          </cell>
          <cell r="G6480">
            <v>0</v>
          </cell>
          <cell r="I6480">
            <v>0</v>
          </cell>
        </row>
        <row r="6481">
          <cell r="A6481">
            <v>700000033439</v>
          </cell>
          <cell r="B6481" t="str">
            <v xml:space="preserve">33439                                                                                               </v>
          </cell>
          <cell r="C6481">
            <v>0</v>
          </cell>
          <cell r="D6481">
            <v>0</v>
          </cell>
          <cell r="E6481">
            <v>0</v>
          </cell>
          <cell r="F6481">
            <v>0</v>
          </cell>
          <cell r="G6481">
            <v>0</v>
          </cell>
          <cell r="I6481">
            <v>0</v>
          </cell>
        </row>
        <row r="6482">
          <cell r="A6482">
            <v>700000033770</v>
          </cell>
          <cell r="B6482" t="str">
            <v xml:space="preserve">33770                                                                                               </v>
          </cell>
          <cell r="C6482">
            <v>0</v>
          </cell>
          <cell r="D6482">
            <v>0</v>
          </cell>
          <cell r="E6482">
            <v>0</v>
          </cell>
          <cell r="F6482">
            <v>0</v>
          </cell>
          <cell r="G6482">
            <v>0</v>
          </cell>
          <cell r="I6482">
            <v>0</v>
          </cell>
        </row>
        <row r="6483">
          <cell r="A6483">
            <v>700000034257</v>
          </cell>
          <cell r="B6483" t="str">
            <v xml:space="preserve">34257 PRUFKARTE                                                                                     </v>
          </cell>
          <cell r="C6483">
            <v>0</v>
          </cell>
          <cell r="D6483">
            <v>0</v>
          </cell>
          <cell r="E6483">
            <v>0</v>
          </cell>
          <cell r="F6483">
            <v>0</v>
          </cell>
          <cell r="G6483">
            <v>0</v>
          </cell>
          <cell r="I6483">
            <v>0</v>
          </cell>
        </row>
        <row r="6484">
          <cell r="A6484">
            <v>700000034604</v>
          </cell>
          <cell r="B6484" t="str">
            <v xml:space="preserve">34604 TRANSIST.Q6025 Z5                                                                             </v>
          </cell>
          <cell r="C6484">
            <v>0</v>
          </cell>
          <cell r="D6484">
            <v>0</v>
          </cell>
          <cell r="E6484">
            <v>0</v>
          </cell>
          <cell r="F6484">
            <v>0</v>
          </cell>
          <cell r="G6484">
            <v>0</v>
          </cell>
          <cell r="I6484">
            <v>0</v>
          </cell>
        </row>
        <row r="6485">
          <cell r="A6485">
            <v>700000035069</v>
          </cell>
          <cell r="B6485" t="str">
            <v xml:space="preserve">35069                                                                                               </v>
          </cell>
          <cell r="C6485">
            <v>0</v>
          </cell>
          <cell r="D6485">
            <v>0</v>
          </cell>
          <cell r="E6485">
            <v>0</v>
          </cell>
          <cell r="F6485">
            <v>0</v>
          </cell>
          <cell r="G6485">
            <v>0</v>
          </cell>
          <cell r="I6485">
            <v>0</v>
          </cell>
        </row>
        <row r="6486">
          <cell r="A6486">
            <v>700000035317</v>
          </cell>
          <cell r="B6486" t="str">
            <v xml:space="preserve">35317                                                                                               </v>
          </cell>
          <cell r="C6486">
            <v>0</v>
          </cell>
          <cell r="D6486">
            <v>0</v>
          </cell>
          <cell r="E6486">
            <v>0</v>
          </cell>
          <cell r="F6486">
            <v>0</v>
          </cell>
          <cell r="G6486">
            <v>0</v>
          </cell>
          <cell r="I6486">
            <v>0</v>
          </cell>
        </row>
        <row r="6487">
          <cell r="A6487">
            <v>700000035351</v>
          </cell>
          <cell r="B6487" t="str">
            <v xml:space="preserve">35351                                                                                               </v>
          </cell>
          <cell r="C6487">
            <v>0</v>
          </cell>
          <cell r="D6487">
            <v>0</v>
          </cell>
          <cell r="E6487">
            <v>0</v>
          </cell>
          <cell r="F6487">
            <v>0</v>
          </cell>
          <cell r="G6487">
            <v>0</v>
          </cell>
          <cell r="I6487">
            <v>0</v>
          </cell>
        </row>
        <row r="6488">
          <cell r="A6488">
            <v>700000035402</v>
          </cell>
          <cell r="B6488" t="str">
            <v xml:space="preserve">35402                                                                                               </v>
          </cell>
          <cell r="C6488">
            <v>0</v>
          </cell>
          <cell r="D6488">
            <v>0</v>
          </cell>
          <cell r="E6488">
            <v>0</v>
          </cell>
          <cell r="F6488">
            <v>0</v>
          </cell>
          <cell r="G6488">
            <v>0</v>
          </cell>
          <cell r="I6488">
            <v>0</v>
          </cell>
        </row>
        <row r="6489">
          <cell r="A6489">
            <v>700000035550</v>
          </cell>
          <cell r="B6489" t="str">
            <v xml:space="preserve">35550                                                                                               </v>
          </cell>
          <cell r="C6489">
            <v>0</v>
          </cell>
          <cell r="D6489">
            <v>0</v>
          </cell>
          <cell r="E6489">
            <v>0</v>
          </cell>
          <cell r="F6489">
            <v>0</v>
          </cell>
          <cell r="G6489">
            <v>0</v>
          </cell>
          <cell r="I6489">
            <v>0</v>
          </cell>
        </row>
        <row r="6490">
          <cell r="A6490">
            <v>700000035551</v>
          </cell>
          <cell r="B6490" t="str">
            <v xml:space="preserve">35551                                                                                               </v>
          </cell>
          <cell r="C6490">
            <v>0</v>
          </cell>
          <cell r="D6490">
            <v>0</v>
          </cell>
          <cell r="E6490">
            <v>0</v>
          </cell>
          <cell r="F6490">
            <v>0</v>
          </cell>
          <cell r="G6490">
            <v>0</v>
          </cell>
          <cell r="I6490">
            <v>0</v>
          </cell>
        </row>
        <row r="6491">
          <cell r="A6491">
            <v>700000035651</v>
          </cell>
          <cell r="B6491" t="str">
            <v xml:space="preserve">35651                                                                                               </v>
          </cell>
          <cell r="C6491">
            <v>0</v>
          </cell>
          <cell r="D6491">
            <v>0</v>
          </cell>
          <cell r="E6491">
            <v>0</v>
          </cell>
          <cell r="F6491">
            <v>0</v>
          </cell>
          <cell r="G6491">
            <v>0</v>
          </cell>
          <cell r="I6491">
            <v>0</v>
          </cell>
        </row>
        <row r="6492">
          <cell r="A6492">
            <v>700000036607</v>
          </cell>
          <cell r="B6492" t="str">
            <v xml:space="preserve">36607                                                                                               </v>
          </cell>
          <cell r="C6492">
            <v>0</v>
          </cell>
          <cell r="D6492">
            <v>0</v>
          </cell>
          <cell r="E6492">
            <v>0</v>
          </cell>
          <cell r="F6492">
            <v>0</v>
          </cell>
          <cell r="G6492">
            <v>0</v>
          </cell>
          <cell r="I6492">
            <v>0</v>
          </cell>
        </row>
        <row r="6493">
          <cell r="A6493">
            <v>700000036696</v>
          </cell>
          <cell r="B6493" t="str">
            <v xml:space="preserve">36696 YDS                                                                                           </v>
          </cell>
          <cell r="C6493">
            <v>0</v>
          </cell>
          <cell r="D6493">
            <v>0</v>
          </cell>
          <cell r="E6493">
            <v>0</v>
          </cell>
          <cell r="F6493">
            <v>0</v>
          </cell>
          <cell r="G6493">
            <v>0</v>
          </cell>
          <cell r="I6493">
            <v>0</v>
          </cell>
        </row>
        <row r="6494">
          <cell r="A6494">
            <v>700000036725</v>
          </cell>
          <cell r="B6494" t="str">
            <v xml:space="preserve">36725                                                                                               </v>
          </cell>
          <cell r="C6494">
            <v>0</v>
          </cell>
          <cell r="D6494">
            <v>0</v>
          </cell>
          <cell r="E6494">
            <v>0</v>
          </cell>
          <cell r="F6494">
            <v>0</v>
          </cell>
          <cell r="G6494">
            <v>0</v>
          </cell>
          <cell r="I6494">
            <v>0</v>
          </cell>
        </row>
        <row r="6495">
          <cell r="A6495">
            <v>700000036904</v>
          </cell>
          <cell r="B6495" t="str">
            <v xml:space="preserve">36904 MANGUERA                                                                                      </v>
          </cell>
          <cell r="C6495">
            <v>0</v>
          </cell>
          <cell r="D6495">
            <v>0</v>
          </cell>
          <cell r="E6495">
            <v>0</v>
          </cell>
          <cell r="F6495">
            <v>0</v>
          </cell>
          <cell r="G6495">
            <v>0</v>
          </cell>
          <cell r="I6495">
            <v>0</v>
          </cell>
        </row>
        <row r="6496">
          <cell r="A6496">
            <v>700000037321</v>
          </cell>
          <cell r="B6496" t="str">
            <v xml:space="preserve">37321 ANSCHLUSS STUCK L90                                                                           </v>
          </cell>
          <cell r="C6496">
            <v>0</v>
          </cell>
          <cell r="D6496">
            <v>0</v>
          </cell>
          <cell r="E6496">
            <v>0</v>
          </cell>
          <cell r="F6496">
            <v>0</v>
          </cell>
          <cell r="G6496">
            <v>0</v>
          </cell>
          <cell r="I6496">
            <v>0</v>
          </cell>
        </row>
        <row r="6497">
          <cell r="A6497">
            <v>700000039102</v>
          </cell>
          <cell r="B6497" t="str">
            <v xml:space="preserve">39102 VERSCHLUSST. AR 3/4                                                                           </v>
          </cell>
          <cell r="C6497">
            <v>0</v>
          </cell>
          <cell r="D6497">
            <v>0</v>
          </cell>
          <cell r="E6497">
            <v>0</v>
          </cell>
          <cell r="F6497">
            <v>0</v>
          </cell>
          <cell r="G6497">
            <v>0</v>
          </cell>
          <cell r="I6497">
            <v>0</v>
          </cell>
        </row>
        <row r="6498">
          <cell r="A6498">
            <v>700000039487</v>
          </cell>
          <cell r="B6498" t="str">
            <v xml:space="preserve">39487                                                                                               </v>
          </cell>
          <cell r="C6498">
            <v>0</v>
          </cell>
          <cell r="D6498">
            <v>0</v>
          </cell>
          <cell r="E6498">
            <v>0</v>
          </cell>
          <cell r="F6498">
            <v>0</v>
          </cell>
          <cell r="G6498">
            <v>0</v>
          </cell>
          <cell r="I6498">
            <v>0</v>
          </cell>
        </row>
        <row r="6499">
          <cell r="A6499">
            <v>700000039502</v>
          </cell>
          <cell r="B6499" t="str">
            <v xml:space="preserve">39502                                                                                               </v>
          </cell>
          <cell r="C6499">
            <v>0</v>
          </cell>
          <cell r="D6499">
            <v>0</v>
          </cell>
          <cell r="E6499">
            <v>0</v>
          </cell>
          <cell r="F6499">
            <v>0</v>
          </cell>
          <cell r="G6499">
            <v>0</v>
          </cell>
          <cell r="I6499">
            <v>0</v>
          </cell>
        </row>
        <row r="6500">
          <cell r="A6500">
            <v>700000039586</v>
          </cell>
          <cell r="B6500" t="str">
            <v xml:space="preserve">39586                                                                                               </v>
          </cell>
          <cell r="C6500">
            <v>0</v>
          </cell>
          <cell r="D6500">
            <v>0</v>
          </cell>
          <cell r="E6500">
            <v>0</v>
          </cell>
          <cell r="F6500">
            <v>0</v>
          </cell>
          <cell r="G6500">
            <v>0</v>
          </cell>
          <cell r="I6500">
            <v>0</v>
          </cell>
        </row>
        <row r="6501">
          <cell r="A6501">
            <v>700000039619</v>
          </cell>
          <cell r="B6501" t="str">
            <v xml:space="preserve">39619                                                                                               </v>
          </cell>
          <cell r="C6501">
            <v>0</v>
          </cell>
          <cell r="D6501">
            <v>0</v>
          </cell>
          <cell r="E6501">
            <v>0</v>
          </cell>
          <cell r="F6501">
            <v>0</v>
          </cell>
          <cell r="G6501">
            <v>0</v>
          </cell>
          <cell r="I6501">
            <v>0</v>
          </cell>
        </row>
        <row r="6502">
          <cell r="A6502">
            <v>700000039645</v>
          </cell>
          <cell r="B6502" t="str">
            <v xml:space="preserve">39645 RUNDDICHTRING 28                                                                              </v>
          </cell>
          <cell r="C6502">
            <v>0</v>
          </cell>
          <cell r="D6502">
            <v>0</v>
          </cell>
          <cell r="E6502">
            <v>0</v>
          </cell>
          <cell r="F6502">
            <v>0</v>
          </cell>
          <cell r="G6502">
            <v>0</v>
          </cell>
          <cell r="I6502">
            <v>0</v>
          </cell>
        </row>
        <row r="6503">
          <cell r="A6503">
            <v>700000040012</v>
          </cell>
          <cell r="B6503" t="str">
            <v xml:space="preserve">40012                                                                                               </v>
          </cell>
          <cell r="C6503">
            <v>0</v>
          </cell>
          <cell r="D6503">
            <v>0</v>
          </cell>
          <cell r="E6503">
            <v>0</v>
          </cell>
          <cell r="F6503">
            <v>0</v>
          </cell>
          <cell r="G6503">
            <v>0</v>
          </cell>
          <cell r="I6503">
            <v>0</v>
          </cell>
        </row>
        <row r="6504">
          <cell r="A6504">
            <v>700000040461</v>
          </cell>
          <cell r="B6504" t="str">
            <v xml:space="preserve">40461                                                                                               </v>
          </cell>
          <cell r="C6504">
            <v>0</v>
          </cell>
          <cell r="D6504">
            <v>0</v>
          </cell>
          <cell r="E6504">
            <v>0</v>
          </cell>
          <cell r="F6504">
            <v>0</v>
          </cell>
          <cell r="G6504">
            <v>0</v>
          </cell>
          <cell r="I6504">
            <v>0</v>
          </cell>
        </row>
        <row r="6505">
          <cell r="A6505">
            <v>700000040462</v>
          </cell>
          <cell r="B6505" t="str">
            <v xml:space="preserve">40462                                                                                               </v>
          </cell>
          <cell r="C6505">
            <v>0</v>
          </cell>
          <cell r="D6505">
            <v>0</v>
          </cell>
          <cell r="E6505">
            <v>0</v>
          </cell>
          <cell r="F6505">
            <v>0</v>
          </cell>
          <cell r="G6505">
            <v>0</v>
          </cell>
          <cell r="I6505">
            <v>0</v>
          </cell>
        </row>
        <row r="6506">
          <cell r="A6506">
            <v>700000040548</v>
          </cell>
          <cell r="B6506" t="str">
            <v xml:space="preserve">40548 PLAQUETA ELECT.                                                                               </v>
          </cell>
          <cell r="C6506">
            <v>0</v>
          </cell>
          <cell r="D6506">
            <v>0</v>
          </cell>
          <cell r="E6506">
            <v>0</v>
          </cell>
          <cell r="F6506">
            <v>0</v>
          </cell>
          <cell r="G6506">
            <v>0</v>
          </cell>
          <cell r="I6506">
            <v>0</v>
          </cell>
        </row>
        <row r="6507">
          <cell r="A6507">
            <v>700000040549</v>
          </cell>
          <cell r="B6507" t="str">
            <v xml:space="preserve">40549 PLAQUETA ELECT.                                                                               </v>
          </cell>
          <cell r="C6507">
            <v>0</v>
          </cell>
          <cell r="D6507">
            <v>0</v>
          </cell>
          <cell r="E6507">
            <v>0</v>
          </cell>
          <cell r="F6507">
            <v>0</v>
          </cell>
          <cell r="G6507">
            <v>0</v>
          </cell>
          <cell r="I6507">
            <v>0</v>
          </cell>
        </row>
        <row r="6508">
          <cell r="A6508">
            <v>700000040550</v>
          </cell>
          <cell r="B6508" t="str">
            <v xml:space="preserve">40550 PLAQUETA ELECT.                                                                               </v>
          </cell>
          <cell r="C6508">
            <v>0</v>
          </cell>
          <cell r="D6508">
            <v>0</v>
          </cell>
          <cell r="E6508">
            <v>0</v>
          </cell>
          <cell r="F6508">
            <v>0</v>
          </cell>
          <cell r="G6508">
            <v>0</v>
          </cell>
          <cell r="I6508">
            <v>0</v>
          </cell>
        </row>
        <row r="6509">
          <cell r="A6509">
            <v>700000040551</v>
          </cell>
          <cell r="B6509" t="str">
            <v xml:space="preserve">40551 PLAQUETA ELECT.                                                                               </v>
          </cell>
          <cell r="C6509">
            <v>0</v>
          </cell>
          <cell r="D6509">
            <v>0</v>
          </cell>
          <cell r="E6509">
            <v>0</v>
          </cell>
          <cell r="F6509">
            <v>0</v>
          </cell>
          <cell r="G6509">
            <v>0</v>
          </cell>
          <cell r="I6509">
            <v>0</v>
          </cell>
        </row>
        <row r="6510">
          <cell r="A6510">
            <v>700000040787</v>
          </cell>
          <cell r="B6510" t="str">
            <v xml:space="preserve">40787                                                                                               </v>
          </cell>
          <cell r="C6510">
            <v>0</v>
          </cell>
          <cell r="D6510">
            <v>0</v>
          </cell>
          <cell r="E6510">
            <v>0</v>
          </cell>
          <cell r="F6510">
            <v>0</v>
          </cell>
          <cell r="G6510">
            <v>0</v>
          </cell>
          <cell r="I6510">
            <v>0</v>
          </cell>
        </row>
        <row r="6511">
          <cell r="A6511">
            <v>700000040945</v>
          </cell>
          <cell r="B6511" t="str">
            <v xml:space="preserve">40945                                                                                               </v>
          </cell>
          <cell r="C6511">
            <v>0</v>
          </cell>
          <cell r="D6511">
            <v>0</v>
          </cell>
          <cell r="E6511">
            <v>0</v>
          </cell>
          <cell r="F6511">
            <v>0</v>
          </cell>
          <cell r="G6511">
            <v>0</v>
          </cell>
          <cell r="I6511">
            <v>0</v>
          </cell>
        </row>
        <row r="6512">
          <cell r="A6512">
            <v>700000041015</v>
          </cell>
          <cell r="B6512" t="str">
            <v xml:space="preserve">41015                                                                                               </v>
          </cell>
          <cell r="C6512">
            <v>0</v>
          </cell>
          <cell r="D6512">
            <v>0</v>
          </cell>
          <cell r="E6512">
            <v>0</v>
          </cell>
          <cell r="F6512">
            <v>0</v>
          </cell>
          <cell r="G6512">
            <v>0</v>
          </cell>
          <cell r="I6512">
            <v>0</v>
          </cell>
        </row>
        <row r="6513">
          <cell r="A6513">
            <v>700000042958</v>
          </cell>
          <cell r="B6513" t="str">
            <v xml:space="preserve">42958 O-RING INNENDICH.45                                                                           </v>
          </cell>
          <cell r="C6513">
            <v>0</v>
          </cell>
          <cell r="D6513">
            <v>0</v>
          </cell>
          <cell r="E6513">
            <v>0</v>
          </cell>
          <cell r="F6513">
            <v>0</v>
          </cell>
          <cell r="G6513">
            <v>0</v>
          </cell>
          <cell r="I6513">
            <v>0</v>
          </cell>
        </row>
        <row r="6514">
          <cell r="A6514">
            <v>700000043462</v>
          </cell>
          <cell r="B6514" t="str">
            <v xml:space="preserve">43462 L-P ARB 277 KPL                                                                               </v>
          </cell>
          <cell r="C6514">
            <v>0</v>
          </cell>
          <cell r="D6514">
            <v>0</v>
          </cell>
          <cell r="E6514">
            <v>0</v>
          </cell>
          <cell r="F6514">
            <v>0</v>
          </cell>
          <cell r="G6514">
            <v>0</v>
          </cell>
          <cell r="I6514">
            <v>0</v>
          </cell>
        </row>
        <row r="6515">
          <cell r="A6515">
            <v>700000044192</v>
          </cell>
          <cell r="B6515" t="str">
            <v xml:space="preserve">44192 SEAT. EX. 30                                                                                  </v>
          </cell>
          <cell r="C6515">
            <v>0</v>
          </cell>
          <cell r="D6515">
            <v>0</v>
          </cell>
          <cell r="E6515">
            <v>0</v>
          </cell>
          <cell r="F6515">
            <v>0</v>
          </cell>
          <cell r="G6515">
            <v>0</v>
          </cell>
          <cell r="I6515">
            <v>0</v>
          </cell>
        </row>
        <row r="6516">
          <cell r="A6516">
            <v>700000045050</v>
          </cell>
          <cell r="B6516" t="str">
            <v xml:space="preserve">45050                                                                                               </v>
          </cell>
          <cell r="C6516">
            <v>0</v>
          </cell>
          <cell r="D6516">
            <v>0</v>
          </cell>
          <cell r="E6516">
            <v>0</v>
          </cell>
          <cell r="F6516">
            <v>0</v>
          </cell>
          <cell r="G6516">
            <v>0</v>
          </cell>
          <cell r="I6516">
            <v>0</v>
          </cell>
        </row>
        <row r="6517">
          <cell r="A6517">
            <v>700000046334</v>
          </cell>
          <cell r="B6517" t="str">
            <v xml:space="preserve">46334                                                                                               </v>
          </cell>
          <cell r="C6517">
            <v>0</v>
          </cell>
          <cell r="D6517">
            <v>0</v>
          </cell>
          <cell r="E6517">
            <v>0</v>
          </cell>
          <cell r="F6517">
            <v>0</v>
          </cell>
          <cell r="G6517">
            <v>0</v>
          </cell>
          <cell r="I6517">
            <v>0</v>
          </cell>
        </row>
        <row r="6518">
          <cell r="A6518">
            <v>700000047386</v>
          </cell>
          <cell r="B6518" t="str">
            <v xml:space="preserve">47386 MANGUERA                                                                                      </v>
          </cell>
          <cell r="C6518">
            <v>0</v>
          </cell>
          <cell r="D6518">
            <v>0</v>
          </cell>
          <cell r="E6518">
            <v>0</v>
          </cell>
          <cell r="F6518">
            <v>0</v>
          </cell>
          <cell r="G6518">
            <v>0</v>
          </cell>
          <cell r="I6518">
            <v>0</v>
          </cell>
        </row>
        <row r="6519">
          <cell r="A6519">
            <v>700000047657</v>
          </cell>
          <cell r="B6519" t="str">
            <v xml:space="preserve">47657 TRANSFORMADOR                                                                                 </v>
          </cell>
          <cell r="C6519">
            <v>0</v>
          </cell>
          <cell r="D6519">
            <v>0</v>
          </cell>
          <cell r="E6519">
            <v>0</v>
          </cell>
          <cell r="F6519">
            <v>0</v>
          </cell>
          <cell r="G6519">
            <v>0</v>
          </cell>
          <cell r="I6519">
            <v>0</v>
          </cell>
        </row>
        <row r="6520">
          <cell r="A6520">
            <v>700000048920</v>
          </cell>
          <cell r="B6520" t="str">
            <v xml:space="preserve">48920 PUNTERO TORNILLO IN                                                                           </v>
          </cell>
          <cell r="C6520">
            <v>0</v>
          </cell>
          <cell r="D6520">
            <v>0</v>
          </cell>
          <cell r="E6520">
            <v>0</v>
          </cell>
          <cell r="F6520">
            <v>0</v>
          </cell>
          <cell r="G6520">
            <v>0</v>
          </cell>
          <cell r="I6520">
            <v>0</v>
          </cell>
        </row>
        <row r="6521">
          <cell r="A6521">
            <v>700000048921</v>
          </cell>
          <cell r="B6521" t="str">
            <v xml:space="preserve">48921                                                                                               </v>
          </cell>
          <cell r="C6521">
            <v>0</v>
          </cell>
          <cell r="D6521">
            <v>0</v>
          </cell>
          <cell r="E6521">
            <v>0</v>
          </cell>
          <cell r="F6521">
            <v>0</v>
          </cell>
          <cell r="G6521">
            <v>0</v>
          </cell>
          <cell r="I6521">
            <v>0</v>
          </cell>
        </row>
        <row r="6522">
          <cell r="A6522">
            <v>700000048922</v>
          </cell>
          <cell r="B6522" t="str">
            <v xml:space="preserve">48922                                                                                               </v>
          </cell>
          <cell r="C6522">
            <v>0</v>
          </cell>
          <cell r="D6522">
            <v>0</v>
          </cell>
          <cell r="E6522">
            <v>0</v>
          </cell>
          <cell r="F6522">
            <v>0</v>
          </cell>
          <cell r="G6522">
            <v>0</v>
          </cell>
          <cell r="I6522">
            <v>0</v>
          </cell>
        </row>
        <row r="6523">
          <cell r="A6523">
            <v>700000052011</v>
          </cell>
          <cell r="B6523" t="str">
            <v xml:space="preserve">52011 BUCHSE 30                                                                                     </v>
          </cell>
          <cell r="C6523">
            <v>0</v>
          </cell>
          <cell r="D6523">
            <v>0</v>
          </cell>
          <cell r="E6523">
            <v>0</v>
          </cell>
          <cell r="F6523">
            <v>0</v>
          </cell>
          <cell r="G6523">
            <v>0</v>
          </cell>
          <cell r="I6523">
            <v>0</v>
          </cell>
        </row>
        <row r="6524">
          <cell r="A6524">
            <v>700000052028</v>
          </cell>
          <cell r="B6524" t="str">
            <v xml:space="preserve">52028 BUCHSE 30                                                                                     </v>
          </cell>
          <cell r="C6524">
            <v>0</v>
          </cell>
          <cell r="D6524">
            <v>0</v>
          </cell>
          <cell r="E6524">
            <v>0</v>
          </cell>
          <cell r="F6524">
            <v>0</v>
          </cell>
          <cell r="G6524">
            <v>0</v>
          </cell>
          <cell r="I6524">
            <v>0</v>
          </cell>
        </row>
        <row r="6525">
          <cell r="A6525">
            <v>700000052412</v>
          </cell>
          <cell r="B6525" t="str">
            <v xml:space="preserve">52412 SITZRING 30                                                                                   </v>
          </cell>
          <cell r="C6525">
            <v>0</v>
          </cell>
          <cell r="D6525">
            <v>0</v>
          </cell>
          <cell r="E6525">
            <v>0</v>
          </cell>
          <cell r="F6525">
            <v>0</v>
          </cell>
          <cell r="G6525">
            <v>0</v>
          </cell>
          <cell r="I6525">
            <v>0</v>
          </cell>
        </row>
        <row r="6526">
          <cell r="A6526">
            <v>700000052415</v>
          </cell>
          <cell r="B6526" t="str">
            <v xml:space="preserve">52415 FUHRUNGSBOLZEN                                                                                </v>
          </cell>
          <cell r="C6526">
            <v>0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I6526">
            <v>0</v>
          </cell>
        </row>
        <row r="6527">
          <cell r="A6527">
            <v>700000052419</v>
          </cell>
          <cell r="B6527" t="str">
            <v xml:space="preserve">52419 FUHRUNGSBOLZEN 30                                                                             </v>
          </cell>
          <cell r="C6527">
            <v>0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I6527">
            <v>0</v>
          </cell>
        </row>
        <row r="6528">
          <cell r="A6528">
            <v>700000054496</v>
          </cell>
          <cell r="B6528" t="str">
            <v xml:space="preserve">54496 SITZRING 30                                                                                   </v>
          </cell>
          <cell r="C6528">
            <v>0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I6528">
            <v>0</v>
          </cell>
        </row>
        <row r="6529">
          <cell r="A6529">
            <v>700000056660</v>
          </cell>
          <cell r="B6529" t="str">
            <v xml:space="preserve">56660                                                                                               </v>
          </cell>
          <cell r="C6529">
            <v>0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I6529">
            <v>0</v>
          </cell>
        </row>
        <row r="6530">
          <cell r="A6530">
            <v>700000064453</v>
          </cell>
          <cell r="B6530" t="str">
            <v xml:space="preserve">64453                                                                                               </v>
          </cell>
          <cell r="C6530">
            <v>0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I6530">
            <v>0</v>
          </cell>
        </row>
        <row r="6531">
          <cell r="A6531">
            <v>700000068504</v>
          </cell>
          <cell r="B6531" t="str">
            <v xml:space="preserve">68504 MAGNETSPULE                                                                                   </v>
          </cell>
          <cell r="C6531">
            <v>0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I6531">
            <v>0</v>
          </cell>
        </row>
        <row r="6532">
          <cell r="A6532">
            <v>700000072873</v>
          </cell>
          <cell r="B6532" t="str">
            <v xml:space="preserve">72873 FUSIBLES TERMICOS                                                                             </v>
          </cell>
          <cell r="C6532">
            <v>0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I6532">
            <v>0</v>
          </cell>
        </row>
        <row r="6533">
          <cell r="A6533">
            <v>700000089842</v>
          </cell>
          <cell r="B6533" t="str">
            <v xml:space="preserve">89842                                                                                               </v>
          </cell>
          <cell r="C6533">
            <v>0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I6533">
            <v>0</v>
          </cell>
        </row>
        <row r="6534">
          <cell r="A6534">
            <v>700000089933</v>
          </cell>
          <cell r="B6534" t="str">
            <v xml:space="preserve">89933                                                                                               </v>
          </cell>
          <cell r="C6534">
            <v>0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I6534">
            <v>0</v>
          </cell>
        </row>
        <row r="6535">
          <cell r="A6535">
            <v>700000091890</v>
          </cell>
          <cell r="B6535" t="str">
            <v xml:space="preserve">91890 ACOPLE MANGUERA                                                                               </v>
          </cell>
          <cell r="C6535">
            <v>0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I6535">
            <v>0</v>
          </cell>
        </row>
        <row r="6536">
          <cell r="A6536">
            <v>700000091895</v>
          </cell>
          <cell r="B6536" t="str">
            <v xml:space="preserve">91895                                                                                               </v>
          </cell>
          <cell r="C6536">
            <v>0</v>
          </cell>
          <cell r="D6536">
            <v>0</v>
          </cell>
          <cell r="E6536">
            <v>0</v>
          </cell>
          <cell r="F6536">
            <v>0</v>
          </cell>
          <cell r="G6536">
            <v>0</v>
          </cell>
          <cell r="I6536">
            <v>0</v>
          </cell>
        </row>
        <row r="6537">
          <cell r="A6537">
            <v>700000093939</v>
          </cell>
          <cell r="B6537" t="str">
            <v xml:space="preserve">93939 MANGUERA                                                                                      </v>
          </cell>
          <cell r="C6537">
            <v>0</v>
          </cell>
          <cell r="D6537">
            <v>0</v>
          </cell>
          <cell r="E6537">
            <v>0</v>
          </cell>
          <cell r="F6537">
            <v>0</v>
          </cell>
          <cell r="G6537">
            <v>0</v>
          </cell>
          <cell r="I6537">
            <v>0</v>
          </cell>
        </row>
        <row r="6538">
          <cell r="A6538">
            <v>700000100541</v>
          </cell>
          <cell r="B6538" t="str">
            <v xml:space="preserve">100541                                                                                              </v>
          </cell>
          <cell r="C6538">
            <v>0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I6538">
            <v>0</v>
          </cell>
        </row>
        <row r="6539">
          <cell r="A6539">
            <v>700000104293</v>
          </cell>
          <cell r="B6539" t="str">
            <v xml:space="preserve">104293 MANGUERA                                                                                     </v>
          </cell>
          <cell r="C6539">
            <v>0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I6539">
            <v>0</v>
          </cell>
        </row>
        <row r="6540">
          <cell r="A6540">
            <v>700004900138</v>
          </cell>
          <cell r="B6540" t="str">
            <v xml:space="preserve">4900138 RESORTE                                                                                     </v>
          </cell>
          <cell r="C6540">
            <v>0</v>
          </cell>
          <cell r="D6540">
            <v>0</v>
          </cell>
          <cell r="E6540">
            <v>0</v>
          </cell>
          <cell r="F6540">
            <v>0</v>
          </cell>
          <cell r="G6540">
            <v>0</v>
          </cell>
          <cell r="I6540">
            <v>0</v>
          </cell>
        </row>
        <row r="6541">
          <cell r="A6541">
            <v>700004900216</v>
          </cell>
          <cell r="B6541" t="str">
            <v xml:space="preserve">4900216 RESORTE                                                                                     </v>
          </cell>
          <cell r="C6541">
            <v>0</v>
          </cell>
          <cell r="D6541">
            <v>0</v>
          </cell>
          <cell r="E6541">
            <v>0</v>
          </cell>
          <cell r="F6541">
            <v>0</v>
          </cell>
          <cell r="G6541">
            <v>0</v>
          </cell>
          <cell r="I6541">
            <v>0</v>
          </cell>
        </row>
        <row r="6542">
          <cell r="A6542">
            <v>700006614165</v>
          </cell>
          <cell r="B6542" t="str">
            <v xml:space="preserve">REPUESTO Nø 06614165                                                                                </v>
          </cell>
          <cell r="C6542">
            <v>0</v>
          </cell>
          <cell r="D6542">
            <v>0</v>
          </cell>
          <cell r="E6542">
            <v>0</v>
          </cell>
          <cell r="F6542">
            <v>0</v>
          </cell>
          <cell r="G6542">
            <v>0</v>
          </cell>
          <cell r="I6542">
            <v>0</v>
          </cell>
        </row>
        <row r="6543">
          <cell r="A6543">
            <v>700088191365</v>
          </cell>
          <cell r="B6543" t="str">
            <v xml:space="preserve">REPUESTO Nø 88191365                                                                                </v>
          </cell>
          <cell r="C6543">
            <v>0</v>
          </cell>
          <cell r="D6543">
            <v>0</v>
          </cell>
          <cell r="E6543">
            <v>0</v>
          </cell>
          <cell r="F6543">
            <v>0</v>
          </cell>
          <cell r="G6543">
            <v>0</v>
          </cell>
          <cell r="I6543">
            <v>0</v>
          </cell>
        </row>
        <row r="6544">
          <cell r="A6544">
            <v>701006000008</v>
          </cell>
          <cell r="B6544" t="str">
            <v xml:space="preserve">MAGNE EKSM6KM0008 EXT.                                                                              </v>
          </cell>
          <cell r="C6544">
            <v>0</v>
          </cell>
          <cell r="D6544">
            <v>0</v>
          </cell>
          <cell r="E6544">
            <v>0</v>
          </cell>
          <cell r="F6544">
            <v>0</v>
          </cell>
          <cell r="G6544">
            <v>0</v>
          </cell>
          <cell r="I6544">
            <v>0</v>
          </cell>
        </row>
        <row r="6545">
          <cell r="A6545">
            <v>701182031815</v>
          </cell>
          <cell r="B6545" t="str">
            <v xml:space="preserve">MAGNE EKS1820M318 C15 EXT                                                                           </v>
          </cell>
          <cell r="C6545">
            <v>0</v>
          </cell>
          <cell r="D6545">
            <v>0</v>
          </cell>
          <cell r="E6545">
            <v>0</v>
          </cell>
          <cell r="F6545">
            <v>0</v>
          </cell>
          <cell r="G6545">
            <v>0</v>
          </cell>
          <cell r="I6545">
            <v>0</v>
          </cell>
        </row>
        <row r="6546">
          <cell r="A6546">
            <v>701182061801</v>
          </cell>
          <cell r="B6546" t="str">
            <v xml:space="preserve">MAGNE EKS1820M618 B01B EX                                                                           </v>
          </cell>
          <cell r="C6546">
            <v>0</v>
          </cell>
          <cell r="D6546">
            <v>0</v>
          </cell>
          <cell r="E6546">
            <v>0</v>
          </cell>
          <cell r="F6546">
            <v>0</v>
          </cell>
          <cell r="G6546">
            <v>0</v>
          </cell>
          <cell r="I6546">
            <v>0</v>
          </cell>
        </row>
        <row r="6547">
          <cell r="A6547">
            <v>710000000001</v>
          </cell>
          <cell r="B6547" t="str">
            <v xml:space="preserve">CORREA T5/625 DL                                                                                    </v>
          </cell>
          <cell r="C6547">
            <v>0</v>
          </cell>
          <cell r="D6547">
            <v>0</v>
          </cell>
          <cell r="E6547">
            <v>0</v>
          </cell>
          <cell r="F6547">
            <v>0</v>
          </cell>
          <cell r="G6547">
            <v>0</v>
          </cell>
          <cell r="I6547">
            <v>0</v>
          </cell>
        </row>
        <row r="6548">
          <cell r="A6548">
            <v>710000000002</v>
          </cell>
          <cell r="B6548" t="str">
            <v xml:space="preserve">REED CONTACT RMS 120 R11                                                                            </v>
          </cell>
          <cell r="C6548">
            <v>0</v>
          </cell>
          <cell r="D6548">
            <v>0</v>
          </cell>
          <cell r="E6548">
            <v>0</v>
          </cell>
          <cell r="F6548">
            <v>0</v>
          </cell>
          <cell r="G6548">
            <v>0</v>
          </cell>
          <cell r="I6548">
            <v>0</v>
          </cell>
        </row>
        <row r="6549">
          <cell r="A6549">
            <v>710000000003</v>
          </cell>
          <cell r="B6549" t="str">
            <v xml:space="preserve">MEM.MOLDE MV RUSCH 80X330                                                                           </v>
          </cell>
          <cell r="C6549">
            <v>0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I6549">
            <v>0</v>
          </cell>
        </row>
        <row r="6550">
          <cell r="A6550">
            <v>710000000004</v>
          </cell>
          <cell r="B6550" t="str">
            <v xml:space="preserve">IMANES P/PROTECCION                                                                                 </v>
          </cell>
          <cell r="C6550">
            <v>0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I6550">
            <v>0</v>
          </cell>
        </row>
        <row r="6551">
          <cell r="A6551">
            <v>711411844042</v>
          </cell>
          <cell r="B6551" t="str">
            <v xml:space="preserve">LAGER KPL                                                                                           </v>
          </cell>
          <cell r="C6551">
            <v>0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I6551">
            <v>0</v>
          </cell>
        </row>
        <row r="6552">
          <cell r="A6552">
            <v>711411847000</v>
          </cell>
          <cell r="B6552" t="str">
            <v xml:space="preserve">BUCHSE                                                                                              </v>
          </cell>
          <cell r="C6552">
            <v>0</v>
          </cell>
          <cell r="D6552">
            <v>0</v>
          </cell>
          <cell r="E6552">
            <v>0</v>
          </cell>
          <cell r="F6552">
            <v>0</v>
          </cell>
          <cell r="G6552">
            <v>0</v>
          </cell>
          <cell r="I6552">
            <v>0</v>
          </cell>
        </row>
        <row r="6553">
          <cell r="A6553">
            <v>711421835042</v>
          </cell>
          <cell r="B6553" t="str">
            <v xml:space="preserve">LAGER KPL                                                                                           </v>
          </cell>
          <cell r="C6553">
            <v>0</v>
          </cell>
          <cell r="D6553">
            <v>0</v>
          </cell>
          <cell r="E6553">
            <v>0</v>
          </cell>
          <cell r="F6553">
            <v>0</v>
          </cell>
          <cell r="G6553">
            <v>0</v>
          </cell>
          <cell r="I6553">
            <v>0</v>
          </cell>
        </row>
        <row r="6554">
          <cell r="A6554">
            <v>711438856230</v>
          </cell>
          <cell r="B6554" t="str">
            <v xml:space="preserve">MULTIVAC - LISTON GUIA 7,5 x 20 x 100 - (711438856230)                                              </v>
          </cell>
          <cell r="C6554">
            <v>1</v>
          </cell>
          <cell r="D6554">
            <v>0</v>
          </cell>
          <cell r="E6554">
            <v>0</v>
          </cell>
          <cell r="F6554">
            <v>0</v>
          </cell>
          <cell r="G6554">
            <v>0</v>
          </cell>
          <cell r="I6554">
            <v>0</v>
          </cell>
        </row>
        <row r="6555">
          <cell r="A6555">
            <v>711460097401</v>
          </cell>
          <cell r="B6555" t="str">
            <v xml:space="preserve">JUNTAS 660MM-460097401 - VELVET                                                                     </v>
          </cell>
          <cell r="C6555">
            <v>3</v>
          </cell>
          <cell r="D6555">
            <v>0</v>
          </cell>
          <cell r="E6555">
            <v>0</v>
          </cell>
          <cell r="F6555">
            <v>0</v>
          </cell>
          <cell r="G6555">
            <v>0</v>
          </cell>
          <cell r="I6555">
            <v>0</v>
          </cell>
        </row>
        <row r="6556">
          <cell r="A6556">
            <v>711460135401</v>
          </cell>
          <cell r="B6556" t="str">
            <v xml:space="preserve">JUNTA 550MM-46013540194 - ALIMENTACION                                                              </v>
          </cell>
          <cell r="C6556">
            <v>5</v>
          </cell>
          <cell r="D6556">
            <v>0</v>
          </cell>
          <cell r="E6556">
            <v>0</v>
          </cell>
          <cell r="F6556">
            <v>0</v>
          </cell>
          <cell r="G6556">
            <v>0</v>
          </cell>
          <cell r="I6556">
            <v>0</v>
          </cell>
        </row>
        <row r="6557">
          <cell r="A6557">
            <v>711460135402</v>
          </cell>
          <cell r="B6557" t="str">
            <v xml:space="preserve">JUNTAS 550MM-460135402 - SELDINGER                                                                  </v>
          </cell>
          <cell r="C6557">
            <v>6</v>
          </cell>
          <cell r="D6557">
            <v>0</v>
          </cell>
          <cell r="E6557">
            <v>0</v>
          </cell>
          <cell r="F6557">
            <v>0</v>
          </cell>
          <cell r="G6557">
            <v>0</v>
          </cell>
          <cell r="I6557">
            <v>0</v>
          </cell>
        </row>
        <row r="6558">
          <cell r="A6558">
            <v>711460138401</v>
          </cell>
          <cell r="B6558" t="str">
            <v xml:space="preserve">JUNTAS 460138401 - DOBLE LUMEN                                                                      </v>
          </cell>
          <cell r="C6558">
            <v>2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I6558">
            <v>0</v>
          </cell>
        </row>
        <row r="6559">
          <cell r="A6559">
            <v>711460138402</v>
          </cell>
          <cell r="B6559" t="str">
            <v xml:space="preserve">JUNTAS 470MM-460138402 - ASP. CONTROLADA / NELATON                                                  </v>
          </cell>
          <cell r="C6559">
            <v>7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I6559">
            <v>0</v>
          </cell>
        </row>
        <row r="6560">
          <cell r="A6560">
            <v>711486110503</v>
          </cell>
          <cell r="B6560" t="str">
            <v xml:space="preserve">DRUCKSCHALTER                                                                                       </v>
          </cell>
          <cell r="C6560">
            <v>0</v>
          </cell>
          <cell r="D6560">
            <v>0</v>
          </cell>
          <cell r="E6560">
            <v>0</v>
          </cell>
          <cell r="F6560">
            <v>0</v>
          </cell>
          <cell r="G6560">
            <v>0</v>
          </cell>
          <cell r="I6560">
            <v>0</v>
          </cell>
        </row>
        <row r="6561">
          <cell r="A6561">
            <v>711486817603</v>
          </cell>
          <cell r="B6561" t="str">
            <v xml:space="preserve">SCHALTGERAT-BREMS                                                                                   </v>
          </cell>
          <cell r="C6561">
            <v>0</v>
          </cell>
          <cell r="D6561">
            <v>0</v>
          </cell>
          <cell r="E6561">
            <v>0</v>
          </cell>
          <cell r="F6561">
            <v>0</v>
          </cell>
          <cell r="G6561">
            <v>0</v>
          </cell>
          <cell r="I6561">
            <v>0</v>
          </cell>
        </row>
        <row r="6562">
          <cell r="A6562">
            <v>711501815523</v>
          </cell>
          <cell r="B6562" t="str">
            <v xml:space="preserve">LAGER KPL                                                                                           </v>
          </cell>
          <cell r="C6562">
            <v>0</v>
          </cell>
          <cell r="D6562">
            <v>0</v>
          </cell>
          <cell r="E6562">
            <v>0</v>
          </cell>
          <cell r="F6562">
            <v>0</v>
          </cell>
          <cell r="G6562">
            <v>0</v>
          </cell>
          <cell r="I6562">
            <v>0</v>
          </cell>
        </row>
        <row r="6563">
          <cell r="A6563">
            <v>711531830810</v>
          </cell>
          <cell r="B6563" t="str">
            <v xml:space="preserve">SCHEIBE                                                                                             </v>
          </cell>
          <cell r="C6563">
            <v>0</v>
          </cell>
          <cell r="D6563">
            <v>0</v>
          </cell>
          <cell r="E6563">
            <v>0</v>
          </cell>
          <cell r="F6563">
            <v>0</v>
          </cell>
          <cell r="G6563">
            <v>0</v>
          </cell>
          <cell r="I6563">
            <v>0</v>
          </cell>
        </row>
        <row r="6564">
          <cell r="A6564">
            <v>711531830900</v>
          </cell>
          <cell r="B6564" t="str">
            <v xml:space="preserve">SCHALTRING                                                                                          </v>
          </cell>
          <cell r="C6564">
            <v>0</v>
          </cell>
          <cell r="D6564">
            <v>0</v>
          </cell>
          <cell r="E6564">
            <v>0</v>
          </cell>
          <cell r="F6564">
            <v>0</v>
          </cell>
          <cell r="G6564">
            <v>0</v>
          </cell>
          <cell r="I6564">
            <v>0</v>
          </cell>
        </row>
        <row r="6565">
          <cell r="A6565">
            <v>711531840801</v>
          </cell>
          <cell r="B6565" t="str">
            <v xml:space="preserve">BOLZEN                                                                                              </v>
          </cell>
          <cell r="C6565">
            <v>0</v>
          </cell>
          <cell r="D6565">
            <v>0</v>
          </cell>
          <cell r="E6565">
            <v>0</v>
          </cell>
          <cell r="F6565">
            <v>0</v>
          </cell>
          <cell r="G6565">
            <v>0</v>
          </cell>
          <cell r="I6565">
            <v>0</v>
          </cell>
        </row>
        <row r="6566">
          <cell r="A6566">
            <v>711531841002</v>
          </cell>
          <cell r="B6566" t="str">
            <v xml:space="preserve">MULTIVAC - TACO DE FRENO (11531841002)                                                              </v>
          </cell>
          <cell r="C6566">
            <v>4</v>
          </cell>
          <cell r="D6566">
            <v>0</v>
          </cell>
          <cell r="E6566">
            <v>0</v>
          </cell>
          <cell r="F6566">
            <v>0</v>
          </cell>
          <cell r="G6566">
            <v>0</v>
          </cell>
          <cell r="I6566">
            <v>0</v>
          </cell>
        </row>
        <row r="6567">
          <cell r="A6567">
            <v>711531868920</v>
          </cell>
          <cell r="B6567" t="str">
            <v xml:space="preserve">MULTIVAC - MORDAZA DE PLASTICO (11531868920)                                                        </v>
          </cell>
          <cell r="C6567">
            <v>3</v>
          </cell>
          <cell r="D6567">
            <v>0</v>
          </cell>
          <cell r="E6567">
            <v>0</v>
          </cell>
          <cell r="F6567">
            <v>0</v>
          </cell>
          <cell r="G6567">
            <v>0</v>
          </cell>
          <cell r="I6567">
            <v>0</v>
          </cell>
        </row>
        <row r="6568">
          <cell r="A6568">
            <v>711538814203</v>
          </cell>
          <cell r="B6568" t="str">
            <v xml:space="preserve">MULTIVAC                                                                                            </v>
          </cell>
          <cell r="C6568">
            <v>0</v>
          </cell>
          <cell r="D6568">
            <v>0</v>
          </cell>
          <cell r="E6568">
            <v>0</v>
          </cell>
          <cell r="F6568">
            <v>0</v>
          </cell>
          <cell r="G6568">
            <v>0</v>
          </cell>
          <cell r="I6568">
            <v>0</v>
          </cell>
        </row>
        <row r="6569">
          <cell r="A6569">
            <v>711538865050</v>
          </cell>
          <cell r="B6569" t="str">
            <v xml:space="preserve">MULTIVAC - LISTON GUIA 7,5 x 11 x 1990 JUEGO (114388562309                                          </v>
          </cell>
          <cell r="C6569">
            <v>0</v>
          </cell>
          <cell r="D6569">
            <v>0</v>
          </cell>
          <cell r="E6569">
            <v>0</v>
          </cell>
          <cell r="F6569">
            <v>0</v>
          </cell>
          <cell r="G6569">
            <v>0</v>
          </cell>
          <cell r="I6569">
            <v>0</v>
          </cell>
        </row>
        <row r="6570">
          <cell r="A6570">
            <v>711551916013</v>
          </cell>
          <cell r="B6570" t="str">
            <v xml:space="preserve">QUETSCHMESSER KPL                                                                                   </v>
          </cell>
          <cell r="C6570">
            <v>0</v>
          </cell>
          <cell r="D6570">
            <v>0</v>
          </cell>
          <cell r="E6570">
            <v>0</v>
          </cell>
          <cell r="F6570">
            <v>0</v>
          </cell>
          <cell r="G6570">
            <v>0</v>
          </cell>
          <cell r="I6570">
            <v>0</v>
          </cell>
        </row>
        <row r="6571">
          <cell r="A6571">
            <v>711551957010</v>
          </cell>
          <cell r="B6571" t="str">
            <v xml:space="preserve">ACHSE                                                                                               </v>
          </cell>
          <cell r="C6571">
            <v>0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  <cell r="I6571">
            <v>0</v>
          </cell>
        </row>
        <row r="6572">
          <cell r="A6572">
            <v>711581938191</v>
          </cell>
          <cell r="B6572" t="str">
            <v xml:space="preserve">MULTIVAC - EMBOLO P/EL FRENO (11581938191)                                                          </v>
          </cell>
          <cell r="C6572">
            <v>1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  <cell r="I6572">
            <v>0</v>
          </cell>
        </row>
        <row r="6573">
          <cell r="A6573">
            <v>711586919503</v>
          </cell>
          <cell r="B6573" t="str">
            <v xml:space="preserve">FRENO MAGNETICO                                                                                     </v>
          </cell>
          <cell r="C6573">
            <v>0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I6573">
            <v>0</v>
          </cell>
        </row>
        <row r="6574">
          <cell r="A6574">
            <v>711601099000</v>
          </cell>
          <cell r="B6574" t="str">
            <v xml:space="preserve">MULTIVAC - MARCO (11 601 0990 00)                                                                   </v>
          </cell>
          <cell r="C6574">
            <v>0</v>
          </cell>
          <cell r="D6574">
            <v>0</v>
          </cell>
          <cell r="E6574">
            <v>0</v>
          </cell>
          <cell r="F6574">
            <v>0</v>
          </cell>
          <cell r="G6574">
            <v>0</v>
          </cell>
          <cell r="I6574">
            <v>0</v>
          </cell>
        </row>
        <row r="6575">
          <cell r="A6575">
            <v>711631014800</v>
          </cell>
          <cell r="B6575" t="str">
            <v xml:space="preserve">MULTIVAC - FRENO DE AVANCE DEL ROLLO DE PAPEL  (11631014800)                                        </v>
          </cell>
          <cell r="C6575">
            <v>0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  <cell r="I6575">
            <v>0</v>
          </cell>
        </row>
        <row r="6576">
          <cell r="A6576">
            <v>711631030000</v>
          </cell>
          <cell r="B6576" t="str">
            <v xml:space="preserve">MULTIVAC - DISCO DE FRENO (11631030000)                                                             </v>
          </cell>
          <cell r="C6576">
            <v>2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I6576">
            <v>0</v>
          </cell>
        </row>
        <row r="6577">
          <cell r="A6577">
            <v>711631030803</v>
          </cell>
          <cell r="B6577" t="str">
            <v xml:space="preserve">MULTIVAC - ARANDELA P/EL FRENO (11631030803)                                                        </v>
          </cell>
          <cell r="C6577">
            <v>1</v>
          </cell>
          <cell r="D6577">
            <v>0</v>
          </cell>
          <cell r="E6577">
            <v>0</v>
          </cell>
          <cell r="F6577">
            <v>0</v>
          </cell>
          <cell r="G6577">
            <v>0</v>
          </cell>
          <cell r="I6577">
            <v>0</v>
          </cell>
        </row>
        <row r="6578">
          <cell r="A6578">
            <v>711631068900</v>
          </cell>
          <cell r="B6578" t="str">
            <v xml:space="preserve">MULTIVAC - MORDAZA DE PLASTICO (11631068900)                                                        </v>
          </cell>
          <cell r="C6578">
            <v>0</v>
          </cell>
          <cell r="D6578">
            <v>0</v>
          </cell>
          <cell r="E6578">
            <v>0</v>
          </cell>
          <cell r="F6578">
            <v>0</v>
          </cell>
          <cell r="G6578">
            <v>0</v>
          </cell>
          <cell r="I6578">
            <v>0</v>
          </cell>
        </row>
        <row r="6579">
          <cell r="A6579">
            <v>711699000098</v>
          </cell>
          <cell r="B6579" t="str">
            <v xml:space="preserve">MULTIVAC - JUEGO DE RESTITUCION (11699000098)                                                       </v>
          </cell>
          <cell r="C6579">
            <v>0</v>
          </cell>
          <cell r="D6579">
            <v>0</v>
          </cell>
          <cell r="E6579">
            <v>0</v>
          </cell>
          <cell r="F6579">
            <v>0</v>
          </cell>
          <cell r="G6579">
            <v>0</v>
          </cell>
          <cell r="I6579">
            <v>0</v>
          </cell>
        </row>
        <row r="6580">
          <cell r="A6580">
            <v>711818650011</v>
          </cell>
          <cell r="B6580" t="str">
            <v xml:space="preserve">JUNTAS T 81865001120 - P/CALEFACCION                                                                </v>
          </cell>
          <cell r="C6580">
            <v>12</v>
          </cell>
          <cell r="D6580">
            <v>0</v>
          </cell>
          <cell r="E6580">
            <v>0</v>
          </cell>
          <cell r="F6580">
            <v>0</v>
          </cell>
          <cell r="G6580">
            <v>0</v>
          </cell>
          <cell r="I6580">
            <v>0</v>
          </cell>
        </row>
        <row r="6581">
          <cell r="A6581">
            <v>712000000000</v>
          </cell>
          <cell r="B6581" t="str">
            <v xml:space="preserve">REPUESTOS HASCO                                                                                     </v>
          </cell>
          <cell r="C6581">
            <v>0</v>
          </cell>
          <cell r="D6581">
            <v>0</v>
          </cell>
          <cell r="E6581">
            <v>0</v>
          </cell>
          <cell r="F6581">
            <v>0</v>
          </cell>
          <cell r="G6581">
            <v>0</v>
          </cell>
          <cell r="I6581">
            <v>0</v>
          </cell>
        </row>
        <row r="6582">
          <cell r="A6582">
            <v>719009113100</v>
          </cell>
          <cell r="B6582" t="str">
            <v xml:space="preserve">MEMBRANA KPL                                                                                        </v>
          </cell>
          <cell r="C6582">
            <v>0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  <cell r="I6582">
            <v>0</v>
          </cell>
        </row>
        <row r="6583">
          <cell r="A6583">
            <v>719009400305</v>
          </cell>
          <cell r="B6583" t="str">
            <v xml:space="preserve">MULTIVAC - MEMBRANA 40X305                                                                          </v>
          </cell>
          <cell r="C6583">
            <v>0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  <cell r="I6583">
            <v>0</v>
          </cell>
        </row>
        <row r="6584">
          <cell r="A6584">
            <v>719009505305</v>
          </cell>
          <cell r="B6584" t="str">
            <v xml:space="preserve">MEMBRANA CPL 50X305 19009505305                                                                     </v>
          </cell>
          <cell r="C6584">
            <v>7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  <cell r="I6584">
            <v>0</v>
          </cell>
        </row>
        <row r="6585">
          <cell r="A6585">
            <v>719009749305</v>
          </cell>
          <cell r="B6585" t="str">
            <v xml:space="preserve">MULTIVAC - MEMBRANA 70X305  (1909749305)                                                            </v>
          </cell>
          <cell r="C6585">
            <v>3</v>
          </cell>
          <cell r="D6585">
            <v>0</v>
          </cell>
          <cell r="E6585">
            <v>0</v>
          </cell>
          <cell r="F6585">
            <v>0</v>
          </cell>
          <cell r="G6585">
            <v>0</v>
          </cell>
          <cell r="I6585">
            <v>0</v>
          </cell>
        </row>
        <row r="6586">
          <cell r="A6586">
            <v>719009849305</v>
          </cell>
          <cell r="B6586" t="str">
            <v xml:space="preserve">MULTIVAC - MEMBRANA 80X305 (19009849305)                                                            </v>
          </cell>
          <cell r="C6586">
            <v>1</v>
          </cell>
          <cell r="D6586">
            <v>0</v>
          </cell>
          <cell r="E6586">
            <v>0</v>
          </cell>
          <cell r="F6586">
            <v>0</v>
          </cell>
          <cell r="G6586">
            <v>0</v>
          </cell>
          <cell r="I6586">
            <v>0</v>
          </cell>
        </row>
        <row r="6587">
          <cell r="A6587">
            <v>719009949330</v>
          </cell>
          <cell r="B6587" t="str">
            <v xml:space="preserve">MULTIVAC - MEMBRANA 80X330 (19009849330)                                                            </v>
          </cell>
          <cell r="C6587">
            <v>5</v>
          </cell>
          <cell r="D6587">
            <v>0</v>
          </cell>
          <cell r="E6587">
            <v>0</v>
          </cell>
          <cell r="F6587">
            <v>0</v>
          </cell>
          <cell r="G6587">
            <v>0</v>
          </cell>
          <cell r="I6587">
            <v>0</v>
          </cell>
        </row>
        <row r="6588">
          <cell r="A6588">
            <v>719010049305</v>
          </cell>
          <cell r="B6588" t="str">
            <v xml:space="preserve">MULTIVAC - MEMBRANA 100X305 (19010049305)                                                           </v>
          </cell>
          <cell r="C6588">
            <v>4</v>
          </cell>
          <cell r="D6588">
            <v>0</v>
          </cell>
          <cell r="E6588">
            <v>0</v>
          </cell>
          <cell r="F6588">
            <v>0</v>
          </cell>
          <cell r="G6588">
            <v>0</v>
          </cell>
          <cell r="I6588">
            <v>0</v>
          </cell>
        </row>
        <row r="6589">
          <cell r="A6589">
            <v>719010049330</v>
          </cell>
          <cell r="B6589" t="str">
            <v xml:space="preserve">MULTIVAC - MEMBRANA 100X330 (19010049330)                                                           </v>
          </cell>
          <cell r="C6589">
            <v>8</v>
          </cell>
          <cell r="D6589">
            <v>0</v>
          </cell>
          <cell r="E6589">
            <v>0</v>
          </cell>
          <cell r="F6589">
            <v>0</v>
          </cell>
          <cell r="G6589">
            <v>0</v>
          </cell>
          <cell r="I6589">
            <v>0</v>
          </cell>
        </row>
        <row r="6590">
          <cell r="A6590">
            <v>719010249330</v>
          </cell>
          <cell r="B6590" t="str">
            <v xml:space="preserve">MULTIVAC - MEMBRANA 120X330                                                                         </v>
          </cell>
          <cell r="C6590">
            <v>11</v>
          </cell>
          <cell r="D6590">
            <v>0</v>
          </cell>
          <cell r="E6590">
            <v>0</v>
          </cell>
          <cell r="F6590">
            <v>0</v>
          </cell>
          <cell r="G6590">
            <v>0</v>
          </cell>
          <cell r="I6590">
            <v>0</v>
          </cell>
        </row>
        <row r="6591">
          <cell r="A6591">
            <v>719010349300</v>
          </cell>
          <cell r="B6591" t="str">
            <v xml:space="preserve">MULTIVAC - MEMBRANA 70X300 (19009749300)                                                            </v>
          </cell>
          <cell r="C6591">
            <v>3</v>
          </cell>
          <cell r="D6591">
            <v>0</v>
          </cell>
          <cell r="E6591">
            <v>0</v>
          </cell>
          <cell r="F6591">
            <v>0</v>
          </cell>
          <cell r="G6591">
            <v>0</v>
          </cell>
          <cell r="I6591">
            <v>0</v>
          </cell>
        </row>
        <row r="6592">
          <cell r="A6592">
            <v>719010449335</v>
          </cell>
          <cell r="B6592" t="str">
            <v xml:space="preserve">MULTIVAC - MEMBRANA 100X335                                                                         </v>
          </cell>
          <cell r="C6592">
            <v>21</v>
          </cell>
          <cell r="D6592">
            <v>0</v>
          </cell>
          <cell r="E6592">
            <v>0</v>
          </cell>
          <cell r="F6592">
            <v>0</v>
          </cell>
          <cell r="G6592">
            <v>0</v>
          </cell>
          <cell r="I6592">
            <v>0</v>
          </cell>
        </row>
        <row r="6593">
          <cell r="A6593">
            <v>719010549335</v>
          </cell>
          <cell r="B6593" t="str">
            <v xml:space="preserve">MULTIVAC - MEMBRANA 120X335                                                                         </v>
          </cell>
          <cell r="C6593">
            <v>8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I6593">
            <v>0</v>
          </cell>
        </row>
        <row r="6594">
          <cell r="A6594">
            <v>719010649430</v>
          </cell>
          <cell r="B6594" t="str">
            <v xml:space="preserve">MULTIVAC - MEMBRANA 100X430 (19010049430)                                                           </v>
          </cell>
          <cell r="C6594">
            <v>4</v>
          </cell>
          <cell r="D6594">
            <v>0</v>
          </cell>
          <cell r="E6594">
            <v>0</v>
          </cell>
          <cell r="F6594">
            <v>0</v>
          </cell>
          <cell r="G6594">
            <v>0</v>
          </cell>
          <cell r="I6594">
            <v>0</v>
          </cell>
        </row>
        <row r="6595">
          <cell r="A6595">
            <v>719181271244</v>
          </cell>
          <cell r="B6595" t="str">
            <v xml:space="preserve">DISCHTUNGSSATZ                                                                                      </v>
          </cell>
          <cell r="C6595">
            <v>0</v>
          </cell>
          <cell r="D6595">
            <v>0</v>
          </cell>
          <cell r="E6595">
            <v>0</v>
          </cell>
          <cell r="F6595">
            <v>0</v>
          </cell>
          <cell r="G6595">
            <v>0</v>
          </cell>
          <cell r="I6595">
            <v>0</v>
          </cell>
        </row>
        <row r="6596">
          <cell r="A6596">
            <v>719181271274</v>
          </cell>
          <cell r="B6596" t="str">
            <v xml:space="preserve">DISHTUNGSSATZ                                                                                       </v>
          </cell>
          <cell r="C6596">
            <v>0</v>
          </cell>
          <cell r="D6596">
            <v>0</v>
          </cell>
          <cell r="E6596">
            <v>0</v>
          </cell>
          <cell r="F6596">
            <v>0</v>
          </cell>
          <cell r="G6596">
            <v>0</v>
          </cell>
          <cell r="I6596">
            <v>0</v>
          </cell>
        </row>
        <row r="6597">
          <cell r="A6597">
            <v>719181271294</v>
          </cell>
          <cell r="B6597" t="str">
            <v xml:space="preserve">DICHTUNGSSATZ                                                                                       </v>
          </cell>
          <cell r="C6597">
            <v>0</v>
          </cell>
          <cell r="D6597">
            <v>0</v>
          </cell>
          <cell r="E6597">
            <v>0</v>
          </cell>
          <cell r="F6597">
            <v>0</v>
          </cell>
          <cell r="G6597">
            <v>0</v>
          </cell>
          <cell r="I6597">
            <v>0</v>
          </cell>
        </row>
        <row r="6598">
          <cell r="A6598">
            <v>719181271344</v>
          </cell>
          <cell r="B6598" t="str">
            <v xml:space="preserve">DICHTUNGSSATZ                                                                                       </v>
          </cell>
          <cell r="C6598">
            <v>0</v>
          </cell>
          <cell r="D6598">
            <v>0</v>
          </cell>
          <cell r="E6598">
            <v>0</v>
          </cell>
          <cell r="F6598">
            <v>0</v>
          </cell>
          <cell r="G6598">
            <v>0</v>
          </cell>
          <cell r="I6598">
            <v>0</v>
          </cell>
        </row>
        <row r="6599">
          <cell r="A6599">
            <v>719186205004</v>
          </cell>
          <cell r="B6599" t="str">
            <v xml:space="preserve">MULTIVAC-SET DE FRENO+EMBRAGUE (F.KEB-COMBIBOX 75.142.00-9000)                                      </v>
          </cell>
          <cell r="C6599">
            <v>1</v>
          </cell>
          <cell r="D6599">
            <v>0</v>
          </cell>
          <cell r="E6599">
            <v>0</v>
          </cell>
          <cell r="F6599">
            <v>0</v>
          </cell>
          <cell r="G6599">
            <v>0</v>
          </cell>
          <cell r="I6599">
            <v>0</v>
          </cell>
        </row>
        <row r="6600">
          <cell r="A6600">
            <v>719186231104</v>
          </cell>
          <cell r="B6600" t="str">
            <v xml:space="preserve">LEUCHTSCHALTER KPL                                                                                  </v>
          </cell>
          <cell r="C6600">
            <v>0</v>
          </cell>
          <cell r="D6600">
            <v>0</v>
          </cell>
          <cell r="E6600">
            <v>0</v>
          </cell>
          <cell r="F6600">
            <v>0</v>
          </cell>
          <cell r="G6600">
            <v>0</v>
          </cell>
          <cell r="I6600">
            <v>0</v>
          </cell>
        </row>
        <row r="6601">
          <cell r="A6601">
            <v>719186241104</v>
          </cell>
          <cell r="B6601" t="str">
            <v xml:space="preserve">LEUCHTTASTER                                                                                        </v>
          </cell>
          <cell r="C6601">
            <v>0</v>
          </cell>
          <cell r="D6601">
            <v>0</v>
          </cell>
          <cell r="E6601">
            <v>0</v>
          </cell>
          <cell r="F6601">
            <v>0</v>
          </cell>
          <cell r="G6601">
            <v>0</v>
          </cell>
          <cell r="I6601">
            <v>0</v>
          </cell>
        </row>
        <row r="6602">
          <cell r="A6602">
            <v>719186241114</v>
          </cell>
          <cell r="B6602" t="str">
            <v xml:space="preserve">LECHTSACHLTER KPL                                                                                   </v>
          </cell>
          <cell r="C6602">
            <v>0</v>
          </cell>
          <cell r="D6602">
            <v>0</v>
          </cell>
          <cell r="E6602">
            <v>0</v>
          </cell>
          <cell r="F6602">
            <v>0</v>
          </cell>
          <cell r="G6602">
            <v>0</v>
          </cell>
          <cell r="I6602">
            <v>0</v>
          </cell>
        </row>
        <row r="6603">
          <cell r="A6603">
            <v>719186241124</v>
          </cell>
          <cell r="B6603" t="str">
            <v xml:space="preserve">LEUCHTTASTER KPL                                                                                    </v>
          </cell>
          <cell r="C6603">
            <v>0</v>
          </cell>
          <cell r="D6603">
            <v>0</v>
          </cell>
          <cell r="E6603">
            <v>0</v>
          </cell>
          <cell r="F6603">
            <v>0</v>
          </cell>
          <cell r="G6603">
            <v>0</v>
          </cell>
          <cell r="I6603">
            <v>0</v>
          </cell>
        </row>
        <row r="6604">
          <cell r="A6604">
            <v>719188101023</v>
          </cell>
          <cell r="B6604" t="str">
            <v xml:space="preserve">ROHRHEIZKORPER                                                                                      </v>
          </cell>
          <cell r="C6604">
            <v>0</v>
          </cell>
          <cell r="D6604">
            <v>0</v>
          </cell>
          <cell r="E6604">
            <v>0</v>
          </cell>
          <cell r="F6604">
            <v>0</v>
          </cell>
          <cell r="G6604">
            <v>0</v>
          </cell>
          <cell r="I6604">
            <v>0</v>
          </cell>
        </row>
        <row r="6605">
          <cell r="A6605">
            <v>719188101024</v>
          </cell>
          <cell r="B6605" t="str">
            <v xml:space="preserve">ROHRHEIZKORPER                                                                                      </v>
          </cell>
          <cell r="C6605">
            <v>0</v>
          </cell>
          <cell r="D6605">
            <v>0</v>
          </cell>
          <cell r="E6605">
            <v>0</v>
          </cell>
          <cell r="F6605">
            <v>0</v>
          </cell>
          <cell r="G6605">
            <v>0</v>
          </cell>
          <cell r="I6605">
            <v>0</v>
          </cell>
        </row>
        <row r="6606">
          <cell r="A6606">
            <v>719188101027</v>
          </cell>
          <cell r="B6606" t="str">
            <v xml:space="preserve">ROHRHEIZKORPER                                                                                      </v>
          </cell>
          <cell r="C6606">
            <v>0</v>
          </cell>
          <cell r="D6606">
            <v>0</v>
          </cell>
          <cell r="E6606">
            <v>0</v>
          </cell>
          <cell r="F6606">
            <v>0</v>
          </cell>
          <cell r="G6606">
            <v>0</v>
          </cell>
          <cell r="I6606">
            <v>0</v>
          </cell>
        </row>
        <row r="6607">
          <cell r="A6607">
            <v>719188101031</v>
          </cell>
          <cell r="B6607" t="str">
            <v xml:space="preserve">ROHRHEIZKORPER                                                                                      </v>
          </cell>
          <cell r="C6607">
            <v>0</v>
          </cell>
          <cell r="D6607">
            <v>0</v>
          </cell>
          <cell r="E6607">
            <v>0</v>
          </cell>
          <cell r="F6607">
            <v>0</v>
          </cell>
          <cell r="G6607">
            <v>0</v>
          </cell>
          <cell r="I6607">
            <v>0</v>
          </cell>
        </row>
        <row r="6608">
          <cell r="A6608">
            <v>719188101034</v>
          </cell>
          <cell r="B6608" t="str">
            <v xml:space="preserve">ROHRHEIZKORPER                                                                                      </v>
          </cell>
          <cell r="C6608">
            <v>0</v>
          </cell>
          <cell r="D6608">
            <v>0</v>
          </cell>
          <cell r="E6608">
            <v>0</v>
          </cell>
          <cell r="F6608">
            <v>0</v>
          </cell>
          <cell r="G6608">
            <v>0</v>
          </cell>
          <cell r="I6608">
            <v>0</v>
          </cell>
        </row>
        <row r="6609">
          <cell r="A6609">
            <v>719541208003</v>
          </cell>
          <cell r="B6609" t="str">
            <v xml:space="preserve">KLAMMER KPL                                                                                         </v>
          </cell>
          <cell r="C6609">
            <v>0</v>
          </cell>
          <cell r="D6609">
            <v>0</v>
          </cell>
          <cell r="E6609">
            <v>0</v>
          </cell>
          <cell r="F6609">
            <v>0</v>
          </cell>
          <cell r="G6609">
            <v>0</v>
          </cell>
          <cell r="I6609">
            <v>0</v>
          </cell>
        </row>
        <row r="6610">
          <cell r="A6610">
            <v>719541305002</v>
          </cell>
          <cell r="B6610" t="str">
            <v xml:space="preserve">STECKGLIED KPL                                                                                      </v>
          </cell>
          <cell r="C6610">
            <v>0</v>
          </cell>
          <cell r="D6610">
            <v>0</v>
          </cell>
          <cell r="E6610">
            <v>0</v>
          </cell>
          <cell r="F6610">
            <v>0</v>
          </cell>
          <cell r="G6610">
            <v>0</v>
          </cell>
          <cell r="I6610">
            <v>0</v>
          </cell>
        </row>
        <row r="6611">
          <cell r="A6611">
            <v>719541308003</v>
          </cell>
          <cell r="B6611" t="str">
            <v xml:space="preserve">KLAMMER KPL                                                                                         </v>
          </cell>
          <cell r="C6611">
            <v>0</v>
          </cell>
          <cell r="D6611">
            <v>0</v>
          </cell>
          <cell r="E6611">
            <v>0</v>
          </cell>
          <cell r="F6611">
            <v>0</v>
          </cell>
          <cell r="G6611">
            <v>0</v>
          </cell>
          <cell r="I6611">
            <v>0</v>
          </cell>
        </row>
        <row r="6612">
          <cell r="A6612">
            <v>719555042201</v>
          </cell>
          <cell r="B6612" t="str">
            <v xml:space="preserve">MULTIVAC-COG-WHEEL 19555042201                                                                      </v>
          </cell>
          <cell r="C6612">
            <v>1</v>
          </cell>
          <cell r="D6612">
            <v>0</v>
          </cell>
          <cell r="E6612">
            <v>0</v>
          </cell>
          <cell r="F6612">
            <v>0</v>
          </cell>
          <cell r="G6612">
            <v>0</v>
          </cell>
          <cell r="I6612">
            <v>0</v>
          </cell>
        </row>
        <row r="6613">
          <cell r="A6613">
            <v>719555240201</v>
          </cell>
          <cell r="B6613" t="str">
            <v xml:space="preserve">MULTIVAC-COG-WHEEL 19555240201                                                                      </v>
          </cell>
          <cell r="C6613">
            <v>1</v>
          </cell>
          <cell r="D6613">
            <v>0</v>
          </cell>
          <cell r="E6613">
            <v>0</v>
          </cell>
          <cell r="F6613">
            <v>0</v>
          </cell>
          <cell r="G6613">
            <v>0</v>
          </cell>
          <cell r="I6613">
            <v>0</v>
          </cell>
        </row>
        <row r="6614">
          <cell r="A6614">
            <v>719587603600</v>
          </cell>
          <cell r="B6614" t="str">
            <v xml:space="preserve">MULTIVAC - POLEAS DE ALUMINIO (19587603600)                                                         </v>
          </cell>
          <cell r="C6614">
            <v>1</v>
          </cell>
          <cell r="D6614">
            <v>0</v>
          </cell>
          <cell r="E6614">
            <v>0</v>
          </cell>
          <cell r="F6614">
            <v>0</v>
          </cell>
          <cell r="G6614">
            <v>0</v>
          </cell>
          <cell r="I6614">
            <v>0</v>
          </cell>
        </row>
        <row r="6615">
          <cell r="A6615">
            <v>719587603601</v>
          </cell>
          <cell r="B6615" t="str">
            <v xml:space="preserve">MULTIVAC - POLEAS DE ALUMINIO (19587603601)                                                         </v>
          </cell>
          <cell r="C6615">
            <v>0</v>
          </cell>
          <cell r="D6615">
            <v>0</v>
          </cell>
          <cell r="E6615">
            <v>0</v>
          </cell>
          <cell r="F6615">
            <v>0</v>
          </cell>
          <cell r="G6615">
            <v>0</v>
          </cell>
          <cell r="I6615">
            <v>0</v>
          </cell>
        </row>
        <row r="6616">
          <cell r="A6616">
            <v>719717107090</v>
          </cell>
          <cell r="B6616" t="str">
            <v xml:space="preserve">SCHEIBE                                                                                             </v>
          </cell>
          <cell r="C6616">
            <v>0</v>
          </cell>
          <cell r="D6616">
            <v>0</v>
          </cell>
          <cell r="E6616">
            <v>0</v>
          </cell>
          <cell r="F6616">
            <v>0</v>
          </cell>
          <cell r="G6616">
            <v>0</v>
          </cell>
          <cell r="I6616">
            <v>0</v>
          </cell>
        </row>
        <row r="6617">
          <cell r="A6617">
            <v>719781080900</v>
          </cell>
          <cell r="B6617" t="str">
            <v xml:space="preserve">DRUCKFEDER                                                                                          </v>
          </cell>
          <cell r="C6617">
            <v>0</v>
          </cell>
          <cell r="D6617">
            <v>0</v>
          </cell>
          <cell r="E6617">
            <v>0</v>
          </cell>
          <cell r="F6617">
            <v>0</v>
          </cell>
          <cell r="G6617">
            <v>0</v>
          </cell>
          <cell r="I6617">
            <v>0</v>
          </cell>
        </row>
        <row r="6618">
          <cell r="A6618">
            <v>719781110930</v>
          </cell>
          <cell r="B6618" t="str">
            <v xml:space="preserve">DRUCKFEDER                                                                                          </v>
          </cell>
          <cell r="C6618">
            <v>0</v>
          </cell>
          <cell r="D6618">
            <v>0</v>
          </cell>
          <cell r="E6618">
            <v>0</v>
          </cell>
          <cell r="F6618">
            <v>0</v>
          </cell>
          <cell r="G6618">
            <v>0</v>
          </cell>
          <cell r="I6618">
            <v>0</v>
          </cell>
        </row>
        <row r="6619">
          <cell r="A6619">
            <v>719781131100</v>
          </cell>
          <cell r="B6619" t="str">
            <v xml:space="preserve">DRUCKFEDER                                                                                          </v>
          </cell>
          <cell r="C6619">
            <v>0</v>
          </cell>
          <cell r="D6619">
            <v>0</v>
          </cell>
          <cell r="E6619">
            <v>0</v>
          </cell>
          <cell r="F6619">
            <v>0</v>
          </cell>
          <cell r="G6619">
            <v>0</v>
          </cell>
          <cell r="I6619">
            <v>0</v>
          </cell>
        </row>
        <row r="6620">
          <cell r="A6620">
            <v>719781202000</v>
          </cell>
          <cell r="B6620" t="str">
            <v xml:space="preserve">DRUCKFEDER                                                                                          </v>
          </cell>
          <cell r="C6620">
            <v>0</v>
          </cell>
          <cell r="D6620">
            <v>0</v>
          </cell>
          <cell r="E6620">
            <v>0</v>
          </cell>
          <cell r="F6620">
            <v>0</v>
          </cell>
          <cell r="G6620">
            <v>0</v>
          </cell>
          <cell r="I6620">
            <v>0</v>
          </cell>
        </row>
        <row r="6621">
          <cell r="A6621">
            <v>719784402410</v>
          </cell>
          <cell r="B6621" t="str">
            <v xml:space="preserve">MULTIVAC - RESORTE D1:24  Drd.4  L0: 150  (19784402410)                                             </v>
          </cell>
          <cell r="C6621">
            <v>7</v>
          </cell>
          <cell r="D6621">
            <v>0</v>
          </cell>
          <cell r="E6621">
            <v>0</v>
          </cell>
          <cell r="F6621">
            <v>0</v>
          </cell>
          <cell r="G6621">
            <v>0</v>
          </cell>
          <cell r="I6621">
            <v>0</v>
          </cell>
        </row>
        <row r="6622">
          <cell r="A6622">
            <v>719785010000</v>
          </cell>
          <cell r="B6622" t="str">
            <v xml:space="preserve">MULTIVAC - RESORTE (19785010000)                                                                    </v>
          </cell>
          <cell r="C6622">
            <v>1</v>
          </cell>
          <cell r="D6622">
            <v>0</v>
          </cell>
          <cell r="E6622">
            <v>0</v>
          </cell>
          <cell r="F6622">
            <v>0</v>
          </cell>
          <cell r="G6622">
            <v>0</v>
          </cell>
          <cell r="I6622">
            <v>0</v>
          </cell>
        </row>
        <row r="6623">
          <cell r="A6623">
            <v>743062724920</v>
          </cell>
          <cell r="B6623" t="str">
            <v xml:space="preserve">JUNTA                                                                                               </v>
          </cell>
          <cell r="C6623">
            <v>0</v>
          </cell>
          <cell r="D6623">
            <v>0</v>
          </cell>
          <cell r="E6623">
            <v>0</v>
          </cell>
          <cell r="F6623">
            <v>0</v>
          </cell>
          <cell r="G6623">
            <v>0</v>
          </cell>
          <cell r="I6623">
            <v>0</v>
          </cell>
        </row>
        <row r="6624">
          <cell r="A6624">
            <v>743062824920</v>
          </cell>
          <cell r="B6624" t="str">
            <v xml:space="preserve">JUNTA FOLEY                                                                                         </v>
          </cell>
          <cell r="C6624">
            <v>0</v>
          </cell>
          <cell r="D6624">
            <v>0</v>
          </cell>
          <cell r="E6624">
            <v>0</v>
          </cell>
          <cell r="F6624">
            <v>0</v>
          </cell>
          <cell r="G6624">
            <v>0</v>
          </cell>
          <cell r="I6624">
            <v>0</v>
          </cell>
        </row>
        <row r="6625">
          <cell r="A6625">
            <v>743240224920</v>
          </cell>
          <cell r="B6625" t="str">
            <v xml:space="preserve">JUNTA ENDOTR. GDE.                                                                                  </v>
          </cell>
          <cell r="C6625">
            <v>0</v>
          </cell>
          <cell r="D6625">
            <v>0</v>
          </cell>
          <cell r="E6625">
            <v>0</v>
          </cell>
          <cell r="F6625">
            <v>0</v>
          </cell>
          <cell r="G6625">
            <v>0</v>
          </cell>
          <cell r="I6625">
            <v>0</v>
          </cell>
        </row>
        <row r="6626">
          <cell r="A6626">
            <v>743240324920</v>
          </cell>
          <cell r="B6626" t="str">
            <v xml:space="preserve">JUNTA ENDOTR. CHICA                                                                                 </v>
          </cell>
          <cell r="C6626">
            <v>0</v>
          </cell>
          <cell r="D6626">
            <v>0</v>
          </cell>
          <cell r="E6626">
            <v>0</v>
          </cell>
          <cell r="F6626">
            <v>0</v>
          </cell>
          <cell r="G6626">
            <v>0</v>
          </cell>
          <cell r="I6626">
            <v>0</v>
          </cell>
        </row>
        <row r="6627">
          <cell r="A6627">
            <v>744366644010</v>
          </cell>
          <cell r="B6627" t="str">
            <v xml:space="preserve">JUNTA 436664401                                                                                     </v>
          </cell>
          <cell r="C6627">
            <v>1</v>
          </cell>
          <cell r="D6627">
            <v>0</v>
          </cell>
          <cell r="E6627">
            <v>0</v>
          </cell>
          <cell r="F6627">
            <v>0</v>
          </cell>
          <cell r="G6627">
            <v>0</v>
          </cell>
          <cell r="I6627">
            <v>0</v>
          </cell>
        </row>
        <row r="6628">
          <cell r="A6628">
            <v>744615104010</v>
          </cell>
          <cell r="B6628" t="str">
            <v xml:space="preserve">MULTIVAC - JUNTA 345MM  (2CAV.) - 46151040194 - ENDOTRAQUEAL                                        </v>
          </cell>
          <cell r="C6628">
            <v>2</v>
          </cell>
          <cell r="D6628">
            <v>0</v>
          </cell>
          <cell r="E6628">
            <v>0</v>
          </cell>
          <cell r="F6628">
            <v>0</v>
          </cell>
          <cell r="G6628">
            <v>0</v>
          </cell>
          <cell r="I6628">
            <v>0</v>
          </cell>
        </row>
        <row r="6629">
          <cell r="A6629">
            <v>744615184019</v>
          </cell>
          <cell r="B6629" t="str">
            <v xml:space="preserve">JUNTA 498MM 46151840194 (4CAV.) - FOLEY SILICONA                                                    </v>
          </cell>
          <cell r="C6629">
            <v>7</v>
          </cell>
          <cell r="D6629">
            <v>0</v>
          </cell>
          <cell r="E6629">
            <v>0</v>
          </cell>
          <cell r="F6629">
            <v>0</v>
          </cell>
          <cell r="G6629">
            <v>0</v>
          </cell>
          <cell r="I6629">
            <v>0</v>
          </cell>
        </row>
        <row r="6630">
          <cell r="A6630">
            <v>744635424920</v>
          </cell>
          <cell r="B6630" t="str">
            <v xml:space="preserve">JUNTA MOLDE                                                                                         </v>
          </cell>
          <cell r="C6630">
            <v>0</v>
          </cell>
          <cell r="D6630">
            <v>0</v>
          </cell>
          <cell r="E6630">
            <v>0</v>
          </cell>
          <cell r="F6630">
            <v>0</v>
          </cell>
          <cell r="G6630">
            <v>0</v>
          </cell>
          <cell r="I6630">
            <v>0</v>
          </cell>
        </row>
        <row r="6631">
          <cell r="A6631">
            <v>744635524920</v>
          </cell>
          <cell r="B6631" t="str">
            <v xml:space="preserve">JUNTA NELATON 10 CAVIDADES                                                                          </v>
          </cell>
          <cell r="C6631">
            <v>5</v>
          </cell>
          <cell r="D6631">
            <v>0</v>
          </cell>
          <cell r="E6631">
            <v>0</v>
          </cell>
          <cell r="F6631">
            <v>0</v>
          </cell>
          <cell r="G6631">
            <v>0</v>
          </cell>
          <cell r="I6631">
            <v>0</v>
          </cell>
        </row>
        <row r="6632">
          <cell r="A6632">
            <v>744635624920</v>
          </cell>
          <cell r="B6632" t="str">
            <v xml:space="preserve">JUNTA S.MUJERES                                                                                     </v>
          </cell>
          <cell r="C6632">
            <v>0</v>
          </cell>
          <cell r="D6632">
            <v>0</v>
          </cell>
          <cell r="E6632">
            <v>0</v>
          </cell>
          <cell r="F6632">
            <v>0</v>
          </cell>
          <cell r="G6632">
            <v>0</v>
          </cell>
          <cell r="I6632">
            <v>0</v>
          </cell>
        </row>
        <row r="6633">
          <cell r="A6633">
            <v>747075814720</v>
          </cell>
          <cell r="B6633" t="str">
            <v xml:space="preserve">MULTIVAC - JUNTA GASA / TRAQUEOSTOMIA - 47075814720                                                 </v>
          </cell>
          <cell r="C6633">
            <v>4</v>
          </cell>
          <cell r="D6633">
            <v>0</v>
          </cell>
          <cell r="E6633">
            <v>0</v>
          </cell>
          <cell r="F6633">
            <v>0</v>
          </cell>
          <cell r="G6633">
            <v>0</v>
          </cell>
          <cell r="I6633">
            <v>0</v>
          </cell>
        </row>
        <row r="6634">
          <cell r="A6634">
            <v>747142714720</v>
          </cell>
          <cell r="B6634" t="str">
            <v xml:space="preserve">MULTIVAC - JUNTAS (47142714720) - ESOFAGICA                                                         </v>
          </cell>
          <cell r="C6634">
            <v>8</v>
          </cell>
          <cell r="D6634">
            <v>0</v>
          </cell>
          <cell r="E6634">
            <v>0</v>
          </cell>
          <cell r="F6634">
            <v>0</v>
          </cell>
          <cell r="G6634">
            <v>0</v>
          </cell>
          <cell r="I6634">
            <v>0</v>
          </cell>
        </row>
        <row r="6635">
          <cell r="A6635">
            <v>748188634720</v>
          </cell>
          <cell r="B6635" t="str">
            <v xml:space="preserve">MULTIVAC - JUNTA EQUIPOS - 48188634720                                                              </v>
          </cell>
          <cell r="C6635">
            <v>2</v>
          </cell>
          <cell r="D6635">
            <v>0</v>
          </cell>
          <cell r="E6635">
            <v>0</v>
          </cell>
          <cell r="F6635">
            <v>0</v>
          </cell>
          <cell r="G6635">
            <v>0</v>
          </cell>
          <cell r="I6635">
            <v>0</v>
          </cell>
        </row>
        <row r="6636">
          <cell r="A6636">
            <v>748192864720</v>
          </cell>
          <cell r="B6636" t="str">
            <v xml:space="preserve">JUNTA SUP. SAF. 436664401                                                                           </v>
          </cell>
          <cell r="C6636">
            <v>0</v>
          </cell>
          <cell r="D6636">
            <v>0</v>
          </cell>
          <cell r="E6636">
            <v>0</v>
          </cell>
          <cell r="F6636">
            <v>0</v>
          </cell>
          <cell r="G6636">
            <v>0</v>
          </cell>
          <cell r="I6636">
            <v>0</v>
          </cell>
        </row>
        <row r="6637">
          <cell r="A6637">
            <v>748197844720</v>
          </cell>
          <cell r="B6637" t="str">
            <v xml:space="preserve">JUNTA JER. 2.5 Y 5 ML  48197844720                                                                  </v>
          </cell>
          <cell r="C6637">
            <v>7</v>
          </cell>
          <cell r="D6637">
            <v>0</v>
          </cell>
          <cell r="E6637">
            <v>0</v>
          </cell>
          <cell r="F6637">
            <v>0</v>
          </cell>
          <cell r="G6637">
            <v>0</v>
          </cell>
          <cell r="I6637">
            <v>0</v>
          </cell>
        </row>
        <row r="6638">
          <cell r="A6638">
            <v>748197854720</v>
          </cell>
          <cell r="B6638" t="str">
            <v xml:space="preserve">JUNTA JER. 10 Y 20 ML                                                                               </v>
          </cell>
          <cell r="C6638">
            <v>2</v>
          </cell>
          <cell r="D6638">
            <v>0</v>
          </cell>
          <cell r="E6638">
            <v>0</v>
          </cell>
          <cell r="F6638">
            <v>0</v>
          </cell>
          <cell r="G6638">
            <v>0</v>
          </cell>
          <cell r="I6638">
            <v>0</v>
          </cell>
        </row>
        <row r="6639">
          <cell r="A6639">
            <v>748198004200</v>
          </cell>
          <cell r="B6639" t="str">
            <v xml:space="preserve">JUNTA TEE MOLDE SOBRE PEEL 12X420MM                                                                 </v>
          </cell>
          <cell r="C6639">
            <v>0</v>
          </cell>
          <cell r="D6639">
            <v>0</v>
          </cell>
          <cell r="E6639">
            <v>0</v>
          </cell>
          <cell r="F6639">
            <v>0</v>
          </cell>
          <cell r="G6639">
            <v>0</v>
          </cell>
          <cell r="I6639">
            <v>0</v>
          </cell>
        </row>
        <row r="6640">
          <cell r="A6640">
            <v>755214059004</v>
          </cell>
          <cell r="B6640" t="str">
            <v xml:space="preserve">MULTIVAC - ARBOL C/JUNTA (55214059004)                                                              </v>
          </cell>
          <cell r="C6640">
            <v>0</v>
          </cell>
          <cell r="D6640">
            <v>0</v>
          </cell>
          <cell r="E6640">
            <v>0</v>
          </cell>
          <cell r="F6640">
            <v>0</v>
          </cell>
          <cell r="G6640">
            <v>0</v>
          </cell>
          <cell r="I6640">
            <v>0</v>
          </cell>
        </row>
        <row r="6641">
          <cell r="A6641">
            <v>755214540000</v>
          </cell>
          <cell r="B6641" t="str">
            <v xml:space="preserve">MULTIVAC - EJE D25 x 136 (55214540000)                                                              </v>
          </cell>
          <cell r="C6641">
            <v>1</v>
          </cell>
          <cell r="D6641">
            <v>0</v>
          </cell>
          <cell r="E6641">
            <v>0</v>
          </cell>
          <cell r="F6641">
            <v>0</v>
          </cell>
          <cell r="G6641">
            <v>0</v>
          </cell>
          <cell r="I6641">
            <v>0</v>
          </cell>
        </row>
        <row r="6642">
          <cell r="A6642">
            <v>755215221001</v>
          </cell>
          <cell r="B6642" t="str">
            <v xml:space="preserve">MULTIVAC - EJE D15 x 97  x 10crnis 18.9   A4   (55214059004)                                        </v>
          </cell>
          <cell r="C6642">
            <v>2</v>
          </cell>
          <cell r="D6642">
            <v>0</v>
          </cell>
          <cell r="E6642">
            <v>0</v>
          </cell>
          <cell r="F6642">
            <v>0</v>
          </cell>
          <cell r="G6642">
            <v>0</v>
          </cell>
          <cell r="I6642">
            <v>0</v>
          </cell>
        </row>
        <row r="6643">
          <cell r="A6643">
            <v>770000047657</v>
          </cell>
          <cell r="B6643" t="str">
            <v xml:space="preserve">47657 TRANSFORMADOR                                                                                 </v>
          </cell>
          <cell r="C6643">
            <v>0</v>
          </cell>
          <cell r="D6643">
            <v>0</v>
          </cell>
          <cell r="E6643">
            <v>0</v>
          </cell>
          <cell r="F6643">
            <v>0</v>
          </cell>
          <cell r="G6643">
            <v>0</v>
          </cell>
          <cell r="I6643">
            <v>0</v>
          </cell>
        </row>
        <row r="6644">
          <cell r="A6644">
            <v>775211011302</v>
          </cell>
          <cell r="B6644" t="str">
            <v xml:space="preserve">SCHEIBE                                                                                             </v>
          </cell>
          <cell r="C6644">
            <v>0</v>
          </cell>
          <cell r="D6644">
            <v>0</v>
          </cell>
          <cell r="E6644">
            <v>0</v>
          </cell>
          <cell r="F6644">
            <v>0</v>
          </cell>
          <cell r="G6644">
            <v>0</v>
          </cell>
          <cell r="I6644">
            <v>0</v>
          </cell>
        </row>
        <row r="6645">
          <cell r="A6645">
            <v>775851101008</v>
          </cell>
          <cell r="B6645" t="str">
            <v xml:space="preserve">MULTIVAC - MANGO P/SUJECION DEL MOLDE (75851101008)                                                 </v>
          </cell>
          <cell r="C6645">
            <v>3</v>
          </cell>
          <cell r="D6645">
            <v>0</v>
          </cell>
          <cell r="E6645">
            <v>0</v>
          </cell>
          <cell r="F6645">
            <v>0</v>
          </cell>
          <cell r="G6645">
            <v>0</v>
          </cell>
          <cell r="I6645">
            <v>0</v>
          </cell>
        </row>
        <row r="6646">
          <cell r="A6646">
            <v>776534503532</v>
          </cell>
          <cell r="B6646" t="str">
            <v xml:space="preserve">                                                                                                    </v>
          </cell>
          <cell r="C6646">
            <v>0</v>
          </cell>
          <cell r="D6646">
            <v>0</v>
          </cell>
          <cell r="E6646">
            <v>0</v>
          </cell>
          <cell r="F6646">
            <v>0</v>
          </cell>
          <cell r="G6646">
            <v>0</v>
          </cell>
          <cell r="I6646">
            <v>0</v>
          </cell>
        </row>
        <row r="6647">
          <cell r="A6647">
            <v>778301010200</v>
          </cell>
          <cell r="B6647" t="str">
            <v xml:space="preserve">0-RING                                                                                              </v>
          </cell>
          <cell r="C6647">
            <v>18</v>
          </cell>
          <cell r="D6647">
            <v>0</v>
          </cell>
          <cell r="E6647">
            <v>0</v>
          </cell>
          <cell r="F6647">
            <v>0</v>
          </cell>
          <cell r="G6647">
            <v>0</v>
          </cell>
          <cell r="I6647">
            <v>0</v>
          </cell>
        </row>
        <row r="6648">
          <cell r="A6648">
            <v>778301010300</v>
          </cell>
          <cell r="B6648" t="str">
            <v xml:space="preserve">O-RING                                                                                              </v>
          </cell>
          <cell r="C6648">
            <v>0</v>
          </cell>
          <cell r="D6648">
            <v>0</v>
          </cell>
          <cell r="E6648">
            <v>0</v>
          </cell>
          <cell r="F6648">
            <v>0</v>
          </cell>
          <cell r="G6648">
            <v>0</v>
          </cell>
          <cell r="I6648">
            <v>0</v>
          </cell>
        </row>
        <row r="6649">
          <cell r="A6649">
            <v>778301020200</v>
          </cell>
          <cell r="B6649" t="str">
            <v xml:space="preserve">O-RING                                                                                              </v>
          </cell>
          <cell r="C6649">
            <v>0</v>
          </cell>
          <cell r="D6649">
            <v>0</v>
          </cell>
          <cell r="E6649">
            <v>0</v>
          </cell>
          <cell r="F6649">
            <v>0</v>
          </cell>
          <cell r="G6649">
            <v>0</v>
          </cell>
          <cell r="I6649">
            <v>0</v>
          </cell>
        </row>
        <row r="6650">
          <cell r="A6650">
            <v>778301022400</v>
          </cell>
          <cell r="B6650" t="str">
            <v xml:space="preserve">O-RING                                                                                              </v>
          </cell>
          <cell r="C6650">
            <v>0</v>
          </cell>
          <cell r="D6650">
            <v>0</v>
          </cell>
          <cell r="E6650">
            <v>0</v>
          </cell>
          <cell r="F6650">
            <v>0</v>
          </cell>
          <cell r="G6650">
            <v>0</v>
          </cell>
          <cell r="I6650">
            <v>0</v>
          </cell>
        </row>
        <row r="6651">
          <cell r="A6651">
            <v>778500002690</v>
          </cell>
          <cell r="B6651" t="str">
            <v xml:space="preserve">RILLENKUGELLAGER                                                                                    </v>
          </cell>
          <cell r="C6651">
            <v>0</v>
          </cell>
          <cell r="D6651">
            <v>0</v>
          </cell>
          <cell r="E6651">
            <v>0</v>
          </cell>
          <cell r="F6651">
            <v>0</v>
          </cell>
          <cell r="G6651">
            <v>0</v>
          </cell>
          <cell r="I6651">
            <v>0</v>
          </cell>
        </row>
        <row r="6652">
          <cell r="A6652">
            <v>778534583532</v>
          </cell>
          <cell r="B6652" t="str">
            <v xml:space="preserve">NADELLAGER M IR                                                                                     </v>
          </cell>
          <cell r="C6652">
            <v>0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I6652">
            <v>0</v>
          </cell>
        </row>
        <row r="6653">
          <cell r="A6653">
            <v>778711103030</v>
          </cell>
          <cell r="B6653" t="str">
            <v xml:space="preserve">DU-BRUCHSE                                                                                          </v>
          </cell>
          <cell r="C6653">
            <v>0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I6653">
            <v>0</v>
          </cell>
        </row>
        <row r="6654">
          <cell r="A6654">
            <v>778711133000</v>
          </cell>
          <cell r="B6654" t="str">
            <v xml:space="preserve">BUNDBUSCHSE                                                                                         </v>
          </cell>
          <cell r="C6654">
            <v>0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I6654">
            <v>0</v>
          </cell>
        </row>
        <row r="6655">
          <cell r="A6655">
            <v>778721016120</v>
          </cell>
          <cell r="B6655" t="str">
            <v xml:space="preserve">MULTIVAC - RODAMIENTO DEL FENO (78721016120)                                                        </v>
          </cell>
          <cell r="C6655">
            <v>2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  <cell r="I6655">
            <v>0</v>
          </cell>
        </row>
        <row r="6656">
          <cell r="A6656">
            <v>779321901610</v>
          </cell>
          <cell r="B6656" t="str">
            <v xml:space="preserve">POLEA DENT.Y MOTOR                                                                                  </v>
          </cell>
          <cell r="C6656">
            <v>0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I6656">
            <v>0</v>
          </cell>
        </row>
        <row r="6657">
          <cell r="A6657">
            <v>779631211210</v>
          </cell>
          <cell r="B6657" t="str">
            <v xml:space="preserve">CORREA 25 T5/600                                                                                    </v>
          </cell>
          <cell r="C6657">
            <v>0</v>
          </cell>
          <cell r="D6657">
            <v>0</v>
          </cell>
          <cell r="E6657">
            <v>2</v>
          </cell>
          <cell r="F6657">
            <v>2</v>
          </cell>
          <cell r="G6657">
            <v>2</v>
          </cell>
          <cell r="I6657">
            <v>2</v>
          </cell>
        </row>
        <row r="6658">
          <cell r="A6658">
            <v>779631211220</v>
          </cell>
          <cell r="B6658" t="str">
            <v xml:space="preserve">CORREA B10 T5/560                                                                                   </v>
          </cell>
          <cell r="C6658">
            <v>0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I6658">
            <v>0</v>
          </cell>
        </row>
        <row r="6659">
          <cell r="A6659">
            <v>779632210400</v>
          </cell>
          <cell r="B6659" t="str">
            <v xml:space="preserve">MULTIVAC - CORREAS DENTADAS (79632210400)                                                           </v>
          </cell>
          <cell r="C6659">
            <v>1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I6659">
            <v>0</v>
          </cell>
        </row>
        <row r="6660">
          <cell r="A6660">
            <v>779633207541</v>
          </cell>
          <cell r="B6660" t="str">
            <v xml:space="preserve">MULTIVAC-CORREA DENTADA 375 (MULTIVAC-CORREA DENTADA 375 - (79633207541)                            </v>
          </cell>
          <cell r="C6660">
            <v>3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I6660">
            <v>0</v>
          </cell>
        </row>
        <row r="6661">
          <cell r="A6661">
            <v>779633209041</v>
          </cell>
          <cell r="B6661" t="str">
            <v xml:space="preserve">MULTIVAC-CORREA DENTADA 450  (79633209041)                                                          </v>
          </cell>
          <cell r="C6661">
            <v>4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I6661">
            <v>0</v>
          </cell>
        </row>
        <row r="6662">
          <cell r="A6662">
            <v>779912712102</v>
          </cell>
          <cell r="B6662" t="str">
            <v xml:space="preserve">MESSER                                                                                              </v>
          </cell>
          <cell r="C6662">
            <v>0</v>
          </cell>
          <cell r="D6662">
            <v>0</v>
          </cell>
          <cell r="E6662">
            <v>0</v>
          </cell>
          <cell r="F6662">
            <v>0</v>
          </cell>
          <cell r="G6662">
            <v>0</v>
          </cell>
          <cell r="I6662">
            <v>0</v>
          </cell>
        </row>
        <row r="6663">
          <cell r="A6663">
            <v>779915200000</v>
          </cell>
          <cell r="B6663" t="str">
            <v xml:space="preserve">QUETSCHME.LISA DECENTR.                                                                             </v>
          </cell>
          <cell r="C6663">
            <v>0</v>
          </cell>
          <cell r="D6663">
            <v>0</v>
          </cell>
          <cell r="E6663">
            <v>0</v>
          </cell>
          <cell r="F6663">
            <v>0</v>
          </cell>
          <cell r="G6663">
            <v>0</v>
          </cell>
          <cell r="I6663">
            <v>0</v>
          </cell>
        </row>
        <row r="6664">
          <cell r="A6664">
            <v>779915201030</v>
          </cell>
          <cell r="B6664" t="str">
            <v xml:space="preserve">QUETSCHME.LISA CENTRADA                                                                             </v>
          </cell>
          <cell r="C6664">
            <v>0</v>
          </cell>
          <cell r="D6664">
            <v>0</v>
          </cell>
          <cell r="E6664">
            <v>0</v>
          </cell>
          <cell r="F6664">
            <v>0</v>
          </cell>
          <cell r="G6664">
            <v>0</v>
          </cell>
          <cell r="I6664">
            <v>0</v>
          </cell>
        </row>
        <row r="6665">
          <cell r="A6665">
            <v>779915201110</v>
          </cell>
          <cell r="B6665" t="str">
            <v xml:space="preserve">QUETSCHME.FRES.CENTRADA                                                                             </v>
          </cell>
          <cell r="C6665">
            <v>0</v>
          </cell>
          <cell r="D6665">
            <v>0</v>
          </cell>
          <cell r="E6665">
            <v>0</v>
          </cell>
          <cell r="F6665">
            <v>0</v>
          </cell>
          <cell r="G6665">
            <v>0</v>
          </cell>
          <cell r="I6665">
            <v>0</v>
          </cell>
        </row>
        <row r="6666">
          <cell r="A6666">
            <v>780121408117</v>
          </cell>
          <cell r="B6666" t="str">
            <v xml:space="preserve">FILTERELEMENT                                                                                       </v>
          </cell>
          <cell r="C6666">
            <v>0</v>
          </cell>
          <cell r="D6666">
            <v>0</v>
          </cell>
          <cell r="E6666">
            <v>0</v>
          </cell>
          <cell r="F6666">
            <v>0</v>
          </cell>
          <cell r="G6666">
            <v>0</v>
          </cell>
          <cell r="I6666">
            <v>0</v>
          </cell>
        </row>
        <row r="6667">
          <cell r="A6667">
            <v>780121408132</v>
          </cell>
          <cell r="B6667" t="str">
            <v xml:space="preserve">FILTERELEMENT                                                                                       </v>
          </cell>
          <cell r="C6667">
            <v>0</v>
          </cell>
          <cell r="D6667">
            <v>0</v>
          </cell>
          <cell r="E6667">
            <v>0</v>
          </cell>
          <cell r="F6667">
            <v>0</v>
          </cell>
          <cell r="G6667">
            <v>0</v>
          </cell>
          <cell r="I6667">
            <v>0</v>
          </cell>
        </row>
        <row r="6668">
          <cell r="A6668">
            <v>780141101085</v>
          </cell>
          <cell r="B6668" t="str">
            <v xml:space="preserve">MULTIVAC-CIERRE P/ASPIRADORA NR731042-0000 EDELS - 80141101085                                      </v>
          </cell>
          <cell r="C6668">
            <v>0</v>
          </cell>
          <cell r="D6668">
            <v>0</v>
          </cell>
          <cell r="E6668">
            <v>0</v>
          </cell>
          <cell r="F6668">
            <v>0</v>
          </cell>
          <cell r="G6668">
            <v>0</v>
          </cell>
          <cell r="I6668">
            <v>0</v>
          </cell>
        </row>
        <row r="6669">
          <cell r="A6669">
            <v>780151100010</v>
          </cell>
          <cell r="B6669" t="str">
            <v xml:space="preserve">ATLAS COPCO LZB33                                                                                   </v>
          </cell>
          <cell r="C6669">
            <v>0</v>
          </cell>
          <cell r="D6669">
            <v>0</v>
          </cell>
          <cell r="E6669">
            <v>0</v>
          </cell>
          <cell r="F6669">
            <v>0</v>
          </cell>
          <cell r="G6669">
            <v>0</v>
          </cell>
          <cell r="I6669">
            <v>0</v>
          </cell>
        </row>
        <row r="6670">
          <cell r="A6670">
            <v>780203301000</v>
          </cell>
          <cell r="B6670" t="str">
            <v xml:space="preserve">DICHTUNGSSATZ                                                                                       </v>
          </cell>
          <cell r="C6670">
            <v>0</v>
          </cell>
          <cell r="D6670">
            <v>0</v>
          </cell>
          <cell r="E6670">
            <v>0</v>
          </cell>
          <cell r="F6670">
            <v>0</v>
          </cell>
          <cell r="G6670">
            <v>0</v>
          </cell>
          <cell r="I6670">
            <v>0</v>
          </cell>
        </row>
        <row r="6671">
          <cell r="A6671">
            <v>780203303300</v>
          </cell>
          <cell r="B6671" t="str">
            <v xml:space="preserve">MULTIVAC - CILINDRO DOBLE EFECTO CARRERA 195 (802033033009)                                         </v>
          </cell>
          <cell r="C6671">
            <v>0</v>
          </cell>
          <cell r="D6671">
            <v>0</v>
          </cell>
          <cell r="E6671">
            <v>0</v>
          </cell>
          <cell r="F6671">
            <v>0</v>
          </cell>
          <cell r="G6671">
            <v>0</v>
          </cell>
          <cell r="I6671">
            <v>0</v>
          </cell>
        </row>
        <row r="6672">
          <cell r="A6672">
            <v>780209401010</v>
          </cell>
          <cell r="B6672" t="str">
            <v xml:space="preserve">MULTIVAC - JUNTA RANURADA N890/40 (80209401010)                                                     </v>
          </cell>
          <cell r="C6672">
            <v>8</v>
          </cell>
          <cell r="D6672">
            <v>0</v>
          </cell>
          <cell r="E6672">
            <v>0</v>
          </cell>
          <cell r="F6672">
            <v>0</v>
          </cell>
          <cell r="G6672">
            <v>0</v>
          </cell>
          <cell r="I6672">
            <v>0</v>
          </cell>
        </row>
        <row r="6673">
          <cell r="A6673">
            <v>780209401030</v>
          </cell>
          <cell r="B6673" t="str">
            <v xml:space="preserve">MULTIVAC - O-RING DEL FRENO (80209401030)                                                           </v>
          </cell>
          <cell r="C6673">
            <v>5</v>
          </cell>
          <cell r="D6673">
            <v>0</v>
          </cell>
          <cell r="E6673">
            <v>0</v>
          </cell>
          <cell r="F6673">
            <v>0</v>
          </cell>
          <cell r="G6673">
            <v>0</v>
          </cell>
          <cell r="I6673">
            <v>0</v>
          </cell>
        </row>
        <row r="6674">
          <cell r="A6674">
            <v>780255211221</v>
          </cell>
          <cell r="B6674" t="str">
            <v xml:space="preserve">VENTIL 3/2                                                                                          </v>
          </cell>
          <cell r="C6674">
            <v>0</v>
          </cell>
          <cell r="D6674">
            <v>0</v>
          </cell>
          <cell r="E6674">
            <v>0</v>
          </cell>
          <cell r="F6674">
            <v>0</v>
          </cell>
          <cell r="G6674">
            <v>0</v>
          </cell>
          <cell r="I6674">
            <v>0</v>
          </cell>
        </row>
        <row r="6675">
          <cell r="A6675">
            <v>780260113000</v>
          </cell>
          <cell r="B6675" t="str">
            <v xml:space="preserve">MAGNETVENTIL 2/2                                                                                    </v>
          </cell>
          <cell r="C6675">
            <v>0</v>
          </cell>
          <cell r="D6675">
            <v>0</v>
          </cell>
          <cell r="E6675">
            <v>0</v>
          </cell>
          <cell r="F6675">
            <v>0</v>
          </cell>
          <cell r="G6675">
            <v>0</v>
          </cell>
          <cell r="I6675">
            <v>0</v>
          </cell>
        </row>
        <row r="6676">
          <cell r="A6676">
            <v>780260113020</v>
          </cell>
          <cell r="B6676" t="str">
            <v xml:space="preserve">MAGNETVENTIL 2/2                                                                                    </v>
          </cell>
          <cell r="C6676">
            <v>0</v>
          </cell>
          <cell r="D6676">
            <v>0</v>
          </cell>
          <cell r="E6676">
            <v>0</v>
          </cell>
          <cell r="F6676">
            <v>0</v>
          </cell>
          <cell r="G6676">
            <v>0</v>
          </cell>
          <cell r="I6676">
            <v>0</v>
          </cell>
        </row>
        <row r="6677">
          <cell r="A6677">
            <v>780260113030</v>
          </cell>
          <cell r="B6677" t="str">
            <v xml:space="preserve">MAGNETVENTIL 3/2                                                                                    </v>
          </cell>
          <cell r="C6677">
            <v>0</v>
          </cell>
          <cell r="D6677">
            <v>0</v>
          </cell>
          <cell r="E6677">
            <v>0</v>
          </cell>
          <cell r="F6677">
            <v>0</v>
          </cell>
          <cell r="G6677">
            <v>0</v>
          </cell>
          <cell r="I6677">
            <v>0</v>
          </cell>
        </row>
        <row r="6678">
          <cell r="A6678">
            <v>780260113100</v>
          </cell>
          <cell r="B6678" t="str">
            <v xml:space="preserve">VENTIL 2/2                                                                                          </v>
          </cell>
          <cell r="C6678">
            <v>0</v>
          </cell>
          <cell r="D6678">
            <v>0</v>
          </cell>
          <cell r="E6678">
            <v>0</v>
          </cell>
          <cell r="F6678">
            <v>0</v>
          </cell>
          <cell r="G6678">
            <v>0</v>
          </cell>
          <cell r="I6678">
            <v>0</v>
          </cell>
        </row>
        <row r="6679">
          <cell r="A6679">
            <v>780260478032</v>
          </cell>
          <cell r="B6679" t="str">
            <v xml:space="preserve">DICHTUNGSSATZ                                                                                       </v>
          </cell>
          <cell r="C6679">
            <v>0</v>
          </cell>
          <cell r="D6679">
            <v>0</v>
          </cell>
          <cell r="E6679">
            <v>0</v>
          </cell>
          <cell r="F6679">
            <v>0</v>
          </cell>
          <cell r="G6679">
            <v>0</v>
          </cell>
          <cell r="I6679">
            <v>0</v>
          </cell>
        </row>
        <row r="6680">
          <cell r="A6680">
            <v>780260480510</v>
          </cell>
          <cell r="B6680" t="str">
            <v xml:space="preserve">MULTIVAC- MAGNETVENTIL 5/2 80.260.4805.40                                                           </v>
          </cell>
          <cell r="C6680">
            <v>6</v>
          </cell>
          <cell r="D6680">
            <v>0</v>
          </cell>
          <cell r="E6680">
            <v>0</v>
          </cell>
          <cell r="F6680">
            <v>0</v>
          </cell>
          <cell r="G6680">
            <v>0</v>
          </cell>
          <cell r="I6680">
            <v>0</v>
          </cell>
        </row>
        <row r="6681">
          <cell r="A6681">
            <v>780260480520</v>
          </cell>
          <cell r="B6681" t="str">
            <v xml:space="preserve">MULTIVAC-MAGNETVENTIL 5/4  80.260.4805.50                                                           </v>
          </cell>
          <cell r="C6681">
            <v>0</v>
          </cell>
          <cell r="D6681">
            <v>0</v>
          </cell>
          <cell r="E6681">
            <v>0</v>
          </cell>
          <cell r="F6681">
            <v>0</v>
          </cell>
          <cell r="G6681">
            <v>0</v>
          </cell>
          <cell r="I6681">
            <v>0</v>
          </cell>
        </row>
        <row r="6682">
          <cell r="A6682">
            <v>780272111410</v>
          </cell>
          <cell r="B6682" t="str">
            <v xml:space="preserve">RUCKSCHLANGVENTIL                                                                                   </v>
          </cell>
          <cell r="C6682">
            <v>0</v>
          </cell>
          <cell r="D6682">
            <v>0</v>
          </cell>
          <cell r="E6682">
            <v>0</v>
          </cell>
          <cell r="F6682">
            <v>0</v>
          </cell>
          <cell r="G6682">
            <v>0</v>
          </cell>
          <cell r="I6682">
            <v>0</v>
          </cell>
        </row>
        <row r="6683">
          <cell r="A6683">
            <v>780275111210</v>
          </cell>
          <cell r="B6683" t="str">
            <v xml:space="preserve">SCHNELLENTLUFTUNGSVENTIL                                                                            </v>
          </cell>
          <cell r="C6683">
            <v>0</v>
          </cell>
          <cell r="D6683">
            <v>0</v>
          </cell>
          <cell r="E6683">
            <v>0</v>
          </cell>
          <cell r="F6683">
            <v>0</v>
          </cell>
          <cell r="G6683">
            <v>0</v>
          </cell>
          <cell r="I6683">
            <v>0</v>
          </cell>
        </row>
        <row r="6684">
          <cell r="A6684">
            <v>780286110210</v>
          </cell>
          <cell r="B6684" t="str">
            <v xml:space="preserve">DRUCKSCHALTER                                                                                       </v>
          </cell>
          <cell r="C6684">
            <v>0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I6684">
            <v>0</v>
          </cell>
        </row>
        <row r="6685">
          <cell r="A6685">
            <v>780421201260</v>
          </cell>
          <cell r="B6685" t="str">
            <v xml:space="preserve">REHALTER                                                                                            </v>
          </cell>
          <cell r="C6685">
            <v>0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I6685">
            <v>0</v>
          </cell>
        </row>
        <row r="6686">
          <cell r="A6686">
            <v>780421201271</v>
          </cell>
          <cell r="B6686" t="str">
            <v xml:space="preserve">ABLABVENTIL                                                                                         </v>
          </cell>
          <cell r="C6686">
            <v>0</v>
          </cell>
          <cell r="D6686">
            <v>0</v>
          </cell>
          <cell r="E6686">
            <v>0</v>
          </cell>
          <cell r="F6686">
            <v>0</v>
          </cell>
          <cell r="G6686">
            <v>0</v>
          </cell>
          <cell r="I6686">
            <v>0</v>
          </cell>
        </row>
        <row r="6687">
          <cell r="A6687">
            <v>780421401210</v>
          </cell>
          <cell r="B6687" t="str">
            <v xml:space="preserve">SCHAUDOM 5055-52                                                                                    </v>
          </cell>
          <cell r="C6687">
            <v>0</v>
          </cell>
          <cell r="D6687">
            <v>0</v>
          </cell>
          <cell r="E6687">
            <v>0</v>
          </cell>
          <cell r="F6687">
            <v>0</v>
          </cell>
          <cell r="G6687">
            <v>0</v>
          </cell>
          <cell r="I6687">
            <v>0</v>
          </cell>
        </row>
        <row r="6688">
          <cell r="A6688">
            <v>781041111004</v>
          </cell>
          <cell r="B6688" t="str">
            <v xml:space="preserve">SCHNELLSCHL KUPPL                                                                                   </v>
          </cell>
          <cell r="C6688">
            <v>0</v>
          </cell>
          <cell r="D6688">
            <v>0</v>
          </cell>
          <cell r="E6688">
            <v>0</v>
          </cell>
          <cell r="F6688">
            <v>0</v>
          </cell>
          <cell r="G6688">
            <v>0</v>
          </cell>
          <cell r="I6688">
            <v>0</v>
          </cell>
        </row>
        <row r="6689">
          <cell r="A6689">
            <v>781141111004</v>
          </cell>
          <cell r="B6689" t="str">
            <v xml:space="preserve">MULTIVAC - ACOPLAMIENTO (81 1411110 04)                                                             </v>
          </cell>
          <cell r="C6689">
            <v>0</v>
          </cell>
          <cell r="D6689">
            <v>0</v>
          </cell>
          <cell r="E6689">
            <v>0</v>
          </cell>
          <cell r="F6689">
            <v>0</v>
          </cell>
          <cell r="G6689">
            <v>0</v>
          </cell>
          <cell r="I6689">
            <v>0</v>
          </cell>
        </row>
        <row r="6690">
          <cell r="A6690">
            <v>781817501200</v>
          </cell>
          <cell r="B6690" t="str">
            <v xml:space="preserve">INDUSTRIESCHLAUCH                                                                                   </v>
          </cell>
          <cell r="C6690">
            <v>0</v>
          </cell>
          <cell r="D6690">
            <v>0</v>
          </cell>
          <cell r="E6690">
            <v>0</v>
          </cell>
          <cell r="F6690">
            <v>0</v>
          </cell>
          <cell r="G6690">
            <v>0</v>
          </cell>
          <cell r="I6690">
            <v>0</v>
          </cell>
        </row>
        <row r="6691">
          <cell r="A6691">
            <v>781861103000</v>
          </cell>
          <cell r="B6691" t="str">
            <v xml:space="preserve">MULTIVAC - JUNTA (81 861 1030 00)                                                                   </v>
          </cell>
          <cell r="C6691">
            <v>0</v>
          </cell>
          <cell r="D6691">
            <v>0</v>
          </cell>
          <cell r="E6691">
            <v>0</v>
          </cell>
          <cell r="F6691">
            <v>0</v>
          </cell>
          <cell r="G6691">
            <v>0</v>
          </cell>
          <cell r="I6691">
            <v>0</v>
          </cell>
        </row>
        <row r="6692">
          <cell r="A6692">
            <v>781861121032</v>
          </cell>
          <cell r="B6692" t="str">
            <v xml:space="preserve">MULTIVAC - JUNTA "O" SILICONA  (81861121032)                                                        </v>
          </cell>
          <cell r="C6692">
            <v>10</v>
          </cell>
          <cell r="D6692">
            <v>0</v>
          </cell>
          <cell r="E6692">
            <v>0</v>
          </cell>
          <cell r="F6692">
            <v>0</v>
          </cell>
          <cell r="G6692">
            <v>0</v>
          </cell>
          <cell r="I6692">
            <v>0</v>
          </cell>
        </row>
        <row r="6693">
          <cell r="A6693">
            <v>781865000020</v>
          </cell>
          <cell r="B6693" t="str">
            <v xml:space="preserve">MULTIVAC-JUNTA "T" 12/4,5x900  T:2  0,8 Rast - 81865000020                                          </v>
          </cell>
          <cell r="C6693">
            <v>15</v>
          </cell>
          <cell r="D6693">
            <v>0</v>
          </cell>
          <cell r="E6693">
            <v>0</v>
          </cell>
          <cell r="F6693">
            <v>0</v>
          </cell>
          <cell r="G6693">
            <v>0</v>
          </cell>
          <cell r="I6693">
            <v>0</v>
          </cell>
        </row>
        <row r="6694">
          <cell r="A6694">
            <v>781865200020</v>
          </cell>
          <cell r="B6694" t="str">
            <v xml:space="preserve">MULTIVAC-JUNTA "T" 12/4,5x900  T:3  0,8 Rast - 81865200020                                          </v>
          </cell>
          <cell r="C6694">
            <v>10</v>
          </cell>
          <cell r="D6694">
            <v>0</v>
          </cell>
          <cell r="E6694">
            <v>0</v>
          </cell>
          <cell r="F6694">
            <v>0</v>
          </cell>
          <cell r="G6694">
            <v>0</v>
          </cell>
          <cell r="I6694">
            <v>0</v>
          </cell>
        </row>
        <row r="6695">
          <cell r="A6695">
            <v>781866101481</v>
          </cell>
          <cell r="B6695" t="str">
            <v xml:space="preserve">MULTIVAC-JUNTA "T" 6/2,2x900  T:6,3  0,8 Rast - 818666101481 - CUCHILLA TRANSVERSAL                 </v>
          </cell>
          <cell r="C6695">
            <v>17</v>
          </cell>
          <cell r="D6695">
            <v>0</v>
          </cell>
          <cell r="E6695">
            <v>0</v>
          </cell>
          <cell r="F6695">
            <v>0</v>
          </cell>
          <cell r="G6695">
            <v>0</v>
          </cell>
          <cell r="I6695">
            <v>0</v>
          </cell>
        </row>
        <row r="6696">
          <cell r="A6696">
            <v>781881760000</v>
          </cell>
          <cell r="B6696" t="str">
            <v xml:space="preserve">JUNTA T P/MOLDE DE SOBRES (LOT 8176) - NACIONALES                                                   </v>
          </cell>
          <cell r="C6696">
            <v>0</v>
          </cell>
          <cell r="D6696">
            <v>0</v>
          </cell>
          <cell r="E6696">
            <v>0</v>
          </cell>
          <cell r="F6696">
            <v>0</v>
          </cell>
          <cell r="G6696">
            <v>0</v>
          </cell>
          <cell r="I6696">
            <v>0</v>
          </cell>
        </row>
        <row r="6697">
          <cell r="A6697">
            <v>785123291120</v>
          </cell>
          <cell r="B6697" t="str">
            <v xml:space="preserve">GERATE STECKDOSE                                                                                    </v>
          </cell>
          <cell r="C6697">
            <v>0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I6697">
            <v>0</v>
          </cell>
        </row>
        <row r="6698">
          <cell r="A6698">
            <v>785421191030</v>
          </cell>
          <cell r="B6698" t="str">
            <v xml:space="preserve">FERNMELDELAMPE                                                                                      </v>
          </cell>
          <cell r="C6698">
            <v>0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I6698">
            <v>0</v>
          </cell>
        </row>
        <row r="6699">
          <cell r="A6699">
            <v>785461221000</v>
          </cell>
          <cell r="B6699" t="str">
            <v xml:space="preserve">MULTIVAC-MICROSWITCH PS 1941 301 250V15A                                                            </v>
          </cell>
          <cell r="C6699">
            <v>6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  <cell r="I6699">
            <v>0</v>
          </cell>
        </row>
        <row r="6700">
          <cell r="A6700">
            <v>785463101003</v>
          </cell>
          <cell r="B6700" t="str">
            <v xml:space="preserve">MAGNET RUND D 7.5 X 7                                                                               </v>
          </cell>
          <cell r="C6700">
            <v>0</v>
          </cell>
          <cell r="D6700">
            <v>0</v>
          </cell>
          <cell r="E6700">
            <v>0</v>
          </cell>
          <cell r="F6700">
            <v>0</v>
          </cell>
          <cell r="G6700">
            <v>0</v>
          </cell>
          <cell r="I6700">
            <v>0</v>
          </cell>
        </row>
        <row r="6701">
          <cell r="A6701">
            <v>785463101015</v>
          </cell>
          <cell r="B6701" t="str">
            <v xml:space="preserve">MAGNETSCHALTER                                                                                      </v>
          </cell>
          <cell r="C6701">
            <v>0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I6701">
            <v>0</v>
          </cell>
        </row>
        <row r="6702">
          <cell r="A6702">
            <v>785463101550</v>
          </cell>
          <cell r="B6702" t="str">
            <v xml:space="preserve">NAHERUNGSSCHALTER                                                                                   </v>
          </cell>
          <cell r="C6702">
            <v>0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I6702">
            <v>0</v>
          </cell>
        </row>
        <row r="6703">
          <cell r="A6703">
            <v>785631512510</v>
          </cell>
          <cell r="B6703" t="str">
            <v xml:space="preserve">MINIATURRELAIS                                                                                      </v>
          </cell>
          <cell r="C6703">
            <v>0</v>
          </cell>
          <cell r="D6703">
            <v>0</v>
          </cell>
          <cell r="E6703">
            <v>0</v>
          </cell>
          <cell r="F6703">
            <v>0</v>
          </cell>
          <cell r="G6703">
            <v>0</v>
          </cell>
          <cell r="I6703">
            <v>0</v>
          </cell>
        </row>
        <row r="6704">
          <cell r="A6704">
            <v>785631512550</v>
          </cell>
          <cell r="B6704" t="str">
            <v xml:space="preserve">SICHERHEITSRELAIS                                                                                   </v>
          </cell>
          <cell r="C6704">
            <v>0</v>
          </cell>
          <cell r="D6704">
            <v>0</v>
          </cell>
          <cell r="E6704">
            <v>0</v>
          </cell>
          <cell r="F6704">
            <v>0</v>
          </cell>
          <cell r="G6704">
            <v>0</v>
          </cell>
          <cell r="I6704">
            <v>0</v>
          </cell>
        </row>
        <row r="6705">
          <cell r="A6705">
            <v>785655201010</v>
          </cell>
          <cell r="B6705" t="str">
            <v xml:space="preserve">TEMPERATURREGLER                                                                                    </v>
          </cell>
          <cell r="C6705">
            <v>0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I6705">
            <v>0</v>
          </cell>
        </row>
        <row r="6706">
          <cell r="A6706">
            <v>786750010020</v>
          </cell>
          <cell r="B6706" t="str">
            <v xml:space="preserve">MULTIVAC - MANDO DEL MOTOR (86750010020)                                                            </v>
          </cell>
          <cell r="C6706">
            <v>1</v>
          </cell>
          <cell r="D6706">
            <v>0</v>
          </cell>
          <cell r="E6706">
            <v>0</v>
          </cell>
          <cell r="F6706">
            <v>0</v>
          </cell>
          <cell r="G6706">
            <v>0</v>
          </cell>
          <cell r="I6706">
            <v>0</v>
          </cell>
        </row>
        <row r="6707">
          <cell r="A6707">
            <v>786762101400</v>
          </cell>
          <cell r="B6707" t="str">
            <v xml:space="preserve">DREHIMPULSGEBER                                                                                     </v>
          </cell>
          <cell r="C6707">
            <v>0</v>
          </cell>
          <cell r="D6707">
            <v>0</v>
          </cell>
          <cell r="E6707">
            <v>0</v>
          </cell>
          <cell r="F6707">
            <v>0</v>
          </cell>
          <cell r="G6707">
            <v>0</v>
          </cell>
          <cell r="I6707">
            <v>0</v>
          </cell>
        </row>
        <row r="6708">
          <cell r="A6708">
            <v>786850020002</v>
          </cell>
          <cell r="B6708" t="str">
            <v xml:space="preserve">NETZGERAT                                                                                           </v>
          </cell>
          <cell r="C6708">
            <v>0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I6708">
            <v>0</v>
          </cell>
        </row>
        <row r="6709">
          <cell r="A6709">
            <v>786850040000</v>
          </cell>
          <cell r="B6709" t="str">
            <v xml:space="preserve">ZENTRALEINHEIT CPU                                                                                  </v>
          </cell>
          <cell r="C6709">
            <v>0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I6709">
            <v>0</v>
          </cell>
        </row>
        <row r="6710">
          <cell r="A6710">
            <v>786850060000</v>
          </cell>
          <cell r="B6710" t="str">
            <v xml:space="preserve">EING. MODUL 16 POL                                                                                  </v>
          </cell>
          <cell r="C6710">
            <v>0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I6710">
            <v>0</v>
          </cell>
        </row>
        <row r="6711">
          <cell r="A6711">
            <v>786850080000</v>
          </cell>
          <cell r="B6711" t="str">
            <v xml:space="preserve">ZEITMODUL 8 INT. 0                                                                                  </v>
          </cell>
          <cell r="C6711">
            <v>0</v>
          </cell>
          <cell r="D6711">
            <v>0</v>
          </cell>
          <cell r="E6711">
            <v>0</v>
          </cell>
          <cell r="F6711">
            <v>0</v>
          </cell>
          <cell r="G6711">
            <v>0</v>
          </cell>
          <cell r="I6711">
            <v>0</v>
          </cell>
        </row>
        <row r="6712">
          <cell r="A6712">
            <v>786850080100</v>
          </cell>
          <cell r="B6712" t="str">
            <v xml:space="preserve">ZEITMODUL 8 EXT. 0                                                                                  </v>
          </cell>
          <cell r="C6712">
            <v>0</v>
          </cell>
          <cell r="D6712">
            <v>0</v>
          </cell>
          <cell r="E6712">
            <v>0</v>
          </cell>
          <cell r="F6712">
            <v>0</v>
          </cell>
          <cell r="G6712">
            <v>0</v>
          </cell>
          <cell r="I6712">
            <v>0</v>
          </cell>
        </row>
        <row r="6713">
          <cell r="A6713">
            <v>786850100000</v>
          </cell>
          <cell r="B6713" t="str">
            <v xml:space="preserve">AUSG. MODUL 16 POL                                                                                  </v>
          </cell>
          <cell r="C6713">
            <v>0</v>
          </cell>
          <cell r="D6713">
            <v>0</v>
          </cell>
          <cell r="E6713">
            <v>0</v>
          </cell>
          <cell r="F6713">
            <v>0</v>
          </cell>
          <cell r="G6713">
            <v>0</v>
          </cell>
          <cell r="I6713">
            <v>0</v>
          </cell>
        </row>
        <row r="6714">
          <cell r="A6714">
            <v>786910051410</v>
          </cell>
          <cell r="B6714" t="str">
            <v xml:space="preserve">THERMOELEMENT                                                                                       </v>
          </cell>
          <cell r="C6714">
            <v>0</v>
          </cell>
          <cell r="D6714">
            <v>0</v>
          </cell>
          <cell r="E6714">
            <v>0</v>
          </cell>
          <cell r="F6714">
            <v>0</v>
          </cell>
          <cell r="G6714">
            <v>0</v>
          </cell>
          <cell r="I6714">
            <v>0</v>
          </cell>
        </row>
        <row r="6715">
          <cell r="A6715">
            <v>786910051411</v>
          </cell>
          <cell r="B6715" t="str">
            <v xml:space="preserve">THERMOELEMENT                                                                                       </v>
          </cell>
          <cell r="C6715">
            <v>0</v>
          </cell>
          <cell r="D6715">
            <v>0</v>
          </cell>
          <cell r="E6715">
            <v>0</v>
          </cell>
          <cell r="F6715">
            <v>0</v>
          </cell>
          <cell r="G6715">
            <v>0</v>
          </cell>
          <cell r="I6715">
            <v>0</v>
          </cell>
        </row>
        <row r="6716">
          <cell r="A6716">
            <v>789210121330</v>
          </cell>
          <cell r="B6716" t="str">
            <v xml:space="preserve">ZAHNRAD                                                                                             </v>
          </cell>
          <cell r="C6716">
            <v>0</v>
          </cell>
          <cell r="D6716">
            <v>0</v>
          </cell>
          <cell r="E6716">
            <v>0</v>
          </cell>
          <cell r="F6716">
            <v>0</v>
          </cell>
          <cell r="G6716">
            <v>0</v>
          </cell>
          <cell r="I6716">
            <v>0</v>
          </cell>
        </row>
        <row r="6717">
          <cell r="A6717">
            <v>789210121350</v>
          </cell>
          <cell r="B6717" t="str">
            <v xml:space="preserve">STUFENRAD KPL                                                                                       </v>
          </cell>
          <cell r="C6717">
            <v>0</v>
          </cell>
          <cell r="D6717">
            <v>0</v>
          </cell>
          <cell r="E6717">
            <v>0</v>
          </cell>
          <cell r="F6717">
            <v>0</v>
          </cell>
          <cell r="G6717">
            <v>0</v>
          </cell>
          <cell r="I6717">
            <v>0</v>
          </cell>
        </row>
        <row r="6718">
          <cell r="A6718">
            <v>790001000000</v>
          </cell>
          <cell r="B6718" t="str">
            <v xml:space="preserve">LINGA DU 100326-AMACO                                                                               </v>
          </cell>
          <cell r="C6718">
            <v>0</v>
          </cell>
          <cell r="D6718">
            <v>0</v>
          </cell>
          <cell r="E6718">
            <v>0</v>
          </cell>
          <cell r="F6718">
            <v>0</v>
          </cell>
          <cell r="G6718">
            <v>0</v>
          </cell>
          <cell r="I6718">
            <v>0</v>
          </cell>
        </row>
        <row r="6719">
          <cell r="A6719">
            <v>790002000000</v>
          </cell>
          <cell r="B6719" t="str">
            <v xml:space="preserve">MOTOR DU 100933-AMACO                                                                               </v>
          </cell>
          <cell r="C6719">
            <v>0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I6719">
            <v>0</v>
          </cell>
        </row>
        <row r="6720">
          <cell r="A6720">
            <v>790002100000</v>
          </cell>
          <cell r="B6720" t="str">
            <v xml:space="preserve">AMACO-MOTOR FLEXO 4IK25GN-CW2E                                                                      </v>
          </cell>
          <cell r="C6720">
            <v>0</v>
          </cell>
          <cell r="D6720">
            <v>0</v>
          </cell>
          <cell r="E6720">
            <v>0</v>
          </cell>
          <cell r="F6720">
            <v>0</v>
          </cell>
          <cell r="G6720">
            <v>0</v>
          </cell>
          <cell r="I6720">
            <v>0</v>
          </cell>
        </row>
        <row r="6721">
          <cell r="A6721">
            <v>790002200000</v>
          </cell>
          <cell r="B6721" t="str">
            <v xml:space="preserve">AMACO-CAJA REDUCTORA MOTOR FLEXO 4GN9RAA                                                            </v>
          </cell>
          <cell r="C6721">
            <v>0</v>
          </cell>
          <cell r="D6721">
            <v>0</v>
          </cell>
          <cell r="E6721">
            <v>0</v>
          </cell>
          <cell r="F6721">
            <v>0</v>
          </cell>
          <cell r="G6721">
            <v>0</v>
          </cell>
          <cell r="I6721">
            <v>0</v>
          </cell>
        </row>
        <row r="6722">
          <cell r="A6722">
            <v>790003000000</v>
          </cell>
          <cell r="B6722" t="str">
            <v xml:space="preserve">VALV.NEUM.DU 100814-AMACO                                                                           </v>
          </cell>
          <cell r="C6722">
            <v>0</v>
          </cell>
          <cell r="D6722">
            <v>0</v>
          </cell>
          <cell r="E6722">
            <v>0</v>
          </cell>
          <cell r="F6722">
            <v>0</v>
          </cell>
          <cell r="G6722">
            <v>0</v>
          </cell>
          <cell r="I6722">
            <v>0</v>
          </cell>
        </row>
        <row r="6723">
          <cell r="A6723">
            <v>790004000000</v>
          </cell>
          <cell r="B6723" t="str">
            <v xml:space="preserve">ABRAZ.DU 100319-AMACO                                                                               </v>
          </cell>
          <cell r="C6723">
            <v>0</v>
          </cell>
          <cell r="D6723">
            <v>0</v>
          </cell>
          <cell r="E6723">
            <v>0</v>
          </cell>
          <cell r="F6723">
            <v>0</v>
          </cell>
          <cell r="G6723">
            <v>0</v>
          </cell>
          <cell r="I6723">
            <v>0</v>
          </cell>
        </row>
        <row r="6724">
          <cell r="A6724">
            <v>790005000000</v>
          </cell>
          <cell r="B6724" t="str">
            <v xml:space="preserve">RESORTES DU 100330                                                                                  </v>
          </cell>
          <cell r="C6724">
            <v>0</v>
          </cell>
          <cell r="D6724">
            <v>0</v>
          </cell>
          <cell r="E6724">
            <v>0</v>
          </cell>
          <cell r="F6724">
            <v>0</v>
          </cell>
          <cell r="G6724">
            <v>0</v>
          </cell>
          <cell r="I6724">
            <v>0</v>
          </cell>
        </row>
        <row r="6725">
          <cell r="A6725">
            <v>800000000000</v>
          </cell>
          <cell r="B6725" t="str">
            <v xml:space="preserve">REPUESTOS PARA INSTRUMENTO                                                                          </v>
          </cell>
          <cell r="C6725">
            <v>0</v>
          </cell>
          <cell r="D6725">
            <v>0</v>
          </cell>
          <cell r="E6725">
            <v>0</v>
          </cell>
          <cell r="F6725">
            <v>0</v>
          </cell>
          <cell r="G6725">
            <v>0</v>
          </cell>
          <cell r="I6725">
            <v>0</v>
          </cell>
        </row>
        <row r="6726">
          <cell r="A6726">
            <v>800000000001</v>
          </cell>
          <cell r="B6726" t="str">
            <v xml:space="preserve">MATERIAL ELECTRICO VARIOS                                                                           </v>
          </cell>
          <cell r="C6726">
            <v>33</v>
          </cell>
          <cell r="D6726">
            <v>0</v>
          </cell>
          <cell r="E6726">
            <v>218</v>
          </cell>
          <cell r="F6726">
            <v>37</v>
          </cell>
          <cell r="G6726" t="str">
            <v>error</v>
          </cell>
          <cell r="I6726">
            <v>0</v>
          </cell>
        </row>
        <row r="6727">
          <cell r="A6727">
            <v>800000000002</v>
          </cell>
          <cell r="B6727" t="str">
            <v xml:space="preserve">MATERIAL FERRETERIA VARIOS                                                                          </v>
          </cell>
          <cell r="C6727">
            <v>30</v>
          </cell>
          <cell r="D6727">
            <v>0</v>
          </cell>
          <cell r="E6727">
            <v>33055</v>
          </cell>
          <cell r="F6727">
            <v>5646</v>
          </cell>
          <cell r="G6727" t="str">
            <v>error</v>
          </cell>
          <cell r="I6727">
            <v>0</v>
          </cell>
        </row>
        <row r="6728">
          <cell r="A6728">
            <v>800000000003</v>
          </cell>
          <cell r="B6728" t="str">
            <v xml:space="preserve">MATERIAL SANITARIO VARIOS                                                                           </v>
          </cell>
          <cell r="C6728">
            <v>0</v>
          </cell>
          <cell r="D6728">
            <v>0</v>
          </cell>
          <cell r="E6728">
            <v>2007</v>
          </cell>
          <cell r="F6728">
            <v>0</v>
          </cell>
          <cell r="G6728" t="str">
            <v>error</v>
          </cell>
          <cell r="I6728">
            <v>0</v>
          </cell>
        </row>
        <row r="6729">
          <cell r="A6729">
            <v>800000000004</v>
          </cell>
          <cell r="B6729" t="str">
            <v xml:space="preserve">REPUESTOS MAQUINAS VARIOS                                                                           </v>
          </cell>
          <cell r="C6729">
            <v>15</v>
          </cell>
          <cell r="D6729">
            <v>0</v>
          </cell>
          <cell r="E6729">
            <v>0</v>
          </cell>
          <cell r="F6729">
            <v>0</v>
          </cell>
          <cell r="G6729">
            <v>0</v>
          </cell>
          <cell r="I6729">
            <v>0</v>
          </cell>
        </row>
        <row r="6730">
          <cell r="A6730">
            <v>800000000005</v>
          </cell>
          <cell r="B6730" t="str">
            <v xml:space="preserve">HERRAMIENTAS VARIOS                                                                                 </v>
          </cell>
          <cell r="C6730">
            <v>0</v>
          </cell>
          <cell r="D6730">
            <v>0</v>
          </cell>
          <cell r="E6730">
            <v>0</v>
          </cell>
          <cell r="F6730">
            <v>0</v>
          </cell>
          <cell r="G6730">
            <v>0</v>
          </cell>
          <cell r="I6730">
            <v>0</v>
          </cell>
        </row>
        <row r="6731">
          <cell r="A6731">
            <v>800000000006</v>
          </cell>
          <cell r="B6731" t="str">
            <v xml:space="preserve">PINTURAS VARIOS                                                                                     </v>
          </cell>
          <cell r="C6731">
            <v>0</v>
          </cell>
          <cell r="D6731">
            <v>0</v>
          </cell>
          <cell r="E6731">
            <v>0</v>
          </cell>
          <cell r="F6731">
            <v>0</v>
          </cell>
          <cell r="G6731">
            <v>0</v>
          </cell>
          <cell r="I6731">
            <v>0</v>
          </cell>
        </row>
        <row r="6732">
          <cell r="A6732">
            <v>800000000007</v>
          </cell>
          <cell r="B6732" t="str">
            <v xml:space="preserve">MATERIAL MANTENIMIENTO VARIOS                                                                       </v>
          </cell>
          <cell r="C6732">
            <v>630</v>
          </cell>
          <cell r="D6732">
            <v>0</v>
          </cell>
          <cell r="E6732">
            <v>1</v>
          </cell>
          <cell r="F6732">
            <v>116</v>
          </cell>
          <cell r="G6732" t="str">
            <v>error</v>
          </cell>
          <cell r="I6732">
            <v>0</v>
          </cell>
        </row>
        <row r="6733">
          <cell r="A6733">
            <v>800000000008</v>
          </cell>
          <cell r="B6733" t="str">
            <v xml:space="preserve">METALES VARIOS                                                                                      </v>
          </cell>
          <cell r="C6733">
            <v>0</v>
          </cell>
          <cell r="D6733">
            <v>0</v>
          </cell>
          <cell r="E6733">
            <v>0</v>
          </cell>
          <cell r="F6733">
            <v>0</v>
          </cell>
          <cell r="G6733">
            <v>0</v>
          </cell>
          <cell r="I6733">
            <v>0</v>
          </cell>
        </row>
        <row r="6734">
          <cell r="A6734">
            <v>800000000009</v>
          </cell>
          <cell r="B6734" t="str">
            <v xml:space="preserve">MAT. PAPELERIA - VARIOS                                                                             </v>
          </cell>
          <cell r="C6734">
            <v>0</v>
          </cell>
          <cell r="D6734">
            <v>0</v>
          </cell>
          <cell r="E6734">
            <v>0</v>
          </cell>
          <cell r="F6734">
            <v>0</v>
          </cell>
          <cell r="G6734">
            <v>0</v>
          </cell>
          <cell r="I6734">
            <v>0</v>
          </cell>
        </row>
        <row r="6735">
          <cell r="A6735">
            <v>800000000010</v>
          </cell>
          <cell r="B6735" t="str">
            <v xml:space="preserve">ART. PARA COMPUTACIÓN - VARIOS                                                                      </v>
          </cell>
          <cell r="C6735">
            <v>0</v>
          </cell>
          <cell r="D6735">
            <v>0</v>
          </cell>
          <cell r="E6735">
            <v>-154</v>
          </cell>
          <cell r="F6735">
            <v>0</v>
          </cell>
          <cell r="G6735" t="str">
            <v>error</v>
          </cell>
          <cell r="I6735">
            <v>0</v>
          </cell>
        </row>
        <row r="6736">
          <cell r="A6736">
            <v>800000000011</v>
          </cell>
          <cell r="B6736" t="str">
            <v xml:space="preserve">MUEBLES Y UTILES - VARIOS                                                                           </v>
          </cell>
          <cell r="C6736">
            <v>0</v>
          </cell>
          <cell r="D6736">
            <v>0</v>
          </cell>
          <cell r="E6736">
            <v>0</v>
          </cell>
          <cell r="F6736">
            <v>0</v>
          </cell>
          <cell r="G6736">
            <v>0</v>
          </cell>
          <cell r="I6736">
            <v>0</v>
          </cell>
        </row>
        <row r="6737">
          <cell r="A6737">
            <v>800000000012</v>
          </cell>
          <cell r="B6737" t="str">
            <v xml:space="preserve">UNIFORMES Y CALZADOS                                                                                </v>
          </cell>
          <cell r="C6737">
            <v>0</v>
          </cell>
          <cell r="D6737">
            <v>0</v>
          </cell>
          <cell r="E6737">
            <v>0</v>
          </cell>
          <cell r="F6737">
            <v>0</v>
          </cell>
          <cell r="G6737">
            <v>0</v>
          </cell>
          <cell r="I6737">
            <v>0</v>
          </cell>
        </row>
        <row r="6738">
          <cell r="A6738">
            <v>800000000013</v>
          </cell>
          <cell r="B6738" t="str">
            <v xml:space="preserve">VARIOS (AGUA SALUS. POMADA. ETC).                                                                   </v>
          </cell>
          <cell r="C6738">
            <v>0</v>
          </cell>
          <cell r="D6738">
            <v>0</v>
          </cell>
          <cell r="E6738">
            <v>0</v>
          </cell>
          <cell r="F6738">
            <v>0</v>
          </cell>
          <cell r="G6738">
            <v>0</v>
          </cell>
          <cell r="I6738">
            <v>0</v>
          </cell>
        </row>
        <row r="6739">
          <cell r="A6739">
            <v>800000000014</v>
          </cell>
          <cell r="B6739" t="str">
            <v xml:space="preserve">MAT. LABORAT. - VARIOS                                                                              </v>
          </cell>
          <cell r="C6739">
            <v>0</v>
          </cell>
          <cell r="D6739">
            <v>0</v>
          </cell>
          <cell r="E6739">
            <v>0</v>
          </cell>
          <cell r="F6739">
            <v>0</v>
          </cell>
          <cell r="G6739">
            <v>0</v>
          </cell>
          <cell r="I6739">
            <v>0</v>
          </cell>
        </row>
        <row r="6740">
          <cell r="A6740">
            <v>800000000015</v>
          </cell>
          <cell r="B6740" t="str">
            <v xml:space="preserve">VARIOS P/PRODUCCION                                                                                 </v>
          </cell>
          <cell r="C6740">
            <v>131</v>
          </cell>
          <cell r="D6740">
            <v>0</v>
          </cell>
          <cell r="E6740">
            <v>0</v>
          </cell>
          <cell r="F6740">
            <v>1</v>
          </cell>
          <cell r="G6740" t="str">
            <v>error</v>
          </cell>
          <cell r="I6740">
            <v>0</v>
          </cell>
        </row>
        <row r="6741">
          <cell r="A6741">
            <v>800000000016</v>
          </cell>
          <cell r="B6741" t="str">
            <v xml:space="preserve">VARIOS P/FLETES IMP/EXP.                                                                            </v>
          </cell>
          <cell r="C6741">
            <v>0</v>
          </cell>
          <cell r="D6741">
            <v>0</v>
          </cell>
          <cell r="E6741">
            <v>0</v>
          </cell>
          <cell r="F6741">
            <v>0</v>
          </cell>
          <cell r="G6741">
            <v>0</v>
          </cell>
          <cell r="I6741">
            <v>0</v>
          </cell>
        </row>
        <row r="6742">
          <cell r="A6742">
            <v>800000000017</v>
          </cell>
          <cell r="B6742" t="str">
            <v xml:space="preserve">BOLSA DE PAPEL IMP. EPSA                                                                            </v>
          </cell>
          <cell r="C6742">
            <v>0</v>
          </cell>
          <cell r="D6742">
            <v>0</v>
          </cell>
          <cell r="E6742">
            <v>0</v>
          </cell>
          <cell r="F6742">
            <v>0</v>
          </cell>
          <cell r="G6742">
            <v>0</v>
          </cell>
          <cell r="I6742">
            <v>0</v>
          </cell>
        </row>
        <row r="6743">
          <cell r="A6743">
            <v>800000000018</v>
          </cell>
          <cell r="B6743" t="str">
            <v xml:space="preserve">CARPETA C/CATALOGOS EPSA                                                                            </v>
          </cell>
          <cell r="C6743">
            <v>0</v>
          </cell>
          <cell r="D6743">
            <v>0</v>
          </cell>
          <cell r="E6743">
            <v>0</v>
          </cell>
          <cell r="F6743">
            <v>0</v>
          </cell>
          <cell r="G6743">
            <v>0</v>
          </cell>
          <cell r="I6743">
            <v>0</v>
          </cell>
        </row>
        <row r="6744">
          <cell r="A6744">
            <v>800000000019</v>
          </cell>
          <cell r="B6744" t="str">
            <v xml:space="preserve">INSTRUMENTOS DE MEDIDA                                                                              </v>
          </cell>
          <cell r="C6744">
            <v>0</v>
          </cell>
          <cell r="D6744">
            <v>0</v>
          </cell>
          <cell r="E6744">
            <v>0</v>
          </cell>
          <cell r="F6744">
            <v>0</v>
          </cell>
          <cell r="G6744">
            <v>0</v>
          </cell>
          <cell r="I6744">
            <v>0</v>
          </cell>
        </row>
        <row r="6745">
          <cell r="A6745">
            <v>800000000020</v>
          </cell>
          <cell r="B6745" t="str">
            <v xml:space="preserve">FLETES EXPORTACION                                                                                  </v>
          </cell>
          <cell r="C6745">
            <v>0</v>
          </cell>
          <cell r="D6745">
            <v>0</v>
          </cell>
          <cell r="E6745">
            <v>0</v>
          </cell>
          <cell r="F6745">
            <v>0</v>
          </cell>
          <cell r="G6745">
            <v>0</v>
          </cell>
          <cell r="I6745">
            <v>0</v>
          </cell>
        </row>
        <row r="6746">
          <cell r="A6746">
            <v>800000000021</v>
          </cell>
          <cell r="B6746" t="str">
            <v xml:space="preserve">REPUESTOS BEIN                                                                                      </v>
          </cell>
          <cell r="C6746">
            <v>25</v>
          </cell>
          <cell r="D6746">
            <v>0</v>
          </cell>
          <cell r="E6746">
            <v>0</v>
          </cell>
          <cell r="F6746">
            <v>0</v>
          </cell>
          <cell r="G6746">
            <v>0</v>
          </cell>
          <cell r="I6746">
            <v>0</v>
          </cell>
        </row>
        <row r="6747">
          <cell r="A6747">
            <v>800000000110</v>
          </cell>
          <cell r="B6747" t="str">
            <v xml:space="preserve">EXTRACTOR DE AIRE                                                                                   </v>
          </cell>
          <cell r="C6747">
            <v>0</v>
          </cell>
          <cell r="D6747">
            <v>0</v>
          </cell>
          <cell r="E6747">
            <v>0</v>
          </cell>
          <cell r="F6747">
            <v>0</v>
          </cell>
          <cell r="G6747">
            <v>0</v>
          </cell>
          <cell r="I6747">
            <v>0</v>
          </cell>
        </row>
        <row r="6748">
          <cell r="A6748">
            <v>800000000111</v>
          </cell>
          <cell r="B6748" t="str">
            <v xml:space="preserve">PARTES P/HORNO INDUSTRIAL                                                                           </v>
          </cell>
          <cell r="C6748">
            <v>0</v>
          </cell>
          <cell r="D6748">
            <v>0</v>
          </cell>
          <cell r="E6748">
            <v>0</v>
          </cell>
          <cell r="F6748">
            <v>0</v>
          </cell>
          <cell r="G6748">
            <v>0</v>
          </cell>
          <cell r="I6748">
            <v>0</v>
          </cell>
        </row>
        <row r="6749">
          <cell r="A6749">
            <v>800000000112</v>
          </cell>
          <cell r="B6749" t="str">
            <v xml:space="preserve">REJILLAS PLASTICAS                                                                                  </v>
          </cell>
          <cell r="C6749">
            <v>0</v>
          </cell>
          <cell r="D6749">
            <v>0</v>
          </cell>
          <cell r="E6749">
            <v>0</v>
          </cell>
          <cell r="F6749">
            <v>0</v>
          </cell>
          <cell r="G6749">
            <v>0</v>
          </cell>
          <cell r="I6749">
            <v>0</v>
          </cell>
        </row>
        <row r="6750">
          <cell r="A6750">
            <v>800000000113</v>
          </cell>
          <cell r="B6750" t="str">
            <v xml:space="preserve">UNION P/TANQUES                                                                                     </v>
          </cell>
          <cell r="C6750">
            <v>0</v>
          </cell>
          <cell r="D6750">
            <v>0</v>
          </cell>
          <cell r="E6750">
            <v>0</v>
          </cell>
          <cell r="F6750">
            <v>0</v>
          </cell>
          <cell r="G6750">
            <v>0</v>
          </cell>
          <cell r="I6750">
            <v>0</v>
          </cell>
        </row>
        <row r="6751">
          <cell r="A6751">
            <v>800000000114</v>
          </cell>
          <cell r="B6751" t="str">
            <v xml:space="preserve">SOPORTE C/ 4 RUEDAS P/TACHO 62 X 42 (AUER PACKING)                                                  </v>
          </cell>
          <cell r="C6751">
            <v>0</v>
          </cell>
          <cell r="D6751">
            <v>0</v>
          </cell>
          <cell r="E6751">
            <v>0</v>
          </cell>
          <cell r="F6751">
            <v>0</v>
          </cell>
          <cell r="G6751">
            <v>0</v>
          </cell>
          <cell r="I6751">
            <v>0</v>
          </cell>
        </row>
        <row r="6752">
          <cell r="A6752">
            <v>800000000115</v>
          </cell>
          <cell r="B6752" t="str">
            <v xml:space="preserve">PELOTAS DE GOLF                                                                                     </v>
          </cell>
          <cell r="C6752">
            <v>0</v>
          </cell>
          <cell r="D6752">
            <v>0</v>
          </cell>
          <cell r="E6752">
            <v>0</v>
          </cell>
          <cell r="F6752">
            <v>0</v>
          </cell>
          <cell r="G6752">
            <v>0</v>
          </cell>
          <cell r="I6752">
            <v>0</v>
          </cell>
        </row>
        <row r="6753">
          <cell r="A6753">
            <v>800000000116</v>
          </cell>
          <cell r="B6753" t="str">
            <v xml:space="preserve">CANILLAS                                                                                            </v>
          </cell>
          <cell r="C6753">
            <v>0</v>
          </cell>
          <cell r="D6753">
            <v>0</v>
          </cell>
          <cell r="E6753">
            <v>0</v>
          </cell>
          <cell r="F6753">
            <v>0</v>
          </cell>
          <cell r="G6753">
            <v>0</v>
          </cell>
          <cell r="I6753">
            <v>0</v>
          </cell>
        </row>
        <row r="6754">
          <cell r="A6754">
            <v>800000000117</v>
          </cell>
          <cell r="B6754" t="str">
            <v xml:space="preserve">PARTES DE BOMBA DE VACIO EST.                                                                       </v>
          </cell>
          <cell r="C6754">
            <v>0</v>
          </cell>
          <cell r="D6754">
            <v>0</v>
          </cell>
          <cell r="E6754">
            <v>0</v>
          </cell>
          <cell r="F6754">
            <v>0</v>
          </cell>
          <cell r="G6754">
            <v>0</v>
          </cell>
          <cell r="I6754">
            <v>0</v>
          </cell>
        </row>
        <row r="6755">
          <cell r="A6755">
            <v>800000000118</v>
          </cell>
          <cell r="B6755" t="str">
            <v xml:space="preserve">PARTES IMPRESORA (MULTIVAC)                                                                         </v>
          </cell>
          <cell r="C6755">
            <v>8</v>
          </cell>
          <cell r="D6755">
            <v>0</v>
          </cell>
          <cell r="E6755">
            <v>0</v>
          </cell>
          <cell r="F6755">
            <v>0</v>
          </cell>
          <cell r="G6755">
            <v>0</v>
          </cell>
          <cell r="I6755">
            <v>0</v>
          </cell>
        </row>
        <row r="6756">
          <cell r="A6756">
            <v>800000000119</v>
          </cell>
          <cell r="B6756" t="str">
            <v xml:space="preserve">PARTES P/BOMBA DE AGUA (C.ESTERIL.)                                                                 </v>
          </cell>
          <cell r="C6756">
            <v>0</v>
          </cell>
          <cell r="D6756">
            <v>0</v>
          </cell>
          <cell r="E6756">
            <v>0</v>
          </cell>
          <cell r="F6756">
            <v>0</v>
          </cell>
          <cell r="G6756">
            <v>0</v>
          </cell>
          <cell r="I6756">
            <v>0</v>
          </cell>
        </row>
        <row r="6757">
          <cell r="A6757">
            <v>800000000120</v>
          </cell>
          <cell r="B6757" t="str">
            <v xml:space="preserve">PARTES P/MAQ. DE ETIQUETAR                                                                          </v>
          </cell>
          <cell r="C6757">
            <v>0</v>
          </cell>
          <cell r="D6757">
            <v>0</v>
          </cell>
          <cell r="E6757">
            <v>0</v>
          </cell>
          <cell r="F6757">
            <v>0</v>
          </cell>
          <cell r="G6757">
            <v>0</v>
          </cell>
          <cell r="I6757">
            <v>0</v>
          </cell>
        </row>
        <row r="6758">
          <cell r="A6758">
            <v>800000000121</v>
          </cell>
          <cell r="B6758" t="str">
            <v xml:space="preserve">SENSOR DE TEMP.                                                                                     </v>
          </cell>
          <cell r="C6758">
            <v>0</v>
          </cell>
          <cell r="D6758">
            <v>0</v>
          </cell>
          <cell r="E6758">
            <v>0</v>
          </cell>
          <cell r="F6758">
            <v>0</v>
          </cell>
          <cell r="G6758">
            <v>0</v>
          </cell>
          <cell r="I6758">
            <v>0</v>
          </cell>
        </row>
        <row r="6759">
          <cell r="A6759">
            <v>800000000122</v>
          </cell>
          <cell r="B6759" t="str">
            <v xml:space="preserve">PLAFON DE VIDRIO                                                                                    </v>
          </cell>
          <cell r="C6759">
            <v>0</v>
          </cell>
          <cell r="D6759">
            <v>0</v>
          </cell>
          <cell r="E6759">
            <v>0</v>
          </cell>
          <cell r="F6759">
            <v>0</v>
          </cell>
          <cell r="G6759">
            <v>0</v>
          </cell>
          <cell r="I6759">
            <v>0</v>
          </cell>
        </row>
        <row r="6760">
          <cell r="A6760">
            <v>800000000123</v>
          </cell>
          <cell r="B6760" t="str">
            <v xml:space="preserve">JUEGO DE LLAVES ALLEN                                                                               </v>
          </cell>
          <cell r="C6760">
            <v>0</v>
          </cell>
          <cell r="D6760">
            <v>0</v>
          </cell>
          <cell r="E6760">
            <v>0</v>
          </cell>
          <cell r="F6760">
            <v>0</v>
          </cell>
          <cell r="G6760">
            <v>0</v>
          </cell>
          <cell r="I6760">
            <v>0</v>
          </cell>
        </row>
        <row r="6761">
          <cell r="A6761">
            <v>800000000125</v>
          </cell>
          <cell r="B6761" t="str">
            <v xml:space="preserve">RESISTENCIA C/CABLE  28X18                                                                          </v>
          </cell>
          <cell r="C6761">
            <v>0</v>
          </cell>
          <cell r="D6761">
            <v>0</v>
          </cell>
          <cell r="E6761">
            <v>0</v>
          </cell>
          <cell r="F6761">
            <v>0</v>
          </cell>
          <cell r="G6761">
            <v>0</v>
          </cell>
          <cell r="I6761">
            <v>0</v>
          </cell>
        </row>
        <row r="6762">
          <cell r="A6762">
            <v>800000000126</v>
          </cell>
          <cell r="B6762" t="str">
            <v xml:space="preserve">RESISTENCIA C/ENCHUFE Nø23338                                                                       </v>
          </cell>
          <cell r="C6762">
            <v>0</v>
          </cell>
          <cell r="D6762">
            <v>0</v>
          </cell>
          <cell r="E6762">
            <v>0</v>
          </cell>
          <cell r="F6762">
            <v>0</v>
          </cell>
          <cell r="G6762">
            <v>0</v>
          </cell>
          <cell r="I6762">
            <v>0</v>
          </cell>
        </row>
        <row r="6763">
          <cell r="A6763">
            <v>800000000127</v>
          </cell>
          <cell r="B6763" t="str">
            <v xml:space="preserve">ENCHUFES Y CAJAS                                                                                    </v>
          </cell>
          <cell r="C6763">
            <v>0</v>
          </cell>
          <cell r="D6763">
            <v>0</v>
          </cell>
          <cell r="E6763">
            <v>0</v>
          </cell>
          <cell r="F6763">
            <v>0</v>
          </cell>
          <cell r="G6763">
            <v>0</v>
          </cell>
          <cell r="I6763">
            <v>0</v>
          </cell>
        </row>
        <row r="6764">
          <cell r="A6764">
            <v>800000000128</v>
          </cell>
          <cell r="B6764" t="str">
            <v xml:space="preserve">MEMBRANA                                                                                            </v>
          </cell>
          <cell r="C6764">
            <v>2</v>
          </cell>
          <cell r="D6764">
            <v>0</v>
          </cell>
          <cell r="E6764">
            <v>0</v>
          </cell>
          <cell r="F6764">
            <v>0</v>
          </cell>
          <cell r="G6764">
            <v>0</v>
          </cell>
          <cell r="I6764">
            <v>0</v>
          </cell>
        </row>
        <row r="6765">
          <cell r="A6765">
            <v>800000000129</v>
          </cell>
          <cell r="B6765" t="str">
            <v xml:space="preserve">PAPEL                                                                                               </v>
          </cell>
          <cell r="C6765">
            <v>0</v>
          </cell>
          <cell r="D6765">
            <v>0</v>
          </cell>
          <cell r="E6765">
            <v>0</v>
          </cell>
          <cell r="F6765">
            <v>0</v>
          </cell>
          <cell r="G6765">
            <v>0</v>
          </cell>
          <cell r="I6765">
            <v>0</v>
          </cell>
        </row>
        <row r="6766">
          <cell r="A6766">
            <v>800000000130</v>
          </cell>
          <cell r="B6766" t="str">
            <v xml:space="preserve">TELA/TAPIZ                                                                                          </v>
          </cell>
          <cell r="C6766">
            <v>0</v>
          </cell>
          <cell r="D6766">
            <v>0</v>
          </cell>
          <cell r="E6766">
            <v>0</v>
          </cell>
          <cell r="F6766">
            <v>0</v>
          </cell>
          <cell r="G6766">
            <v>0</v>
          </cell>
          <cell r="I6766">
            <v>0</v>
          </cell>
        </row>
        <row r="6767">
          <cell r="A6767">
            <v>800000000131</v>
          </cell>
          <cell r="B6767" t="str">
            <v xml:space="preserve">BOMBA T-6                                                                                           </v>
          </cell>
          <cell r="C6767">
            <v>0</v>
          </cell>
          <cell r="D6767">
            <v>0</v>
          </cell>
          <cell r="E6767">
            <v>0</v>
          </cell>
          <cell r="F6767">
            <v>0</v>
          </cell>
          <cell r="G6767">
            <v>0</v>
          </cell>
          <cell r="I6767">
            <v>0</v>
          </cell>
        </row>
        <row r="6768">
          <cell r="A6768">
            <v>800000000132</v>
          </cell>
          <cell r="B6768" t="str">
            <v xml:space="preserve">BOMBA T-8                                                                                           </v>
          </cell>
          <cell r="C6768">
            <v>0</v>
          </cell>
          <cell r="D6768">
            <v>0</v>
          </cell>
          <cell r="E6768">
            <v>0</v>
          </cell>
          <cell r="F6768">
            <v>0</v>
          </cell>
          <cell r="G6768">
            <v>0</v>
          </cell>
          <cell r="I6768">
            <v>0</v>
          </cell>
        </row>
        <row r="6769">
          <cell r="A6769">
            <v>800000000133</v>
          </cell>
          <cell r="B6769" t="str">
            <v xml:space="preserve">ELECTRODOS DE TUNGSTENO 2%                                                                          </v>
          </cell>
          <cell r="C6769">
            <v>0</v>
          </cell>
          <cell r="D6769">
            <v>0</v>
          </cell>
          <cell r="E6769">
            <v>0</v>
          </cell>
          <cell r="F6769">
            <v>0</v>
          </cell>
          <cell r="G6769">
            <v>0</v>
          </cell>
          <cell r="I6769">
            <v>0</v>
          </cell>
        </row>
        <row r="6770">
          <cell r="A6770">
            <v>800000000134</v>
          </cell>
          <cell r="B6770" t="str">
            <v xml:space="preserve">CALIBRE ISO 5356-1:2004 GR 15                                                                       </v>
          </cell>
          <cell r="C6770">
            <v>0</v>
          </cell>
          <cell r="D6770">
            <v>0</v>
          </cell>
          <cell r="E6770">
            <v>0</v>
          </cell>
          <cell r="F6770">
            <v>0</v>
          </cell>
          <cell r="G6770">
            <v>0</v>
          </cell>
          <cell r="I6770">
            <v>0</v>
          </cell>
        </row>
        <row r="6771">
          <cell r="A6771">
            <v>800000000135</v>
          </cell>
          <cell r="B6771" t="str">
            <v xml:space="preserve">NUCLEO P/MOTOR R15H1-4144000                                                                        </v>
          </cell>
          <cell r="C6771">
            <v>0</v>
          </cell>
          <cell r="D6771">
            <v>0</v>
          </cell>
          <cell r="E6771">
            <v>0</v>
          </cell>
          <cell r="F6771">
            <v>0</v>
          </cell>
          <cell r="G6771">
            <v>0</v>
          </cell>
          <cell r="I6771">
            <v>0</v>
          </cell>
        </row>
        <row r="6772">
          <cell r="A6772">
            <v>800000000136</v>
          </cell>
          <cell r="B6772" t="str">
            <v xml:space="preserve">DUROMETRO PARA SHORE A-Z3114                                                                        </v>
          </cell>
          <cell r="C6772">
            <v>0</v>
          </cell>
          <cell r="D6772">
            <v>0</v>
          </cell>
          <cell r="E6772">
            <v>0</v>
          </cell>
          <cell r="F6772">
            <v>0</v>
          </cell>
          <cell r="G6772">
            <v>0</v>
          </cell>
          <cell r="I6772">
            <v>0</v>
          </cell>
        </row>
        <row r="6773">
          <cell r="A6773">
            <v>800000000137</v>
          </cell>
          <cell r="B6773" t="str">
            <v xml:space="preserve">DUROMETRO PARA SHORE D-Z3116                                                                        </v>
          </cell>
          <cell r="C6773">
            <v>0</v>
          </cell>
          <cell r="D6773">
            <v>0</v>
          </cell>
          <cell r="E6773">
            <v>0</v>
          </cell>
          <cell r="F6773">
            <v>0</v>
          </cell>
          <cell r="G6773">
            <v>0</v>
          </cell>
          <cell r="I6773">
            <v>0</v>
          </cell>
        </row>
        <row r="6774">
          <cell r="A6774">
            <v>800000000138</v>
          </cell>
          <cell r="B6774" t="str">
            <v xml:space="preserve">CHEST DRAINAGE BOTTLE H03180                                                                        </v>
          </cell>
          <cell r="C6774">
            <v>0</v>
          </cell>
          <cell r="D6774">
            <v>0</v>
          </cell>
          <cell r="E6774">
            <v>0</v>
          </cell>
          <cell r="F6774">
            <v>0</v>
          </cell>
          <cell r="G6774">
            <v>0</v>
          </cell>
          <cell r="I6774">
            <v>0</v>
          </cell>
        </row>
        <row r="6775">
          <cell r="A6775">
            <v>800000000139</v>
          </cell>
          <cell r="B6775" t="str">
            <v xml:space="preserve">THORACIC CATHETER &amp; TROCAR I12032                                                                   </v>
          </cell>
          <cell r="C6775">
            <v>0</v>
          </cell>
          <cell r="D6775">
            <v>0</v>
          </cell>
          <cell r="E6775">
            <v>0</v>
          </cell>
          <cell r="F6775">
            <v>0</v>
          </cell>
          <cell r="G6775">
            <v>0</v>
          </cell>
          <cell r="I6775">
            <v>0</v>
          </cell>
        </row>
        <row r="6776">
          <cell r="A6776">
            <v>800000000140</v>
          </cell>
          <cell r="B6776" t="str">
            <v xml:space="preserve">PARTES P/INFUSORA                                                                                   </v>
          </cell>
          <cell r="C6776">
            <v>0</v>
          </cell>
          <cell r="D6776">
            <v>0</v>
          </cell>
          <cell r="E6776">
            <v>0</v>
          </cell>
          <cell r="F6776">
            <v>0</v>
          </cell>
          <cell r="G6776">
            <v>0</v>
          </cell>
          <cell r="I6776">
            <v>0</v>
          </cell>
        </row>
        <row r="6777">
          <cell r="A6777">
            <v>800000000141</v>
          </cell>
          <cell r="B6777" t="str">
            <v xml:space="preserve">ALICATE P/CABLE - 4000810517                                                                        </v>
          </cell>
          <cell r="C6777">
            <v>0</v>
          </cell>
          <cell r="D6777">
            <v>0</v>
          </cell>
          <cell r="E6777">
            <v>0</v>
          </cell>
          <cell r="F6777">
            <v>0</v>
          </cell>
          <cell r="G6777">
            <v>0</v>
          </cell>
          <cell r="I6777">
            <v>0</v>
          </cell>
        </row>
        <row r="6778">
          <cell r="A6778">
            <v>800000000142</v>
          </cell>
          <cell r="B6778" t="str">
            <v xml:space="preserve">NIPLE DE CONEXION                                                                                   </v>
          </cell>
          <cell r="C6778">
            <v>66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I6778">
            <v>0</v>
          </cell>
        </row>
        <row r="6779">
          <cell r="A6779">
            <v>800000000143</v>
          </cell>
          <cell r="B6779" t="str">
            <v xml:space="preserve">LUBRICANTE TEFLON Z268                                                                              </v>
          </cell>
          <cell r="C6779">
            <v>0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  <cell r="I6779">
            <v>0</v>
          </cell>
        </row>
        <row r="6780">
          <cell r="A6780">
            <v>800000000145</v>
          </cell>
          <cell r="B6780" t="str">
            <v xml:space="preserve">LAMINA PVC                                                                                          </v>
          </cell>
          <cell r="C6780">
            <v>0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I6780">
            <v>0</v>
          </cell>
        </row>
        <row r="6781">
          <cell r="A6781">
            <v>800000000146</v>
          </cell>
          <cell r="B6781" t="str">
            <v xml:space="preserve">RELE ELECTRONICO                                                                                    </v>
          </cell>
          <cell r="C6781">
            <v>0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I6781">
            <v>0</v>
          </cell>
        </row>
        <row r="6782">
          <cell r="A6782">
            <v>800000000147</v>
          </cell>
          <cell r="B6782" t="str">
            <v xml:space="preserve">REGULADOR DE TEMPERATURA                                                                            </v>
          </cell>
          <cell r="C6782">
            <v>1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I6782">
            <v>0</v>
          </cell>
        </row>
        <row r="6783">
          <cell r="A6783">
            <v>800000000148</v>
          </cell>
          <cell r="B6783" t="str">
            <v xml:space="preserve">PLATINA P/ TORNO                                                                                    </v>
          </cell>
          <cell r="C6783">
            <v>0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I6783">
            <v>0</v>
          </cell>
        </row>
        <row r="6784">
          <cell r="A6784">
            <v>800000000149</v>
          </cell>
          <cell r="B6784" t="str">
            <v xml:space="preserve">ENGRANAJE P/CORTINA                                                                                 </v>
          </cell>
          <cell r="C6784">
            <v>0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I6784">
            <v>0</v>
          </cell>
        </row>
        <row r="6785">
          <cell r="A6785">
            <v>800000000150</v>
          </cell>
          <cell r="B6785" t="str">
            <v xml:space="preserve">GRASA GEARMASTER ECO 1000                                                                           </v>
          </cell>
          <cell r="C6785">
            <v>0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I6785">
            <v>0</v>
          </cell>
        </row>
        <row r="6786">
          <cell r="A6786">
            <v>800000000151</v>
          </cell>
          <cell r="B6786" t="str">
            <v xml:space="preserve">ALICATES  0.2 - 1.25 MM (8140)                                                                      </v>
          </cell>
          <cell r="C6786">
            <v>0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I6786">
            <v>0</v>
          </cell>
        </row>
        <row r="6787">
          <cell r="A6787">
            <v>800000000152</v>
          </cell>
          <cell r="B6787" t="str">
            <v xml:space="preserve">RELOJES (TIMER)                                                                                     </v>
          </cell>
          <cell r="C6787">
            <v>0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I6787">
            <v>0</v>
          </cell>
        </row>
        <row r="6788">
          <cell r="A6788">
            <v>800000000153</v>
          </cell>
          <cell r="B6788" t="str">
            <v xml:space="preserve">CEPILLO LIMPIA RIFLE  8MM                                                                           </v>
          </cell>
          <cell r="C6788">
            <v>0</v>
          </cell>
          <cell r="D6788">
            <v>0</v>
          </cell>
          <cell r="E6788">
            <v>0</v>
          </cell>
          <cell r="F6788">
            <v>0</v>
          </cell>
          <cell r="G6788">
            <v>0</v>
          </cell>
          <cell r="I6788">
            <v>0</v>
          </cell>
        </row>
        <row r="6789">
          <cell r="A6789">
            <v>800000000154</v>
          </cell>
          <cell r="B6789" t="str">
            <v xml:space="preserve">CEPILLO LIMPIA RIFLE  10 MM                                                                         </v>
          </cell>
          <cell r="C6789">
            <v>0</v>
          </cell>
          <cell r="D6789">
            <v>0</v>
          </cell>
          <cell r="E6789">
            <v>0</v>
          </cell>
          <cell r="F6789">
            <v>0</v>
          </cell>
          <cell r="G6789">
            <v>0</v>
          </cell>
          <cell r="I6789">
            <v>0</v>
          </cell>
        </row>
        <row r="6790">
          <cell r="A6790">
            <v>800000000155</v>
          </cell>
          <cell r="B6790" t="str">
            <v xml:space="preserve">BALANZA                                                                                             </v>
          </cell>
          <cell r="C6790">
            <v>0</v>
          </cell>
          <cell r="D6790">
            <v>0</v>
          </cell>
          <cell r="E6790">
            <v>0</v>
          </cell>
          <cell r="F6790">
            <v>0</v>
          </cell>
          <cell r="G6790">
            <v>0</v>
          </cell>
          <cell r="I6790">
            <v>0</v>
          </cell>
        </row>
        <row r="6791">
          <cell r="A6791">
            <v>800000000156</v>
          </cell>
          <cell r="B6791" t="str">
            <v xml:space="preserve">COMPLEMENTO CAJA 89172/5                                                                            </v>
          </cell>
          <cell r="C6791">
            <v>0</v>
          </cell>
          <cell r="D6791">
            <v>0</v>
          </cell>
          <cell r="E6791">
            <v>0</v>
          </cell>
          <cell r="F6791">
            <v>0</v>
          </cell>
          <cell r="G6791">
            <v>0</v>
          </cell>
          <cell r="I6791">
            <v>0</v>
          </cell>
        </row>
        <row r="6792">
          <cell r="A6792">
            <v>800000000157</v>
          </cell>
          <cell r="B6792" t="str">
            <v xml:space="preserve">MOLDES Y SUS PARTES                                                                                 </v>
          </cell>
          <cell r="C6792">
            <v>1414</v>
          </cell>
          <cell r="D6792">
            <v>0</v>
          </cell>
          <cell r="E6792">
            <v>0</v>
          </cell>
          <cell r="F6792">
            <v>0</v>
          </cell>
          <cell r="G6792">
            <v>0</v>
          </cell>
          <cell r="I6792">
            <v>0</v>
          </cell>
        </row>
        <row r="6793">
          <cell r="A6793">
            <v>800000000158</v>
          </cell>
          <cell r="B6793" t="str">
            <v xml:space="preserve">CORTADORA DE CERCO                                                                                  </v>
          </cell>
          <cell r="C6793">
            <v>0</v>
          </cell>
          <cell r="D6793">
            <v>0</v>
          </cell>
          <cell r="E6793">
            <v>0</v>
          </cell>
          <cell r="F6793">
            <v>0</v>
          </cell>
          <cell r="G6793">
            <v>0</v>
          </cell>
          <cell r="I6793">
            <v>0</v>
          </cell>
        </row>
        <row r="6794">
          <cell r="A6794">
            <v>800000000159</v>
          </cell>
          <cell r="B6794" t="str">
            <v xml:space="preserve">EJE                                                                                                 </v>
          </cell>
          <cell r="C6794">
            <v>0</v>
          </cell>
          <cell r="D6794">
            <v>0</v>
          </cell>
          <cell r="E6794">
            <v>0</v>
          </cell>
          <cell r="F6794">
            <v>0</v>
          </cell>
          <cell r="G6794">
            <v>0</v>
          </cell>
          <cell r="I6794">
            <v>0</v>
          </cell>
        </row>
        <row r="6795">
          <cell r="A6795">
            <v>800000000160</v>
          </cell>
          <cell r="B6795" t="str">
            <v xml:space="preserve">ALFOMBRA                                                                                            </v>
          </cell>
          <cell r="C6795">
            <v>0</v>
          </cell>
          <cell r="D6795">
            <v>0</v>
          </cell>
          <cell r="E6795">
            <v>0</v>
          </cell>
          <cell r="F6795">
            <v>0</v>
          </cell>
          <cell r="G6795">
            <v>0</v>
          </cell>
          <cell r="I6795">
            <v>0</v>
          </cell>
        </row>
        <row r="6796">
          <cell r="A6796">
            <v>800000000161</v>
          </cell>
          <cell r="B6796" t="str">
            <v xml:space="preserve">TEJAS                                                                                               </v>
          </cell>
          <cell r="C6796">
            <v>0</v>
          </cell>
          <cell r="D6796">
            <v>0</v>
          </cell>
          <cell r="E6796">
            <v>0</v>
          </cell>
          <cell r="F6796">
            <v>0</v>
          </cell>
          <cell r="G6796">
            <v>0</v>
          </cell>
          <cell r="I6796">
            <v>0</v>
          </cell>
        </row>
        <row r="6797">
          <cell r="A6797">
            <v>800000000162</v>
          </cell>
          <cell r="B6797" t="str">
            <v xml:space="preserve">TORNILLOS                                                                                           </v>
          </cell>
          <cell r="C6797">
            <v>0</v>
          </cell>
          <cell r="D6797">
            <v>0</v>
          </cell>
          <cell r="E6797">
            <v>0</v>
          </cell>
          <cell r="F6797">
            <v>0</v>
          </cell>
          <cell r="G6797">
            <v>0</v>
          </cell>
          <cell r="I6797">
            <v>0</v>
          </cell>
        </row>
        <row r="6798">
          <cell r="A6798">
            <v>800000000163</v>
          </cell>
          <cell r="B6798" t="str">
            <v xml:space="preserve">ARANDELA METALICA                                                                                   </v>
          </cell>
          <cell r="C6798">
            <v>0</v>
          </cell>
          <cell r="D6798">
            <v>0</v>
          </cell>
          <cell r="E6798">
            <v>0</v>
          </cell>
          <cell r="F6798">
            <v>0</v>
          </cell>
          <cell r="G6798">
            <v>0</v>
          </cell>
          <cell r="I6798">
            <v>0</v>
          </cell>
        </row>
        <row r="6799">
          <cell r="A6799">
            <v>800000000164</v>
          </cell>
          <cell r="B6799" t="str">
            <v xml:space="preserve">ROLLO TEJIDO METALICO                                                                               </v>
          </cell>
          <cell r="C6799">
            <v>0</v>
          </cell>
          <cell r="D6799">
            <v>0</v>
          </cell>
          <cell r="E6799">
            <v>0</v>
          </cell>
          <cell r="F6799">
            <v>0</v>
          </cell>
          <cell r="G6799">
            <v>0</v>
          </cell>
          <cell r="I6799">
            <v>0</v>
          </cell>
        </row>
        <row r="6800">
          <cell r="A6800">
            <v>800000000165</v>
          </cell>
          <cell r="B6800" t="str">
            <v xml:space="preserve">CLAVOS                                                                                              </v>
          </cell>
          <cell r="C6800">
            <v>0</v>
          </cell>
          <cell r="D6800">
            <v>0</v>
          </cell>
          <cell r="E6800">
            <v>0</v>
          </cell>
          <cell r="F6800">
            <v>0</v>
          </cell>
          <cell r="G6800">
            <v>0</v>
          </cell>
          <cell r="I6800">
            <v>0</v>
          </cell>
        </row>
        <row r="6801">
          <cell r="A6801">
            <v>800000000166</v>
          </cell>
          <cell r="B6801" t="str">
            <v xml:space="preserve">DISCO DE DIAMANTE                                                                                   </v>
          </cell>
          <cell r="C6801">
            <v>0</v>
          </cell>
          <cell r="D6801">
            <v>0</v>
          </cell>
          <cell r="E6801">
            <v>0</v>
          </cell>
          <cell r="F6801">
            <v>0</v>
          </cell>
          <cell r="G6801">
            <v>0</v>
          </cell>
          <cell r="I6801">
            <v>0</v>
          </cell>
        </row>
        <row r="6802">
          <cell r="A6802">
            <v>800000000167</v>
          </cell>
          <cell r="B6802" t="str">
            <v xml:space="preserve">TECNIGRAFO PARA MESA DE DIBUJO                                                                      </v>
          </cell>
          <cell r="C6802">
            <v>0</v>
          </cell>
          <cell r="D6802">
            <v>0</v>
          </cell>
          <cell r="E6802">
            <v>0</v>
          </cell>
          <cell r="F6802">
            <v>0</v>
          </cell>
          <cell r="G6802">
            <v>0</v>
          </cell>
          <cell r="I6802">
            <v>0</v>
          </cell>
        </row>
        <row r="6803">
          <cell r="A6803">
            <v>800000000168</v>
          </cell>
          <cell r="B6803" t="str">
            <v xml:space="preserve">FOLIA PP/PE                                                                                         </v>
          </cell>
          <cell r="C6803">
            <v>0</v>
          </cell>
          <cell r="D6803">
            <v>0</v>
          </cell>
          <cell r="E6803">
            <v>0</v>
          </cell>
          <cell r="F6803">
            <v>0</v>
          </cell>
          <cell r="G6803">
            <v>0</v>
          </cell>
          <cell r="I6803">
            <v>0</v>
          </cell>
        </row>
        <row r="6804">
          <cell r="A6804">
            <v>800000000169</v>
          </cell>
          <cell r="B6804" t="str">
            <v xml:space="preserve">PARTES P/MAQ. BALONES PLAST.                                                                        </v>
          </cell>
          <cell r="C6804">
            <v>80</v>
          </cell>
          <cell r="D6804">
            <v>0</v>
          </cell>
          <cell r="E6804">
            <v>0</v>
          </cell>
          <cell r="F6804">
            <v>0</v>
          </cell>
          <cell r="G6804">
            <v>0</v>
          </cell>
          <cell r="I6804">
            <v>0</v>
          </cell>
        </row>
        <row r="6805">
          <cell r="A6805">
            <v>800000000170</v>
          </cell>
          <cell r="B6805" t="str">
            <v xml:space="preserve">MANOMETROS (0-4.0-1.0-100)                                                                          </v>
          </cell>
          <cell r="C6805">
            <v>0</v>
          </cell>
          <cell r="D6805">
            <v>0</v>
          </cell>
          <cell r="E6805">
            <v>0</v>
          </cell>
          <cell r="F6805">
            <v>0</v>
          </cell>
          <cell r="G6805">
            <v>0</v>
          </cell>
          <cell r="I6805">
            <v>0</v>
          </cell>
        </row>
        <row r="6806">
          <cell r="A6806">
            <v>800000000171</v>
          </cell>
          <cell r="B6806" t="str">
            <v xml:space="preserve">VARILLA DE COBRE                                                                                    </v>
          </cell>
          <cell r="C6806">
            <v>0</v>
          </cell>
          <cell r="D6806">
            <v>0</v>
          </cell>
          <cell r="E6806">
            <v>0</v>
          </cell>
          <cell r="F6806">
            <v>0</v>
          </cell>
          <cell r="G6806">
            <v>0</v>
          </cell>
          <cell r="I6806">
            <v>0</v>
          </cell>
        </row>
        <row r="6807">
          <cell r="A6807">
            <v>800000000172</v>
          </cell>
          <cell r="B6807" t="str">
            <v xml:space="preserve">COMPRESOR                                                                                           </v>
          </cell>
          <cell r="C6807">
            <v>0</v>
          </cell>
          <cell r="D6807">
            <v>0</v>
          </cell>
          <cell r="E6807">
            <v>0</v>
          </cell>
          <cell r="F6807">
            <v>0</v>
          </cell>
          <cell r="G6807">
            <v>0</v>
          </cell>
          <cell r="I6807">
            <v>0</v>
          </cell>
        </row>
        <row r="6808">
          <cell r="A6808">
            <v>800000000173</v>
          </cell>
          <cell r="B6808" t="str">
            <v xml:space="preserve">PERFIL DE ALUMINIO                                                                                  </v>
          </cell>
          <cell r="C6808">
            <v>0</v>
          </cell>
          <cell r="D6808">
            <v>0</v>
          </cell>
          <cell r="E6808">
            <v>0</v>
          </cell>
          <cell r="F6808">
            <v>0</v>
          </cell>
          <cell r="G6808">
            <v>0</v>
          </cell>
          <cell r="I6808">
            <v>0</v>
          </cell>
        </row>
        <row r="6809">
          <cell r="A6809">
            <v>800000000174</v>
          </cell>
          <cell r="B6809" t="str">
            <v xml:space="preserve">MOTOR TRIFASICO (C.A.)                                                                              </v>
          </cell>
          <cell r="C6809">
            <v>0</v>
          </cell>
          <cell r="D6809">
            <v>0</v>
          </cell>
          <cell r="E6809">
            <v>0</v>
          </cell>
          <cell r="F6809">
            <v>0</v>
          </cell>
          <cell r="G6809">
            <v>0</v>
          </cell>
          <cell r="I6809">
            <v>0</v>
          </cell>
        </row>
        <row r="6810">
          <cell r="A6810">
            <v>800000000175</v>
          </cell>
          <cell r="B6810" t="str">
            <v xml:space="preserve">FRESAS                                                                                              </v>
          </cell>
          <cell r="C6810">
            <v>0</v>
          </cell>
          <cell r="D6810">
            <v>0</v>
          </cell>
          <cell r="E6810">
            <v>0</v>
          </cell>
          <cell r="F6810">
            <v>0</v>
          </cell>
          <cell r="G6810">
            <v>0</v>
          </cell>
          <cell r="I6810">
            <v>0</v>
          </cell>
        </row>
        <row r="6811">
          <cell r="A6811">
            <v>800000000176</v>
          </cell>
          <cell r="B6811" t="str">
            <v xml:space="preserve">MACHOS                                                                                              </v>
          </cell>
          <cell r="C6811">
            <v>0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I6811">
            <v>0</v>
          </cell>
        </row>
        <row r="6812">
          <cell r="A6812">
            <v>800000000177</v>
          </cell>
          <cell r="B6812" t="str">
            <v xml:space="preserve">EXTRACTOR DE AIRE DZQ/20/2 MAICO                                                                    </v>
          </cell>
          <cell r="C6812">
            <v>0</v>
          </cell>
          <cell r="D6812">
            <v>0</v>
          </cell>
          <cell r="E6812">
            <v>0</v>
          </cell>
          <cell r="F6812">
            <v>0</v>
          </cell>
          <cell r="G6812">
            <v>0</v>
          </cell>
          <cell r="I6812">
            <v>0</v>
          </cell>
        </row>
        <row r="6813">
          <cell r="A6813">
            <v>800000000178</v>
          </cell>
          <cell r="B6813" t="str">
            <v xml:space="preserve">BOMBA DE VACIO                                                                                      </v>
          </cell>
          <cell r="C6813">
            <v>0</v>
          </cell>
          <cell r="D6813">
            <v>0</v>
          </cell>
          <cell r="E6813">
            <v>0</v>
          </cell>
          <cell r="F6813">
            <v>0</v>
          </cell>
          <cell r="G6813">
            <v>0</v>
          </cell>
          <cell r="I6813">
            <v>0</v>
          </cell>
        </row>
        <row r="6814">
          <cell r="A6814">
            <v>800000000179</v>
          </cell>
          <cell r="B6814" t="str">
            <v xml:space="preserve">PASTA TRANSFERENCIA DE CALOR                                                                        </v>
          </cell>
          <cell r="C6814">
            <v>0</v>
          </cell>
          <cell r="D6814">
            <v>0</v>
          </cell>
          <cell r="E6814">
            <v>0</v>
          </cell>
          <cell r="F6814">
            <v>0</v>
          </cell>
          <cell r="G6814">
            <v>0</v>
          </cell>
          <cell r="I6814">
            <v>0</v>
          </cell>
        </row>
        <row r="6815">
          <cell r="A6815">
            <v>800000000180</v>
          </cell>
          <cell r="B6815" t="str">
            <v xml:space="preserve">DISIPADOR DE ALUMINIO                                                                               </v>
          </cell>
          <cell r="C6815">
            <v>0</v>
          </cell>
          <cell r="D6815">
            <v>0</v>
          </cell>
          <cell r="E6815">
            <v>0</v>
          </cell>
          <cell r="F6815">
            <v>0</v>
          </cell>
          <cell r="G6815">
            <v>0</v>
          </cell>
          <cell r="I6815">
            <v>0</v>
          </cell>
        </row>
        <row r="6816">
          <cell r="A6816">
            <v>800000000181</v>
          </cell>
          <cell r="B6816" t="str">
            <v xml:space="preserve">BOMBA DE AGUA                                                                                       </v>
          </cell>
          <cell r="C6816">
            <v>0</v>
          </cell>
          <cell r="D6816">
            <v>0</v>
          </cell>
          <cell r="E6816">
            <v>0</v>
          </cell>
          <cell r="F6816">
            <v>0</v>
          </cell>
          <cell r="G6816">
            <v>0</v>
          </cell>
          <cell r="I6816">
            <v>0</v>
          </cell>
        </row>
        <row r="6817">
          <cell r="A6817">
            <v>800000000182</v>
          </cell>
          <cell r="B6817" t="str">
            <v xml:space="preserve">SENSOR COMPLETO 6809615                                                                             </v>
          </cell>
          <cell r="C6817">
            <v>0</v>
          </cell>
          <cell r="D6817">
            <v>0</v>
          </cell>
          <cell r="E6817">
            <v>0</v>
          </cell>
          <cell r="F6817">
            <v>0</v>
          </cell>
          <cell r="G6817">
            <v>0</v>
          </cell>
          <cell r="I6817">
            <v>0</v>
          </cell>
        </row>
        <row r="6818">
          <cell r="A6818">
            <v>800000000184</v>
          </cell>
          <cell r="B6818" t="str">
            <v xml:space="preserve">ACUMULADOR NIMH-AKKU                                                                                </v>
          </cell>
          <cell r="C6818">
            <v>0</v>
          </cell>
          <cell r="D6818">
            <v>0</v>
          </cell>
          <cell r="E6818">
            <v>0</v>
          </cell>
          <cell r="F6818">
            <v>0</v>
          </cell>
          <cell r="G6818">
            <v>0</v>
          </cell>
          <cell r="I6818">
            <v>0</v>
          </cell>
        </row>
        <row r="6819">
          <cell r="A6819">
            <v>800000000185</v>
          </cell>
          <cell r="B6819" t="str">
            <v xml:space="preserve">LAMPARITAS                                                                                          </v>
          </cell>
          <cell r="C6819">
            <v>0</v>
          </cell>
          <cell r="D6819">
            <v>0</v>
          </cell>
          <cell r="E6819">
            <v>0</v>
          </cell>
          <cell r="F6819">
            <v>0</v>
          </cell>
          <cell r="G6819">
            <v>0</v>
          </cell>
          <cell r="I6819">
            <v>0</v>
          </cell>
        </row>
        <row r="6820">
          <cell r="A6820">
            <v>800000000186</v>
          </cell>
          <cell r="B6820" t="str">
            <v xml:space="preserve">PARTES P/MAQUINA MULTIVAC                                                                           </v>
          </cell>
          <cell r="C6820">
            <v>126</v>
          </cell>
          <cell r="D6820">
            <v>0</v>
          </cell>
          <cell r="E6820">
            <v>0</v>
          </cell>
          <cell r="F6820">
            <v>0</v>
          </cell>
          <cell r="G6820">
            <v>0</v>
          </cell>
          <cell r="I6820">
            <v>0</v>
          </cell>
        </row>
        <row r="6821">
          <cell r="A6821">
            <v>800000000187</v>
          </cell>
          <cell r="B6821" t="str">
            <v xml:space="preserve">CLAMP UMBILICAL 8600318                                                                             </v>
          </cell>
          <cell r="C6821">
            <v>0</v>
          </cell>
          <cell r="D6821">
            <v>0</v>
          </cell>
          <cell r="E6821">
            <v>0</v>
          </cell>
          <cell r="F6821">
            <v>0</v>
          </cell>
          <cell r="G6821">
            <v>0</v>
          </cell>
          <cell r="I6821">
            <v>0</v>
          </cell>
        </row>
        <row r="6822">
          <cell r="A6822">
            <v>800000000190</v>
          </cell>
          <cell r="B6822" t="str">
            <v xml:space="preserve">ENERGIA ELECTRICA (DIRECTA)                                                                         </v>
          </cell>
          <cell r="C6822">
            <v>0</v>
          </cell>
          <cell r="D6822">
            <v>0</v>
          </cell>
          <cell r="E6822">
            <v>0</v>
          </cell>
          <cell r="F6822">
            <v>0</v>
          </cell>
          <cell r="G6822">
            <v>0</v>
          </cell>
          <cell r="I6822">
            <v>0</v>
          </cell>
        </row>
        <row r="6823">
          <cell r="A6823">
            <v>800000000191</v>
          </cell>
          <cell r="B6823" t="str">
            <v xml:space="preserve">BELL MARK - CINTA DENTADA PLASTICA - MC 1529                                                        </v>
          </cell>
          <cell r="C6823">
            <v>4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I6823">
            <v>0</v>
          </cell>
        </row>
        <row r="6824">
          <cell r="A6824">
            <v>800000000192</v>
          </cell>
          <cell r="B6824" t="str">
            <v xml:space="preserve">MICROMETRO DIGITAL 400851270                                                                        </v>
          </cell>
          <cell r="C6824">
            <v>0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I6824">
            <v>0</v>
          </cell>
        </row>
        <row r="6825">
          <cell r="A6825">
            <v>800000000193</v>
          </cell>
          <cell r="B6825" t="str">
            <v xml:space="preserve">BORNERA P/CABLES                                                                                    </v>
          </cell>
          <cell r="C6825">
            <v>0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I6825">
            <v>0</v>
          </cell>
        </row>
        <row r="6826">
          <cell r="A6826">
            <v>800000000194</v>
          </cell>
          <cell r="B6826" t="str">
            <v xml:space="preserve">PASACABLES                                                                                          </v>
          </cell>
          <cell r="C6826">
            <v>34</v>
          </cell>
          <cell r="D6826">
            <v>0</v>
          </cell>
          <cell r="E6826">
            <v>0</v>
          </cell>
          <cell r="F6826">
            <v>0</v>
          </cell>
          <cell r="G6826">
            <v>0</v>
          </cell>
          <cell r="I6826">
            <v>0</v>
          </cell>
        </row>
        <row r="6827">
          <cell r="A6827">
            <v>800000000195</v>
          </cell>
          <cell r="B6827" t="str">
            <v xml:space="preserve">TRANSFORMADOR                                                                                       </v>
          </cell>
          <cell r="C6827">
            <v>1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I6827">
            <v>0</v>
          </cell>
        </row>
        <row r="6828">
          <cell r="A6828">
            <v>800000000196</v>
          </cell>
          <cell r="B6828" t="str">
            <v xml:space="preserve">CABLECANAL                                                                                          </v>
          </cell>
          <cell r="C6828">
            <v>0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I6828">
            <v>0</v>
          </cell>
        </row>
        <row r="6829">
          <cell r="A6829">
            <v>800000000197</v>
          </cell>
          <cell r="B6829" t="str">
            <v xml:space="preserve">SOFTWARE                                                                                            </v>
          </cell>
          <cell r="C6829">
            <v>2</v>
          </cell>
          <cell r="D6829">
            <v>0</v>
          </cell>
          <cell r="E6829">
            <v>0</v>
          </cell>
          <cell r="F6829">
            <v>0</v>
          </cell>
          <cell r="G6829">
            <v>0</v>
          </cell>
          <cell r="I6829">
            <v>0</v>
          </cell>
        </row>
        <row r="6830">
          <cell r="A6830">
            <v>800000000198</v>
          </cell>
          <cell r="B6830" t="str">
            <v xml:space="preserve">FILTROS                                                                                             </v>
          </cell>
          <cell r="C6830">
            <v>13</v>
          </cell>
          <cell r="D6830">
            <v>0</v>
          </cell>
          <cell r="E6830">
            <v>0</v>
          </cell>
          <cell r="F6830">
            <v>0</v>
          </cell>
          <cell r="G6830">
            <v>0</v>
          </cell>
          <cell r="I6830">
            <v>0</v>
          </cell>
        </row>
        <row r="6831">
          <cell r="A6831">
            <v>800000000199</v>
          </cell>
          <cell r="B6831" t="str">
            <v xml:space="preserve">ANGULOS P/PERFIL                                                                                    </v>
          </cell>
          <cell r="C6831">
            <v>0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I6831">
            <v>0</v>
          </cell>
        </row>
        <row r="6832">
          <cell r="A6832">
            <v>800000000200</v>
          </cell>
          <cell r="B6832" t="str">
            <v xml:space="preserve">CABLE PROGRAMACION                                                                                  </v>
          </cell>
          <cell r="C6832">
            <v>0</v>
          </cell>
          <cell r="D6832">
            <v>0</v>
          </cell>
          <cell r="E6832">
            <v>0</v>
          </cell>
          <cell r="F6832">
            <v>0</v>
          </cell>
          <cell r="G6832">
            <v>0</v>
          </cell>
          <cell r="I6832">
            <v>0</v>
          </cell>
        </row>
        <row r="6833">
          <cell r="A6833">
            <v>800000000201</v>
          </cell>
          <cell r="B6833" t="str">
            <v xml:space="preserve">PARTES P/MOLDE                                                                                      </v>
          </cell>
          <cell r="C6833">
            <v>0</v>
          </cell>
          <cell r="D6833">
            <v>0</v>
          </cell>
          <cell r="E6833">
            <v>0</v>
          </cell>
          <cell r="F6833">
            <v>0</v>
          </cell>
          <cell r="G6833">
            <v>0</v>
          </cell>
          <cell r="I6833">
            <v>0</v>
          </cell>
        </row>
        <row r="6834">
          <cell r="A6834">
            <v>800000000202</v>
          </cell>
          <cell r="B6834" t="str">
            <v xml:space="preserve">VALVULA SAFSITE (S5401036N)                                                                         </v>
          </cell>
          <cell r="C6834">
            <v>0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  <cell r="I6834">
            <v>0</v>
          </cell>
        </row>
        <row r="6835">
          <cell r="A6835">
            <v>800000000203</v>
          </cell>
          <cell r="B6835" t="str">
            <v xml:space="preserve">RESISTENCIAS                                                                                        </v>
          </cell>
          <cell r="C6835">
            <v>6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  <cell r="I6835">
            <v>0</v>
          </cell>
        </row>
        <row r="6836">
          <cell r="A6836">
            <v>800000000204</v>
          </cell>
          <cell r="B6836" t="str">
            <v xml:space="preserve">RESORTES P/TORNILLO (S.FR.)                                                                         </v>
          </cell>
          <cell r="C6836">
            <v>0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  <cell r="I6836">
            <v>0</v>
          </cell>
        </row>
        <row r="6837">
          <cell r="A6837">
            <v>800000000205</v>
          </cell>
          <cell r="B6837" t="str">
            <v xml:space="preserve">SIN FIN COMPLETO 34506624                                                                           </v>
          </cell>
          <cell r="C6837">
            <v>0</v>
          </cell>
          <cell r="D6837">
            <v>0</v>
          </cell>
          <cell r="E6837">
            <v>0</v>
          </cell>
          <cell r="F6837">
            <v>0</v>
          </cell>
          <cell r="G6837">
            <v>0</v>
          </cell>
          <cell r="I6837">
            <v>0</v>
          </cell>
        </row>
        <row r="6838">
          <cell r="A6838">
            <v>800000000206</v>
          </cell>
          <cell r="B6838" t="str">
            <v xml:space="preserve">CERRADURA P/PUERTA                                                                                  </v>
          </cell>
          <cell r="C6838">
            <v>0</v>
          </cell>
          <cell r="D6838">
            <v>0</v>
          </cell>
          <cell r="E6838">
            <v>0</v>
          </cell>
          <cell r="F6838">
            <v>0</v>
          </cell>
          <cell r="G6838">
            <v>0</v>
          </cell>
          <cell r="I6838">
            <v>0</v>
          </cell>
        </row>
        <row r="6839">
          <cell r="A6839">
            <v>800000000207</v>
          </cell>
          <cell r="B6839" t="str">
            <v xml:space="preserve">TOMA CORRIENTE                                                                                      </v>
          </cell>
          <cell r="C6839">
            <v>0</v>
          </cell>
          <cell r="D6839">
            <v>0</v>
          </cell>
          <cell r="E6839">
            <v>0</v>
          </cell>
          <cell r="F6839">
            <v>0</v>
          </cell>
          <cell r="G6839">
            <v>0</v>
          </cell>
          <cell r="I6839">
            <v>0</v>
          </cell>
        </row>
        <row r="6840">
          <cell r="A6840">
            <v>800000000208</v>
          </cell>
          <cell r="B6840" t="str">
            <v xml:space="preserve">EMBRAGUE P/MULTIVAC                                                                                 </v>
          </cell>
          <cell r="C6840">
            <v>0</v>
          </cell>
          <cell r="D6840">
            <v>0</v>
          </cell>
          <cell r="E6840">
            <v>0</v>
          </cell>
          <cell r="F6840">
            <v>0</v>
          </cell>
          <cell r="G6840">
            <v>0</v>
          </cell>
          <cell r="I6840">
            <v>0</v>
          </cell>
        </row>
        <row r="6841">
          <cell r="A6841">
            <v>800000000209</v>
          </cell>
          <cell r="B6841" t="str">
            <v xml:space="preserve">PUNTEROS P/SOLDADOR                                                                                 </v>
          </cell>
          <cell r="C6841">
            <v>0</v>
          </cell>
          <cell r="D6841">
            <v>0</v>
          </cell>
          <cell r="E6841">
            <v>0</v>
          </cell>
          <cell r="F6841">
            <v>0</v>
          </cell>
          <cell r="G6841">
            <v>0</v>
          </cell>
          <cell r="I6841">
            <v>0</v>
          </cell>
        </row>
        <row r="6842">
          <cell r="A6842">
            <v>800000000210</v>
          </cell>
          <cell r="B6842" t="str">
            <v xml:space="preserve">PARTES MAQ. INYECTORA                                                                               </v>
          </cell>
          <cell r="C6842">
            <v>6</v>
          </cell>
          <cell r="D6842">
            <v>0</v>
          </cell>
          <cell r="E6842">
            <v>0</v>
          </cell>
          <cell r="F6842">
            <v>0</v>
          </cell>
          <cell r="G6842">
            <v>0</v>
          </cell>
          <cell r="I6842">
            <v>0</v>
          </cell>
        </row>
        <row r="6843">
          <cell r="A6843">
            <v>800000000211</v>
          </cell>
          <cell r="B6843" t="str">
            <v xml:space="preserve">BELL MARK - CUCHILLA RASPADORA P6 - 1441                                                            </v>
          </cell>
          <cell r="C6843">
            <v>29</v>
          </cell>
          <cell r="D6843">
            <v>0</v>
          </cell>
          <cell r="E6843">
            <v>0</v>
          </cell>
          <cell r="F6843">
            <v>0</v>
          </cell>
          <cell r="G6843">
            <v>0</v>
          </cell>
          <cell r="I6843">
            <v>0</v>
          </cell>
        </row>
        <row r="6844">
          <cell r="A6844">
            <v>800000000212</v>
          </cell>
          <cell r="B6844" t="str">
            <v xml:space="preserve">BELL MARK - CUCHILLA BORDE POST. - P61442                                                           </v>
          </cell>
          <cell r="C6844">
            <v>29</v>
          </cell>
          <cell r="D6844">
            <v>0</v>
          </cell>
          <cell r="E6844">
            <v>0</v>
          </cell>
          <cell r="F6844">
            <v>0</v>
          </cell>
          <cell r="G6844">
            <v>0</v>
          </cell>
          <cell r="I6844">
            <v>0</v>
          </cell>
        </row>
        <row r="6845">
          <cell r="A6845">
            <v>800000000213</v>
          </cell>
          <cell r="B6845" t="str">
            <v xml:space="preserve">BELL MARK - CIERRES DE EXTREMO P61440                                                               </v>
          </cell>
          <cell r="C6845">
            <v>58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  <cell r="I6845">
            <v>0</v>
          </cell>
        </row>
        <row r="6846">
          <cell r="A6846">
            <v>800000000214</v>
          </cell>
          <cell r="B6846" t="str">
            <v xml:space="preserve">BACHA C/PIE                                                                                         </v>
          </cell>
          <cell r="C6846">
            <v>0</v>
          </cell>
          <cell r="D6846">
            <v>0</v>
          </cell>
          <cell r="E6846">
            <v>0</v>
          </cell>
          <cell r="F6846">
            <v>0</v>
          </cell>
          <cell r="G6846">
            <v>0</v>
          </cell>
          <cell r="I6846">
            <v>0</v>
          </cell>
        </row>
        <row r="6847">
          <cell r="A6847">
            <v>800000000215</v>
          </cell>
          <cell r="B6847" t="str">
            <v xml:space="preserve">GRIFO C/SIFON                                                                                       </v>
          </cell>
          <cell r="C6847">
            <v>0</v>
          </cell>
          <cell r="D6847">
            <v>0</v>
          </cell>
          <cell r="E6847">
            <v>0</v>
          </cell>
          <cell r="F6847">
            <v>0</v>
          </cell>
          <cell r="G6847">
            <v>0</v>
          </cell>
          <cell r="I6847">
            <v>0</v>
          </cell>
        </row>
        <row r="6848">
          <cell r="A6848">
            <v>800000000216</v>
          </cell>
          <cell r="B6848" t="str">
            <v xml:space="preserve">RECONSTRUCTOR DE CIRCUITOS IMPR.                                                                    </v>
          </cell>
          <cell r="C6848">
            <v>0</v>
          </cell>
          <cell r="D6848">
            <v>0</v>
          </cell>
          <cell r="E6848">
            <v>0</v>
          </cell>
          <cell r="F6848">
            <v>0</v>
          </cell>
          <cell r="G6848">
            <v>0</v>
          </cell>
          <cell r="I6848">
            <v>0</v>
          </cell>
        </row>
        <row r="6849">
          <cell r="A6849">
            <v>800000000217</v>
          </cell>
          <cell r="B6849" t="str">
            <v xml:space="preserve">ESTAÑO                                                                                              </v>
          </cell>
          <cell r="C6849">
            <v>3</v>
          </cell>
          <cell r="D6849">
            <v>0</v>
          </cell>
          <cell r="E6849">
            <v>0</v>
          </cell>
          <cell r="F6849">
            <v>0</v>
          </cell>
          <cell r="G6849">
            <v>0</v>
          </cell>
          <cell r="I6849">
            <v>0</v>
          </cell>
        </row>
        <row r="6850">
          <cell r="A6850">
            <v>800000000218</v>
          </cell>
          <cell r="B6850" t="str">
            <v xml:space="preserve">FUSIBLES                                                                                            </v>
          </cell>
          <cell r="C6850">
            <v>2</v>
          </cell>
          <cell r="D6850">
            <v>0</v>
          </cell>
          <cell r="E6850">
            <v>0</v>
          </cell>
          <cell r="F6850">
            <v>0</v>
          </cell>
          <cell r="G6850">
            <v>0</v>
          </cell>
          <cell r="I6850">
            <v>0</v>
          </cell>
        </row>
        <row r="6851">
          <cell r="A6851">
            <v>800000000219</v>
          </cell>
          <cell r="B6851" t="str">
            <v xml:space="preserve">PINZAS                                                                                              </v>
          </cell>
          <cell r="C6851">
            <v>0</v>
          </cell>
          <cell r="D6851">
            <v>0</v>
          </cell>
          <cell r="E6851">
            <v>0</v>
          </cell>
          <cell r="F6851">
            <v>0</v>
          </cell>
          <cell r="G6851">
            <v>0</v>
          </cell>
          <cell r="I6851">
            <v>0</v>
          </cell>
        </row>
        <row r="6852">
          <cell r="A6852">
            <v>800000000220</v>
          </cell>
          <cell r="B6852" t="str">
            <v xml:space="preserve">SEMI-CONDUCTORES                                                                                    </v>
          </cell>
          <cell r="C6852">
            <v>0</v>
          </cell>
          <cell r="D6852">
            <v>0</v>
          </cell>
          <cell r="E6852">
            <v>0</v>
          </cell>
          <cell r="F6852">
            <v>0</v>
          </cell>
          <cell r="G6852">
            <v>0</v>
          </cell>
          <cell r="I6852">
            <v>0</v>
          </cell>
        </row>
        <row r="6853">
          <cell r="A6853">
            <v>800000000221</v>
          </cell>
          <cell r="B6853" t="str">
            <v xml:space="preserve">TIRAS PLASTICAS (P/ROT.)                                                                            </v>
          </cell>
          <cell r="C6853">
            <v>0</v>
          </cell>
          <cell r="D6853">
            <v>0</v>
          </cell>
          <cell r="E6853">
            <v>0</v>
          </cell>
          <cell r="F6853">
            <v>0</v>
          </cell>
          <cell r="G6853">
            <v>0</v>
          </cell>
          <cell r="I6853">
            <v>0</v>
          </cell>
        </row>
        <row r="6854">
          <cell r="A6854">
            <v>800000000222</v>
          </cell>
          <cell r="B6854" t="str">
            <v xml:space="preserve">MAT. ELECTR. TERMINALES                                                                             </v>
          </cell>
          <cell r="C6854">
            <v>0</v>
          </cell>
          <cell r="D6854">
            <v>0</v>
          </cell>
          <cell r="E6854">
            <v>0</v>
          </cell>
          <cell r="F6854">
            <v>0</v>
          </cell>
          <cell r="G6854">
            <v>0</v>
          </cell>
          <cell r="I6854">
            <v>0</v>
          </cell>
        </row>
        <row r="6855">
          <cell r="A6855">
            <v>800000000223</v>
          </cell>
          <cell r="B6855" t="str">
            <v xml:space="preserve">PINZA AMPERIMETRICA                                                                                 </v>
          </cell>
          <cell r="C6855">
            <v>0</v>
          </cell>
          <cell r="D6855">
            <v>0</v>
          </cell>
          <cell r="E6855">
            <v>0</v>
          </cell>
          <cell r="F6855">
            <v>0</v>
          </cell>
          <cell r="G6855">
            <v>0</v>
          </cell>
          <cell r="I6855">
            <v>0</v>
          </cell>
        </row>
        <row r="6856">
          <cell r="A6856">
            <v>800000000224</v>
          </cell>
          <cell r="B6856" t="str">
            <v xml:space="preserve">CUCHILLAS P/LIMPIAR CLISES                                                                          </v>
          </cell>
          <cell r="C6856">
            <v>0</v>
          </cell>
          <cell r="D6856">
            <v>0</v>
          </cell>
          <cell r="E6856">
            <v>0</v>
          </cell>
          <cell r="F6856">
            <v>0</v>
          </cell>
          <cell r="G6856">
            <v>0</v>
          </cell>
          <cell r="I6856">
            <v>0</v>
          </cell>
        </row>
        <row r="6857">
          <cell r="A6857">
            <v>800000000226</v>
          </cell>
          <cell r="B6857" t="str">
            <v xml:space="preserve">PESARIO ESP.12 55MM                                                                                 </v>
          </cell>
          <cell r="C6857">
            <v>0</v>
          </cell>
          <cell r="D6857">
            <v>0</v>
          </cell>
          <cell r="E6857">
            <v>0</v>
          </cell>
          <cell r="F6857">
            <v>0</v>
          </cell>
          <cell r="G6857">
            <v>0</v>
          </cell>
          <cell r="I6857">
            <v>0</v>
          </cell>
        </row>
        <row r="6858">
          <cell r="A6858">
            <v>800000000227</v>
          </cell>
          <cell r="B6858" t="str">
            <v xml:space="preserve">PESARIO ESP.12 60MM                                                                                 </v>
          </cell>
          <cell r="C6858">
            <v>0</v>
          </cell>
          <cell r="D6858">
            <v>0</v>
          </cell>
          <cell r="E6858">
            <v>0</v>
          </cell>
          <cell r="F6858">
            <v>0</v>
          </cell>
          <cell r="G6858">
            <v>0</v>
          </cell>
          <cell r="I6858">
            <v>0</v>
          </cell>
        </row>
        <row r="6859">
          <cell r="A6859">
            <v>800000000229</v>
          </cell>
          <cell r="B6859" t="str">
            <v xml:space="preserve">PESARIO ESP.12 65MM                                                                                 </v>
          </cell>
          <cell r="C6859">
            <v>0</v>
          </cell>
          <cell r="D6859">
            <v>0</v>
          </cell>
          <cell r="E6859">
            <v>0</v>
          </cell>
          <cell r="F6859">
            <v>0</v>
          </cell>
          <cell r="G6859">
            <v>0</v>
          </cell>
          <cell r="I6859">
            <v>0</v>
          </cell>
        </row>
        <row r="6860">
          <cell r="A6860">
            <v>800000000230</v>
          </cell>
          <cell r="B6860" t="str">
            <v xml:space="preserve">PESARIO ESP.12 70MM                                                                                 </v>
          </cell>
          <cell r="C6860">
            <v>0</v>
          </cell>
          <cell r="D6860">
            <v>0</v>
          </cell>
          <cell r="E6860">
            <v>0</v>
          </cell>
          <cell r="F6860">
            <v>0</v>
          </cell>
          <cell r="G6860">
            <v>0</v>
          </cell>
          <cell r="I6860">
            <v>0</v>
          </cell>
        </row>
        <row r="6861">
          <cell r="A6861">
            <v>800000000231</v>
          </cell>
          <cell r="B6861" t="str">
            <v xml:space="preserve">PESARIO ESP.12 75MM                                                                                 </v>
          </cell>
          <cell r="C6861">
            <v>0</v>
          </cell>
          <cell r="D6861">
            <v>0</v>
          </cell>
          <cell r="E6861">
            <v>0</v>
          </cell>
          <cell r="F6861">
            <v>0</v>
          </cell>
          <cell r="G6861">
            <v>0</v>
          </cell>
          <cell r="I6861">
            <v>0</v>
          </cell>
        </row>
        <row r="6862">
          <cell r="A6862">
            <v>800000000232</v>
          </cell>
          <cell r="B6862" t="str">
            <v xml:space="preserve">PESARIO ESP.12 80MM                                                                                 </v>
          </cell>
          <cell r="C6862">
            <v>0</v>
          </cell>
          <cell r="D6862">
            <v>0</v>
          </cell>
          <cell r="E6862">
            <v>0</v>
          </cell>
          <cell r="F6862">
            <v>0</v>
          </cell>
          <cell r="G6862">
            <v>0</v>
          </cell>
          <cell r="I6862">
            <v>0</v>
          </cell>
        </row>
        <row r="6863">
          <cell r="A6863">
            <v>800000000233</v>
          </cell>
          <cell r="B6863" t="str">
            <v xml:space="preserve">PESARIO ESP.12 85MM                                                                                 </v>
          </cell>
          <cell r="C6863">
            <v>0</v>
          </cell>
          <cell r="D6863">
            <v>0</v>
          </cell>
          <cell r="E6863">
            <v>0</v>
          </cell>
          <cell r="F6863">
            <v>0</v>
          </cell>
          <cell r="G6863">
            <v>0</v>
          </cell>
          <cell r="I6863">
            <v>0</v>
          </cell>
        </row>
        <row r="6864">
          <cell r="A6864">
            <v>800000000234</v>
          </cell>
          <cell r="B6864" t="str">
            <v xml:space="preserve">PESARIO ESP.12 90MM                                                                                 </v>
          </cell>
          <cell r="C6864">
            <v>0</v>
          </cell>
          <cell r="D6864">
            <v>0</v>
          </cell>
          <cell r="E6864">
            <v>0</v>
          </cell>
          <cell r="F6864">
            <v>0</v>
          </cell>
          <cell r="G6864">
            <v>0</v>
          </cell>
          <cell r="I6864">
            <v>0</v>
          </cell>
        </row>
        <row r="6865">
          <cell r="A6865">
            <v>800000000235</v>
          </cell>
          <cell r="B6865" t="str">
            <v xml:space="preserve">PESARIO ESP.12 95MM                                                                                 </v>
          </cell>
          <cell r="C6865">
            <v>0</v>
          </cell>
          <cell r="D6865">
            <v>0</v>
          </cell>
          <cell r="E6865">
            <v>0</v>
          </cell>
          <cell r="F6865">
            <v>0</v>
          </cell>
          <cell r="G6865">
            <v>0</v>
          </cell>
          <cell r="I6865">
            <v>0</v>
          </cell>
        </row>
        <row r="6866">
          <cell r="A6866">
            <v>800000000236</v>
          </cell>
          <cell r="B6866" t="str">
            <v xml:space="preserve">PESARIO ESP.12 100MM                                                                                </v>
          </cell>
          <cell r="C6866">
            <v>0</v>
          </cell>
          <cell r="D6866">
            <v>0</v>
          </cell>
          <cell r="E6866">
            <v>0</v>
          </cell>
          <cell r="F6866">
            <v>0</v>
          </cell>
          <cell r="G6866">
            <v>0</v>
          </cell>
          <cell r="I6866">
            <v>0</v>
          </cell>
        </row>
        <row r="6867">
          <cell r="A6867">
            <v>800000000237</v>
          </cell>
          <cell r="B6867" t="str">
            <v xml:space="preserve">CUCHILLAS                                                                                           </v>
          </cell>
          <cell r="C6867">
            <v>0</v>
          </cell>
          <cell r="D6867">
            <v>0</v>
          </cell>
          <cell r="E6867">
            <v>0</v>
          </cell>
          <cell r="F6867">
            <v>0</v>
          </cell>
          <cell r="G6867">
            <v>0</v>
          </cell>
          <cell r="I6867">
            <v>0</v>
          </cell>
        </row>
        <row r="6868">
          <cell r="A6868">
            <v>800000000238</v>
          </cell>
          <cell r="B6868" t="str">
            <v xml:space="preserve">HOJAS P/PULIR ROTOFLEX                                                                              </v>
          </cell>
          <cell r="C6868">
            <v>390</v>
          </cell>
          <cell r="D6868">
            <v>0</v>
          </cell>
          <cell r="E6868">
            <v>0</v>
          </cell>
          <cell r="F6868">
            <v>0</v>
          </cell>
          <cell r="G6868">
            <v>0</v>
          </cell>
          <cell r="I6868">
            <v>0</v>
          </cell>
        </row>
        <row r="6869">
          <cell r="A6869">
            <v>800000000239</v>
          </cell>
          <cell r="B6869" t="str">
            <v xml:space="preserve">CALENTADOR INFRAROJO ELSTEIN                                                                        </v>
          </cell>
          <cell r="C6869">
            <v>0</v>
          </cell>
          <cell r="D6869">
            <v>0</v>
          </cell>
          <cell r="E6869">
            <v>0</v>
          </cell>
          <cell r="F6869">
            <v>0</v>
          </cell>
          <cell r="G6869">
            <v>0</v>
          </cell>
          <cell r="I6869">
            <v>0</v>
          </cell>
        </row>
        <row r="6870">
          <cell r="A6870">
            <v>800000000240</v>
          </cell>
          <cell r="B6870" t="str">
            <v xml:space="preserve">LAMPARAS                                                                                            </v>
          </cell>
          <cell r="C6870">
            <v>0</v>
          </cell>
          <cell r="D6870">
            <v>0</v>
          </cell>
          <cell r="E6870">
            <v>0</v>
          </cell>
          <cell r="F6870">
            <v>0</v>
          </cell>
          <cell r="G6870">
            <v>0</v>
          </cell>
          <cell r="I6870">
            <v>0</v>
          </cell>
        </row>
        <row r="6871">
          <cell r="A6871">
            <v>800000000241</v>
          </cell>
          <cell r="B6871" t="str">
            <v xml:space="preserve">LAMPARA HALOG. C/PIE                                                                                </v>
          </cell>
          <cell r="C6871">
            <v>0</v>
          </cell>
          <cell r="D6871">
            <v>0</v>
          </cell>
          <cell r="E6871">
            <v>0</v>
          </cell>
          <cell r="F6871">
            <v>0</v>
          </cell>
          <cell r="G6871">
            <v>0</v>
          </cell>
          <cell r="I6871">
            <v>0</v>
          </cell>
        </row>
        <row r="6872">
          <cell r="A6872">
            <v>800000000242</v>
          </cell>
          <cell r="B6872" t="str">
            <v xml:space="preserve">PINZA P/LAMPARA                                                                                     </v>
          </cell>
          <cell r="C6872">
            <v>0</v>
          </cell>
          <cell r="D6872">
            <v>0</v>
          </cell>
          <cell r="E6872">
            <v>0</v>
          </cell>
          <cell r="F6872">
            <v>0</v>
          </cell>
          <cell r="G6872">
            <v>0</v>
          </cell>
          <cell r="I6872">
            <v>0</v>
          </cell>
        </row>
        <row r="6873">
          <cell r="A6873">
            <v>800000000243</v>
          </cell>
          <cell r="B6873" t="str">
            <v xml:space="preserve">LINTERNA HALOG.                                                                                     </v>
          </cell>
          <cell r="C6873">
            <v>0</v>
          </cell>
          <cell r="D6873">
            <v>0</v>
          </cell>
          <cell r="E6873">
            <v>0</v>
          </cell>
          <cell r="F6873">
            <v>0</v>
          </cell>
          <cell r="G6873">
            <v>0</v>
          </cell>
          <cell r="I6873">
            <v>0</v>
          </cell>
        </row>
        <row r="6874">
          <cell r="A6874">
            <v>800000000244</v>
          </cell>
          <cell r="B6874" t="str">
            <v xml:space="preserve">BATERIA                                                                                             </v>
          </cell>
          <cell r="C6874">
            <v>1</v>
          </cell>
          <cell r="D6874">
            <v>0</v>
          </cell>
          <cell r="E6874">
            <v>0</v>
          </cell>
          <cell r="F6874">
            <v>0</v>
          </cell>
          <cell r="G6874">
            <v>0</v>
          </cell>
          <cell r="I6874">
            <v>0</v>
          </cell>
        </row>
        <row r="6875">
          <cell r="A6875">
            <v>800000000245</v>
          </cell>
          <cell r="B6875" t="str">
            <v xml:space="preserve">GOMA ANTI-VIBRACIÓN                                                                                 </v>
          </cell>
          <cell r="C6875">
            <v>0</v>
          </cell>
          <cell r="D6875">
            <v>0</v>
          </cell>
          <cell r="E6875">
            <v>0</v>
          </cell>
          <cell r="F6875">
            <v>0</v>
          </cell>
          <cell r="G6875">
            <v>0</v>
          </cell>
          <cell r="I6875">
            <v>0</v>
          </cell>
        </row>
        <row r="6876">
          <cell r="A6876">
            <v>800000000246</v>
          </cell>
          <cell r="B6876" t="str">
            <v xml:space="preserve">ACOPLE P/CAJA DE DIRECC.                                                                            </v>
          </cell>
          <cell r="C6876">
            <v>0</v>
          </cell>
          <cell r="D6876">
            <v>0</v>
          </cell>
          <cell r="E6876">
            <v>0</v>
          </cell>
          <cell r="F6876">
            <v>0</v>
          </cell>
          <cell r="G6876">
            <v>0</v>
          </cell>
          <cell r="I6876">
            <v>0</v>
          </cell>
        </row>
        <row r="6877">
          <cell r="A6877">
            <v>800000000247</v>
          </cell>
          <cell r="B6877" t="str">
            <v xml:space="preserve">CAÑO DE ESCAPE                                                                                      </v>
          </cell>
          <cell r="C6877">
            <v>0</v>
          </cell>
          <cell r="D6877">
            <v>0</v>
          </cell>
          <cell r="E6877">
            <v>0</v>
          </cell>
          <cell r="F6877">
            <v>0</v>
          </cell>
          <cell r="G6877">
            <v>0</v>
          </cell>
          <cell r="I6877">
            <v>0</v>
          </cell>
        </row>
        <row r="6878">
          <cell r="A6878">
            <v>800000000248</v>
          </cell>
          <cell r="B6878" t="str">
            <v xml:space="preserve">DISCO DE FRENO                                                                                      </v>
          </cell>
          <cell r="C6878">
            <v>0</v>
          </cell>
          <cell r="D6878">
            <v>0</v>
          </cell>
          <cell r="E6878">
            <v>0</v>
          </cell>
          <cell r="F6878">
            <v>0</v>
          </cell>
          <cell r="G6878">
            <v>0</v>
          </cell>
          <cell r="I6878">
            <v>0</v>
          </cell>
        </row>
        <row r="6879">
          <cell r="A6879">
            <v>800000000249</v>
          </cell>
          <cell r="B6879" t="str">
            <v xml:space="preserve">BURLETE                                                                                             </v>
          </cell>
          <cell r="C6879">
            <v>5</v>
          </cell>
          <cell r="D6879">
            <v>0</v>
          </cell>
          <cell r="E6879">
            <v>0</v>
          </cell>
          <cell r="F6879">
            <v>0</v>
          </cell>
          <cell r="G6879">
            <v>0</v>
          </cell>
          <cell r="I6879">
            <v>0</v>
          </cell>
        </row>
        <row r="6880">
          <cell r="A6880">
            <v>800000000250</v>
          </cell>
          <cell r="B6880" t="str">
            <v xml:space="preserve">FAROLES                                                                                             </v>
          </cell>
          <cell r="C6880">
            <v>0</v>
          </cell>
          <cell r="D6880">
            <v>0</v>
          </cell>
          <cell r="E6880">
            <v>0</v>
          </cell>
          <cell r="F6880">
            <v>0</v>
          </cell>
          <cell r="G6880">
            <v>0</v>
          </cell>
          <cell r="I6880">
            <v>0</v>
          </cell>
        </row>
        <row r="6881">
          <cell r="A6881">
            <v>800000000251</v>
          </cell>
          <cell r="B6881" t="str">
            <v xml:space="preserve">TOCADISCO                                                                                           </v>
          </cell>
          <cell r="C6881">
            <v>0</v>
          </cell>
          <cell r="D6881">
            <v>0</v>
          </cell>
          <cell r="E6881">
            <v>0</v>
          </cell>
          <cell r="F6881">
            <v>0</v>
          </cell>
          <cell r="G6881">
            <v>0</v>
          </cell>
          <cell r="I6881">
            <v>0</v>
          </cell>
        </row>
        <row r="6882">
          <cell r="A6882">
            <v>800000000252</v>
          </cell>
          <cell r="B6882" t="str">
            <v xml:space="preserve">TELEVISOR                                                                                           </v>
          </cell>
          <cell r="C6882">
            <v>0</v>
          </cell>
          <cell r="D6882">
            <v>0</v>
          </cell>
          <cell r="E6882">
            <v>0</v>
          </cell>
          <cell r="F6882">
            <v>0</v>
          </cell>
          <cell r="G6882">
            <v>0</v>
          </cell>
          <cell r="I6882">
            <v>0</v>
          </cell>
        </row>
        <row r="6883">
          <cell r="A6883">
            <v>800000000253</v>
          </cell>
          <cell r="B6883" t="str">
            <v xml:space="preserve">PREPARADO P/LIMPIEZA (X5 L)                                                                         </v>
          </cell>
          <cell r="C6883">
            <v>0</v>
          </cell>
          <cell r="D6883">
            <v>0</v>
          </cell>
          <cell r="E6883">
            <v>0</v>
          </cell>
          <cell r="F6883">
            <v>0</v>
          </cell>
          <cell r="G6883">
            <v>0</v>
          </cell>
          <cell r="I6883">
            <v>0</v>
          </cell>
        </row>
        <row r="6884">
          <cell r="A6884">
            <v>800000000254</v>
          </cell>
          <cell r="B6884" t="str">
            <v xml:space="preserve">CINTA METALICA TRANS.                                                                               </v>
          </cell>
          <cell r="C6884">
            <v>0</v>
          </cell>
          <cell r="D6884">
            <v>0</v>
          </cell>
          <cell r="E6884">
            <v>0</v>
          </cell>
          <cell r="F6884">
            <v>0</v>
          </cell>
          <cell r="G6884">
            <v>0</v>
          </cell>
          <cell r="I6884">
            <v>0</v>
          </cell>
        </row>
        <row r="6885">
          <cell r="A6885">
            <v>800000000255</v>
          </cell>
          <cell r="B6885" t="str">
            <v xml:space="preserve">ALAMBRE DE ALUMINIO                                                                                 </v>
          </cell>
          <cell r="C6885">
            <v>0</v>
          </cell>
          <cell r="D6885">
            <v>0</v>
          </cell>
          <cell r="E6885">
            <v>0</v>
          </cell>
          <cell r="F6885">
            <v>0</v>
          </cell>
          <cell r="G6885">
            <v>0</v>
          </cell>
          <cell r="I6885">
            <v>0</v>
          </cell>
        </row>
        <row r="6886">
          <cell r="A6886">
            <v>800000000256</v>
          </cell>
          <cell r="B6886" t="str">
            <v xml:space="preserve">SACABOCADOS CO/CR                                                                                   </v>
          </cell>
          <cell r="C6886">
            <v>0</v>
          </cell>
          <cell r="D6886">
            <v>0</v>
          </cell>
          <cell r="E6886">
            <v>0</v>
          </cell>
          <cell r="F6886">
            <v>0</v>
          </cell>
          <cell r="G6886">
            <v>0</v>
          </cell>
          <cell r="I6886">
            <v>0</v>
          </cell>
        </row>
        <row r="6887">
          <cell r="A6887">
            <v>800000000257</v>
          </cell>
          <cell r="B6887" t="str">
            <v xml:space="preserve">PASTA P/PULIR (DIAMANTE)                                                                            </v>
          </cell>
          <cell r="C6887">
            <v>0</v>
          </cell>
          <cell r="D6887">
            <v>0</v>
          </cell>
          <cell r="E6887">
            <v>0</v>
          </cell>
          <cell r="F6887">
            <v>0</v>
          </cell>
          <cell r="G6887">
            <v>0</v>
          </cell>
          <cell r="I6887">
            <v>0</v>
          </cell>
        </row>
        <row r="6888">
          <cell r="A6888">
            <v>800000000258</v>
          </cell>
          <cell r="B6888" t="str">
            <v xml:space="preserve">TAPAS P/VALVULAS SAFSITE M1080303N                                                                  </v>
          </cell>
          <cell r="C6888">
            <v>0</v>
          </cell>
          <cell r="D6888">
            <v>0</v>
          </cell>
          <cell r="E6888">
            <v>0</v>
          </cell>
          <cell r="F6888">
            <v>0</v>
          </cell>
          <cell r="G6888">
            <v>0</v>
          </cell>
          <cell r="I6888">
            <v>0</v>
          </cell>
        </row>
        <row r="6889">
          <cell r="A6889">
            <v>800000000259</v>
          </cell>
          <cell r="B6889" t="str">
            <v xml:space="preserve">MUEBLE METALICO                                                                                     </v>
          </cell>
          <cell r="C6889">
            <v>0</v>
          </cell>
          <cell r="D6889">
            <v>0</v>
          </cell>
          <cell r="E6889">
            <v>0</v>
          </cell>
          <cell r="F6889">
            <v>0</v>
          </cell>
          <cell r="G6889">
            <v>0</v>
          </cell>
          <cell r="I6889">
            <v>0</v>
          </cell>
        </row>
        <row r="6890">
          <cell r="A6890">
            <v>800000000260</v>
          </cell>
          <cell r="B6890" t="str">
            <v xml:space="preserve">FILTRO DE AIRE                                                                                      </v>
          </cell>
          <cell r="C6890">
            <v>5</v>
          </cell>
          <cell r="D6890">
            <v>0</v>
          </cell>
          <cell r="E6890">
            <v>10</v>
          </cell>
          <cell r="F6890">
            <v>10</v>
          </cell>
          <cell r="G6890">
            <v>10</v>
          </cell>
          <cell r="I6890">
            <v>10</v>
          </cell>
        </row>
        <row r="6891">
          <cell r="A6891">
            <v>800000000262</v>
          </cell>
          <cell r="B6891" t="str">
            <v xml:space="preserve">BOBINAS                                                                                             </v>
          </cell>
          <cell r="C6891">
            <v>0</v>
          </cell>
          <cell r="D6891">
            <v>0</v>
          </cell>
          <cell r="E6891">
            <v>0</v>
          </cell>
          <cell r="F6891">
            <v>0</v>
          </cell>
          <cell r="G6891">
            <v>0</v>
          </cell>
          <cell r="I6891">
            <v>0</v>
          </cell>
        </row>
        <row r="6892">
          <cell r="A6892">
            <v>800000000263</v>
          </cell>
          <cell r="B6892" t="str">
            <v xml:space="preserve">TORNO                                                                                               </v>
          </cell>
          <cell r="C6892">
            <v>0</v>
          </cell>
          <cell r="D6892">
            <v>0</v>
          </cell>
          <cell r="E6892">
            <v>0</v>
          </cell>
          <cell r="F6892">
            <v>0</v>
          </cell>
          <cell r="G6892">
            <v>0</v>
          </cell>
          <cell r="I6892">
            <v>0</v>
          </cell>
        </row>
        <row r="6893">
          <cell r="A6893">
            <v>800000000264</v>
          </cell>
          <cell r="B6893" t="str">
            <v xml:space="preserve">MEDIDOR DE HUMEDAD                                                                                  </v>
          </cell>
          <cell r="C6893">
            <v>0</v>
          </cell>
          <cell r="D6893">
            <v>0</v>
          </cell>
          <cell r="E6893">
            <v>0</v>
          </cell>
          <cell r="F6893">
            <v>0</v>
          </cell>
          <cell r="G6893">
            <v>0</v>
          </cell>
          <cell r="I6893">
            <v>0</v>
          </cell>
        </row>
        <row r="6894">
          <cell r="A6894">
            <v>800000000265</v>
          </cell>
          <cell r="B6894" t="str">
            <v xml:space="preserve">MEDIDOR DE PRESION                                                                                  </v>
          </cell>
          <cell r="C6894">
            <v>0</v>
          </cell>
          <cell r="D6894">
            <v>0</v>
          </cell>
          <cell r="E6894">
            <v>0</v>
          </cell>
          <cell r="F6894">
            <v>0</v>
          </cell>
          <cell r="G6894">
            <v>0</v>
          </cell>
          <cell r="I6894">
            <v>0</v>
          </cell>
        </row>
        <row r="6895">
          <cell r="A6895">
            <v>800000000266</v>
          </cell>
          <cell r="B6895" t="str">
            <v xml:space="preserve">VARILLAS DE ALUMINIO                                                                                </v>
          </cell>
          <cell r="C6895">
            <v>0</v>
          </cell>
          <cell r="D6895">
            <v>0</v>
          </cell>
          <cell r="E6895">
            <v>0</v>
          </cell>
          <cell r="F6895">
            <v>0</v>
          </cell>
          <cell r="G6895">
            <v>0</v>
          </cell>
          <cell r="I6895">
            <v>0</v>
          </cell>
        </row>
        <row r="6896">
          <cell r="A6896">
            <v>800000000267</v>
          </cell>
          <cell r="B6896" t="str">
            <v xml:space="preserve">CAÑOS DE ALUMINIO                                                                                   </v>
          </cell>
          <cell r="C6896">
            <v>0</v>
          </cell>
          <cell r="D6896">
            <v>0</v>
          </cell>
          <cell r="E6896">
            <v>0</v>
          </cell>
          <cell r="F6896">
            <v>0</v>
          </cell>
          <cell r="G6896">
            <v>0</v>
          </cell>
          <cell r="I6896">
            <v>0</v>
          </cell>
        </row>
        <row r="6897">
          <cell r="A6897">
            <v>800000000268</v>
          </cell>
          <cell r="B6897" t="str">
            <v xml:space="preserve">MOSQUITERO DE ALUMINIO                                                                              </v>
          </cell>
          <cell r="C6897">
            <v>0</v>
          </cell>
          <cell r="D6897">
            <v>0</v>
          </cell>
          <cell r="E6897">
            <v>0</v>
          </cell>
          <cell r="F6897">
            <v>0</v>
          </cell>
          <cell r="G6897">
            <v>0</v>
          </cell>
          <cell r="I6897">
            <v>0</v>
          </cell>
        </row>
        <row r="6898">
          <cell r="A6898">
            <v>800000000269</v>
          </cell>
          <cell r="B6898" t="str">
            <v xml:space="preserve">UNID.ALTA FRECUENCIA C/BOBINA IND.                                                                  </v>
          </cell>
          <cell r="C6898">
            <v>0</v>
          </cell>
          <cell r="D6898">
            <v>0</v>
          </cell>
          <cell r="E6898">
            <v>0</v>
          </cell>
          <cell r="F6898">
            <v>0</v>
          </cell>
          <cell r="G6898">
            <v>0</v>
          </cell>
          <cell r="I6898">
            <v>0</v>
          </cell>
        </row>
        <row r="6899">
          <cell r="A6899">
            <v>800000000270</v>
          </cell>
          <cell r="B6899" t="str">
            <v xml:space="preserve">FOLIA RETICULAR                                                                                     </v>
          </cell>
          <cell r="C6899">
            <v>0</v>
          </cell>
          <cell r="D6899">
            <v>0</v>
          </cell>
          <cell r="E6899">
            <v>0</v>
          </cell>
          <cell r="F6899">
            <v>0</v>
          </cell>
          <cell r="G6899">
            <v>0</v>
          </cell>
          <cell r="I6899">
            <v>0</v>
          </cell>
        </row>
        <row r="6900">
          <cell r="A6900">
            <v>800000000271</v>
          </cell>
          <cell r="B6900" t="str">
            <v xml:space="preserve">SELLADORA P/PLASTICO                                                                                </v>
          </cell>
          <cell r="C6900">
            <v>0</v>
          </cell>
          <cell r="D6900">
            <v>0</v>
          </cell>
          <cell r="E6900">
            <v>0</v>
          </cell>
          <cell r="F6900">
            <v>0</v>
          </cell>
          <cell r="G6900">
            <v>0</v>
          </cell>
          <cell r="I6900">
            <v>0</v>
          </cell>
        </row>
        <row r="6901">
          <cell r="A6901">
            <v>800000000272</v>
          </cell>
          <cell r="B6901" t="str">
            <v xml:space="preserve">TOALLERO                                                                                            </v>
          </cell>
          <cell r="C6901">
            <v>0</v>
          </cell>
          <cell r="D6901">
            <v>0</v>
          </cell>
          <cell r="E6901">
            <v>0</v>
          </cell>
          <cell r="F6901">
            <v>0</v>
          </cell>
          <cell r="G6901">
            <v>0</v>
          </cell>
          <cell r="I6901">
            <v>0</v>
          </cell>
        </row>
        <row r="6902">
          <cell r="A6902">
            <v>800000000273</v>
          </cell>
          <cell r="B6902" t="str">
            <v xml:space="preserve">LLAVES                                                                                              </v>
          </cell>
          <cell r="C6902">
            <v>0</v>
          </cell>
          <cell r="D6902">
            <v>0</v>
          </cell>
          <cell r="E6902">
            <v>0</v>
          </cell>
          <cell r="F6902">
            <v>0</v>
          </cell>
          <cell r="G6902">
            <v>0</v>
          </cell>
          <cell r="I6902">
            <v>0</v>
          </cell>
        </row>
        <row r="6903">
          <cell r="A6903">
            <v>800000000274</v>
          </cell>
          <cell r="B6903" t="str">
            <v xml:space="preserve">PRENSAS Y TUERCAS PLASTICAS                                                                         </v>
          </cell>
          <cell r="C6903">
            <v>0</v>
          </cell>
          <cell r="D6903">
            <v>0</v>
          </cell>
          <cell r="E6903">
            <v>0</v>
          </cell>
          <cell r="F6903">
            <v>0</v>
          </cell>
          <cell r="G6903">
            <v>0</v>
          </cell>
          <cell r="I6903">
            <v>0</v>
          </cell>
        </row>
        <row r="6904">
          <cell r="A6904">
            <v>800000000275</v>
          </cell>
          <cell r="B6904" t="str">
            <v xml:space="preserve">CINTA                                                                                               </v>
          </cell>
          <cell r="C6904">
            <v>0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  <cell r="I6904">
            <v>0</v>
          </cell>
        </row>
        <row r="6905">
          <cell r="A6905">
            <v>800000000276</v>
          </cell>
          <cell r="B6905" t="str">
            <v xml:space="preserve">PARTES P/PERFUSORA                                                                                  </v>
          </cell>
          <cell r="C6905">
            <v>0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I6905">
            <v>0</v>
          </cell>
        </row>
        <row r="6906">
          <cell r="A6906">
            <v>800000000277</v>
          </cell>
          <cell r="B6906" t="str">
            <v xml:space="preserve">TUBOS PLASTICOS                                                                                     </v>
          </cell>
          <cell r="C6906">
            <v>0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I6906">
            <v>0</v>
          </cell>
        </row>
        <row r="6907">
          <cell r="A6907">
            <v>800000000278</v>
          </cell>
          <cell r="B6907" t="str">
            <v xml:space="preserve">CAÑOS P/ELECTRODOS                                                                                  </v>
          </cell>
          <cell r="C6907">
            <v>0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I6907">
            <v>0</v>
          </cell>
        </row>
        <row r="6908">
          <cell r="A6908">
            <v>800000000279</v>
          </cell>
          <cell r="B6908" t="str">
            <v xml:space="preserve">TORNILLOS-TUERCAS-ANGULOS                                                                           </v>
          </cell>
          <cell r="C6908">
            <v>0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  <cell r="I6908">
            <v>0</v>
          </cell>
        </row>
        <row r="6909">
          <cell r="A6909">
            <v>800000000280</v>
          </cell>
          <cell r="B6909" t="str">
            <v xml:space="preserve">ANGULOS DE PLASTICO                                                                                 </v>
          </cell>
          <cell r="C6909">
            <v>0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  <cell r="I6909">
            <v>0</v>
          </cell>
        </row>
        <row r="6910">
          <cell r="A6910">
            <v>800000000281</v>
          </cell>
          <cell r="B6910" t="str">
            <v xml:space="preserve">PARTES P/VALVULAS                                                                                   </v>
          </cell>
          <cell r="C6910">
            <v>0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  <cell r="I6910">
            <v>0</v>
          </cell>
        </row>
        <row r="6911">
          <cell r="A6911">
            <v>800000000282</v>
          </cell>
          <cell r="B6911" t="str">
            <v xml:space="preserve">ACC.P/TUB. DE ALUMINIO                                                                              </v>
          </cell>
          <cell r="C6911">
            <v>0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  <cell r="I6911">
            <v>0</v>
          </cell>
        </row>
        <row r="6912">
          <cell r="A6912">
            <v>800000000283</v>
          </cell>
          <cell r="B6912" t="str">
            <v xml:space="preserve">CABLES                                                                                              </v>
          </cell>
          <cell r="C6912">
            <v>0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  <cell r="I6912">
            <v>0</v>
          </cell>
        </row>
        <row r="6913">
          <cell r="A6913">
            <v>800000000284</v>
          </cell>
          <cell r="B6913" t="str">
            <v xml:space="preserve">MEDIDOR DE ANGULOS                                                                                  </v>
          </cell>
          <cell r="C6913">
            <v>0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  <cell r="I6913">
            <v>0</v>
          </cell>
        </row>
        <row r="6914">
          <cell r="A6914">
            <v>800000000285</v>
          </cell>
          <cell r="B6914" t="str">
            <v xml:space="preserve">PARTES P/TORNO                                                                                      </v>
          </cell>
          <cell r="C6914">
            <v>0</v>
          </cell>
          <cell r="D6914">
            <v>0</v>
          </cell>
          <cell r="E6914">
            <v>0</v>
          </cell>
          <cell r="F6914">
            <v>0</v>
          </cell>
          <cell r="G6914">
            <v>0</v>
          </cell>
          <cell r="I6914">
            <v>0</v>
          </cell>
        </row>
        <row r="6915">
          <cell r="A6915">
            <v>800000000286</v>
          </cell>
          <cell r="B6915" t="str">
            <v xml:space="preserve">PLATO DE ALUMINIO                                                                                   </v>
          </cell>
          <cell r="C6915">
            <v>0</v>
          </cell>
          <cell r="D6915">
            <v>0</v>
          </cell>
          <cell r="E6915">
            <v>0</v>
          </cell>
          <cell r="F6915">
            <v>0</v>
          </cell>
          <cell r="G6915">
            <v>0</v>
          </cell>
          <cell r="I6915">
            <v>0</v>
          </cell>
        </row>
        <row r="6916">
          <cell r="A6916">
            <v>800000000287</v>
          </cell>
          <cell r="B6916" t="str">
            <v xml:space="preserve">BARRA DE LATON                                                                                      </v>
          </cell>
          <cell r="C6916">
            <v>0</v>
          </cell>
          <cell r="D6916">
            <v>0</v>
          </cell>
          <cell r="E6916">
            <v>0</v>
          </cell>
          <cell r="F6916">
            <v>0</v>
          </cell>
          <cell r="G6916">
            <v>0</v>
          </cell>
          <cell r="I6916">
            <v>0</v>
          </cell>
        </row>
        <row r="6917">
          <cell r="A6917">
            <v>800000000288</v>
          </cell>
          <cell r="B6917" t="str">
            <v xml:space="preserve">SENSOR P/MOTOR                                                                                      </v>
          </cell>
          <cell r="C6917">
            <v>0</v>
          </cell>
          <cell r="D6917">
            <v>0</v>
          </cell>
          <cell r="E6917">
            <v>0</v>
          </cell>
          <cell r="F6917">
            <v>0</v>
          </cell>
          <cell r="G6917">
            <v>0</v>
          </cell>
          <cell r="I6917">
            <v>0</v>
          </cell>
        </row>
        <row r="6918">
          <cell r="A6918">
            <v>800000000289</v>
          </cell>
          <cell r="B6918" t="str">
            <v xml:space="preserve">CABLE A 238                                                                                         </v>
          </cell>
          <cell r="C6918">
            <v>0</v>
          </cell>
          <cell r="D6918">
            <v>0</v>
          </cell>
          <cell r="E6918">
            <v>0</v>
          </cell>
          <cell r="F6918">
            <v>0</v>
          </cell>
          <cell r="G6918">
            <v>0</v>
          </cell>
          <cell r="I6918">
            <v>0</v>
          </cell>
        </row>
        <row r="6919">
          <cell r="A6919">
            <v>800000000290</v>
          </cell>
          <cell r="B6919" t="str">
            <v xml:space="preserve">MANGO BISTURI C/HOJA N°15                                                                           </v>
          </cell>
          <cell r="C6919">
            <v>1046</v>
          </cell>
          <cell r="D6919">
            <v>0</v>
          </cell>
          <cell r="E6919">
            <v>0</v>
          </cell>
          <cell r="F6919">
            <v>0</v>
          </cell>
          <cell r="G6919">
            <v>0</v>
          </cell>
          <cell r="I6919">
            <v>0</v>
          </cell>
        </row>
        <row r="6920">
          <cell r="A6920">
            <v>800000000291</v>
          </cell>
          <cell r="B6920" t="str">
            <v xml:space="preserve">PLANTA PROC.P/SONDAS ANILL.REC. PVC                                                                 </v>
          </cell>
          <cell r="C6920">
            <v>0</v>
          </cell>
          <cell r="D6920">
            <v>0</v>
          </cell>
          <cell r="E6920">
            <v>0</v>
          </cell>
          <cell r="F6920">
            <v>0</v>
          </cell>
          <cell r="G6920">
            <v>0</v>
          </cell>
          <cell r="I6920">
            <v>0</v>
          </cell>
        </row>
        <row r="6921">
          <cell r="A6921">
            <v>800000000292</v>
          </cell>
          <cell r="B6921" t="str">
            <v xml:space="preserve">PASTA SILICONA                                                                                      </v>
          </cell>
          <cell r="C6921">
            <v>3</v>
          </cell>
          <cell r="D6921">
            <v>0</v>
          </cell>
          <cell r="E6921">
            <v>0</v>
          </cell>
          <cell r="F6921">
            <v>0</v>
          </cell>
          <cell r="G6921">
            <v>0</v>
          </cell>
          <cell r="I6921">
            <v>0</v>
          </cell>
        </row>
        <row r="6922">
          <cell r="A6922">
            <v>800000000293</v>
          </cell>
          <cell r="B6922" t="str">
            <v xml:space="preserve">VALVULAS                                                                                            </v>
          </cell>
          <cell r="C6922">
            <v>1</v>
          </cell>
          <cell r="D6922">
            <v>0</v>
          </cell>
          <cell r="E6922">
            <v>0</v>
          </cell>
          <cell r="F6922">
            <v>0</v>
          </cell>
          <cell r="G6922">
            <v>0</v>
          </cell>
          <cell r="I6922">
            <v>0</v>
          </cell>
        </row>
        <row r="6923">
          <cell r="A6923">
            <v>800000000294</v>
          </cell>
          <cell r="B6923" t="str">
            <v xml:space="preserve">IMPEDANCIA                                                                                          </v>
          </cell>
          <cell r="C6923">
            <v>0</v>
          </cell>
          <cell r="D6923">
            <v>0</v>
          </cell>
          <cell r="E6923">
            <v>0</v>
          </cell>
          <cell r="F6923">
            <v>0</v>
          </cell>
          <cell r="G6923">
            <v>0</v>
          </cell>
          <cell r="I6923">
            <v>0</v>
          </cell>
        </row>
        <row r="6924">
          <cell r="A6924">
            <v>800000000295</v>
          </cell>
          <cell r="B6924" t="str">
            <v xml:space="preserve">MECHA TIPO ¨N¨ HSS 0,30 MM                                                                          </v>
          </cell>
          <cell r="C6924">
            <v>0</v>
          </cell>
          <cell r="D6924">
            <v>0</v>
          </cell>
          <cell r="E6924">
            <v>0</v>
          </cell>
          <cell r="F6924">
            <v>0</v>
          </cell>
          <cell r="G6924">
            <v>0</v>
          </cell>
          <cell r="I6924">
            <v>0</v>
          </cell>
        </row>
        <row r="6925">
          <cell r="A6925">
            <v>800000000296</v>
          </cell>
          <cell r="B6925" t="str">
            <v xml:space="preserve">COFRE DE SEGURIDAD                                                                                  </v>
          </cell>
          <cell r="C6925">
            <v>0</v>
          </cell>
          <cell r="D6925">
            <v>0</v>
          </cell>
          <cell r="E6925">
            <v>0</v>
          </cell>
          <cell r="F6925">
            <v>0</v>
          </cell>
          <cell r="G6925">
            <v>0</v>
          </cell>
          <cell r="I6925">
            <v>0</v>
          </cell>
        </row>
        <row r="6926">
          <cell r="A6926">
            <v>800000000297</v>
          </cell>
          <cell r="B6926" t="str">
            <v xml:space="preserve">ALAMBRES                                                                                            </v>
          </cell>
          <cell r="C6926">
            <v>0</v>
          </cell>
          <cell r="D6926">
            <v>0</v>
          </cell>
          <cell r="E6926">
            <v>3</v>
          </cell>
          <cell r="F6926">
            <v>3</v>
          </cell>
          <cell r="G6926">
            <v>3</v>
          </cell>
          <cell r="I6926">
            <v>3</v>
          </cell>
        </row>
        <row r="6927">
          <cell r="A6927">
            <v>800000000298</v>
          </cell>
          <cell r="B6927" t="str">
            <v xml:space="preserve">PUNTAS DE BRONCE                                                                                    </v>
          </cell>
          <cell r="C6927">
            <v>0</v>
          </cell>
          <cell r="D6927">
            <v>0</v>
          </cell>
          <cell r="E6927">
            <v>0</v>
          </cell>
          <cell r="F6927">
            <v>0</v>
          </cell>
          <cell r="G6927">
            <v>0</v>
          </cell>
          <cell r="I6927">
            <v>0</v>
          </cell>
        </row>
        <row r="6928">
          <cell r="A6928">
            <v>800000000299</v>
          </cell>
          <cell r="B6928" t="str">
            <v xml:space="preserve">PINZA                                                                                               </v>
          </cell>
          <cell r="C6928">
            <v>0</v>
          </cell>
          <cell r="D6928">
            <v>0</v>
          </cell>
          <cell r="E6928">
            <v>0</v>
          </cell>
          <cell r="F6928">
            <v>0</v>
          </cell>
          <cell r="G6928">
            <v>0</v>
          </cell>
          <cell r="I6928">
            <v>0</v>
          </cell>
        </row>
        <row r="6929">
          <cell r="A6929">
            <v>800000000300</v>
          </cell>
          <cell r="B6929" t="str">
            <v xml:space="preserve">ALAMBRES EPFLEX ø0,06mm / ø0,08mm / ø0,127mm                                                        </v>
          </cell>
          <cell r="C6929">
            <v>0</v>
          </cell>
          <cell r="D6929">
            <v>0</v>
          </cell>
          <cell r="E6929">
            <v>0</v>
          </cell>
          <cell r="F6929">
            <v>0</v>
          </cell>
          <cell r="G6929">
            <v>0</v>
          </cell>
          <cell r="I6929">
            <v>0</v>
          </cell>
        </row>
        <row r="6930">
          <cell r="A6930">
            <v>800000000301</v>
          </cell>
          <cell r="B6930" t="str">
            <v xml:space="preserve">REGULADOR DE PRESION                                                                                </v>
          </cell>
          <cell r="C6930">
            <v>0</v>
          </cell>
          <cell r="D6930">
            <v>0</v>
          </cell>
          <cell r="E6930">
            <v>0</v>
          </cell>
          <cell r="F6930">
            <v>0</v>
          </cell>
          <cell r="G6930">
            <v>0</v>
          </cell>
          <cell r="I6930">
            <v>0</v>
          </cell>
        </row>
        <row r="6931">
          <cell r="A6931">
            <v>800000000302</v>
          </cell>
          <cell r="B6931" t="str">
            <v xml:space="preserve">ELECTRODOS                                                                                          </v>
          </cell>
          <cell r="C6931">
            <v>0</v>
          </cell>
          <cell r="D6931">
            <v>0</v>
          </cell>
          <cell r="E6931">
            <v>0</v>
          </cell>
          <cell r="F6931">
            <v>0</v>
          </cell>
          <cell r="G6931">
            <v>0</v>
          </cell>
          <cell r="I6931">
            <v>0</v>
          </cell>
        </row>
        <row r="6932">
          <cell r="A6932">
            <v>800000000303</v>
          </cell>
          <cell r="B6932" t="str">
            <v xml:space="preserve">MEDIDOR DE FRECUENCIA                                                                               </v>
          </cell>
          <cell r="C6932">
            <v>0</v>
          </cell>
          <cell r="D6932">
            <v>0</v>
          </cell>
          <cell r="E6932">
            <v>0</v>
          </cell>
          <cell r="F6932">
            <v>0</v>
          </cell>
          <cell r="G6932">
            <v>0</v>
          </cell>
          <cell r="I6932">
            <v>0</v>
          </cell>
        </row>
        <row r="6933">
          <cell r="A6933">
            <v>800000000304</v>
          </cell>
          <cell r="B6933" t="str">
            <v xml:space="preserve">VIDRIO                                                                                              </v>
          </cell>
          <cell r="C6933">
            <v>0</v>
          </cell>
          <cell r="D6933">
            <v>0</v>
          </cell>
          <cell r="E6933">
            <v>0</v>
          </cell>
          <cell r="F6933">
            <v>0</v>
          </cell>
          <cell r="G6933">
            <v>0</v>
          </cell>
          <cell r="I6933">
            <v>0</v>
          </cell>
        </row>
        <row r="6934">
          <cell r="A6934">
            <v>800000000305</v>
          </cell>
          <cell r="B6934" t="str">
            <v xml:space="preserve">BOMBA P/LIQUIDO                                                                                     </v>
          </cell>
          <cell r="C6934">
            <v>0</v>
          </cell>
          <cell r="D6934">
            <v>0</v>
          </cell>
          <cell r="E6934">
            <v>0</v>
          </cell>
          <cell r="F6934">
            <v>0</v>
          </cell>
          <cell r="G6934">
            <v>0</v>
          </cell>
          <cell r="I6934">
            <v>0</v>
          </cell>
        </row>
        <row r="6935">
          <cell r="A6935">
            <v>800000000306</v>
          </cell>
          <cell r="B6935" t="str">
            <v xml:space="preserve">MONITOR DE VAPORES ORGANICOS                                                                        </v>
          </cell>
          <cell r="C6935">
            <v>0</v>
          </cell>
          <cell r="D6935">
            <v>0</v>
          </cell>
          <cell r="E6935">
            <v>0</v>
          </cell>
          <cell r="F6935">
            <v>0</v>
          </cell>
          <cell r="G6935">
            <v>0</v>
          </cell>
          <cell r="I6935">
            <v>0</v>
          </cell>
        </row>
        <row r="6936">
          <cell r="A6936">
            <v>800000000307</v>
          </cell>
          <cell r="B6936" t="str">
            <v xml:space="preserve">MONITOR DE OXIDO DE ETILENO (TWA)                                                                   </v>
          </cell>
          <cell r="C6936">
            <v>0</v>
          </cell>
          <cell r="D6936">
            <v>0</v>
          </cell>
          <cell r="E6936">
            <v>0</v>
          </cell>
          <cell r="F6936">
            <v>0</v>
          </cell>
          <cell r="G6936">
            <v>0</v>
          </cell>
          <cell r="I6936">
            <v>0</v>
          </cell>
        </row>
        <row r="6937">
          <cell r="A6937">
            <v>800000000308</v>
          </cell>
          <cell r="B6937" t="str">
            <v xml:space="preserve">MONITOR DE OXIDO DE ETILENO (STEEL)                                                                 </v>
          </cell>
          <cell r="C6937">
            <v>0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  <cell r="I6937">
            <v>0</v>
          </cell>
        </row>
        <row r="6938">
          <cell r="A6938">
            <v>800000000309</v>
          </cell>
          <cell r="B6938" t="str">
            <v xml:space="preserve">PVC GW79AXXS00-03162                                                                                </v>
          </cell>
          <cell r="C6938">
            <v>0</v>
          </cell>
          <cell r="D6938">
            <v>0</v>
          </cell>
          <cell r="E6938">
            <v>0</v>
          </cell>
          <cell r="F6938">
            <v>0</v>
          </cell>
          <cell r="G6938">
            <v>0</v>
          </cell>
          <cell r="I6938">
            <v>0</v>
          </cell>
        </row>
        <row r="6939">
          <cell r="A6939">
            <v>800000000310</v>
          </cell>
          <cell r="B6939" t="str">
            <v xml:space="preserve">PVC GW79AXXS00-03163                                                                                </v>
          </cell>
          <cell r="C6939">
            <v>0</v>
          </cell>
          <cell r="D6939">
            <v>0</v>
          </cell>
          <cell r="E6939">
            <v>0</v>
          </cell>
          <cell r="F6939">
            <v>0</v>
          </cell>
          <cell r="G6939">
            <v>0</v>
          </cell>
          <cell r="I6939">
            <v>0</v>
          </cell>
        </row>
        <row r="6940">
          <cell r="A6940">
            <v>800000000311</v>
          </cell>
          <cell r="B6940" t="str">
            <v xml:space="preserve">PVC GW79AXXS00-03164                                                                                </v>
          </cell>
          <cell r="C6940">
            <v>0</v>
          </cell>
          <cell r="D6940">
            <v>0</v>
          </cell>
          <cell r="E6940">
            <v>0</v>
          </cell>
          <cell r="F6940">
            <v>0</v>
          </cell>
          <cell r="G6940">
            <v>0</v>
          </cell>
          <cell r="I6940">
            <v>0</v>
          </cell>
        </row>
        <row r="6941">
          <cell r="A6941">
            <v>800000000312</v>
          </cell>
          <cell r="B6941" t="str">
            <v xml:space="preserve">PVC GW79AXXS00-03189                                                                                </v>
          </cell>
          <cell r="C6941">
            <v>0</v>
          </cell>
          <cell r="D6941">
            <v>0</v>
          </cell>
          <cell r="E6941">
            <v>0</v>
          </cell>
          <cell r="F6941">
            <v>0</v>
          </cell>
          <cell r="G6941">
            <v>0</v>
          </cell>
          <cell r="I6941">
            <v>0</v>
          </cell>
        </row>
        <row r="6942">
          <cell r="A6942">
            <v>800000000313</v>
          </cell>
          <cell r="B6942" t="str">
            <v xml:space="preserve">PVC IN45 GW79AXXS00-03190                                                                           </v>
          </cell>
          <cell r="C6942">
            <v>0</v>
          </cell>
          <cell r="D6942">
            <v>0</v>
          </cell>
          <cell r="E6942">
            <v>0</v>
          </cell>
          <cell r="F6942">
            <v>0</v>
          </cell>
          <cell r="G6942">
            <v>0</v>
          </cell>
          <cell r="I6942">
            <v>0</v>
          </cell>
        </row>
        <row r="6943">
          <cell r="A6943">
            <v>800000000314</v>
          </cell>
          <cell r="B6943" t="str">
            <v xml:space="preserve">PVC Z45 GW79A93E10-03180                                                                            </v>
          </cell>
          <cell r="C6943">
            <v>0</v>
          </cell>
          <cell r="D6943">
            <v>0</v>
          </cell>
          <cell r="E6943">
            <v>0</v>
          </cell>
          <cell r="F6943">
            <v>0</v>
          </cell>
          <cell r="G6943">
            <v>0</v>
          </cell>
          <cell r="I6943">
            <v>0</v>
          </cell>
        </row>
        <row r="6944">
          <cell r="A6944">
            <v>800000000315</v>
          </cell>
          <cell r="B6944" t="str">
            <v xml:space="preserve">PVC YN75 GW79A65E00-02654                                                                           </v>
          </cell>
          <cell r="C6944">
            <v>0</v>
          </cell>
          <cell r="D6944">
            <v>0</v>
          </cell>
          <cell r="E6944">
            <v>0</v>
          </cell>
          <cell r="F6944">
            <v>0</v>
          </cell>
          <cell r="G6944">
            <v>0</v>
          </cell>
          <cell r="I6944">
            <v>0</v>
          </cell>
        </row>
        <row r="6945">
          <cell r="A6945">
            <v>800000000316</v>
          </cell>
          <cell r="B6945" t="str">
            <v xml:space="preserve">PVC YN70 GW79A68E00-02653                                                                           </v>
          </cell>
          <cell r="C6945">
            <v>0</v>
          </cell>
          <cell r="D6945">
            <v>0</v>
          </cell>
          <cell r="E6945">
            <v>0</v>
          </cell>
          <cell r="F6945">
            <v>0</v>
          </cell>
          <cell r="G6945">
            <v>0</v>
          </cell>
          <cell r="I6945">
            <v>0</v>
          </cell>
        </row>
        <row r="6946">
          <cell r="A6946">
            <v>800000000317</v>
          </cell>
          <cell r="B6946" t="str">
            <v xml:space="preserve">PVC YN60 GW79A73E00-02652                                                                           </v>
          </cell>
          <cell r="C6946">
            <v>0</v>
          </cell>
          <cell r="D6946">
            <v>0</v>
          </cell>
          <cell r="E6946">
            <v>0</v>
          </cell>
          <cell r="F6946">
            <v>0</v>
          </cell>
          <cell r="G6946">
            <v>0</v>
          </cell>
          <cell r="I6946">
            <v>0</v>
          </cell>
        </row>
        <row r="6947">
          <cell r="A6947">
            <v>800000000318</v>
          </cell>
          <cell r="B6947" t="str">
            <v xml:space="preserve">PALETAS                                                                                             </v>
          </cell>
          <cell r="C6947">
            <v>0</v>
          </cell>
          <cell r="D6947">
            <v>0</v>
          </cell>
          <cell r="E6947">
            <v>0</v>
          </cell>
          <cell r="F6947">
            <v>0</v>
          </cell>
          <cell r="G6947">
            <v>0</v>
          </cell>
          <cell r="I6947">
            <v>0</v>
          </cell>
        </row>
        <row r="6948">
          <cell r="A6948">
            <v>800000000319</v>
          </cell>
          <cell r="B6948" t="str">
            <v xml:space="preserve">ELEVADOR P/PALETAS                                                                                  </v>
          </cell>
          <cell r="C6948">
            <v>0</v>
          </cell>
          <cell r="D6948">
            <v>0</v>
          </cell>
          <cell r="E6948">
            <v>0</v>
          </cell>
          <cell r="F6948">
            <v>0</v>
          </cell>
          <cell r="G6948">
            <v>0</v>
          </cell>
          <cell r="I6948">
            <v>0</v>
          </cell>
        </row>
        <row r="6949">
          <cell r="A6949">
            <v>800000000320</v>
          </cell>
          <cell r="B6949" t="str">
            <v xml:space="preserve">LIMAS                                                                                               </v>
          </cell>
          <cell r="C6949">
            <v>0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  <cell r="I6949">
            <v>0</v>
          </cell>
        </row>
        <row r="6950">
          <cell r="A6950">
            <v>800000000321</v>
          </cell>
          <cell r="B6950" t="str">
            <v xml:space="preserve">PIEDRA DE AFILAR                                                                                    </v>
          </cell>
          <cell r="C6950">
            <v>21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I6950">
            <v>0</v>
          </cell>
        </row>
        <row r="6951">
          <cell r="A6951">
            <v>800000000322</v>
          </cell>
          <cell r="B6951" t="str">
            <v xml:space="preserve">CEPILLO                                                                                             </v>
          </cell>
          <cell r="C6951">
            <v>0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I6951">
            <v>0</v>
          </cell>
        </row>
        <row r="6952">
          <cell r="A6952">
            <v>800000000323</v>
          </cell>
          <cell r="B6952" t="str">
            <v xml:space="preserve">EQUIPO P/DEPURACIÓN                                                                                 </v>
          </cell>
          <cell r="C6952">
            <v>0</v>
          </cell>
          <cell r="D6952">
            <v>0</v>
          </cell>
          <cell r="E6952">
            <v>0</v>
          </cell>
          <cell r="F6952">
            <v>0</v>
          </cell>
          <cell r="G6952">
            <v>0</v>
          </cell>
          <cell r="I6952">
            <v>0</v>
          </cell>
        </row>
        <row r="6953">
          <cell r="A6953">
            <v>800000000324</v>
          </cell>
          <cell r="B6953" t="str">
            <v xml:space="preserve">PREPARADO P/LAVAR                                                                                   </v>
          </cell>
          <cell r="C6953">
            <v>0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I6953">
            <v>0</v>
          </cell>
        </row>
        <row r="6954">
          <cell r="A6954">
            <v>800000000325</v>
          </cell>
          <cell r="B6954" t="str">
            <v xml:space="preserve">PLANCHA ACERO INOX                                                                                  </v>
          </cell>
          <cell r="C6954">
            <v>0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I6954">
            <v>0</v>
          </cell>
        </row>
        <row r="6955">
          <cell r="A6955">
            <v>800000000326</v>
          </cell>
          <cell r="B6955" t="str">
            <v xml:space="preserve">DISPLAY  06664565P/D150NCIIIP81608                                                                  </v>
          </cell>
          <cell r="C6955">
            <v>0</v>
          </cell>
          <cell r="D6955">
            <v>0</v>
          </cell>
          <cell r="E6955">
            <v>0</v>
          </cell>
          <cell r="F6955">
            <v>0</v>
          </cell>
          <cell r="G6955">
            <v>0</v>
          </cell>
          <cell r="I6955">
            <v>0</v>
          </cell>
        </row>
        <row r="6956">
          <cell r="A6956">
            <v>800000000327</v>
          </cell>
          <cell r="B6956" t="str">
            <v xml:space="preserve">CAJAS PLASTICAS                                                                                     </v>
          </cell>
          <cell r="C6956">
            <v>0</v>
          </cell>
          <cell r="D6956">
            <v>0</v>
          </cell>
          <cell r="E6956">
            <v>0</v>
          </cell>
          <cell r="F6956">
            <v>0</v>
          </cell>
          <cell r="G6956">
            <v>0</v>
          </cell>
          <cell r="I6956">
            <v>0</v>
          </cell>
        </row>
        <row r="6957">
          <cell r="A6957">
            <v>800000000328</v>
          </cell>
          <cell r="B6957" t="str">
            <v xml:space="preserve">CLIPS PLASTICOS                                                                                     </v>
          </cell>
          <cell r="C6957">
            <v>0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I6957">
            <v>0</v>
          </cell>
        </row>
        <row r="6958">
          <cell r="A6958">
            <v>800000000329</v>
          </cell>
          <cell r="B6958" t="str">
            <v xml:space="preserve">TIRAS PLASTICAS                                                                                     </v>
          </cell>
          <cell r="C6958">
            <v>0</v>
          </cell>
          <cell r="D6958">
            <v>0</v>
          </cell>
          <cell r="E6958">
            <v>0</v>
          </cell>
          <cell r="F6958">
            <v>0</v>
          </cell>
          <cell r="G6958">
            <v>0</v>
          </cell>
          <cell r="I6958">
            <v>0</v>
          </cell>
        </row>
        <row r="6959">
          <cell r="A6959">
            <v>800000000330</v>
          </cell>
          <cell r="B6959" t="str">
            <v xml:space="preserve">TIRAS PLASTICAS P/CORTINA                                                                           </v>
          </cell>
          <cell r="C6959">
            <v>0</v>
          </cell>
          <cell r="D6959">
            <v>0</v>
          </cell>
          <cell r="E6959">
            <v>0</v>
          </cell>
          <cell r="F6959">
            <v>0</v>
          </cell>
          <cell r="G6959">
            <v>0</v>
          </cell>
          <cell r="I6959">
            <v>0</v>
          </cell>
        </row>
        <row r="6960">
          <cell r="A6960">
            <v>800000000331</v>
          </cell>
          <cell r="B6960" t="str">
            <v xml:space="preserve">TERMOSTATO                                                                                          </v>
          </cell>
          <cell r="C6960">
            <v>3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  <cell r="I6960">
            <v>0</v>
          </cell>
        </row>
        <row r="6961">
          <cell r="A6961">
            <v>800000000333</v>
          </cell>
          <cell r="B6961" t="str">
            <v xml:space="preserve">GRAMPAS PLASTICAS                                                                                   </v>
          </cell>
          <cell r="C6961">
            <v>0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I6961">
            <v>0</v>
          </cell>
        </row>
        <row r="6962">
          <cell r="A6962">
            <v>800000000334</v>
          </cell>
          <cell r="B6962" t="str">
            <v xml:space="preserve">CAJA METALICA                                                                                       </v>
          </cell>
          <cell r="C6962">
            <v>0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  <cell r="I6962">
            <v>0</v>
          </cell>
        </row>
        <row r="6963">
          <cell r="A6963">
            <v>800000000335</v>
          </cell>
          <cell r="B6963" t="str">
            <v xml:space="preserve">CARRO C/DISPOSITIVO DE ELEVACION                                                                    </v>
          </cell>
          <cell r="C6963">
            <v>0</v>
          </cell>
          <cell r="D6963">
            <v>0</v>
          </cell>
          <cell r="E6963">
            <v>0</v>
          </cell>
          <cell r="F6963">
            <v>0</v>
          </cell>
          <cell r="G6963">
            <v>0</v>
          </cell>
          <cell r="I6963">
            <v>0</v>
          </cell>
        </row>
        <row r="6964">
          <cell r="A6964">
            <v>800000000336</v>
          </cell>
          <cell r="B6964" t="str">
            <v xml:space="preserve">CONECTORES                                                                                          </v>
          </cell>
          <cell r="C6964">
            <v>0</v>
          </cell>
          <cell r="D6964">
            <v>0</v>
          </cell>
          <cell r="E6964">
            <v>0</v>
          </cell>
          <cell r="F6964">
            <v>0</v>
          </cell>
          <cell r="G6964">
            <v>0</v>
          </cell>
          <cell r="I6964">
            <v>0</v>
          </cell>
        </row>
        <row r="6965">
          <cell r="A6965">
            <v>800000000337</v>
          </cell>
          <cell r="B6965" t="str">
            <v xml:space="preserve">CIRCUITO INTEGRADO 8 PATAS 15378312                                                                 </v>
          </cell>
          <cell r="C6965">
            <v>0</v>
          </cell>
          <cell r="D6965">
            <v>0</v>
          </cell>
          <cell r="E6965">
            <v>0</v>
          </cell>
          <cell r="F6965">
            <v>0</v>
          </cell>
          <cell r="G6965">
            <v>0</v>
          </cell>
          <cell r="I6965">
            <v>0</v>
          </cell>
        </row>
        <row r="6966">
          <cell r="A6966">
            <v>800000000338</v>
          </cell>
          <cell r="B6966" t="str">
            <v xml:space="preserve">MOTOR P/AIRE ACONDICIONADO                                                                          </v>
          </cell>
          <cell r="C6966">
            <v>0</v>
          </cell>
          <cell r="D6966">
            <v>0</v>
          </cell>
          <cell r="E6966">
            <v>0</v>
          </cell>
          <cell r="F6966">
            <v>0</v>
          </cell>
          <cell r="G6966">
            <v>0</v>
          </cell>
          <cell r="I6966">
            <v>0</v>
          </cell>
        </row>
        <row r="6967">
          <cell r="A6967">
            <v>800000000339</v>
          </cell>
          <cell r="B6967" t="str">
            <v xml:space="preserve">LLAVE P/CONTACTO                                                                                    </v>
          </cell>
          <cell r="C6967">
            <v>0</v>
          </cell>
          <cell r="D6967">
            <v>0</v>
          </cell>
          <cell r="E6967">
            <v>0</v>
          </cell>
          <cell r="F6967">
            <v>0</v>
          </cell>
          <cell r="G6967">
            <v>0</v>
          </cell>
          <cell r="I6967">
            <v>0</v>
          </cell>
        </row>
        <row r="6968">
          <cell r="A6968">
            <v>800000000340</v>
          </cell>
          <cell r="B6968" t="str">
            <v xml:space="preserve">CINTA ACERO INOX                                                                                    </v>
          </cell>
          <cell r="C6968">
            <v>0</v>
          </cell>
          <cell r="D6968">
            <v>0</v>
          </cell>
          <cell r="E6968">
            <v>0</v>
          </cell>
          <cell r="F6968">
            <v>0</v>
          </cell>
          <cell r="G6968">
            <v>0</v>
          </cell>
          <cell r="I6968">
            <v>0</v>
          </cell>
        </row>
        <row r="6969">
          <cell r="A6969">
            <v>800000000341</v>
          </cell>
          <cell r="B6969" t="str">
            <v xml:space="preserve">PREPARADO PARA LIMPIEZA                                                                             </v>
          </cell>
          <cell r="C6969">
            <v>0</v>
          </cell>
          <cell r="D6969">
            <v>0</v>
          </cell>
          <cell r="E6969">
            <v>0</v>
          </cell>
          <cell r="F6969">
            <v>0</v>
          </cell>
          <cell r="G6969">
            <v>0</v>
          </cell>
          <cell r="I6969">
            <v>0</v>
          </cell>
        </row>
        <row r="6970">
          <cell r="A6970">
            <v>800000000342</v>
          </cell>
          <cell r="B6970" t="str">
            <v xml:space="preserve">BATERIA  FMS 34502556                                                                               </v>
          </cell>
          <cell r="C6970">
            <v>0</v>
          </cell>
          <cell r="D6970">
            <v>0</v>
          </cell>
          <cell r="E6970">
            <v>0</v>
          </cell>
          <cell r="F6970">
            <v>0</v>
          </cell>
          <cell r="G6970">
            <v>0</v>
          </cell>
          <cell r="I6970">
            <v>0</v>
          </cell>
        </row>
        <row r="6971">
          <cell r="A6971">
            <v>800000000343</v>
          </cell>
          <cell r="B6971" t="str">
            <v xml:space="preserve">ENCHUFES                                                                                            </v>
          </cell>
          <cell r="C6971">
            <v>0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I6971">
            <v>0</v>
          </cell>
        </row>
        <row r="6972">
          <cell r="A6972">
            <v>800000000344</v>
          </cell>
          <cell r="B6972" t="str">
            <v xml:space="preserve">VISCO-TESTER                                                                                        </v>
          </cell>
          <cell r="C6972">
            <v>0</v>
          </cell>
          <cell r="D6972">
            <v>0</v>
          </cell>
          <cell r="E6972">
            <v>0</v>
          </cell>
          <cell r="F6972">
            <v>0</v>
          </cell>
          <cell r="G6972">
            <v>0</v>
          </cell>
          <cell r="I6972">
            <v>0</v>
          </cell>
        </row>
        <row r="6973">
          <cell r="A6973">
            <v>800000000345</v>
          </cell>
          <cell r="B6973" t="str">
            <v xml:space="preserve">VARILLAS DE ACERO                                                                                   </v>
          </cell>
          <cell r="C6973">
            <v>0</v>
          </cell>
          <cell r="D6973">
            <v>0</v>
          </cell>
          <cell r="E6973">
            <v>0</v>
          </cell>
          <cell r="F6973">
            <v>0</v>
          </cell>
          <cell r="G6973">
            <v>0</v>
          </cell>
          <cell r="I6973">
            <v>0</v>
          </cell>
        </row>
        <row r="6974">
          <cell r="A6974">
            <v>800000000346</v>
          </cell>
          <cell r="B6974" t="str">
            <v xml:space="preserve">CINTA TEFLON 0.13 MM                                                                                </v>
          </cell>
          <cell r="C6974">
            <v>321.2</v>
          </cell>
          <cell r="D6974">
            <v>0</v>
          </cell>
          <cell r="E6974">
            <v>0</v>
          </cell>
          <cell r="F6974">
            <v>0</v>
          </cell>
          <cell r="G6974">
            <v>0</v>
          </cell>
          <cell r="I6974">
            <v>0</v>
          </cell>
        </row>
        <row r="6975">
          <cell r="A6975">
            <v>800000000347</v>
          </cell>
          <cell r="B6975" t="str">
            <v xml:space="preserve">CINTA TEFLON 0.15 MM                                                                                </v>
          </cell>
          <cell r="C6975">
            <v>0</v>
          </cell>
          <cell r="D6975">
            <v>0</v>
          </cell>
          <cell r="E6975">
            <v>0</v>
          </cell>
          <cell r="F6975">
            <v>0</v>
          </cell>
          <cell r="G6975">
            <v>0</v>
          </cell>
          <cell r="I6975">
            <v>0</v>
          </cell>
        </row>
        <row r="6976">
          <cell r="A6976">
            <v>800000000348</v>
          </cell>
          <cell r="B6976" t="str">
            <v xml:space="preserve">PASTA LUBR.                                                                                         </v>
          </cell>
          <cell r="C6976">
            <v>2</v>
          </cell>
          <cell r="D6976">
            <v>0</v>
          </cell>
          <cell r="E6976">
            <v>0</v>
          </cell>
          <cell r="F6976">
            <v>0</v>
          </cell>
          <cell r="G6976">
            <v>0</v>
          </cell>
          <cell r="I6976">
            <v>0</v>
          </cell>
        </row>
        <row r="6977">
          <cell r="A6977">
            <v>800000000349</v>
          </cell>
          <cell r="B6977" t="str">
            <v xml:space="preserve">MINIBALONES LATEX                                                                                   </v>
          </cell>
          <cell r="C6977">
            <v>0</v>
          </cell>
          <cell r="D6977">
            <v>0</v>
          </cell>
          <cell r="E6977">
            <v>0</v>
          </cell>
          <cell r="F6977">
            <v>0</v>
          </cell>
          <cell r="G6977">
            <v>0</v>
          </cell>
          <cell r="I6977">
            <v>0</v>
          </cell>
        </row>
        <row r="6978">
          <cell r="A6978">
            <v>800000000350</v>
          </cell>
          <cell r="B6978" t="str">
            <v xml:space="preserve">CILINDROS DE ACERO                                                                                  </v>
          </cell>
          <cell r="C6978">
            <v>0</v>
          </cell>
          <cell r="D6978">
            <v>0</v>
          </cell>
          <cell r="E6978">
            <v>5</v>
          </cell>
          <cell r="F6978">
            <v>0</v>
          </cell>
          <cell r="G6978" t="str">
            <v>error</v>
          </cell>
          <cell r="I6978">
            <v>0</v>
          </cell>
        </row>
        <row r="6979">
          <cell r="A6979">
            <v>800000000351</v>
          </cell>
          <cell r="B6979" t="str">
            <v xml:space="preserve">LATEX VULCANIZADO                                                                                   </v>
          </cell>
          <cell r="C6979">
            <v>0</v>
          </cell>
          <cell r="D6979">
            <v>0</v>
          </cell>
          <cell r="E6979">
            <v>0</v>
          </cell>
          <cell r="F6979">
            <v>0</v>
          </cell>
          <cell r="G6979">
            <v>0</v>
          </cell>
          <cell r="I6979">
            <v>0</v>
          </cell>
        </row>
        <row r="6980">
          <cell r="A6980">
            <v>800000000352</v>
          </cell>
          <cell r="B6980" t="str">
            <v xml:space="preserve">BARRAS Y VARILLAS DE ACERO INOX                                                                     </v>
          </cell>
          <cell r="C6980">
            <v>3</v>
          </cell>
          <cell r="D6980">
            <v>0</v>
          </cell>
          <cell r="E6980">
            <v>0</v>
          </cell>
          <cell r="F6980">
            <v>0</v>
          </cell>
          <cell r="G6980">
            <v>0</v>
          </cell>
          <cell r="I6980">
            <v>0</v>
          </cell>
        </row>
        <row r="6981">
          <cell r="A6981">
            <v>800000000353</v>
          </cell>
          <cell r="B6981" t="str">
            <v xml:space="preserve">ROTAFOLIO (MUEBLE MET.P/OF)                                                                         </v>
          </cell>
          <cell r="C6981">
            <v>0</v>
          </cell>
          <cell r="D6981">
            <v>0</v>
          </cell>
          <cell r="E6981">
            <v>0</v>
          </cell>
          <cell r="F6981">
            <v>0</v>
          </cell>
          <cell r="G6981">
            <v>0</v>
          </cell>
          <cell r="I6981">
            <v>0</v>
          </cell>
        </row>
        <row r="6982">
          <cell r="A6982">
            <v>800000000354</v>
          </cell>
          <cell r="B6982" t="str">
            <v xml:space="preserve">FORMAS DE GALVANO                                                                                   </v>
          </cell>
          <cell r="C6982">
            <v>0</v>
          </cell>
          <cell r="D6982">
            <v>0</v>
          </cell>
          <cell r="E6982">
            <v>0</v>
          </cell>
          <cell r="F6982">
            <v>0</v>
          </cell>
          <cell r="G6982">
            <v>0</v>
          </cell>
          <cell r="I6982">
            <v>0</v>
          </cell>
        </row>
        <row r="6983">
          <cell r="A6983">
            <v>800000000355</v>
          </cell>
          <cell r="B6983" t="str">
            <v xml:space="preserve">SILLAS                                                                                              </v>
          </cell>
          <cell r="C6983">
            <v>27</v>
          </cell>
          <cell r="D6983">
            <v>0</v>
          </cell>
          <cell r="E6983">
            <v>20</v>
          </cell>
          <cell r="F6983">
            <v>20</v>
          </cell>
          <cell r="G6983">
            <v>20</v>
          </cell>
          <cell r="I6983">
            <v>20</v>
          </cell>
        </row>
        <row r="6984">
          <cell r="A6984">
            <v>800000000356</v>
          </cell>
          <cell r="B6984" t="str">
            <v xml:space="preserve">SOLDADOR                                                                                            </v>
          </cell>
          <cell r="C6984">
            <v>1</v>
          </cell>
          <cell r="D6984">
            <v>0</v>
          </cell>
          <cell r="E6984">
            <v>0</v>
          </cell>
          <cell r="F6984">
            <v>0</v>
          </cell>
          <cell r="G6984">
            <v>0</v>
          </cell>
          <cell r="I6984">
            <v>0</v>
          </cell>
        </row>
        <row r="6985">
          <cell r="A6985">
            <v>800000000357</v>
          </cell>
          <cell r="B6985" t="str">
            <v xml:space="preserve">MARKLUBE 280                                                                                        </v>
          </cell>
          <cell r="C6985">
            <v>106.78</v>
          </cell>
          <cell r="D6985">
            <v>0</v>
          </cell>
          <cell r="E6985">
            <v>0</v>
          </cell>
          <cell r="F6985">
            <v>0</v>
          </cell>
          <cell r="G6985">
            <v>0</v>
          </cell>
          <cell r="I6985">
            <v>0</v>
          </cell>
        </row>
        <row r="6986">
          <cell r="A6986">
            <v>800000000358</v>
          </cell>
          <cell r="B6986" t="str">
            <v xml:space="preserve">RETEN                                                                                               </v>
          </cell>
          <cell r="C6986">
            <v>0</v>
          </cell>
          <cell r="D6986">
            <v>0</v>
          </cell>
          <cell r="E6986">
            <v>0</v>
          </cell>
          <cell r="F6986">
            <v>0</v>
          </cell>
          <cell r="G6986">
            <v>0</v>
          </cell>
          <cell r="I6986">
            <v>0</v>
          </cell>
        </row>
        <row r="6987">
          <cell r="A6987">
            <v>800000000359</v>
          </cell>
          <cell r="B6987" t="str">
            <v xml:space="preserve">SELLADORA COMPLETA                                                                                  </v>
          </cell>
          <cell r="C6987">
            <v>0</v>
          </cell>
          <cell r="D6987">
            <v>0</v>
          </cell>
          <cell r="E6987">
            <v>0</v>
          </cell>
          <cell r="F6987">
            <v>0</v>
          </cell>
          <cell r="G6987">
            <v>0</v>
          </cell>
          <cell r="I6987">
            <v>0</v>
          </cell>
        </row>
        <row r="6988">
          <cell r="A6988">
            <v>800000000360</v>
          </cell>
          <cell r="B6988" t="str">
            <v xml:space="preserve">MEDIDOR DE FUERZA                                                                                   </v>
          </cell>
          <cell r="C6988">
            <v>0</v>
          </cell>
          <cell r="D6988">
            <v>0</v>
          </cell>
          <cell r="E6988">
            <v>0</v>
          </cell>
          <cell r="F6988">
            <v>0</v>
          </cell>
          <cell r="G6988">
            <v>0</v>
          </cell>
          <cell r="I6988">
            <v>0</v>
          </cell>
        </row>
        <row r="6989">
          <cell r="A6989">
            <v>800000000361</v>
          </cell>
          <cell r="B6989" t="str">
            <v xml:space="preserve">FRESADORA COMPLETA                                                                                  </v>
          </cell>
          <cell r="C6989">
            <v>0</v>
          </cell>
          <cell r="D6989">
            <v>0</v>
          </cell>
          <cell r="E6989">
            <v>0</v>
          </cell>
          <cell r="F6989">
            <v>0</v>
          </cell>
          <cell r="G6989">
            <v>0</v>
          </cell>
          <cell r="I6989">
            <v>0</v>
          </cell>
        </row>
        <row r="6990">
          <cell r="A6990">
            <v>800000000362</v>
          </cell>
          <cell r="B6990" t="str">
            <v xml:space="preserve">RULEMANES                                                                                           </v>
          </cell>
          <cell r="C6990">
            <v>0</v>
          </cell>
          <cell r="D6990">
            <v>0</v>
          </cell>
          <cell r="E6990">
            <v>0</v>
          </cell>
          <cell r="F6990">
            <v>0</v>
          </cell>
          <cell r="G6990">
            <v>0</v>
          </cell>
          <cell r="I6990">
            <v>0</v>
          </cell>
        </row>
        <row r="6991">
          <cell r="A6991">
            <v>800000000363</v>
          </cell>
          <cell r="B6991" t="str">
            <v xml:space="preserve">ULTRAFORM                                                                                           </v>
          </cell>
          <cell r="C6991">
            <v>0</v>
          </cell>
          <cell r="D6991">
            <v>0</v>
          </cell>
          <cell r="E6991">
            <v>0</v>
          </cell>
          <cell r="F6991">
            <v>0</v>
          </cell>
          <cell r="G6991">
            <v>0</v>
          </cell>
          <cell r="I6991">
            <v>0</v>
          </cell>
        </row>
        <row r="6992">
          <cell r="A6992">
            <v>800000000364</v>
          </cell>
          <cell r="B6992" t="str">
            <v xml:space="preserve">PREPARADO P/MAQUINA                                                                                 </v>
          </cell>
          <cell r="C6992">
            <v>0</v>
          </cell>
          <cell r="D6992">
            <v>0</v>
          </cell>
          <cell r="E6992">
            <v>0</v>
          </cell>
          <cell r="F6992">
            <v>0</v>
          </cell>
          <cell r="G6992">
            <v>0</v>
          </cell>
          <cell r="I6992">
            <v>0</v>
          </cell>
        </row>
        <row r="6993">
          <cell r="A6993">
            <v>800000000365</v>
          </cell>
          <cell r="B6993" t="str">
            <v xml:space="preserve">TANQUE NAFTA                                                                                        </v>
          </cell>
          <cell r="C6993">
            <v>0</v>
          </cell>
          <cell r="D6993">
            <v>0</v>
          </cell>
          <cell r="E6993">
            <v>0</v>
          </cell>
          <cell r="F6993">
            <v>0</v>
          </cell>
          <cell r="G6993">
            <v>0</v>
          </cell>
          <cell r="I6993">
            <v>0</v>
          </cell>
        </row>
        <row r="6994">
          <cell r="A6994">
            <v>800000000366</v>
          </cell>
          <cell r="B6994" t="str">
            <v xml:space="preserve">ASIENTOS                                                                                            </v>
          </cell>
          <cell r="C6994">
            <v>0</v>
          </cell>
          <cell r="D6994">
            <v>0</v>
          </cell>
          <cell r="E6994">
            <v>0</v>
          </cell>
          <cell r="F6994">
            <v>0</v>
          </cell>
          <cell r="G6994">
            <v>0</v>
          </cell>
          <cell r="I6994">
            <v>0</v>
          </cell>
        </row>
        <row r="6995">
          <cell r="A6995">
            <v>800000000367</v>
          </cell>
          <cell r="B6995" t="str">
            <v xml:space="preserve">MARCO PLAST. P/TABLERO                                                                              </v>
          </cell>
          <cell r="C6995">
            <v>0</v>
          </cell>
          <cell r="D6995">
            <v>0</v>
          </cell>
          <cell r="E6995">
            <v>0</v>
          </cell>
          <cell r="F6995">
            <v>0</v>
          </cell>
          <cell r="G6995">
            <v>0</v>
          </cell>
          <cell r="I6995">
            <v>0</v>
          </cell>
        </row>
        <row r="6996">
          <cell r="A6996">
            <v>800000000368</v>
          </cell>
          <cell r="B6996" t="str">
            <v xml:space="preserve">ASPIRADORAS                                                                                         </v>
          </cell>
          <cell r="C6996">
            <v>0</v>
          </cell>
          <cell r="D6996">
            <v>0</v>
          </cell>
          <cell r="E6996">
            <v>0</v>
          </cell>
          <cell r="F6996">
            <v>0</v>
          </cell>
          <cell r="G6996">
            <v>0</v>
          </cell>
          <cell r="I6996">
            <v>0</v>
          </cell>
        </row>
        <row r="6997">
          <cell r="A6997">
            <v>800000000369</v>
          </cell>
          <cell r="B6997" t="str">
            <v xml:space="preserve">PARLANTES                                                                                           </v>
          </cell>
          <cell r="C6997">
            <v>0</v>
          </cell>
          <cell r="D6997">
            <v>0</v>
          </cell>
          <cell r="E6997">
            <v>0</v>
          </cell>
          <cell r="F6997">
            <v>0</v>
          </cell>
          <cell r="G6997">
            <v>0</v>
          </cell>
          <cell r="I6997">
            <v>0</v>
          </cell>
        </row>
        <row r="6998">
          <cell r="A6998">
            <v>800000000370</v>
          </cell>
          <cell r="B6998" t="str">
            <v xml:space="preserve">VENTILADOR DE MESA                                                                                  </v>
          </cell>
          <cell r="C6998">
            <v>0</v>
          </cell>
          <cell r="D6998">
            <v>0</v>
          </cell>
          <cell r="E6998">
            <v>0</v>
          </cell>
          <cell r="F6998">
            <v>0</v>
          </cell>
          <cell r="G6998">
            <v>0</v>
          </cell>
          <cell r="I6998">
            <v>0</v>
          </cell>
        </row>
        <row r="6999">
          <cell r="A6999">
            <v>800000000371</v>
          </cell>
          <cell r="B6999" t="str">
            <v xml:space="preserve">BUZON DE CHAPA                                                                                      </v>
          </cell>
          <cell r="C6999">
            <v>0</v>
          </cell>
          <cell r="D6999">
            <v>0</v>
          </cell>
          <cell r="E6999">
            <v>0</v>
          </cell>
          <cell r="F6999">
            <v>0</v>
          </cell>
          <cell r="G6999">
            <v>0</v>
          </cell>
          <cell r="I6999">
            <v>0</v>
          </cell>
        </row>
        <row r="7000">
          <cell r="A7000">
            <v>800000000372</v>
          </cell>
          <cell r="B7000" t="str">
            <v xml:space="preserve">CHAPA METALICA                                                                                      </v>
          </cell>
          <cell r="C7000">
            <v>0</v>
          </cell>
          <cell r="D7000">
            <v>0</v>
          </cell>
          <cell r="E7000">
            <v>0</v>
          </cell>
          <cell r="F7000">
            <v>0</v>
          </cell>
          <cell r="G7000">
            <v>0</v>
          </cell>
          <cell r="I7000">
            <v>0</v>
          </cell>
        </row>
        <row r="7001">
          <cell r="A7001">
            <v>800000000373</v>
          </cell>
          <cell r="B7001" t="str">
            <v xml:space="preserve">JUEGO LOZA                                                                                          </v>
          </cell>
          <cell r="C7001">
            <v>0</v>
          </cell>
          <cell r="D7001">
            <v>0</v>
          </cell>
          <cell r="E7001">
            <v>0</v>
          </cell>
          <cell r="F7001">
            <v>0</v>
          </cell>
          <cell r="G7001">
            <v>0</v>
          </cell>
          <cell r="I7001">
            <v>0</v>
          </cell>
        </row>
        <row r="7002">
          <cell r="A7002">
            <v>800000000374</v>
          </cell>
          <cell r="B7002" t="str">
            <v xml:space="preserve">OLLA A PRESION                                                                                      </v>
          </cell>
          <cell r="C7002">
            <v>0</v>
          </cell>
          <cell r="D7002">
            <v>0</v>
          </cell>
          <cell r="E7002">
            <v>0</v>
          </cell>
          <cell r="F7002">
            <v>0</v>
          </cell>
          <cell r="G7002">
            <v>0</v>
          </cell>
          <cell r="I7002">
            <v>0</v>
          </cell>
        </row>
        <row r="7003">
          <cell r="A7003">
            <v>800000000375</v>
          </cell>
          <cell r="B7003" t="str">
            <v xml:space="preserve">BATERIA DE COCINA                                                                                   </v>
          </cell>
          <cell r="C7003">
            <v>0</v>
          </cell>
          <cell r="D7003">
            <v>0</v>
          </cell>
          <cell r="E7003">
            <v>0</v>
          </cell>
          <cell r="F7003">
            <v>0</v>
          </cell>
          <cell r="G7003">
            <v>0</v>
          </cell>
          <cell r="I7003">
            <v>0</v>
          </cell>
        </row>
        <row r="7004">
          <cell r="A7004">
            <v>800000000376</v>
          </cell>
          <cell r="B7004" t="str">
            <v xml:space="preserve">COLGADORES DE ROPA                                                                                  </v>
          </cell>
          <cell r="C7004">
            <v>0</v>
          </cell>
          <cell r="D7004">
            <v>0</v>
          </cell>
          <cell r="E7004">
            <v>0</v>
          </cell>
          <cell r="F7004">
            <v>0</v>
          </cell>
          <cell r="G7004">
            <v>0</v>
          </cell>
          <cell r="I7004">
            <v>0</v>
          </cell>
        </row>
        <row r="7005">
          <cell r="A7005">
            <v>800000000377</v>
          </cell>
          <cell r="B7005" t="str">
            <v xml:space="preserve">SILLA PLASTICO                                                                                      </v>
          </cell>
          <cell r="C7005">
            <v>0</v>
          </cell>
          <cell r="D7005">
            <v>0</v>
          </cell>
          <cell r="E7005">
            <v>0</v>
          </cell>
          <cell r="F7005">
            <v>0</v>
          </cell>
          <cell r="G7005">
            <v>0</v>
          </cell>
          <cell r="I7005">
            <v>0</v>
          </cell>
        </row>
        <row r="7006">
          <cell r="A7006">
            <v>800000000378</v>
          </cell>
          <cell r="B7006" t="str">
            <v xml:space="preserve">LAMPARAS                                                                                            </v>
          </cell>
          <cell r="C7006">
            <v>0</v>
          </cell>
          <cell r="D7006">
            <v>0</v>
          </cell>
          <cell r="E7006">
            <v>0</v>
          </cell>
          <cell r="F7006">
            <v>0</v>
          </cell>
          <cell r="G7006">
            <v>0</v>
          </cell>
          <cell r="I7006">
            <v>0</v>
          </cell>
        </row>
        <row r="7007">
          <cell r="A7007">
            <v>800000000379</v>
          </cell>
          <cell r="B7007" t="str">
            <v xml:space="preserve">MOTOR ELECTRICO                                                                                     </v>
          </cell>
          <cell r="C7007">
            <v>0</v>
          </cell>
          <cell r="D7007">
            <v>0</v>
          </cell>
          <cell r="E7007">
            <v>0</v>
          </cell>
          <cell r="F7007">
            <v>0</v>
          </cell>
          <cell r="G7007">
            <v>0</v>
          </cell>
          <cell r="I7007">
            <v>0</v>
          </cell>
        </row>
        <row r="7008">
          <cell r="A7008">
            <v>800000000380</v>
          </cell>
          <cell r="B7008" t="str">
            <v xml:space="preserve">CHAPAS DE ACERO                                                                                     </v>
          </cell>
          <cell r="C7008">
            <v>0</v>
          </cell>
          <cell r="D7008">
            <v>0</v>
          </cell>
          <cell r="E7008">
            <v>0</v>
          </cell>
          <cell r="F7008">
            <v>0</v>
          </cell>
          <cell r="G7008">
            <v>0</v>
          </cell>
          <cell r="I7008">
            <v>0</v>
          </cell>
        </row>
        <row r="7009">
          <cell r="A7009">
            <v>800000000381</v>
          </cell>
          <cell r="B7009" t="str">
            <v xml:space="preserve">ALMOHADONES                                                                                         </v>
          </cell>
          <cell r="C7009">
            <v>0</v>
          </cell>
          <cell r="D7009">
            <v>0</v>
          </cell>
          <cell r="E7009">
            <v>0</v>
          </cell>
          <cell r="F7009">
            <v>0</v>
          </cell>
          <cell r="G7009">
            <v>0</v>
          </cell>
          <cell r="I7009">
            <v>0</v>
          </cell>
        </row>
        <row r="7010">
          <cell r="A7010">
            <v>800000000382</v>
          </cell>
          <cell r="B7010" t="str">
            <v xml:space="preserve">VELA DECORATIVA                                                                                     </v>
          </cell>
          <cell r="C7010">
            <v>0</v>
          </cell>
          <cell r="D7010">
            <v>0</v>
          </cell>
          <cell r="E7010">
            <v>0</v>
          </cell>
          <cell r="F7010">
            <v>0</v>
          </cell>
          <cell r="G7010">
            <v>0</v>
          </cell>
          <cell r="I7010">
            <v>0</v>
          </cell>
        </row>
        <row r="7011">
          <cell r="A7011">
            <v>800000000383</v>
          </cell>
          <cell r="B7011" t="str">
            <v xml:space="preserve">PELOTA                                                                                              </v>
          </cell>
          <cell r="C7011">
            <v>0</v>
          </cell>
          <cell r="D7011">
            <v>0</v>
          </cell>
          <cell r="E7011">
            <v>0</v>
          </cell>
          <cell r="F7011">
            <v>0</v>
          </cell>
          <cell r="G7011">
            <v>0</v>
          </cell>
          <cell r="I7011">
            <v>0</v>
          </cell>
        </row>
        <row r="7012">
          <cell r="A7012">
            <v>800000000384</v>
          </cell>
          <cell r="B7012" t="str">
            <v xml:space="preserve">PIEZA P/TORNILLO                                                                                    </v>
          </cell>
          <cell r="C7012">
            <v>0</v>
          </cell>
          <cell r="D7012">
            <v>0</v>
          </cell>
          <cell r="E7012">
            <v>0</v>
          </cell>
          <cell r="F7012">
            <v>0</v>
          </cell>
          <cell r="G7012">
            <v>0</v>
          </cell>
          <cell r="I7012">
            <v>0</v>
          </cell>
        </row>
        <row r="7013">
          <cell r="A7013">
            <v>800000000385</v>
          </cell>
          <cell r="B7013" t="str">
            <v xml:space="preserve">DESTORNILLADORES                                                                                    </v>
          </cell>
          <cell r="C7013">
            <v>0</v>
          </cell>
          <cell r="D7013">
            <v>0</v>
          </cell>
          <cell r="E7013">
            <v>0</v>
          </cell>
          <cell r="F7013">
            <v>0</v>
          </cell>
          <cell r="G7013">
            <v>0</v>
          </cell>
          <cell r="I7013">
            <v>0</v>
          </cell>
        </row>
        <row r="7014">
          <cell r="A7014">
            <v>800000000386</v>
          </cell>
          <cell r="B7014" t="str">
            <v xml:space="preserve">TERMOCUPLA                                                                                          </v>
          </cell>
          <cell r="C7014">
            <v>3</v>
          </cell>
          <cell r="D7014">
            <v>0</v>
          </cell>
          <cell r="E7014">
            <v>0</v>
          </cell>
          <cell r="F7014">
            <v>0</v>
          </cell>
          <cell r="G7014">
            <v>0</v>
          </cell>
          <cell r="I7014">
            <v>0</v>
          </cell>
        </row>
        <row r="7015">
          <cell r="A7015">
            <v>800000000387</v>
          </cell>
          <cell r="B7015" t="str">
            <v xml:space="preserve">ARANDELAS                                                                                           </v>
          </cell>
          <cell r="C7015">
            <v>2</v>
          </cell>
          <cell r="D7015">
            <v>0</v>
          </cell>
          <cell r="E7015">
            <v>0</v>
          </cell>
          <cell r="F7015">
            <v>0</v>
          </cell>
          <cell r="G7015">
            <v>0</v>
          </cell>
          <cell r="I7015">
            <v>0</v>
          </cell>
        </row>
        <row r="7016">
          <cell r="A7016">
            <v>800000000388</v>
          </cell>
          <cell r="B7016" t="str">
            <v xml:space="preserve">RUEDAS                                                                                              </v>
          </cell>
          <cell r="C7016">
            <v>0</v>
          </cell>
          <cell r="D7016">
            <v>0</v>
          </cell>
          <cell r="E7016">
            <v>0</v>
          </cell>
          <cell r="F7016">
            <v>0</v>
          </cell>
          <cell r="G7016">
            <v>0</v>
          </cell>
          <cell r="I7016">
            <v>0</v>
          </cell>
        </row>
        <row r="7017">
          <cell r="A7017">
            <v>800000000389</v>
          </cell>
          <cell r="B7017" t="str">
            <v xml:space="preserve">PLANCHA DE ALUMINIO                                                                                 </v>
          </cell>
          <cell r="C7017">
            <v>0</v>
          </cell>
          <cell r="D7017">
            <v>0</v>
          </cell>
          <cell r="E7017">
            <v>0</v>
          </cell>
          <cell r="F7017">
            <v>0</v>
          </cell>
          <cell r="G7017">
            <v>0</v>
          </cell>
          <cell r="I7017">
            <v>0</v>
          </cell>
        </row>
        <row r="7018">
          <cell r="A7018">
            <v>800000000390</v>
          </cell>
          <cell r="B7018" t="str">
            <v xml:space="preserve">MAQ. P/PROCESAR PVC                                                                                 </v>
          </cell>
          <cell r="C7018">
            <v>0</v>
          </cell>
          <cell r="D7018">
            <v>0</v>
          </cell>
          <cell r="E7018">
            <v>0</v>
          </cell>
          <cell r="F7018">
            <v>0</v>
          </cell>
          <cell r="G7018">
            <v>0</v>
          </cell>
          <cell r="I7018">
            <v>0</v>
          </cell>
        </row>
        <row r="7019">
          <cell r="A7019">
            <v>800000000391</v>
          </cell>
          <cell r="B7019" t="str">
            <v xml:space="preserve">TALADRO                                                                                             </v>
          </cell>
          <cell r="C7019">
            <v>0</v>
          </cell>
          <cell r="D7019">
            <v>0</v>
          </cell>
          <cell r="E7019">
            <v>0</v>
          </cell>
          <cell r="F7019">
            <v>0</v>
          </cell>
          <cell r="G7019">
            <v>0</v>
          </cell>
          <cell r="I7019">
            <v>0</v>
          </cell>
        </row>
        <row r="7020">
          <cell r="A7020">
            <v>800000000392</v>
          </cell>
          <cell r="B7020" t="str">
            <v xml:space="preserve">POLIPROPILENO (...)                                                                                 </v>
          </cell>
          <cell r="C7020">
            <v>0</v>
          </cell>
          <cell r="D7020">
            <v>0</v>
          </cell>
          <cell r="E7020">
            <v>0</v>
          </cell>
          <cell r="F7020">
            <v>0</v>
          </cell>
          <cell r="G7020">
            <v>0</v>
          </cell>
          <cell r="I7020">
            <v>0</v>
          </cell>
        </row>
        <row r="7021">
          <cell r="A7021">
            <v>800000000393</v>
          </cell>
          <cell r="B7021" t="str">
            <v xml:space="preserve">PREPARADO P/MAQ. MPVS                                                                               </v>
          </cell>
          <cell r="C7021">
            <v>0</v>
          </cell>
          <cell r="D7021">
            <v>0</v>
          </cell>
          <cell r="E7021">
            <v>0</v>
          </cell>
          <cell r="F7021">
            <v>0</v>
          </cell>
          <cell r="G7021">
            <v>0</v>
          </cell>
          <cell r="I7021">
            <v>0</v>
          </cell>
        </row>
        <row r="7022">
          <cell r="A7022">
            <v>800000000394</v>
          </cell>
          <cell r="B7022" t="str">
            <v xml:space="preserve">RADIADOR DE ACEITE                                                                                  </v>
          </cell>
          <cell r="C7022">
            <v>0</v>
          </cell>
          <cell r="D7022">
            <v>0</v>
          </cell>
          <cell r="E7022">
            <v>0</v>
          </cell>
          <cell r="F7022">
            <v>0</v>
          </cell>
          <cell r="G7022">
            <v>0</v>
          </cell>
          <cell r="I7022">
            <v>0</v>
          </cell>
        </row>
        <row r="7023">
          <cell r="A7023">
            <v>800000000395</v>
          </cell>
          <cell r="B7023" t="str">
            <v xml:space="preserve">FILTRO DE ACEITE                                                                                    </v>
          </cell>
          <cell r="C7023">
            <v>0</v>
          </cell>
          <cell r="D7023">
            <v>0</v>
          </cell>
          <cell r="E7023">
            <v>0</v>
          </cell>
          <cell r="F7023">
            <v>0</v>
          </cell>
          <cell r="G7023">
            <v>0</v>
          </cell>
          <cell r="I7023">
            <v>0</v>
          </cell>
        </row>
        <row r="7024">
          <cell r="A7024">
            <v>800000000396</v>
          </cell>
          <cell r="B7024" t="str">
            <v xml:space="preserve">DEPURADOR DE AIRE                                                                                   </v>
          </cell>
          <cell r="C7024">
            <v>0</v>
          </cell>
          <cell r="D7024">
            <v>0</v>
          </cell>
          <cell r="E7024">
            <v>0</v>
          </cell>
          <cell r="F7024">
            <v>0</v>
          </cell>
          <cell r="G7024">
            <v>0</v>
          </cell>
          <cell r="I7024">
            <v>0</v>
          </cell>
        </row>
        <row r="7025">
          <cell r="A7025">
            <v>800000000397</v>
          </cell>
          <cell r="B7025" t="str">
            <v xml:space="preserve">PROYECTOR                                                                                           </v>
          </cell>
          <cell r="C7025">
            <v>0</v>
          </cell>
          <cell r="D7025">
            <v>0</v>
          </cell>
          <cell r="E7025">
            <v>0</v>
          </cell>
          <cell r="F7025">
            <v>0</v>
          </cell>
          <cell r="G7025">
            <v>0</v>
          </cell>
          <cell r="I7025">
            <v>0</v>
          </cell>
        </row>
        <row r="7026">
          <cell r="A7026">
            <v>800000000398</v>
          </cell>
          <cell r="B7026" t="str">
            <v xml:space="preserve">HORNO                                                                                               </v>
          </cell>
          <cell r="C7026">
            <v>0</v>
          </cell>
          <cell r="D7026">
            <v>0</v>
          </cell>
          <cell r="E7026">
            <v>0</v>
          </cell>
          <cell r="F7026">
            <v>0</v>
          </cell>
          <cell r="G7026">
            <v>0</v>
          </cell>
          <cell r="I7026">
            <v>0</v>
          </cell>
        </row>
        <row r="7027">
          <cell r="A7027">
            <v>800000000399</v>
          </cell>
          <cell r="B7027" t="str">
            <v xml:space="preserve">MEDIDOR P/HEMODIALISIS                                                                              </v>
          </cell>
          <cell r="C7027">
            <v>0</v>
          </cell>
          <cell r="D7027">
            <v>0</v>
          </cell>
          <cell r="E7027">
            <v>0</v>
          </cell>
          <cell r="F7027">
            <v>0</v>
          </cell>
          <cell r="G7027">
            <v>0</v>
          </cell>
          <cell r="I7027">
            <v>0</v>
          </cell>
        </row>
        <row r="7028">
          <cell r="A7028">
            <v>800000000400</v>
          </cell>
          <cell r="B7028" t="str">
            <v xml:space="preserve">PUERTA DE VIDRIO                                                                                    </v>
          </cell>
          <cell r="C7028">
            <v>0</v>
          </cell>
          <cell r="D7028">
            <v>0</v>
          </cell>
          <cell r="E7028">
            <v>0</v>
          </cell>
          <cell r="F7028">
            <v>0</v>
          </cell>
          <cell r="G7028">
            <v>0</v>
          </cell>
          <cell r="I7028">
            <v>0</v>
          </cell>
        </row>
        <row r="7029">
          <cell r="A7029">
            <v>800000000401</v>
          </cell>
          <cell r="B7029" t="str">
            <v xml:space="preserve">CILINDRO DOBLE EFECTO                                                                               </v>
          </cell>
          <cell r="C7029">
            <v>0</v>
          </cell>
          <cell r="D7029">
            <v>0</v>
          </cell>
          <cell r="E7029">
            <v>0</v>
          </cell>
          <cell r="F7029">
            <v>0</v>
          </cell>
          <cell r="G7029">
            <v>0</v>
          </cell>
          <cell r="I7029">
            <v>0</v>
          </cell>
        </row>
        <row r="7030">
          <cell r="A7030">
            <v>800000000402</v>
          </cell>
          <cell r="B7030" t="str">
            <v xml:space="preserve">MAQUINA DE IMPRIMIR                                                                                 </v>
          </cell>
          <cell r="C7030">
            <v>0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I7030">
            <v>0</v>
          </cell>
        </row>
        <row r="7031">
          <cell r="A7031">
            <v>800000000403</v>
          </cell>
          <cell r="B7031" t="str">
            <v xml:space="preserve">TAPON SIL. BLANCO                                                                                   </v>
          </cell>
          <cell r="C7031">
            <v>0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I7031">
            <v>0</v>
          </cell>
        </row>
        <row r="7032">
          <cell r="A7032">
            <v>800000000404</v>
          </cell>
          <cell r="B7032" t="str">
            <v xml:space="preserve">POTENCIOMETRO                                                                                       </v>
          </cell>
          <cell r="C7032">
            <v>0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I7032">
            <v>0</v>
          </cell>
        </row>
        <row r="7033">
          <cell r="A7033">
            <v>800000000405</v>
          </cell>
          <cell r="B7033" t="str">
            <v xml:space="preserve">HAWO - ENGRANAJES PLASTICOS                                                                         </v>
          </cell>
          <cell r="C7033">
            <v>0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I7033">
            <v>0</v>
          </cell>
        </row>
        <row r="7034">
          <cell r="A7034">
            <v>800000000406</v>
          </cell>
          <cell r="B7034" t="str">
            <v xml:space="preserve">PARTES P/MAQ.DIALISIS                                                                               </v>
          </cell>
          <cell r="C7034">
            <v>0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I7034">
            <v>0</v>
          </cell>
        </row>
        <row r="7035">
          <cell r="A7035">
            <v>800000000407</v>
          </cell>
          <cell r="B7035" t="str">
            <v xml:space="preserve">CARCAZA SUPERIOR 901550                                                                             </v>
          </cell>
          <cell r="C7035">
            <v>0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  <cell r="I7035">
            <v>0</v>
          </cell>
        </row>
        <row r="7036">
          <cell r="A7036">
            <v>800000000408</v>
          </cell>
          <cell r="B7036" t="str">
            <v xml:space="preserve">PANEL DEL DISPLAY INF.COMP. 901552                                                                  </v>
          </cell>
          <cell r="C7036">
            <v>0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I7036">
            <v>0</v>
          </cell>
        </row>
        <row r="7037">
          <cell r="A7037">
            <v>800000000409</v>
          </cell>
          <cell r="B7037" t="str">
            <v xml:space="preserve">TECLADO P/INFUSOMAT COMPACT 901554                                                                  </v>
          </cell>
          <cell r="C7037">
            <v>0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I7037">
            <v>0</v>
          </cell>
        </row>
        <row r="7038">
          <cell r="A7038">
            <v>800000000410</v>
          </cell>
          <cell r="B7038" t="str">
            <v xml:space="preserve">HASCO - PLANCHAS DE ACERO NORMALIZADO 1.1730                                                        </v>
          </cell>
          <cell r="C7038">
            <v>0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I7038">
            <v>0</v>
          </cell>
        </row>
        <row r="7039">
          <cell r="A7039">
            <v>800000000411</v>
          </cell>
          <cell r="B7039" t="str">
            <v xml:space="preserve">SENSOR DE AIRE COMPL. 908952                                                                        </v>
          </cell>
          <cell r="C7039">
            <v>0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  <cell r="I7039">
            <v>0</v>
          </cell>
        </row>
        <row r="7040">
          <cell r="A7040">
            <v>800000000412</v>
          </cell>
          <cell r="B7040" t="str">
            <v xml:space="preserve">CARCAZA INFERIOR 901551                                                                             </v>
          </cell>
          <cell r="C7040">
            <v>0</v>
          </cell>
          <cell r="D7040">
            <v>0</v>
          </cell>
          <cell r="E7040">
            <v>0</v>
          </cell>
          <cell r="F7040">
            <v>0</v>
          </cell>
          <cell r="G7040">
            <v>0</v>
          </cell>
          <cell r="I7040">
            <v>0</v>
          </cell>
        </row>
        <row r="7041">
          <cell r="A7041">
            <v>800000000413</v>
          </cell>
          <cell r="B7041" t="str">
            <v xml:space="preserve">SENSOR DE GOTEO(C/CABLE 50CM)908958                                                                 </v>
          </cell>
          <cell r="C7041">
            <v>0</v>
          </cell>
          <cell r="D7041">
            <v>0</v>
          </cell>
          <cell r="E7041">
            <v>0</v>
          </cell>
          <cell r="F7041">
            <v>0</v>
          </cell>
          <cell r="G7041">
            <v>0</v>
          </cell>
          <cell r="I7041">
            <v>0</v>
          </cell>
        </row>
        <row r="7042">
          <cell r="A7042">
            <v>800000000414</v>
          </cell>
          <cell r="B7042" t="str">
            <v xml:space="preserve">LAMINA DEL SENSOR DE PRESION 901591                                                                 </v>
          </cell>
          <cell r="C7042">
            <v>0</v>
          </cell>
          <cell r="D7042">
            <v>0</v>
          </cell>
          <cell r="E7042">
            <v>0</v>
          </cell>
          <cell r="F7042">
            <v>0</v>
          </cell>
          <cell r="G7042">
            <v>0</v>
          </cell>
          <cell r="I7042">
            <v>0</v>
          </cell>
        </row>
        <row r="7043">
          <cell r="A7043">
            <v>800000000415</v>
          </cell>
          <cell r="B7043" t="str">
            <v xml:space="preserve">CONECTOR HEMBRA DEL SENSOR 906007                                                                   </v>
          </cell>
          <cell r="C7043">
            <v>0</v>
          </cell>
          <cell r="D7043">
            <v>0</v>
          </cell>
          <cell r="E7043">
            <v>0</v>
          </cell>
          <cell r="F7043">
            <v>0</v>
          </cell>
          <cell r="G7043">
            <v>0</v>
          </cell>
          <cell r="I7043">
            <v>0</v>
          </cell>
        </row>
        <row r="7044">
          <cell r="A7044">
            <v>800000000416</v>
          </cell>
          <cell r="B7044" t="str">
            <v xml:space="preserve">CABLE DE ALIMENT.DC C/CONEC. 906014                                                                 </v>
          </cell>
          <cell r="C7044">
            <v>0</v>
          </cell>
          <cell r="D7044">
            <v>0</v>
          </cell>
          <cell r="E7044">
            <v>0</v>
          </cell>
          <cell r="F7044">
            <v>0</v>
          </cell>
          <cell r="G7044">
            <v>0</v>
          </cell>
          <cell r="I7044">
            <v>0</v>
          </cell>
        </row>
        <row r="7045">
          <cell r="A7045">
            <v>800000000417</v>
          </cell>
          <cell r="B7045" t="str">
            <v xml:space="preserve">DISPLAY LCD       (Ex 903903)          903097                                                       </v>
          </cell>
          <cell r="C7045">
            <v>0</v>
          </cell>
          <cell r="D7045">
            <v>0</v>
          </cell>
          <cell r="E7045">
            <v>0</v>
          </cell>
          <cell r="F7045">
            <v>0</v>
          </cell>
          <cell r="G7045">
            <v>0</v>
          </cell>
          <cell r="I7045">
            <v>0</v>
          </cell>
        </row>
        <row r="7046">
          <cell r="A7046">
            <v>800000000418</v>
          </cell>
          <cell r="B7046" t="str">
            <v xml:space="preserve">FUENTE INDIVIDUAL   908987                                                                          </v>
          </cell>
          <cell r="C7046">
            <v>0</v>
          </cell>
          <cell r="D7046">
            <v>0</v>
          </cell>
          <cell r="E7046">
            <v>0</v>
          </cell>
          <cell r="F7046">
            <v>0</v>
          </cell>
          <cell r="G7046">
            <v>0</v>
          </cell>
          <cell r="I7046">
            <v>0</v>
          </cell>
        </row>
        <row r="7047">
          <cell r="A7047">
            <v>800000000419</v>
          </cell>
          <cell r="B7047" t="str">
            <v xml:space="preserve">SOPORTE CPU 901553                                                                                  </v>
          </cell>
          <cell r="C7047">
            <v>0</v>
          </cell>
          <cell r="D7047">
            <v>0</v>
          </cell>
          <cell r="E7047">
            <v>0</v>
          </cell>
          <cell r="F7047">
            <v>0</v>
          </cell>
          <cell r="G7047">
            <v>0</v>
          </cell>
          <cell r="I7047">
            <v>0</v>
          </cell>
        </row>
        <row r="7048">
          <cell r="A7048">
            <v>800000000420</v>
          </cell>
          <cell r="B7048" t="str">
            <v xml:space="preserve">TAPA BOMBA DEDOS 908954                                                                             </v>
          </cell>
          <cell r="C7048">
            <v>0</v>
          </cell>
          <cell r="D7048">
            <v>0</v>
          </cell>
          <cell r="E7048">
            <v>0</v>
          </cell>
          <cell r="F7048">
            <v>0</v>
          </cell>
          <cell r="G7048">
            <v>0</v>
          </cell>
          <cell r="I7048">
            <v>0</v>
          </cell>
        </row>
        <row r="7049">
          <cell r="A7049">
            <v>800000000421</v>
          </cell>
          <cell r="B7049" t="str">
            <v xml:space="preserve">CONTRATAPA GRIS 901612                                                                              </v>
          </cell>
          <cell r="C7049">
            <v>0</v>
          </cell>
          <cell r="D7049">
            <v>0</v>
          </cell>
          <cell r="E7049">
            <v>0</v>
          </cell>
          <cell r="F7049">
            <v>0</v>
          </cell>
          <cell r="G7049">
            <v>0</v>
          </cell>
          <cell r="I7049">
            <v>0</v>
          </cell>
        </row>
        <row r="7050">
          <cell r="A7050">
            <v>800000000422</v>
          </cell>
          <cell r="B7050" t="str">
            <v xml:space="preserve">CONTRATAPA GRIS 901613                                                                              </v>
          </cell>
          <cell r="C7050">
            <v>0</v>
          </cell>
          <cell r="D7050">
            <v>0</v>
          </cell>
          <cell r="E7050">
            <v>0</v>
          </cell>
          <cell r="F7050">
            <v>0</v>
          </cell>
          <cell r="G7050">
            <v>0</v>
          </cell>
          <cell r="I7050">
            <v>0</v>
          </cell>
        </row>
        <row r="7051">
          <cell r="A7051">
            <v>800000000423</v>
          </cell>
          <cell r="B7051" t="str">
            <v xml:space="preserve">BOTON DE TAPA 901616                                                                                </v>
          </cell>
          <cell r="C7051">
            <v>0</v>
          </cell>
          <cell r="D7051">
            <v>0</v>
          </cell>
          <cell r="E7051">
            <v>0</v>
          </cell>
          <cell r="F7051">
            <v>0</v>
          </cell>
          <cell r="G7051">
            <v>0</v>
          </cell>
          <cell r="I7051">
            <v>0</v>
          </cell>
        </row>
        <row r="7052">
          <cell r="A7052">
            <v>800000000424</v>
          </cell>
          <cell r="B7052" t="str">
            <v xml:space="preserve">CPU RECERTIFICADA 910404R                                                                           </v>
          </cell>
          <cell r="C7052">
            <v>0</v>
          </cell>
          <cell r="D7052">
            <v>0</v>
          </cell>
          <cell r="E7052">
            <v>0</v>
          </cell>
          <cell r="F7052">
            <v>0</v>
          </cell>
          <cell r="G7052">
            <v>0</v>
          </cell>
          <cell r="I7052">
            <v>0</v>
          </cell>
        </row>
        <row r="7053">
          <cell r="A7053">
            <v>800000000425</v>
          </cell>
          <cell r="B7053" t="str">
            <v xml:space="preserve">SEGURO DEL EJE DE TAPA 901607                                                                       </v>
          </cell>
          <cell r="C7053">
            <v>0</v>
          </cell>
          <cell r="D7053">
            <v>0</v>
          </cell>
          <cell r="E7053">
            <v>0</v>
          </cell>
          <cell r="F7053">
            <v>0</v>
          </cell>
          <cell r="G7053">
            <v>0</v>
          </cell>
          <cell r="I7053">
            <v>0</v>
          </cell>
        </row>
        <row r="7054">
          <cell r="A7054">
            <v>800000000426</v>
          </cell>
          <cell r="B7054" t="str">
            <v xml:space="preserve">ACTIVADOR SENSOR DE PRESION 901638                                                                  </v>
          </cell>
          <cell r="C7054">
            <v>0</v>
          </cell>
          <cell r="D7054">
            <v>0</v>
          </cell>
          <cell r="E7054">
            <v>0</v>
          </cell>
          <cell r="F7054">
            <v>0</v>
          </cell>
          <cell r="G7054">
            <v>0</v>
          </cell>
          <cell r="I7054">
            <v>0</v>
          </cell>
        </row>
        <row r="7055">
          <cell r="A7055">
            <v>800000000427</v>
          </cell>
          <cell r="B7055" t="str">
            <v xml:space="preserve">SET DE LEDS Y ALARMA 906008                                                                         </v>
          </cell>
          <cell r="C7055">
            <v>0</v>
          </cell>
          <cell r="D7055">
            <v>0</v>
          </cell>
          <cell r="E7055">
            <v>0</v>
          </cell>
          <cell r="F7055">
            <v>0</v>
          </cell>
          <cell r="G7055">
            <v>0</v>
          </cell>
          <cell r="I7055">
            <v>0</v>
          </cell>
        </row>
        <row r="7056">
          <cell r="A7056">
            <v>800000000428</v>
          </cell>
          <cell r="B7056" t="str">
            <v xml:space="preserve">SET DE CABLES CPU 906009                                                                            </v>
          </cell>
          <cell r="C7056">
            <v>0</v>
          </cell>
          <cell r="D7056">
            <v>0</v>
          </cell>
          <cell r="E7056">
            <v>0</v>
          </cell>
          <cell r="F7056">
            <v>0</v>
          </cell>
          <cell r="G7056">
            <v>0</v>
          </cell>
          <cell r="I7056">
            <v>0</v>
          </cell>
        </row>
        <row r="7057">
          <cell r="A7057">
            <v>800000000429</v>
          </cell>
          <cell r="B7057" t="str">
            <v xml:space="preserve">CABLE BATERIA CPU 906011                                                                            </v>
          </cell>
          <cell r="C7057">
            <v>0</v>
          </cell>
          <cell r="D7057">
            <v>0</v>
          </cell>
          <cell r="E7057">
            <v>0</v>
          </cell>
          <cell r="F7057">
            <v>0</v>
          </cell>
          <cell r="G7057">
            <v>0</v>
          </cell>
          <cell r="I7057">
            <v>0</v>
          </cell>
        </row>
        <row r="7058">
          <cell r="A7058">
            <v>800000000430</v>
          </cell>
          <cell r="B7058" t="str">
            <v xml:space="preserve">CONECTOR DC HEMBRA 906010                                                                           </v>
          </cell>
          <cell r="C7058">
            <v>0</v>
          </cell>
          <cell r="D7058">
            <v>0</v>
          </cell>
          <cell r="E7058">
            <v>0</v>
          </cell>
          <cell r="F7058">
            <v>0</v>
          </cell>
          <cell r="G7058">
            <v>0</v>
          </cell>
          <cell r="I7058">
            <v>0</v>
          </cell>
        </row>
        <row r="7059">
          <cell r="A7059">
            <v>800000000431</v>
          </cell>
          <cell r="B7059" t="str">
            <v xml:space="preserve">CIERRE DE LINEA 908967                                                                              </v>
          </cell>
          <cell r="C7059">
            <v>0</v>
          </cell>
          <cell r="D7059">
            <v>0</v>
          </cell>
          <cell r="E7059">
            <v>0</v>
          </cell>
          <cell r="F7059">
            <v>0</v>
          </cell>
          <cell r="G7059">
            <v>0</v>
          </cell>
          <cell r="I7059">
            <v>0</v>
          </cell>
        </row>
        <row r="7060">
          <cell r="A7060">
            <v>800000000432</v>
          </cell>
          <cell r="B7060" t="str">
            <v xml:space="preserve">BOMBA COMPLETA 908951                                                                               </v>
          </cell>
          <cell r="C7060">
            <v>0</v>
          </cell>
          <cell r="D7060">
            <v>0</v>
          </cell>
          <cell r="E7060">
            <v>0</v>
          </cell>
          <cell r="F7060">
            <v>0</v>
          </cell>
          <cell r="G7060">
            <v>0</v>
          </cell>
          <cell r="I7060">
            <v>0</v>
          </cell>
        </row>
        <row r="7061">
          <cell r="A7061">
            <v>800000000433</v>
          </cell>
          <cell r="B7061" t="str">
            <v xml:space="preserve">BUZZER (12V.) 908968                                                                                </v>
          </cell>
          <cell r="C7061">
            <v>0</v>
          </cell>
          <cell r="D7061">
            <v>0</v>
          </cell>
          <cell r="E7061">
            <v>0</v>
          </cell>
          <cell r="F7061">
            <v>0</v>
          </cell>
          <cell r="G7061">
            <v>0</v>
          </cell>
          <cell r="I7061">
            <v>0</v>
          </cell>
        </row>
        <row r="7062">
          <cell r="A7062">
            <v>800000000434</v>
          </cell>
          <cell r="B7062" t="str">
            <v xml:space="preserve">SET SENSOR PRESION 908969                                                                           </v>
          </cell>
          <cell r="C7062">
            <v>0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  <cell r="I7062">
            <v>0</v>
          </cell>
        </row>
        <row r="7063">
          <cell r="A7063">
            <v>800000000435</v>
          </cell>
          <cell r="B7063" t="str">
            <v xml:space="preserve">SENSOR D POSICION 908970                                                                            </v>
          </cell>
          <cell r="C7063">
            <v>0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  <cell r="I7063">
            <v>0</v>
          </cell>
        </row>
        <row r="7064">
          <cell r="A7064">
            <v>800000000436</v>
          </cell>
          <cell r="B7064" t="str">
            <v xml:space="preserve">SENSOR DE PUERTA 908971                                                                             </v>
          </cell>
          <cell r="C7064">
            <v>0</v>
          </cell>
          <cell r="D7064">
            <v>0</v>
          </cell>
          <cell r="E7064">
            <v>0</v>
          </cell>
          <cell r="F7064">
            <v>0</v>
          </cell>
          <cell r="G7064">
            <v>0</v>
          </cell>
          <cell r="I7064">
            <v>0</v>
          </cell>
        </row>
        <row r="7065">
          <cell r="A7065">
            <v>800000000437</v>
          </cell>
          <cell r="B7065" t="str">
            <v xml:space="preserve">BATERIAS 2.5 AH 908979 INFUS.COMPACT                                                                </v>
          </cell>
          <cell r="C7065">
            <v>0</v>
          </cell>
          <cell r="D7065">
            <v>0</v>
          </cell>
          <cell r="E7065">
            <v>0</v>
          </cell>
          <cell r="F7065">
            <v>0</v>
          </cell>
          <cell r="G7065">
            <v>0</v>
          </cell>
          <cell r="I7065">
            <v>0</v>
          </cell>
        </row>
        <row r="7066">
          <cell r="A7066">
            <v>800000000438</v>
          </cell>
          <cell r="B7066" t="str">
            <v xml:space="preserve">PLAQUETA CPU 910404                                                                                 </v>
          </cell>
          <cell r="C7066">
            <v>0</v>
          </cell>
          <cell r="D7066">
            <v>0</v>
          </cell>
          <cell r="E7066">
            <v>0</v>
          </cell>
          <cell r="F7066">
            <v>0</v>
          </cell>
          <cell r="G7066">
            <v>0</v>
          </cell>
          <cell r="I7066">
            <v>0</v>
          </cell>
        </row>
        <row r="7067">
          <cell r="A7067">
            <v>800000000439</v>
          </cell>
          <cell r="B7067" t="str">
            <v xml:space="preserve">PLAQUETA INTERCONEX 910405                                                                          </v>
          </cell>
          <cell r="C7067">
            <v>0</v>
          </cell>
          <cell r="D7067">
            <v>0</v>
          </cell>
          <cell r="E7067">
            <v>0</v>
          </cell>
          <cell r="F7067">
            <v>0</v>
          </cell>
          <cell r="G7067">
            <v>0</v>
          </cell>
          <cell r="I7067">
            <v>0</v>
          </cell>
        </row>
        <row r="7068">
          <cell r="A7068">
            <v>800000000440</v>
          </cell>
          <cell r="B7068" t="str">
            <v xml:space="preserve">SACABOCADO NEUMATICO COMPL.                                                                         </v>
          </cell>
          <cell r="C7068">
            <v>0</v>
          </cell>
          <cell r="D7068">
            <v>0</v>
          </cell>
          <cell r="E7068">
            <v>0</v>
          </cell>
          <cell r="F7068">
            <v>0</v>
          </cell>
          <cell r="G7068">
            <v>0</v>
          </cell>
          <cell r="I7068">
            <v>0</v>
          </cell>
        </row>
        <row r="7069">
          <cell r="A7069">
            <v>800000000441</v>
          </cell>
          <cell r="B7069" t="str">
            <v xml:space="preserve">LUVOPOR 365                                                                                         </v>
          </cell>
          <cell r="C7069">
            <v>0</v>
          </cell>
          <cell r="D7069">
            <v>0</v>
          </cell>
          <cell r="E7069">
            <v>0</v>
          </cell>
          <cell r="F7069">
            <v>0</v>
          </cell>
          <cell r="G7069">
            <v>0</v>
          </cell>
          <cell r="I7069">
            <v>0</v>
          </cell>
        </row>
        <row r="7070">
          <cell r="A7070">
            <v>800000000442</v>
          </cell>
          <cell r="B7070" t="str">
            <v xml:space="preserve">ENGRANAJE DE ACERO                                                                                  </v>
          </cell>
          <cell r="C7070">
            <v>0</v>
          </cell>
          <cell r="D7070">
            <v>0</v>
          </cell>
          <cell r="E7070">
            <v>0</v>
          </cell>
          <cell r="F7070">
            <v>0</v>
          </cell>
          <cell r="G7070">
            <v>0</v>
          </cell>
          <cell r="I7070">
            <v>0</v>
          </cell>
        </row>
        <row r="7071">
          <cell r="A7071">
            <v>800000000443</v>
          </cell>
          <cell r="B7071" t="str">
            <v xml:space="preserve">LAMPARA HALOGENA                                                                                    </v>
          </cell>
          <cell r="C7071">
            <v>0</v>
          </cell>
          <cell r="D7071">
            <v>0</v>
          </cell>
          <cell r="E7071">
            <v>0</v>
          </cell>
          <cell r="F7071">
            <v>0</v>
          </cell>
          <cell r="G7071">
            <v>0</v>
          </cell>
          <cell r="I7071">
            <v>0</v>
          </cell>
        </row>
        <row r="7072">
          <cell r="A7072">
            <v>800000000444</v>
          </cell>
          <cell r="B7072" t="str">
            <v xml:space="preserve">CAJON C/RUEDAS                                                                                      </v>
          </cell>
          <cell r="C7072">
            <v>0</v>
          </cell>
          <cell r="D7072">
            <v>0</v>
          </cell>
          <cell r="E7072">
            <v>0</v>
          </cell>
          <cell r="F7072">
            <v>0</v>
          </cell>
          <cell r="G7072">
            <v>0</v>
          </cell>
          <cell r="I7072">
            <v>0</v>
          </cell>
        </row>
        <row r="7073">
          <cell r="A7073">
            <v>800000000445</v>
          </cell>
          <cell r="B7073" t="str">
            <v xml:space="preserve">ASPIRADORA                                                                                          </v>
          </cell>
          <cell r="C7073">
            <v>0</v>
          </cell>
          <cell r="D7073">
            <v>0</v>
          </cell>
          <cell r="E7073">
            <v>0</v>
          </cell>
          <cell r="F7073">
            <v>0</v>
          </cell>
          <cell r="G7073">
            <v>0</v>
          </cell>
          <cell r="I7073">
            <v>0</v>
          </cell>
        </row>
        <row r="7074">
          <cell r="A7074">
            <v>800000000446</v>
          </cell>
          <cell r="B7074" t="str">
            <v xml:space="preserve">CAJON PLASTICO                                                                                      </v>
          </cell>
          <cell r="C7074">
            <v>0</v>
          </cell>
          <cell r="D7074">
            <v>0</v>
          </cell>
          <cell r="E7074">
            <v>0</v>
          </cell>
          <cell r="F7074">
            <v>0</v>
          </cell>
          <cell r="G7074">
            <v>0</v>
          </cell>
          <cell r="I7074">
            <v>0</v>
          </cell>
        </row>
        <row r="7075">
          <cell r="A7075">
            <v>800000000447</v>
          </cell>
          <cell r="B7075" t="str">
            <v xml:space="preserve">TARJETA PARA CPU                                                                                    </v>
          </cell>
          <cell r="C7075">
            <v>0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I7075">
            <v>0</v>
          </cell>
        </row>
        <row r="7076">
          <cell r="A7076">
            <v>800000000448</v>
          </cell>
          <cell r="B7076" t="str">
            <v xml:space="preserve">MAQ.P/FABRIC.DE SONDAS ESPIRALADAS                                                                  </v>
          </cell>
          <cell r="C7076">
            <v>0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I7076">
            <v>0</v>
          </cell>
        </row>
        <row r="7077">
          <cell r="A7077">
            <v>800000000449</v>
          </cell>
          <cell r="B7077" t="str">
            <v xml:space="preserve">EXTRUDER C/RECOGEDOR                                                                                </v>
          </cell>
          <cell r="C7077">
            <v>0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I7077">
            <v>0</v>
          </cell>
        </row>
        <row r="7078">
          <cell r="A7078">
            <v>800000000450</v>
          </cell>
          <cell r="B7078" t="str">
            <v xml:space="preserve">VIDEOGRABADOR                                                                                       </v>
          </cell>
          <cell r="C7078">
            <v>0</v>
          </cell>
          <cell r="D7078">
            <v>0</v>
          </cell>
          <cell r="E7078">
            <v>0</v>
          </cell>
          <cell r="F7078">
            <v>0</v>
          </cell>
          <cell r="G7078">
            <v>0</v>
          </cell>
          <cell r="I7078">
            <v>0</v>
          </cell>
        </row>
        <row r="7079">
          <cell r="A7079">
            <v>800000000451</v>
          </cell>
          <cell r="B7079" t="str">
            <v xml:space="preserve">FORMAS DE GALVANO 3MM 26962                                                                         </v>
          </cell>
          <cell r="C7079">
            <v>0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I7079">
            <v>0</v>
          </cell>
        </row>
        <row r="7080">
          <cell r="A7080">
            <v>800000000452</v>
          </cell>
          <cell r="B7080" t="str">
            <v xml:space="preserve">FORMAS DE GALVANO 6MM 26968                                                                         </v>
          </cell>
          <cell r="C7080">
            <v>0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I7080">
            <v>0</v>
          </cell>
        </row>
        <row r="7081">
          <cell r="A7081">
            <v>800000000453</v>
          </cell>
          <cell r="B7081" t="str">
            <v xml:space="preserve">FORMAS DE GALVANO 6.5MM 26969                                                                       </v>
          </cell>
          <cell r="C7081">
            <v>0</v>
          </cell>
          <cell r="D7081">
            <v>0</v>
          </cell>
          <cell r="E7081">
            <v>0</v>
          </cell>
          <cell r="F7081">
            <v>0</v>
          </cell>
          <cell r="G7081">
            <v>0</v>
          </cell>
          <cell r="I7081">
            <v>0</v>
          </cell>
        </row>
        <row r="7082">
          <cell r="A7082">
            <v>800000000454</v>
          </cell>
          <cell r="B7082" t="str">
            <v xml:space="preserve">FORMAS DE GALVANO 7MM 26970                                                                         </v>
          </cell>
          <cell r="C7082">
            <v>0</v>
          </cell>
          <cell r="D7082">
            <v>0</v>
          </cell>
          <cell r="E7082">
            <v>0</v>
          </cell>
          <cell r="F7082">
            <v>0</v>
          </cell>
          <cell r="G7082">
            <v>0</v>
          </cell>
          <cell r="I7082">
            <v>0</v>
          </cell>
        </row>
        <row r="7083">
          <cell r="A7083">
            <v>800000000455</v>
          </cell>
          <cell r="B7083" t="str">
            <v xml:space="preserve">FORMAS DE GALVANO 8MM 26972                                                                         </v>
          </cell>
          <cell r="C7083">
            <v>0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I7083">
            <v>0</v>
          </cell>
        </row>
        <row r="7084">
          <cell r="A7084">
            <v>800000000456</v>
          </cell>
          <cell r="B7084" t="str">
            <v xml:space="preserve">FORMAS DE GALVANO 8.5MM 26973                                                                       </v>
          </cell>
          <cell r="C7084">
            <v>0</v>
          </cell>
          <cell r="D7084">
            <v>0</v>
          </cell>
          <cell r="E7084">
            <v>0</v>
          </cell>
          <cell r="F7084">
            <v>0</v>
          </cell>
          <cell r="G7084">
            <v>0</v>
          </cell>
          <cell r="I7084">
            <v>0</v>
          </cell>
        </row>
        <row r="7085">
          <cell r="A7085">
            <v>800000000457</v>
          </cell>
          <cell r="B7085" t="str">
            <v xml:space="preserve">FORMAS DE GALVANO 10MM 26976                                                                        </v>
          </cell>
          <cell r="C7085">
            <v>0</v>
          </cell>
          <cell r="D7085">
            <v>0</v>
          </cell>
          <cell r="E7085">
            <v>0</v>
          </cell>
          <cell r="F7085">
            <v>0</v>
          </cell>
          <cell r="G7085">
            <v>0</v>
          </cell>
          <cell r="I7085">
            <v>0</v>
          </cell>
        </row>
        <row r="7086">
          <cell r="A7086">
            <v>800000000458</v>
          </cell>
          <cell r="B7086" t="str">
            <v xml:space="preserve">CARTUCHO DE RESIST. P/MAQ.                                                                          </v>
          </cell>
          <cell r="C7086">
            <v>0</v>
          </cell>
          <cell r="D7086">
            <v>0</v>
          </cell>
          <cell r="E7086">
            <v>0</v>
          </cell>
          <cell r="F7086">
            <v>0</v>
          </cell>
          <cell r="G7086">
            <v>0</v>
          </cell>
          <cell r="I7086">
            <v>0</v>
          </cell>
        </row>
        <row r="7087">
          <cell r="A7087">
            <v>800000000459</v>
          </cell>
          <cell r="B7087" t="str">
            <v xml:space="preserve">CIRCUITO IMPRESO                                                                                    </v>
          </cell>
          <cell r="C7087">
            <v>0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I7087">
            <v>0</v>
          </cell>
        </row>
        <row r="7088">
          <cell r="A7088">
            <v>800000000460</v>
          </cell>
          <cell r="B7088" t="str">
            <v xml:space="preserve">ESPIRALES                                                                                           </v>
          </cell>
          <cell r="C7088">
            <v>448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  <cell r="I7088">
            <v>0</v>
          </cell>
        </row>
        <row r="7089">
          <cell r="A7089">
            <v>800000000461</v>
          </cell>
          <cell r="B7089" t="str">
            <v xml:space="preserve">TAPAS PLASTICAS                                                                                     </v>
          </cell>
          <cell r="C7089">
            <v>0</v>
          </cell>
          <cell r="D7089">
            <v>0</v>
          </cell>
          <cell r="E7089">
            <v>0</v>
          </cell>
          <cell r="F7089">
            <v>0</v>
          </cell>
          <cell r="G7089">
            <v>0</v>
          </cell>
          <cell r="I7089">
            <v>0</v>
          </cell>
        </row>
        <row r="7090">
          <cell r="A7090">
            <v>800000000462</v>
          </cell>
          <cell r="B7090" t="str">
            <v xml:space="preserve">DREHLING P/TORNO                                                                                    </v>
          </cell>
          <cell r="C7090">
            <v>0</v>
          </cell>
          <cell r="D7090">
            <v>0</v>
          </cell>
          <cell r="E7090">
            <v>0</v>
          </cell>
          <cell r="F7090">
            <v>0</v>
          </cell>
          <cell r="G7090">
            <v>0</v>
          </cell>
          <cell r="I7090">
            <v>0</v>
          </cell>
        </row>
        <row r="7091">
          <cell r="A7091">
            <v>800000000463</v>
          </cell>
          <cell r="B7091" t="str">
            <v xml:space="preserve">SENSOR                                                                                              </v>
          </cell>
          <cell r="C7091">
            <v>9</v>
          </cell>
          <cell r="D7091">
            <v>0</v>
          </cell>
          <cell r="E7091">
            <v>0</v>
          </cell>
          <cell r="F7091">
            <v>0</v>
          </cell>
          <cell r="G7091">
            <v>0</v>
          </cell>
          <cell r="I7091">
            <v>0</v>
          </cell>
        </row>
        <row r="7092">
          <cell r="A7092">
            <v>800000000464</v>
          </cell>
          <cell r="B7092" t="str">
            <v xml:space="preserve">BOLSAS P/ASPIRADORA                                                                                 </v>
          </cell>
          <cell r="C7092">
            <v>7</v>
          </cell>
          <cell r="D7092">
            <v>0</v>
          </cell>
          <cell r="E7092">
            <v>0</v>
          </cell>
          <cell r="F7092">
            <v>0</v>
          </cell>
          <cell r="G7092">
            <v>0</v>
          </cell>
          <cell r="I7092">
            <v>0</v>
          </cell>
        </row>
        <row r="7093">
          <cell r="A7093">
            <v>800000000465</v>
          </cell>
          <cell r="B7093" t="str">
            <v xml:space="preserve">MALLA STRECH                                                                                        </v>
          </cell>
          <cell r="C7093">
            <v>0</v>
          </cell>
          <cell r="D7093">
            <v>0</v>
          </cell>
          <cell r="E7093">
            <v>0</v>
          </cell>
          <cell r="F7093">
            <v>0</v>
          </cell>
          <cell r="G7093">
            <v>0</v>
          </cell>
          <cell r="I7093">
            <v>0</v>
          </cell>
        </row>
        <row r="7094">
          <cell r="A7094">
            <v>800000000466</v>
          </cell>
          <cell r="B7094" t="str">
            <v xml:space="preserve">FOLIA PE                                                                                            </v>
          </cell>
          <cell r="C7094">
            <v>0</v>
          </cell>
          <cell r="D7094">
            <v>0</v>
          </cell>
          <cell r="E7094">
            <v>0</v>
          </cell>
          <cell r="F7094">
            <v>0</v>
          </cell>
          <cell r="G7094">
            <v>0</v>
          </cell>
          <cell r="I7094">
            <v>0</v>
          </cell>
        </row>
        <row r="7095">
          <cell r="A7095">
            <v>800000000467</v>
          </cell>
          <cell r="B7095" t="str">
            <v xml:space="preserve">PARTES P/COMPRESOR                                                                                  </v>
          </cell>
          <cell r="C7095">
            <v>4</v>
          </cell>
          <cell r="D7095">
            <v>0</v>
          </cell>
          <cell r="E7095">
            <v>0</v>
          </cell>
          <cell r="F7095">
            <v>0</v>
          </cell>
          <cell r="G7095">
            <v>0</v>
          </cell>
          <cell r="I7095">
            <v>0</v>
          </cell>
        </row>
        <row r="7096">
          <cell r="A7096">
            <v>800000000468</v>
          </cell>
          <cell r="B7096" t="str">
            <v xml:space="preserve">CLISE                                                                                               </v>
          </cell>
          <cell r="C7096">
            <v>0</v>
          </cell>
          <cell r="D7096">
            <v>0</v>
          </cell>
          <cell r="E7096">
            <v>0</v>
          </cell>
          <cell r="F7096">
            <v>0</v>
          </cell>
          <cell r="G7096">
            <v>0</v>
          </cell>
          <cell r="I7096">
            <v>0</v>
          </cell>
        </row>
        <row r="7097">
          <cell r="A7097">
            <v>800000000469</v>
          </cell>
          <cell r="B7097" t="str">
            <v xml:space="preserve">PESARIO ESP. 12 50MM                                                                                </v>
          </cell>
          <cell r="C7097">
            <v>0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  <cell r="I7097">
            <v>0</v>
          </cell>
        </row>
        <row r="7098">
          <cell r="A7098">
            <v>800000000470</v>
          </cell>
          <cell r="B7098" t="str">
            <v xml:space="preserve">MAQUINA P/PULIR                                                                                     </v>
          </cell>
          <cell r="C7098">
            <v>0</v>
          </cell>
          <cell r="D7098">
            <v>0</v>
          </cell>
          <cell r="E7098">
            <v>0</v>
          </cell>
          <cell r="F7098">
            <v>0</v>
          </cell>
          <cell r="G7098">
            <v>0</v>
          </cell>
          <cell r="I7098">
            <v>0</v>
          </cell>
        </row>
        <row r="7099">
          <cell r="A7099">
            <v>800000000471</v>
          </cell>
          <cell r="B7099" t="str">
            <v xml:space="preserve">ALAMBRES FEDERST                                                                                    </v>
          </cell>
          <cell r="C7099">
            <v>0</v>
          </cell>
          <cell r="D7099">
            <v>0</v>
          </cell>
          <cell r="E7099">
            <v>0</v>
          </cell>
          <cell r="F7099">
            <v>0</v>
          </cell>
          <cell r="G7099">
            <v>0</v>
          </cell>
          <cell r="I7099">
            <v>0</v>
          </cell>
        </row>
        <row r="7100">
          <cell r="A7100">
            <v>800000000472</v>
          </cell>
          <cell r="B7100" t="str">
            <v xml:space="preserve">DESMODUR N75-BR                                                                                     </v>
          </cell>
          <cell r="C7100">
            <v>0</v>
          </cell>
          <cell r="D7100">
            <v>0</v>
          </cell>
          <cell r="E7100">
            <v>0</v>
          </cell>
          <cell r="F7100">
            <v>0</v>
          </cell>
          <cell r="G7100">
            <v>0</v>
          </cell>
          <cell r="I7100">
            <v>0</v>
          </cell>
        </row>
        <row r="7101">
          <cell r="A7101">
            <v>800000000473</v>
          </cell>
          <cell r="B7101" t="str">
            <v xml:space="preserve">TELOS                                                                                               </v>
          </cell>
          <cell r="C7101">
            <v>0</v>
          </cell>
          <cell r="D7101">
            <v>0</v>
          </cell>
          <cell r="E7101">
            <v>0</v>
          </cell>
          <cell r="F7101">
            <v>0</v>
          </cell>
          <cell r="G7101">
            <v>0</v>
          </cell>
          <cell r="I7101">
            <v>0</v>
          </cell>
        </row>
        <row r="7102">
          <cell r="A7102">
            <v>800000000474</v>
          </cell>
          <cell r="B7102" t="str">
            <v xml:space="preserve">CARTUCHO MULTIGAS 6006                                                                              </v>
          </cell>
          <cell r="C7102">
            <v>0</v>
          </cell>
          <cell r="D7102">
            <v>0</v>
          </cell>
          <cell r="E7102">
            <v>0</v>
          </cell>
          <cell r="F7102">
            <v>0</v>
          </cell>
          <cell r="G7102">
            <v>0</v>
          </cell>
          <cell r="I7102">
            <v>0</v>
          </cell>
        </row>
        <row r="7103">
          <cell r="A7103">
            <v>800000000475</v>
          </cell>
          <cell r="B7103" t="str">
            <v xml:space="preserve">BANDEJAS PE (TRAY)                                                                                  </v>
          </cell>
          <cell r="C7103">
            <v>0</v>
          </cell>
          <cell r="D7103">
            <v>0</v>
          </cell>
          <cell r="E7103">
            <v>0</v>
          </cell>
          <cell r="F7103">
            <v>0</v>
          </cell>
          <cell r="G7103">
            <v>0</v>
          </cell>
          <cell r="I7103">
            <v>0</v>
          </cell>
        </row>
        <row r="7104">
          <cell r="A7104">
            <v>800000000476</v>
          </cell>
          <cell r="B7104" t="str">
            <v xml:space="preserve">PRIMER P/AL. CATALI.                                                                                </v>
          </cell>
          <cell r="C7104">
            <v>0</v>
          </cell>
          <cell r="D7104">
            <v>0</v>
          </cell>
          <cell r="E7104">
            <v>0</v>
          </cell>
          <cell r="F7104">
            <v>0</v>
          </cell>
          <cell r="G7104">
            <v>0</v>
          </cell>
          <cell r="I7104">
            <v>0</v>
          </cell>
        </row>
        <row r="7105">
          <cell r="A7105">
            <v>800000000477</v>
          </cell>
          <cell r="B7105" t="str">
            <v xml:space="preserve">PEGAMENTO P/SIL.                                                                                    </v>
          </cell>
          <cell r="C7105">
            <v>0</v>
          </cell>
          <cell r="D7105">
            <v>0</v>
          </cell>
          <cell r="E7105">
            <v>0</v>
          </cell>
          <cell r="F7105">
            <v>0</v>
          </cell>
          <cell r="G7105">
            <v>0</v>
          </cell>
          <cell r="I7105">
            <v>0</v>
          </cell>
        </row>
        <row r="7106">
          <cell r="A7106">
            <v>800000000478</v>
          </cell>
          <cell r="B7106" t="str">
            <v xml:space="preserve">ESTUFA                                                                                              </v>
          </cell>
          <cell r="C7106">
            <v>0</v>
          </cell>
          <cell r="D7106">
            <v>0</v>
          </cell>
          <cell r="E7106">
            <v>0</v>
          </cell>
          <cell r="F7106">
            <v>0</v>
          </cell>
          <cell r="G7106">
            <v>0</v>
          </cell>
          <cell r="I7106">
            <v>0</v>
          </cell>
        </row>
        <row r="7107">
          <cell r="A7107">
            <v>800000000479</v>
          </cell>
          <cell r="B7107" t="str">
            <v xml:space="preserve">CHAPA                                                                                               </v>
          </cell>
          <cell r="C7107">
            <v>0</v>
          </cell>
          <cell r="D7107">
            <v>0</v>
          </cell>
          <cell r="E7107">
            <v>0</v>
          </cell>
          <cell r="F7107">
            <v>0</v>
          </cell>
          <cell r="G7107">
            <v>0</v>
          </cell>
          <cell r="I7107">
            <v>0</v>
          </cell>
        </row>
        <row r="7108">
          <cell r="A7108">
            <v>800000000480</v>
          </cell>
          <cell r="B7108" t="str">
            <v xml:space="preserve">PIEZA P/SONDA                                                                                       </v>
          </cell>
          <cell r="C7108">
            <v>19</v>
          </cell>
          <cell r="D7108">
            <v>0</v>
          </cell>
          <cell r="E7108">
            <v>0</v>
          </cell>
          <cell r="F7108">
            <v>0</v>
          </cell>
          <cell r="G7108">
            <v>0</v>
          </cell>
          <cell r="I7108">
            <v>0</v>
          </cell>
        </row>
        <row r="7109">
          <cell r="A7109">
            <v>800000000481</v>
          </cell>
          <cell r="B7109" t="str">
            <v xml:space="preserve">JUNTAS                                                                                              </v>
          </cell>
          <cell r="C7109">
            <v>0</v>
          </cell>
          <cell r="D7109">
            <v>0</v>
          </cell>
          <cell r="E7109">
            <v>0</v>
          </cell>
          <cell r="F7109">
            <v>0</v>
          </cell>
          <cell r="G7109">
            <v>0</v>
          </cell>
          <cell r="I7109">
            <v>0</v>
          </cell>
        </row>
        <row r="7110">
          <cell r="A7110">
            <v>800000000482</v>
          </cell>
          <cell r="B7110" t="str">
            <v xml:space="preserve">ARMARIO P/ELECTRICIDAD                                                                              </v>
          </cell>
          <cell r="C7110">
            <v>0</v>
          </cell>
          <cell r="D7110">
            <v>0</v>
          </cell>
          <cell r="E7110">
            <v>0</v>
          </cell>
          <cell r="F7110">
            <v>0</v>
          </cell>
          <cell r="G7110">
            <v>0</v>
          </cell>
          <cell r="I7110">
            <v>0</v>
          </cell>
        </row>
        <row r="7111">
          <cell r="A7111">
            <v>800000000483</v>
          </cell>
          <cell r="B7111" t="str">
            <v xml:space="preserve">EQUIPO FRIO LIQ.SCROLL 27TR                                                                         </v>
          </cell>
          <cell r="C7111">
            <v>0</v>
          </cell>
          <cell r="D7111">
            <v>0</v>
          </cell>
          <cell r="E7111">
            <v>0</v>
          </cell>
          <cell r="F7111">
            <v>0</v>
          </cell>
          <cell r="G7111">
            <v>0</v>
          </cell>
          <cell r="I7111">
            <v>0</v>
          </cell>
        </row>
        <row r="7112">
          <cell r="A7112">
            <v>800000000484</v>
          </cell>
          <cell r="B7112" t="str">
            <v xml:space="preserve">TROQUEL 1B. C.910X100X65(EMB.&amp;C.U.)                                                                 </v>
          </cell>
          <cell r="C7112">
            <v>0</v>
          </cell>
          <cell r="D7112">
            <v>0</v>
          </cell>
          <cell r="E7112">
            <v>0</v>
          </cell>
          <cell r="F7112">
            <v>0</v>
          </cell>
          <cell r="G7112">
            <v>0</v>
          </cell>
          <cell r="I7112">
            <v>0</v>
          </cell>
        </row>
        <row r="7113">
          <cell r="A7113">
            <v>800000000485</v>
          </cell>
          <cell r="B7113" t="str">
            <v xml:space="preserve">TROQUEL 1B. C.810X145X20 (DI01256)                                                                  </v>
          </cell>
          <cell r="C7113">
            <v>1</v>
          </cell>
          <cell r="D7113">
            <v>0</v>
          </cell>
          <cell r="E7113">
            <v>0</v>
          </cell>
          <cell r="F7113">
            <v>0</v>
          </cell>
          <cell r="G7113">
            <v>0</v>
          </cell>
          <cell r="I7113">
            <v>0</v>
          </cell>
        </row>
        <row r="7114">
          <cell r="A7114">
            <v>800000000486</v>
          </cell>
          <cell r="B7114" t="str">
            <v xml:space="preserve">ALAMBRES P/FORMAS                                                                                   </v>
          </cell>
          <cell r="C7114">
            <v>0</v>
          </cell>
          <cell r="D7114">
            <v>0</v>
          </cell>
          <cell r="E7114">
            <v>0</v>
          </cell>
          <cell r="F7114">
            <v>0</v>
          </cell>
          <cell r="G7114">
            <v>0</v>
          </cell>
          <cell r="I7114">
            <v>0</v>
          </cell>
        </row>
        <row r="7115">
          <cell r="A7115">
            <v>800000000487</v>
          </cell>
          <cell r="B7115" t="str">
            <v xml:space="preserve">BAÑO MARIA                                                                                          </v>
          </cell>
          <cell r="C7115">
            <v>0</v>
          </cell>
          <cell r="D7115">
            <v>0</v>
          </cell>
          <cell r="E7115">
            <v>0</v>
          </cell>
          <cell r="F7115">
            <v>0</v>
          </cell>
          <cell r="G7115">
            <v>0</v>
          </cell>
          <cell r="I7115">
            <v>0</v>
          </cell>
        </row>
        <row r="7116">
          <cell r="A7116">
            <v>800000000489</v>
          </cell>
          <cell r="B7116" t="str">
            <v xml:space="preserve">MAQUINA P/SONDAS                                                                                    </v>
          </cell>
          <cell r="C7116">
            <v>0</v>
          </cell>
          <cell r="D7116">
            <v>0</v>
          </cell>
          <cell r="E7116">
            <v>0</v>
          </cell>
          <cell r="F7116">
            <v>0</v>
          </cell>
          <cell r="G7116">
            <v>0</v>
          </cell>
          <cell r="I7116">
            <v>0</v>
          </cell>
        </row>
        <row r="7117">
          <cell r="A7117">
            <v>800000000490</v>
          </cell>
          <cell r="B7117" t="str">
            <v xml:space="preserve">SACABOCADOS 0.42X0.30X1.5 (0.8)                                                                     </v>
          </cell>
          <cell r="C7117">
            <v>0</v>
          </cell>
          <cell r="D7117">
            <v>0</v>
          </cell>
          <cell r="E7117">
            <v>0</v>
          </cell>
          <cell r="F7117">
            <v>0</v>
          </cell>
          <cell r="G7117">
            <v>0</v>
          </cell>
          <cell r="I7117">
            <v>0</v>
          </cell>
        </row>
        <row r="7118">
          <cell r="A7118">
            <v>800000000491</v>
          </cell>
          <cell r="B7118" t="str">
            <v xml:space="preserve">SACABOCADOS 0.58X0.45X1.5X (1.2)                                                                    </v>
          </cell>
          <cell r="C7118">
            <v>0</v>
          </cell>
          <cell r="D7118">
            <v>0</v>
          </cell>
          <cell r="E7118">
            <v>0</v>
          </cell>
          <cell r="F7118">
            <v>0</v>
          </cell>
          <cell r="G7118">
            <v>0</v>
          </cell>
          <cell r="I7118">
            <v>0</v>
          </cell>
        </row>
        <row r="7119">
          <cell r="A7119">
            <v>800000000492</v>
          </cell>
          <cell r="B7119" t="str">
            <v xml:space="preserve">SACABOCADOS 0.65X0.49X1.5 (1.3)                                                                     </v>
          </cell>
          <cell r="C7119">
            <v>13</v>
          </cell>
          <cell r="D7119">
            <v>0</v>
          </cell>
          <cell r="E7119">
            <v>0</v>
          </cell>
          <cell r="F7119">
            <v>0</v>
          </cell>
          <cell r="G7119">
            <v>0</v>
          </cell>
          <cell r="I7119">
            <v>0</v>
          </cell>
        </row>
        <row r="7120">
          <cell r="A7120">
            <v>800000000493</v>
          </cell>
          <cell r="B7120" t="str">
            <v xml:space="preserve">REPUESTO P/MAQ. DE COSER                                                                            </v>
          </cell>
          <cell r="C7120">
            <v>0</v>
          </cell>
          <cell r="D7120">
            <v>0</v>
          </cell>
          <cell r="E7120">
            <v>0</v>
          </cell>
          <cell r="F7120">
            <v>0</v>
          </cell>
          <cell r="G7120">
            <v>0</v>
          </cell>
          <cell r="I7120">
            <v>0</v>
          </cell>
        </row>
        <row r="7121">
          <cell r="A7121">
            <v>800000000494</v>
          </cell>
          <cell r="B7121" t="str">
            <v xml:space="preserve">MEMBRANA NEOPRENE NK185.10.13 03478                                                                 </v>
          </cell>
          <cell r="C7121">
            <v>0</v>
          </cell>
          <cell r="D7121">
            <v>0</v>
          </cell>
          <cell r="E7121">
            <v>0</v>
          </cell>
          <cell r="F7121">
            <v>0</v>
          </cell>
          <cell r="G7121">
            <v>0</v>
          </cell>
          <cell r="I7121">
            <v>0</v>
          </cell>
        </row>
        <row r="7122">
          <cell r="A7122">
            <v>800000000495</v>
          </cell>
          <cell r="B7122" t="str">
            <v xml:space="preserve">LAPIZ P/PULIR                                                                                       </v>
          </cell>
          <cell r="C7122">
            <v>0</v>
          </cell>
          <cell r="D7122">
            <v>0</v>
          </cell>
          <cell r="E7122">
            <v>0</v>
          </cell>
          <cell r="F7122">
            <v>0</v>
          </cell>
          <cell r="G7122">
            <v>0</v>
          </cell>
          <cell r="I7122">
            <v>0</v>
          </cell>
        </row>
        <row r="7123">
          <cell r="A7123">
            <v>800000000496</v>
          </cell>
          <cell r="B7123" t="str">
            <v xml:space="preserve">MAQ. SOLDADORA COMPL.                                                                               </v>
          </cell>
          <cell r="C7123">
            <v>0</v>
          </cell>
          <cell r="D7123">
            <v>0</v>
          </cell>
          <cell r="E7123">
            <v>0</v>
          </cell>
          <cell r="F7123">
            <v>0</v>
          </cell>
          <cell r="G7123">
            <v>0</v>
          </cell>
          <cell r="I7123">
            <v>0</v>
          </cell>
        </row>
        <row r="7124">
          <cell r="A7124">
            <v>800000000497</v>
          </cell>
          <cell r="B7124" t="str">
            <v xml:space="preserve">JUNTAS KAFF. MACH.                                                                                  </v>
          </cell>
          <cell r="C7124">
            <v>0</v>
          </cell>
          <cell r="D7124">
            <v>0</v>
          </cell>
          <cell r="E7124">
            <v>0</v>
          </cell>
          <cell r="F7124">
            <v>0</v>
          </cell>
          <cell r="G7124">
            <v>0</v>
          </cell>
          <cell r="I7124">
            <v>0</v>
          </cell>
        </row>
        <row r="7125">
          <cell r="A7125">
            <v>800000000498</v>
          </cell>
          <cell r="B7125" t="str">
            <v xml:space="preserve">REBARBADOR SHAVIV                                                                                   </v>
          </cell>
          <cell r="C7125">
            <v>0</v>
          </cell>
          <cell r="D7125">
            <v>0</v>
          </cell>
          <cell r="E7125">
            <v>0</v>
          </cell>
          <cell r="F7125">
            <v>0</v>
          </cell>
          <cell r="G7125">
            <v>0</v>
          </cell>
          <cell r="I7125">
            <v>0</v>
          </cell>
        </row>
        <row r="7126">
          <cell r="A7126">
            <v>800000000499</v>
          </cell>
          <cell r="B7126" t="str">
            <v xml:space="preserve">MEDIDOR                                                                                             </v>
          </cell>
          <cell r="C7126">
            <v>0</v>
          </cell>
          <cell r="D7126">
            <v>0</v>
          </cell>
          <cell r="E7126">
            <v>0</v>
          </cell>
          <cell r="F7126">
            <v>0</v>
          </cell>
          <cell r="G7126">
            <v>0</v>
          </cell>
          <cell r="I7126">
            <v>0</v>
          </cell>
        </row>
        <row r="7127">
          <cell r="A7127">
            <v>800000000503</v>
          </cell>
          <cell r="B7127" t="str">
            <v xml:space="preserve">BALANZA                                                                                             </v>
          </cell>
          <cell r="C7127">
            <v>0</v>
          </cell>
          <cell r="D7127">
            <v>0</v>
          </cell>
          <cell r="E7127">
            <v>1</v>
          </cell>
          <cell r="F7127">
            <v>1</v>
          </cell>
          <cell r="G7127">
            <v>1</v>
          </cell>
          <cell r="I7127">
            <v>1</v>
          </cell>
        </row>
        <row r="7128">
          <cell r="A7128">
            <v>800000000504</v>
          </cell>
          <cell r="B7128" t="str">
            <v xml:space="preserve">MAQ. P/PULIR HERRAM.                                                                                </v>
          </cell>
          <cell r="C7128">
            <v>0</v>
          </cell>
          <cell r="D7128">
            <v>0</v>
          </cell>
          <cell r="E7128">
            <v>0</v>
          </cell>
          <cell r="F7128">
            <v>0</v>
          </cell>
          <cell r="G7128">
            <v>0</v>
          </cell>
          <cell r="I7128">
            <v>0</v>
          </cell>
        </row>
        <row r="7129">
          <cell r="A7129">
            <v>800000000505</v>
          </cell>
          <cell r="B7129" t="str">
            <v xml:space="preserve">PARTE AIRE ACOND.                                                                                   </v>
          </cell>
          <cell r="C7129">
            <v>0</v>
          </cell>
          <cell r="D7129">
            <v>0</v>
          </cell>
          <cell r="E7129">
            <v>0</v>
          </cell>
          <cell r="F7129">
            <v>0</v>
          </cell>
          <cell r="G7129">
            <v>0</v>
          </cell>
          <cell r="I7129">
            <v>0</v>
          </cell>
        </row>
        <row r="7130">
          <cell r="A7130">
            <v>800000000506</v>
          </cell>
          <cell r="B7130" t="str">
            <v xml:space="preserve">PLACA PLASTICA                                                                                      </v>
          </cell>
          <cell r="C7130">
            <v>0</v>
          </cell>
          <cell r="D7130">
            <v>0</v>
          </cell>
          <cell r="E7130">
            <v>0</v>
          </cell>
          <cell r="F7130">
            <v>0</v>
          </cell>
          <cell r="G7130">
            <v>0</v>
          </cell>
          <cell r="I7130">
            <v>0</v>
          </cell>
        </row>
        <row r="7131">
          <cell r="A7131">
            <v>800000000507</v>
          </cell>
          <cell r="B7131" t="str">
            <v xml:space="preserve">CALENDARIOS                                                                                         </v>
          </cell>
          <cell r="C7131">
            <v>0</v>
          </cell>
          <cell r="D7131">
            <v>0</v>
          </cell>
          <cell r="E7131">
            <v>0</v>
          </cell>
          <cell r="F7131">
            <v>0</v>
          </cell>
          <cell r="G7131">
            <v>0</v>
          </cell>
          <cell r="I7131">
            <v>0</v>
          </cell>
        </row>
        <row r="7132">
          <cell r="A7132">
            <v>800000000508</v>
          </cell>
          <cell r="B7132" t="str">
            <v xml:space="preserve">PREP. P/PIEZAS                                                                                      </v>
          </cell>
          <cell r="C7132">
            <v>0</v>
          </cell>
          <cell r="D7132">
            <v>0</v>
          </cell>
          <cell r="E7132">
            <v>0</v>
          </cell>
          <cell r="F7132">
            <v>0</v>
          </cell>
          <cell r="G7132">
            <v>0</v>
          </cell>
          <cell r="I7132">
            <v>0</v>
          </cell>
        </row>
        <row r="7133">
          <cell r="A7133">
            <v>800000000509</v>
          </cell>
          <cell r="B7133" t="str">
            <v xml:space="preserve">ENFRIADOR 6RA64K 2.1                                                                                </v>
          </cell>
          <cell r="C7133">
            <v>0</v>
          </cell>
          <cell r="D7133">
            <v>0</v>
          </cell>
          <cell r="E7133">
            <v>0</v>
          </cell>
          <cell r="F7133">
            <v>0</v>
          </cell>
          <cell r="G7133">
            <v>0</v>
          </cell>
          <cell r="I7133">
            <v>0</v>
          </cell>
        </row>
        <row r="7134">
          <cell r="A7134">
            <v>800000000510</v>
          </cell>
          <cell r="B7134" t="str">
            <v xml:space="preserve">MAQ. COSER INDUST.                                                                                  </v>
          </cell>
          <cell r="C7134">
            <v>0</v>
          </cell>
          <cell r="D7134">
            <v>0</v>
          </cell>
          <cell r="E7134">
            <v>0</v>
          </cell>
          <cell r="F7134">
            <v>0</v>
          </cell>
          <cell r="G7134">
            <v>0</v>
          </cell>
          <cell r="I7134">
            <v>0</v>
          </cell>
        </row>
        <row r="7135">
          <cell r="A7135">
            <v>800000000511</v>
          </cell>
          <cell r="B7135" t="str">
            <v xml:space="preserve">BOMBITAS DE LUZ                                                                                     </v>
          </cell>
          <cell r="C7135">
            <v>0</v>
          </cell>
          <cell r="D7135">
            <v>0</v>
          </cell>
          <cell r="E7135">
            <v>0</v>
          </cell>
          <cell r="F7135">
            <v>0</v>
          </cell>
          <cell r="G7135">
            <v>0</v>
          </cell>
          <cell r="I7135">
            <v>0</v>
          </cell>
        </row>
        <row r="7136">
          <cell r="A7136">
            <v>800000000512</v>
          </cell>
          <cell r="B7136" t="str">
            <v xml:space="preserve">VARILLA ALUMINIO ANODIZADO 3MMX3M                                                                   </v>
          </cell>
          <cell r="C7136">
            <v>0</v>
          </cell>
          <cell r="D7136">
            <v>0</v>
          </cell>
          <cell r="E7136">
            <v>0</v>
          </cell>
          <cell r="F7136">
            <v>0</v>
          </cell>
          <cell r="G7136">
            <v>0</v>
          </cell>
          <cell r="I7136">
            <v>0</v>
          </cell>
        </row>
        <row r="7137">
          <cell r="A7137">
            <v>800000000513</v>
          </cell>
          <cell r="B7137" t="str">
            <v xml:space="preserve">BELL MARK - BOMBA DE TINTA                                                                          </v>
          </cell>
          <cell r="C7137">
            <v>0</v>
          </cell>
          <cell r="D7137">
            <v>0</v>
          </cell>
          <cell r="E7137">
            <v>0</v>
          </cell>
          <cell r="F7137">
            <v>0</v>
          </cell>
          <cell r="G7137">
            <v>0</v>
          </cell>
          <cell r="I7137">
            <v>0</v>
          </cell>
        </row>
        <row r="7138">
          <cell r="A7138">
            <v>800000000514</v>
          </cell>
          <cell r="B7138" t="str">
            <v xml:space="preserve">MAQUINA 3M MATIC 200 A                                                                              </v>
          </cell>
          <cell r="C7138">
            <v>0</v>
          </cell>
          <cell r="D7138">
            <v>0</v>
          </cell>
          <cell r="E7138">
            <v>0</v>
          </cell>
          <cell r="F7138">
            <v>0</v>
          </cell>
          <cell r="G7138">
            <v>0</v>
          </cell>
          <cell r="I7138">
            <v>0</v>
          </cell>
        </row>
        <row r="7139">
          <cell r="A7139">
            <v>800000000515</v>
          </cell>
          <cell r="B7139" t="str">
            <v xml:space="preserve">VARILLAS DE TEFLON                                                                                  </v>
          </cell>
          <cell r="C7139">
            <v>27</v>
          </cell>
          <cell r="D7139">
            <v>0</v>
          </cell>
          <cell r="E7139">
            <v>0</v>
          </cell>
          <cell r="F7139">
            <v>0</v>
          </cell>
          <cell r="G7139">
            <v>0</v>
          </cell>
          <cell r="I7139">
            <v>0</v>
          </cell>
        </row>
        <row r="7140">
          <cell r="A7140">
            <v>800000000516</v>
          </cell>
          <cell r="B7140" t="str">
            <v xml:space="preserve">MAQ. P/ENFRIAR PVC                                                                                  </v>
          </cell>
          <cell r="C7140">
            <v>0</v>
          </cell>
          <cell r="D7140">
            <v>0</v>
          </cell>
          <cell r="E7140">
            <v>0</v>
          </cell>
          <cell r="F7140">
            <v>0</v>
          </cell>
          <cell r="G7140">
            <v>0</v>
          </cell>
          <cell r="I7140">
            <v>0</v>
          </cell>
        </row>
        <row r="7141">
          <cell r="A7141">
            <v>800000000517</v>
          </cell>
          <cell r="B7141" t="str">
            <v xml:space="preserve">CABLES ALTA TENSION                                                                                 </v>
          </cell>
          <cell r="C7141">
            <v>0</v>
          </cell>
          <cell r="D7141">
            <v>0</v>
          </cell>
          <cell r="E7141">
            <v>0</v>
          </cell>
          <cell r="F7141">
            <v>0</v>
          </cell>
          <cell r="G7141">
            <v>0</v>
          </cell>
          <cell r="I7141">
            <v>0</v>
          </cell>
        </row>
        <row r="7142">
          <cell r="A7142">
            <v>800000000518</v>
          </cell>
          <cell r="B7142" t="str">
            <v xml:space="preserve">CILINDRO DE ACERO P/MAQ.                                                                            </v>
          </cell>
          <cell r="C7142">
            <v>0</v>
          </cell>
          <cell r="D7142">
            <v>0</v>
          </cell>
          <cell r="E7142">
            <v>0</v>
          </cell>
          <cell r="F7142">
            <v>0</v>
          </cell>
          <cell r="G7142">
            <v>0</v>
          </cell>
          <cell r="I7142">
            <v>0</v>
          </cell>
        </row>
        <row r="7143">
          <cell r="A7143">
            <v>800000000519</v>
          </cell>
          <cell r="B7143" t="str">
            <v xml:space="preserve">JUNTA DE SILICONA-CAMARA ESTERILIZ.                                                                 </v>
          </cell>
          <cell r="C7143">
            <v>5</v>
          </cell>
          <cell r="D7143">
            <v>0</v>
          </cell>
          <cell r="E7143">
            <v>0</v>
          </cell>
          <cell r="F7143">
            <v>0</v>
          </cell>
          <cell r="G7143">
            <v>0</v>
          </cell>
          <cell r="I7143">
            <v>0</v>
          </cell>
        </row>
        <row r="7144">
          <cell r="A7144">
            <v>800000000520</v>
          </cell>
          <cell r="B7144" t="str">
            <v xml:space="preserve">PREP. P/MOTOR                                                                                       </v>
          </cell>
          <cell r="C7144">
            <v>0</v>
          </cell>
          <cell r="D7144">
            <v>0</v>
          </cell>
          <cell r="E7144">
            <v>0</v>
          </cell>
          <cell r="F7144">
            <v>0</v>
          </cell>
          <cell r="G7144">
            <v>0</v>
          </cell>
          <cell r="I7144">
            <v>0</v>
          </cell>
        </row>
        <row r="7145">
          <cell r="A7145">
            <v>800000000521</v>
          </cell>
          <cell r="B7145" t="str">
            <v xml:space="preserve">PIEZA DE PLASTICO                                                                                   </v>
          </cell>
          <cell r="C7145">
            <v>0</v>
          </cell>
          <cell r="D7145">
            <v>0</v>
          </cell>
          <cell r="E7145">
            <v>0</v>
          </cell>
          <cell r="F7145">
            <v>0</v>
          </cell>
          <cell r="G7145">
            <v>0</v>
          </cell>
          <cell r="I7145">
            <v>0</v>
          </cell>
        </row>
        <row r="7146">
          <cell r="A7146">
            <v>800000000522</v>
          </cell>
          <cell r="B7146" t="str">
            <v xml:space="preserve">MAQ. P/CORTAR TELA                                                                                  </v>
          </cell>
          <cell r="C7146">
            <v>0</v>
          </cell>
          <cell r="D7146">
            <v>0</v>
          </cell>
          <cell r="E7146">
            <v>0</v>
          </cell>
          <cell r="F7146">
            <v>0</v>
          </cell>
          <cell r="G7146">
            <v>0</v>
          </cell>
          <cell r="I7146">
            <v>0</v>
          </cell>
        </row>
        <row r="7147">
          <cell r="A7147">
            <v>800000000523</v>
          </cell>
          <cell r="B7147" t="str">
            <v xml:space="preserve">CEPILLOS BR.                                                                                        </v>
          </cell>
          <cell r="C7147">
            <v>0</v>
          </cell>
          <cell r="D7147">
            <v>0</v>
          </cell>
          <cell r="E7147">
            <v>0</v>
          </cell>
          <cell r="F7147">
            <v>0</v>
          </cell>
          <cell r="G7147">
            <v>0</v>
          </cell>
          <cell r="I7147">
            <v>0</v>
          </cell>
        </row>
        <row r="7148">
          <cell r="A7148">
            <v>800000000524</v>
          </cell>
          <cell r="B7148" t="str">
            <v xml:space="preserve">FILTRO MALLA                                                                                        </v>
          </cell>
          <cell r="C7148">
            <v>0</v>
          </cell>
          <cell r="D7148">
            <v>0</v>
          </cell>
          <cell r="E7148">
            <v>0</v>
          </cell>
          <cell r="F7148">
            <v>0</v>
          </cell>
          <cell r="G7148">
            <v>0</v>
          </cell>
          <cell r="I7148">
            <v>0</v>
          </cell>
        </row>
        <row r="7149">
          <cell r="A7149">
            <v>800000000525</v>
          </cell>
          <cell r="B7149" t="str">
            <v xml:space="preserve">CORTA FIERRO                                                                                        </v>
          </cell>
          <cell r="C7149">
            <v>0</v>
          </cell>
          <cell r="D7149">
            <v>0</v>
          </cell>
          <cell r="E7149">
            <v>0</v>
          </cell>
          <cell r="F7149">
            <v>0</v>
          </cell>
          <cell r="G7149">
            <v>0</v>
          </cell>
          <cell r="I7149">
            <v>0</v>
          </cell>
        </row>
        <row r="7150">
          <cell r="A7150">
            <v>800000000526</v>
          </cell>
          <cell r="B7150" t="str">
            <v xml:space="preserve">PUNTA P/MARCAR                                                                                      </v>
          </cell>
          <cell r="C7150">
            <v>0</v>
          </cell>
          <cell r="D7150">
            <v>0</v>
          </cell>
          <cell r="E7150">
            <v>0</v>
          </cell>
          <cell r="F7150">
            <v>0</v>
          </cell>
          <cell r="G7150">
            <v>0</v>
          </cell>
          <cell r="I7150">
            <v>0</v>
          </cell>
        </row>
        <row r="7151">
          <cell r="A7151">
            <v>800000000527</v>
          </cell>
          <cell r="B7151" t="str">
            <v xml:space="preserve">MANGUERA                                                                                            </v>
          </cell>
          <cell r="C7151">
            <v>2</v>
          </cell>
          <cell r="D7151">
            <v>0</v>
          </cell>
          <cell r="E7151">
            <v>0</v>
          </cell>
          <cell r="F7151">
            <v>0</v>
          </cell>
          <cell r="G7151">
            <v>0</v>
          </cell>
          <cell r="I7151">
            <v>0</v>
          </cell>
        </row>
        <row r="7152">
          <cell r="A7152">
            <v>800000000528</v>
          </cell>
          <cell r="B7152" t="str">
            <v xml:space="preserve">IMANES                                                                                              </v>
          </cell>
          <cell r="C7152">
            <v>0</v>
          </cell>
          <cell r="D7152">
            <v>0</v>
          </cell>
          <cell r="E7152">
            <v>0</v>
          </cell>
          <cell r="F7152">
            <v>0</v>
          </cell>
          <cell r="G7152">
            <v>0</v>
          </cell>
          <cell r="I7152">
            <v>0</v>
          </cell>
        </row>
        <row r="7153">
          <cell r="A7153">
            <v>800000000529</v>
          </cell>
          <cell r="B7153" t="str">
            <v xml:space="preserve">LUPAS                                                                                               </v>
          </cell>
          <cell r="C7153">
            <v>0</v>
          </cell>
          <cell r="D7153">
            <v>0</v>
          </cell>
          <cell r="E7153">
            <v>0</v>
          </cell>
          <cell r="F7153">
            <v>0</v>
          </cell>
          <cell r="G7153">
            <v>0</v>
          </cell>
          <cell r="I7153">
            <v>0</v>
          </cell>
        </row>
        <row r="7154">
          <cell r="A7154">
            <v>800000000530</v>
          </cell>
          <cell r="B7154" t="str">
            <v xml:space="preserve">RELOJ DE MEDICION                                                                                   </v>
          </cell>
          <cell r="C7154">
            <v>0</v>
          </cell>
          <cell r="D7154">
            <v>0</v>
          </cell>
          <cell r="E7154">
            <v>0</v>
          </cell>
          <cell r="F7154">
            <v>0</v>
          </cell>
          <cell r="G7154">
            <v>0</v>
          </cell>
          <cell r="I7154">
            <v>0</v>
          </cell>
        </row>
        <row r="7155">
          <cell r="A7155">
            <v>800000000531</v>
          </cell>
          <cell r="B7155" t="str">
            <v xml:space="preserve">SOPORTE MAGNETICO                                                                                   </v>
          </cell>
          <cell r="C7155">
            <v>0</v>
          </cell>
          <cell r="D7155">
            <v>0</v>
          </cell>
          <cell r="E7155">
            <v>0</v>
          </cell>
          <cell r="F7155">
            <v>0</v>
          </cell>
          <cell r="G7155">
            <v>0</v>
          </cell>
          <cell r="I7155">
            <v>0</v>
          </cell>
        </row>
        <row r="7156">
          <cell r="A7156">
            <v>800000000532</v>
          </cell>
          <cell r="B7156" t="str">
            <v xml:space="preserve">HERRAMINETA P/TORNO                                                                                 </v>
          </cell>
          <cell r="C7156">
            <v>0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I7156">
            <v>0</v>
          </cell>
        </row>
        <row r="7157">
          <cell r="A7157">
            <v>800000000533</v>
          </cell>
          <cell r="B7157" t="str">
            <v xml:space="preserve">O-RING                                                                                              </v>
          </cell>
          <cell r="C7157">
            <v>2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  <cell r="I7157">
            <v>0</v>
          </cell>
        </row>
        <row r="7158">
          <cell r="A7158">
            <v>800000000534</v>
          </cell>
          <cell r="B7158" t="str">
            <v xml:space="preserve">PUNTA P/SOLDADOR                                                                                    </v>
          </cell>
          <cell r="C7158">
            <v>0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  <cell r="I7158">
            <v>0</v>
          </cell>
        </row>
        <row r="7159">
          <cell r="A7159">
            <v>800000000535</v>
          </cell>
          <cell r="B7159" t="str">
            <v xml:space="preserve">CAJA P/MOTOR                                                                                        </v>
          </cell>
          <cell r="C7159">
            <v>0</v>
          </cell>
          <cell r="D7159">
            <v>0</v>
          </cell>
          <cell r="E7159">
            <v>0</v>
          </cell>
          <cell r="F7159">
            <v>0</v>
          </cell>
          <cell r="G7159">
            <v>0</v>
          </cell>
          <cell r="I7159">
            <v>0</v>
          </cell>
        </row>
        <row r="7160">
          <cell r="A7160">
            <v>800000000536</v>
          </cell>
          <cell r="B7160" t="str">
            <v xml:space="preserve">REGULADOR VELOCIDAD                                                                                 </v>
          </cell>
          <cell r="C7160">
            <v>0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  <cell r="I7160">
            <v>0</v>
          </cell>
        </row>
        <row r="7161">
          <cell r="A7161">
            <v>800000000537</v>
          </cell>
          <cell r="B7161" t="str">
            <v xml:space="preserve">DESHUMIDIFICADOR                                                                                    </v>
          </cell>
          <cell r="C7161">
            <v>0</v>
          </cell>
          <cell r="D7161">
            <v>0</v>
          </cell>
          <cell r="E7161">
            <v>3</v>
          </cell>
          <cell r="F7161">
            <v>3</v>
          </cell>
          <cell r="G7161">
            <v>3</v>
          </cell>
          <cell r="I7161">
            <v>3</v>
          </cell>
        </row>
        <row r="7162">
          <cell r="A7162">
            <v>800000000538</v>
          </cell>
          <cell r="B7162" t="str">
            <v xml:space="preserve">PRENSA S22                                                                                          </v>
          </cell>
          <cell r="C7162">
            <v>0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  <cell r="I7162">
            <v>0</v>
          </cell>
        </row>
        <row r="7163">
          <cell r="A7163">
            <v>800000000539</v>
          </cell>
          <cell r="B7163" t="str">
            <v xml:space="preserve">MAQUINA DE AFILAR                                                                                   </v>
          </cell>
          <cell r="C7163">
            <v>0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  <cell r="I7163">
            <v>0</v>
          </cell>
        </row>
        <row r="7164">
          <cell r="A7164">
            <v>800000000540</v>
          </cell>
          <cell r="B7164" t="str">
            <v xml:space="preserve">MAQ.EXTRUSION Y SOPLADO PVC                                                                         </v>
          </cell>
          <cell r="C7164">
            <v>0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I7164">
            <v>0</v>
          </cell>
        </row>
        <row r="7165">
          <cell r="A7165">
            <v>800000000541</v>
          </cell>
          <cell r="B7165" t="str">
            <v xml:space="preserve">CARPETA COLGANTE                                                                                    </v>
          </cell>
          <cell r="C7165">
            <v>75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I7165">
            <v>0</v>
          </cell>
        </row>
        <row r="7166">
          <cell r="A7166">
            <v>800000000542</v>
          </cell>
          <cell r="B7166" t="str">
            <v xml:space="preserve">FOLIA NYLON                                                                                         </v>
          </cell>
          <cell r="C7166">
            <v>0</v>
          </cell>
          <cell r="D7166">
            <v>0</v>
          </cell>
          <cell r="E7166">
            <v>0</v>
          </cell>
          <cell r="F7166">
            <v>0</v>
          </cell>
          <cell r="G7166">
            <v>0</v>
          </cell>
          <cell r="I7166">
            <v>0</v>
          </cell>
        </row>
        <row r="7167">
          <cell r="A7167">
            <v>800000000543</v>
          </cell>
          <cell r="B7167" t="str">
            <v xml:space="preserve">SPRAY DE CONTACTO                                                                                   </v>
          </cell>
          <cell r="C7167">
            <v>0</v>
          </cell>
          <cell r="D7167">
            <v>0</v>
          </cell>
          <cell r="E7167">
            <v>0</v>
          </cell>
          <cell r="F7167">
            <v>0</v>
          </cell>
          <cell r="G7167">
            <v>0</v>
          </cell>
          <cell r="I7167">
            <v>0</v>
          </cell>
        </row>
        <row r="7168">
          <cell r="A7168">
            <v>800000000544</v>
          </cell>
          <cell r="B7168" t="str">
            <v xml:space="preserve">SOPORTE DE GOMA                                                                                     </v>
          </cell>
          <cell r="C7168">
            <v>0</v>
          </cell>
          <cell r="D7168">
            <v>0</v>
          </cell>
          <cell r="E7168">
            <v>0</v>
          </cell>
          <cell r="F7168">
            <v>0</v>
          </cell>
          <cell r="G7168">
            <v>0</v>
          </cell>
          <cell r="I7168">
            <v>0</v>
          </cell>
        </row>
        <row r="7169">
          <cell r="A7169">
            <v>800000000545</v>
          </cell>
          <cell r="B7169" t="str">
            <v xml:space="preserve">CAPA P/PULIR                                                                                        </v>
          </cell>
          <cell r="C7169">
            <v>0</v>
          </cell>
          <cell r="D7169">
            <v>0</v>
          </cell>
          <cell r="E7169">
            <v>0</v>
          </cell>
          <cell r="F7169">
            <v>0</v>
          </cell>
          <cell r="G7169">
            <v>0</v>
          </cell>
          <cell r="I7169">
            <v>0</v>
          </cell>
        </row>
        <row r="7170">
          <cell r="A7170">
            <v>800000000546</v>
          </cell>
          <cell r="B7170" t="str">
            <v xml:space="preserve">SECADOR COMPLETO P/GRANULADOS                                                                       </v>
          </cell>
          <cell r="C7170">
            <v>0</v>
          </cell>
          <cell r="D7170">
            <v>0</v>
          </cell>
          <cell r="E7170">
            <v>0</v>
          </cell>
          <cell r="F7170">
            <v>0</v>
          </cell>
          <cell r="G7170">
            <v>0</v>
          </cell>
          <cell r="I7170">
            <v>0</v>
          </cell>
        </row>
        <row r="7171">
          <cell r="A7171">
            <v>800000000547</v>
          </cell>
          <cell r="B7171" t="str">
            <v xml:space="preserve">GRUPO ELECTROGENO                                                                                   </v>
          </cell>
          <cell r="C7171">
            <v>0</v>
          </cell>
          <cell r="D7171">
            <v>0</v>
          </cell>
          <cell r="E7171">
            <v>0</v>
          </cell>
          <cell r="F7171">
            <v>0</v>
          </cell>
          <cell r="G7171">
            <v>0</v>
          </cell>
          <cell r="I7171">
            <v>0</v>
          </cell>
        </row>
        <row r="7172">
          <cell r="A7172">
            <v>800000000548</v>
          </cell>
          <cell r="B7172" t="str">
            <v xml:space="preserve">VALVULAS 5X2 VIAS                                                                                   </v>
          </cell>
          <cell r="C7172">
            <v>0</v>
          </cell>
          <cell r="D7172">
            <v>0</v>
          </cell>
          <cell r="E7172">
            <v>0</v>
          </cell>
          <cell r="F7172">
            <v>0</v>
          </cell>
          <cell r="G7172">
            <v>0</v>
          </cell>
          <cell r="I7172">
            <v>0</v>
          </cell>
        </row>
        <row r="7173">
          <cell r="A7173">
            <v>800000000549</v>
          </cell>
          <cell r="B7173" t="str">
            <v xml:space="preserve">VALVULA SELECTORA                                                                                   </v>
          </cell>
          <cell r="C7173">
            <v>0</v>
          </cell>
          <cell r="D7173">
            <v>0</v>
          </cell>
          <cell r="E7173">
            <v>0</v>
          </cell>
          <cell r="F7173">
            <v>0</v>
          </cell>
          <cell r="G7173">
            <v>0</v>
          </cell>
          <cell r="I7173">
            <v>0</v>
          </cell>
        </row>
        <row r="7174">
          <cell r="A7174">
            <v>800000000550</v>
          </cell>
          <cell r="B7174" t="str">
            <v xml:space="preserve">ACOPLE RAPIDO MACHO Ø12 MM                                                                          </v>
          </cell>
          <cell r="C7174">
            <v>0</v>
          </cell>
          <cell r="D7174">
            <v>0</v>
          </cell>
          <cell r="E7174">
            <v>0</v>
          </cell>
          <cell r="F7174">
            <v>0</v>
          </cell>
          <cell r="G7174">
            <v>0</v>
          </cell>
          <cell r="I7174">
            <v>0</v>
          </cell>
        </row>
        <row r="7175">
          <cell r="A7175">
            <v>800000000552</v>
          </cell>
          <cell r="B7175" t="str">
            <v xml:space="preserve">REGULADOR DE PRESION                                                                                </v>
          </cell>
          <cell r="C7175">
            <v>0</v>
          </cell>
          <cell r="D7175">
            <v>0</v>
          </cell>
          <cell r="E7175">
            <v>0</v>
          </cell>
          <cell r="F7175">
            <v>0</v>
          </cell>
          <cell r="G7175">
            <v>0</v>
          </cell>
          <cell r="I7175">
            <v>0</v>
          </cell>
        </row>
        <row r="7176">
          <cell r="A7176">
            <v>800000000553</v>
          </cell>
          <cell r="B7176" t="str">
            <v xml:space="preserve">LUBRICADOR                                                                                          </v>
          </cell>
          <cell r="C7176">
            <v>0</v>
          </cell>
          <cell r="D7176">
            <v>0</v>
          </cell>
          <cell r="E7176">
            <v>0</v>
          </cell>
          <cell r="F7176">
            <v>0</v>
          </cell>
          <cell r="G7176">
            <v>0</v>
          </cell>
          <cell r="I7176">
            <v>0</v>
          </cell>
        </row>
        <row r="7177">
          <cell r="A7177">
            <v>800000000554</v>
          </cell>
          <cell r="B7177" t="str">
            <v xml:space="preserve">MANOMETRO                                                                                           </v>
          </cell>
          <cell r="C7177">
            <v>0</v>
          </cell>
          <cell r="D7177">
            <v>0</v>
          </cell>
          <cell r="E7177">
            <v>0</v>
          </cell>
          <cell r="F7177">
            <v>0</v>
          </cell>
          <cell r="G7177">
            <v>0</v>
          </cell>
          <cell r="I7177">
            <v>0</v>
          </cell>
        </row>
        <row r="7178">
          <cell r="A7178">
            <v>800000000555</v>
          </cell>
          <cell r="B7178" t="str">
            <v xml:space="preserve">PLACAS DE PETRI 60X15 - VIDRIO                                                                      </v>
          </cell>
          <cell r="C7178">
            <v>10</v>
          </cell>
          <cell r="D7178">
            <v>0</v>
          </cell>
          <cell r="E7178">
            <v>0</v>
          </cell>
          <cell r="F7178">
            <v>0</v>
          </cell>
          <cell r="G7178">
            <v>0</v>
          </cell>
          <cell r="I7178">
            <v>0</v>
          </cell>
        </row>
        <row r="7179">
          <cell r="A7179">
            <v>800000000556</v>
          </cell>
          <cell r="B7179" t="str">
            <v xml:space="preserve">TIRAS P H                                                                                           </v>
          </cell>
          <cell r="C7179">
            <v>2</v>
          </cell>
          <cell r="D7179">
            <v>0</v>
          </cell>
          <cell r="E7179">
            <v>0</v>
          </cell>
          <cell r="F7179">
            <v>0</v>
          </cell>
          <cell r="G7179">
            <v>0</v>
          </cell>
          <cell r="I7179">
            <v>0</v>
          </cell>
        </row>
        <row r="7180">
          <cell r="A7180">
            <v>800000000557</v>
          </cell>
          <cell r="B7180" t="str">
            <v xml:space="preserve">GUIA DE BRONCE                                                                                      </v>
          </cell>
          <cell r="C7180">
            <v>0</v>
          </cell>
          <cell r="D7180">
            <v>0</v>
          </cell>
          <cell r="E7180">
            <v>0</v>
          </cell>
          <cell r="F7180">
            <v>0</v>
          </cell>
          <cell r="G7180">
            <v>0</v>
          </cell>
          <cell r="I7180">
            <v>0</v>
          </cell>
        </row>
        <row r="7181">
          <cell r="A7181">
            <v>800000000558</v>
          </cell>
          <cell r="B7181" t="str">
            <v xml:space="preserve">ALUMINIO LIQ.                                                                                       </v>
          </cell>
          <cell r="C7181">
            <v>0</v>
          </cell>
          <cell r="D7181">
            <v>0</v>
          </cell>
          <cell r="E7181">
            <v>0</v>
          </cell>
          <cell r="F7181">
            <v>0</v>
          </cell>
          <cell r="G7181">
            <v>0</v>
          </cell>
          <cell r="I7181">
            <v>0</v>
          </cell>
        </row>
        <row r="7182">
          <cell r="A7182">
            <v>800000000559</v>
          </cell>
          <cell r="B7182" t="str">
            <v xml:space="preserve">PARTES DE MAQ P/EROSIONAR                                                                           </v>
          </cell>
          <cell r="C7182">
            <v>0</v>
          </cell>
          <cell r="D7182">
            <v>0</v>
          </cell>
          <cell r="E7182">
            <v>0</v>
          </cell>
          <cell r="F7182">
            <v>0</v>
          </cell>
          <cell r="G7182">
            <v>0</v>
          </cell>
          <cell r="I7182">
            <v>0</v>
          </cell>
        </row>
        <row r="7183">
          <cell r="A7183">
            <v>800000000560</v>
          </cell>
          <cell r="B7183" t="str">
            <v xml:space="preserve">MORDAZA P/PLATO  DE TORNO                                                                           </v>
          </cell>
          <cell r="C7183">
            <v>0</v>
          </cell>
          <cell r="D7183">
            <v>0</v>
          </cell>
          <cell r="E7183">
            <v>0</v>
          </cell>
          <cell r="F7183">
            <v>0</v>
          </cell>
          <cell r="G7183">
            <v>0</v>
          </cell>
          <cell r="I7183">
            <v>0</v>
          </cell>
        </row>
        <row r="7184">
          <cell r="A7184">
            <v>800000000561</v>
          </cell>
          <cell r="B7184" t="str">
            <v xml:space="preserve">PARTES P/MAQ. SOLDADORA                                                                             </v>
          </cell>
          <cell r="C7184">
            <v>12</v>
          </cell>
          <cell r="D7184">
            <v>0</v>
          </cell>
          <cell r="E7184">
            <v>0</v>
          </cell>
          <cell r="F7184">
            <v>0</v>
          </cell>
          <cell r="G7184">
            <v>0</v>
          </cell>
          <cell r="I7184">
            <v>0</v>
          </cell>
        </row>
        <row r="7185">
          <cell r="A7185">
            <v>800000000562</v>
          </cell>
          <cell r="B7185" t="str">
            <v xml:space="preserve">RESINA EPOXY (500 GR)                                                                               </v>
          </cell>
          <cell r="C7185">
            <v>0</v>
          </cell>
          <cell r="D7185">
            <v>0</v>
          </cell>
          <cell r="E7185">
            <v>0</v>
          </cell>
          <cell r="F7185">
            <v>0</v>
          </cell>
          <cell r="G7185">
            <v>0</v>
          </cell>
          <cell r="I7185">
            <v>0</v>
          </cell>
        </row>
        <row r="7186">
          <cell r="A7186">
            <v>800000000563</v>
          </cell>
          <cell r="B7186" t="str">
            <v xml:space="preserve">MESA                                                                                                </v>
          </cell>
          <cell r="C7186">
            <v>0</v>
          </cell>
          <cell r="D7186">
            <v>0</v>
          </cell>
          <cell r="E7186">
            <v>0</v>
          </cell>
          <cell r="F7186">
            <v>0</v>
          </cell>
          <cell r="G7186">
            <v>0</v>
          </cell>
          <cell r="I7186">
            <v>0</v>
          </cell>
        </row>
        <row r="7187">
          <cell r="A7187">
            <v>800000000564</v>
          </cell>
          <cell r="B7187" t="str">
            <v xml:space="preserve">MAQUINA EMPAQUETADORA                                                                               </v>
          </cell>
          <cell r="C7187">
            <v>0</v>
          </cell>
          <cell r="D7187">
            <v>0</v>
          </cell>
          <cell r="E7187">
            <v>0</v>
          </cell>
          <cell r="F7187">
            <v>0</v>
          </cell>
          <cell r="G7187">
            <v>0</v>
          </cell>
          <cell r="I7187">
            <v>0</v>
          </cell>
        </row>
        <row r="7188">
          <cell r="A7188">
            <v>800000000565</v>
          </cell>
          <cell r="B7188" t="str">
            <v xml:space="preserve">GUIA DE BRONCE                                                                                      </v>
          </cell>
          <cell r="C7188">
            <v>0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I7188">
            <v>0</v>
          </cell>
        </row>
        <row r="7189">
          <cell r="A7189">
            <v>800000000567</v>
          </cell>
          <cell r="B7189" t="str">
            <v xml:space="preserve">ESCRITORIO                                                                                          </v>
          </cell>
          <cell r="C7189">
            <v>0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I7189">
            <v>0</v>
          </cell>
        </row>
        <row r="7190">
          <cell r="A7190">
            <v>800000000568</v>
          </cell>
          <cell r="B7190" t="str">
            <v xml:space="preserve">CAMPANA                                                                                             </v>
          </cell>
          <cell r="C7190">
            <v>0</v>
          </cell>
          <cell r="D7190">
            <v>0</v>
          </cell>
          <cell r="E7190">
            <v>0</v>
          </cell>
          <cell r="F7190">
            <v>0</v>
          </cell>
          <cell r="G7190">
            <v>0</v>
          </cell>
          <cell r="I7190">
            <v>0</v>
          </cell>
        </row>
        <row r="7191">
          <cell r="A7191">
            <v>800000000569</v>
          </cell>
          <cell r="B7191" t="str">
            <v xml:space="preserve">MONITOR LCD                                                                                         </v>
          </cell>
          <cell r="C7191">
            <v>0</v>
          </cell>
          <cell r="D7191">
            <v>0</v>
          </cell>
          <cell r="E7191">
            <v>0</v>
          </cell>
          <cell r="F7191">
            <v>0</v>
          </cell>
          <cell r="G7191">
            <v>0</v>
          </cell>
          <cell r="I7191">
            <v>0</v>
          </cell>
        </row>
        <row r="7192">
          <cell r="A7192">
            <v>800000000570</v>
          </cell>
          <cell r="B7192" t="str">
            <v xml:space="preserve">MOTOR ZOOM                                                                                          </v>
          </cell>
          <cell r="C7192">
            <v>0</v>
          </cell>
          <cell r="D7192">
            <v>0</v>
          </cell>
          <cell r="E7192">
            <v>0</v>
          </cell>
          <cell r="F7192">
            <v>0</v>
          </cell>
          <cell r="G7192">
            <v>0</v>
          </cell>
          <cell r="I7192">
            <v>0</v>
          </cell>
        </row>
        <row r="7193">
          <cell r="A7193">
            <v>800000000571</v>
          </cell>
          <cell r="B7193" t="str">
            <v xml:space="preserve">CAMARA COLOR                                                                                        </v>
          </cell>
          <cell r="C7193">
            <v>0</v>
          </cell>
          <cell r="D7193">
            <v>0</v>
          </cell>
          <cell r="E7193">
            <v>0</v>
          </cell>
          <cell r="F7193">
            <v>0</v>
          </cell>
          <cell r="G7193">
            <v>0</v>
          </cell>
          <cell r="I7193">
            <v>0</v>
          </cell>
        </row>
        <row r="7194">
          <cell r="A7194">
            <v>800000000572</v>
          </cell>
          <cell r="B7194" t="str">
            <v xml:space="preserve">JUNTA DE FKM 011 234 BÜRKERT(C.EST)                                                                 </v>
          </cell>
          <cell r="C7194">
            <v>0</v>
          </cell>
          <cell r="D7194">
            <v>0</v>
          </cell>
          <cell r="E7194">
            <v>0</v>
          </cell>
          <cell r="F7194">
            <v>0</v>
          </cell>
          <cell r="G7194">
            <v>0</v>
          </cell>
          <cell r="I7194">
            <v>0</v>
          </cell>
        </row>
        <row r="7195">
          <cell r="A7195">
            <v>800000000573</v>
          </cell>
          <cell r="B7195" t="str">
            <v xml:space="preserve">JUNTA DE FKM 011 259 BÜRKERT(C.EST)                                                                 </v>
          </cell>
          <cell r="C7195">
            <v>0</v>
          </cell>
          <cell r="D7195">
            <v>0</v>
          </cell>
          <cell r="E7195">
            <v>0</v>
          </cell>
          <cell r="F7195">
            <v>0</v>
          </cell>
          <cell r="G7195">
            <v>0</v>
          </cell>
          <cell r="I7195">
            <v>0</v>
          </cell>
        </row>
        <row r="7196">
          <cell r="A7196">
            <v>800000000574</v>
          </cell>
          <cell r="B7196" t="str">
            <v xml:space="preserve">JUNTA DE FKM 011 267 BÜRKERT(C.EST)                                                                 </v>
          </cell>
          <cell r="C7196">
            <v>4</v>
          </cell>
          <cell r="D7196">
            <v>0</v>
          </cell>
          <cell r="E7196">
            <v>0</v>
          </cell>
          <cell r="F7196">
            <v>0</v>
          </cell>
          <cell r="G7196">
            <v>0</v>
          </cell>
          <cell r="I7196">
            <v>0</v>
          </cell>
        </row>
        <row r="7197">
          <cell r="A7197">
            <v>800000000575</v>
          </cell>
          <cell r="B7197" t="str">
            <v xml:space="preserve">JUNTA DE FKM 011 269 BÜRKERT(C.EST)                                                                 </v>
          </cell>
          <cell r="C7197">
            <v>0</v>
          </cell>
          <cell r="D7197">
            <v>0</v>
          </cell>
          <cell r="E7197">
            <v>0</v>
          </cell>
          <cell r="F7197">
            <v>0</v>
          </cell>
          <cell r="G7197">
            <v>0</v>
          </cell>
          <cell r="I7197">
            <v>0</v>
          </cell>
        </row>
        <row r="7198">
          <cell r="A7198">
            <v>800000000576</v>
          </cell>
          <cell r="B7198" t="str">
            <v xml:space="preserve">REMACHE POP  (3/16X1/2")                                                                            </v>
          </cell>
          <cell r="C7198">
            <v>0</v>
          </cell>
          <cell r="D7198">
            <v>0</v>
          </cell>
          <cell r="E7198">
            <v>0</v>
          </cell>
          <cell r="F7198">
            <v>0</v>
          </cell>
          <cell r="G7198">
            <v>0</v>
          </cell>
          <cell r="I7198">
            <v>0</v>
          </cell>
        </row>
        <row r="7199">
          <cell r="A7199">
            <v>800000000577</v>
          </cell>
          <cell r="B7199" t="str">
            <v xml:space="preserve">VISAGRA DERECHA                                                                                     </v>
          </cell>
          <cell r="C7199">
            <v>0</v>
          </cell>
          <cell r="D7199">
            <v>0</v>
          </cell>
          <cell r="E7199">
            <v>0</v>
          </cell>
          <cell r="F7199">
            <v>0</v>
          </cell>
          <cell r="G7199">
            <v>0</v>
          </cell>
          <cell r="I7199">
            <v>0</v>
          </cell>
        </row>
        <row r="7200">
          <cell r="A7200">
            <v>800000000578</v>
          </cell>
          <cell r="B7200" t="str">
            <v xml:space="preserve">VISAGRA IZQUIERDA                                                                                   </v>
          </cell>
          <cell r="C7200">
            <v>0</v>
          </cell>
          <cell r="D7200">
            <v>0</v>
          </cell>
          <cell r="E7200">
            <v>0</v>
          </cell>
          <cell r="F7200">
            <v>0</v>
          </cell>
          <cell r="G7200">
            <v>0</v>
          </cell>
          <cell r="I7200">
            <v>0</v>
          </cell>
        </row>
        <row r="7201">
          <cell r="A7201">
            <v>800000000579</v>
          </cell>
          <cell r="B7201" t="str">
            <v xml:space="preserve">REMACHE POP Ø5MMX15MM                                                                               </v>
          </cell>
          <cell r="C7201">
            <v>0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I7201">
            <v>0</v>
          </cell>
        </row>
        <row r="7202">
          <cell r="A7202">
            <v>800000000580</v>
          </cell>
          <cell r="B7202" t="str">
            <v xml:space="preserve">REMACHE POP Ø5MMX5MM                                                                                </v>
          </cell>
          <cell r="C7202">
            <v>0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I7202">
            <v>0</v>
          </cell>
        </row>
        <row r="7203">
          <cell r="A7203">
            <v>800000000581</v>
          </cell>
          <cell r="B7203" t="str">
            <v xml:space="preserve">UNION DOBLE 1" (METAL)                                                                              </v>
          </cell>
          <cell r="C7203">
            <v>0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I7203">
            <v>0</v>
          </cell>
        </row>
        <row r="7204">
          <cell r="A7204">
            <v>800000000582</v>
          </cell>
          <cell r="B7204" t="str">
            <v xml:space="preserve">FUNDENTE FLUX 200                                                                                   </v>
          </cell>
          <cell r="C7204">
            <v>0</v>
          </cell>
          <cell r="D7204">
            <v>0</v>
          </cell>
          <cell r="E7204">
            <v>0</v>
          </cell>
          <cell r="F7204">
            <v>0</v>
          </cell>
          <cell r="G7204">
            <v>0</v>
          </cell>
          <cell r="I7204">
            <v>0</v>
          </cell>
        </row>
        <row r="7205">
          <cell r="A7205">
            <v>800000000583</v>
          </cell>
          <cell r="B7205" t="str">
            <v xml:space="preserve">BATERIA A512/16.0 GS CAT.970582                                                                     </v>
          </cell>
          <cell r="C7205">
            <v>0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I7205">
            <v>0</v>
          </cell>
        </row>
        <row r="7206">
          <cell r="A7206">
            <v>800000000584</v>
          </cell>
          <cell r="B7206" t="str">
            <v xml:space="preserve">BATERIA A512/6.5 S CAT.970700                                                                       </v>
          </cell>
          <cell r="C7206">
            <v>0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I7206">
            <v>0</v>
          </cell>
        </row>
        <row r="7207">
          <cell r="A7207">
            <v>800000000585</v>
          </cell>
          <cell r="B7207" t="str">
            <v xml:space="preserve">BATERIA NP 46 CAT.970282                                                                            </v>
          </cell>
          <cell r="C7207">
            <v>0</v>
          </cell>
          <cell r="D7207">
            <v>0</v>
          </cell>
          <cell r="E7207">
            <v>0</v>
          </cell>
          <cell r="F7207">
            <v>0</v>
          </cell>
          <cell r="G7207">
            <v>0</v>
          </cell>
          <cell r="I7207">
            <v>0</v>
          </cell>
        </row>
        <row r="7208">
          <cell r="A7208">
            <v>800000000586</v>
          </cell>
          <cell r="B7208" t="str">
            <v xml:space="preserve">SEGUROS RS DIN 6799 2.3MM                                                                           </v>
          </cell>
          <cell r="C7208">
            <v>0</v>
          </cell>
          <cell r="D7208">
            <v>0</v>
          </cell>
          <cell r="E7208">
            <v>0</v>
          </cell>
          <cell r="F7208">
            <v>0</v>
          </cell>
          <cell r="G7208">
            <v>0</v>
          </cell>
          <cell r="I7208">
            <v>0</v>
          </cell>
        </row>
        <row r="7209">
          <cell r="A7209">
            <v>800000000587</v>
          </cell>
          <cell r="B7209" t="str">
            <v xml:space="preserve">ARANDELA ACERO INOX 3MM-1/8                                                                         </v>
          </cell>
          <cell r="C7209">
            <v>0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I7209">
            <v>0</v>
          </cell>
        </row>
        <row r="7210">
          <cell r="A7210">
            <v>800000000588</v>
          </cell>
          <cell r="B7210" t="str">
            <v xml:space="preserve">JUNTA DN13 PTFE 011134END12(BÜRKERT                                                                 </v>
          </cell>
          <cell r="C7210">
            <v>5</v>
          </cell>
          <cell r="D7210">
            <v>0</v>
          </cell>
          <cell r="E7210">
            <v>0</v>
          </cell>
          <cell r="F7210">
            <v>0</v>
          </cell>
          <cell r="G7210">
            <v>0</v>
          </cell>
          <cell r="I7210">
            <v>0</v>
          </cell>
        </row>
        <row r="7211">
          <cell r="A7211">
            <v>800000000589</v>
          </cell>
          <cell r="B7211" t="str">
            <v xml:space="preserve">CILIND.NEUMAT.DSNU-10-10-P/FESTO                                                                    </v>
          </cell>
          <cell r="C7211">
            <v>0</v>
          </cell>
          <cell r="D7211">
            <v>0</v>
          </cell>
          <cell r="E7211">
            <v>0</v>
          </cell>
          <cell r="F7211">
            <v>0</v>
          </cell>
          <cell r="G7211">
            <v>0</v>
          </cell>
          <cell r="I7211">
            <v>0</v>
          </cell>
        </row>
        <row r="7212">
          <cell r="A7212">
            <v>800000000590</v>
          </cell>
          <cell r="B7212" t="str">
            <v xml:space="preserve">VALVULA 79027 (BÜRKLIN)                                                                             </v>
          </cell>
          <cell r="C7212">
            <v>0</v>
          </cell>
          <cell r="D7212">
            <v>0</v>
          </cell>
          <cell r="E7212">
            <v>0</v>
          </cell>
          <cell r="F7212">
            <v>0</v>
          </cell>
          <cell r="G7212">
            <v>0</v>
          </cell>
          <cell r="I7212">
            <v>0</v>
          </cell>
        </row>
        <row r="7213">
          <cell r="A7213">
            <v>800000000591</v>
          </cell>
          <cell r="B7213" t="str">
            <v xml:space="preserve">VALVULA 79022 (BÜRKLIN)                                                                             </v>
          </cell>
          <cell r="C7213">
            <v>0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I7213">
            <v>0</v>
          </cell>
        </row>
        <row r="7214">
          <cell r="A7214">
            <v>800000000592</v>
          </cell>
          <cell r="B7214" t="str">
            <v xml:space="preserve">RELAIS DE ESTADO SOLIDO                                                                             </v>
          </cell>
          <cell r="C7214">
            <v>0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I7214">
            <v>0</v>
          </cell>
        </row>
        <row r="7215">
          <cell r="A7215">
            <v>800000000593</v>
          </cell>
          <cell r="B7215" t="str">
            <v xml:space="preserve">DISIPADOR DE ALUMINIO                                                                               </v>
          </cell>
          <cell r="C7215">
            <v>0</v>
          </cell>
          <cell r="D7215">
            <v>0</v>
          </cell>
          <cell r="E7215">
            <v>0</v>
          </cell>
          <cell r="F7215">
            <v>0</v>
          </cell>
          <cell r="G7215">
            <v>0</v>
          </cell>
          <cell r="I7215">
            <v>0</v>
          </cell>
        </row>
        <row r="7216">
          <cell r="A7216">
            <v>800000000594</v>
          </cell>
          <cell r="B7216" t="str">
            <v xml:space="preserve">SUPRESOR DE SOBRETENSION 250V                                                                       </v>
          </cell>
          <cell r="C7216">
            <v>0</v>
          </cell>
          <cell r="D7216">
            <v>0</v>
          </cell>
          <cell r="E7216">
            <v>0</v>
          </cell>
          <cell r="F7216">
            <v>0</v>
          </cell>
          <cell r="G7216">
            <v>0</v>
          </cell>
          <cell r="I7216">
            <v>0</v>
          </cell>
        </row>
        <row r="7217">
          <cell r="A7217">
            <v>800000000595</v>
          </cell>
          <cell r="B7217" t="str">
            <v xml:space="preserve">ENCHUFE 16 POLOS + TIERRA MACHO                                                                     </v>
          </cell>
          <cell r="C7217">
            <v>0</v>
          </cell>
          <cell r="D7217">
            <v>0</v>
          </cell>
          <cell r="E7217">
            <v>0</v>
          </cell>
          <cell r="F7217">
            <v>0</v>
          </cell>
          <cell r="G7217">
            <v>0</v>
          </cell>
          <cell r="I7217">
            <v>0</v>
          </cell>
        </row>
        <row r="7218">
          <cell r="A7218">
            <v>800000000596</v>
          </cell>
          <cell r="B7218" t="str">
            <v xml:space="preserve">ENCHUFE 16 POLOS + TIERRA HEMBRA                                                                    </v>
          </cell>
          <cell r="C7218">
            <v>0</v>
          </cell>
          <cell r="D7218">
            <v>0</v>
          </cell>
          <cell r="E7218">
            <v>0</v>
          </cell>
          <cell r="F7218">
            <v>0</v>
          </cell>
          <cell r="G7218">
            <v>0</v>
          </cell>
          <cell r="I7218">
            <v>0</v>
          </cell>
        </row>
        <row r="7219">
          <cell r="A7219">
            <v>800000000597</v>
          </cell>
          <cell r="B7219" t="str">
            <v xml:space="preserve">SOPORTE PARA ENCHUFE HEMBRA                                                                         </v>
          </cell>
          <cell r="C7219">
            <v>2</v>
          </cell>
          <cell r="D7219">
            <v>0</v>
          </cell>
          <cell r="E7219">
            <v>0</v>
          </cell>
          <cell r="F7219">
            <v>0</v>
          </cell>
          <cell r="G7219">
            <v>0</v>
          </cell>
          <cell r="I7219">
            <v>0</v>
          </cell>
        </row>
        <row r="7220">
          <cell r="A7220">
            <v>800000000598</v>
          </cell>
          <cell r="B7220" t="str">
            <v xml:space="preserve">SOPORTE PARA ENCHUFE MACHO                                                                          </v>
          </cell>
          <cell r="C7220">
            <v>6</v>
          </cell>
          <cell r="D7220">
            <v>0</v>
          </cell>
          <cell r="E7220">
            <v>0</v>
          </cell>
          <cell r="F7220">
            <v>0</v>
          </cell>
          <cell r="G7220">
            <v>0</v>
          </cell>
          <cell r="I7220">
            <v>0</v>
          </cell>
        </row>
        <row r="7221">
          <cell r="A7221">
            <v>800000000599</v>
          </cell>
          <cell r="B7221" t="str">
            <v xml:space="preserve">PRENSACABLE                                                                                         </v>
          </cell>
          <cell r="C7221">
            <v>0</v>
          </cell>
          <cell r="D7221">
            <v>0</v>
          </cell>
          <cell r="E7221">
            <v>0</v>
          </cell>
          <cell r="F7221">
            <v>0</v>
          </cell>
          <cell r="G7221">
            <v>0</v>
          </cell>
          <cell r="I7221">
            <v>0</v>
          </cell>
        </row>
        <row r="7222">
          <cell r="A7222">
            <v>800000000600</v>
          </cell>
          <cell r="B7222" t="str">
            <v xml:space="preserve">TAPA PARA PORTAFUSIBLES                                                                             </v>
          </cell>
          <cell r="C7222">
            <v>0</v>
          </cell>
          <cell r="D7222">
            <v>0</v>
          </cell>
          <cell r="E7222">
            <v>0</v>
          </cell>
          <cell r="F7222">
            <v>0</v>
          </cell>
          <cell r="G7222">
            <v>0</v>
          </cell>
          <cell r="I7222">
            <v>0</v>
          </cell>
        </row>
        <row r="7223">
          <cell r="A7223">
            <v>800000000601</v>
          </cell>
          <cell r="B7223" t="str">
            <v xml:space="preserve">PORTAFUSIBLES                                                                                       </v>
          </cell>
          <cell r="C7223">
            <v>0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  <cell r="I7223">
            <v>0</v>
          </cell>
        </row>
        <row r="7224">
          <cell r="A7224">
            <v>800000000602</v>
          </cell>
          <cell r="B7224" t="str">
            <v xml:space="preserve">FUSIBLE 35A                                                                                         </v>
          </cell>
          <cell r="C7224">
            <v>0</v>
          </cell>
          <cell r="D7224">
            <v>0</v>
          </cell>
          <cell r="E7224">
            <v>0</v>
          </cell>
          <cell r="F7224">
            <v>0</v>
          </cell>
          <cell r="G7224">
            <v>0</v>
          </cell>
          <cell r="I7224">
            <v>0</v>
          </cell>
        </row>
        <row r="7225">
          <cell r="A7225">
            <v>800000000603</v>
          </cell>
          <cell r="B7225" t="str">
            <v xml:space="preserve">CABLE 2.5M CON FICHA SCHUKO 1 LADO                                                                  </v>
          </cell>
          <cell r="C7225">
            <v>0</v>
          </cell>
          <cell r="D7225">
            <v>0</v>
          </cell>
          <cell r="E7225">
            <v>0</v>
          </cell>
          <cell r="F7225">
            <v>0</v>
          </cell>
          <cell r="G7225">
            <v>0</v>
          </cell>
          <cell r="I7225">
            <v>0</v>
          </cell>
        </row>
        <row r="7226">
          <cell r="A7226">
            <v>800000000604</v>
          </cell>
          <cell r="B7226" t="str">
            <v xml:space="preserve">SOPORTE PARA PLAQUETAS                                                                              </v>
          </cell>
          <cell r="C7226">
            <v>0</v>
          </cell>
          <cell r="D7226">
            <v>0</v>
          </cell>
          <cell r="E7226">
            <v>0</v>
          </cell>
          <cell r="F7226">
            <v>0</v>
          </cell>
          <cell r="G7226">
            <v>0</v>
          </cell>
          <cell r="I7226">
            <v>0</v>
          </cell>
        </row>
        <row r="7227">
          <cell r="A7227">
            <v>800000000605</v>
          </cell>
          <cell r="B7227" t="str">
            <v xml:space="preserve">PASTA TERMICA DE CONECTIVIDAD                                                                       </v>
          </cell>
          <cell r="C7227">
            <v>0</v>
          </cell>
          <cell r="D7227">
            <v>0</v>
          </cell>
          <cell r="E7227">
            <v>0</v>
          </cell>
          <cell r="F7227">
            <v>0</v>
          </cell>
          <cell r="G7227">
            <v>0</v>
          </cell>
          <cell r="I7227">
            <v>0</v>
          </cell>
        </row>
        <row r="7228">
          <cell r="A7228">
            <v>800000000606</v>
          </cell>
          <cell r="B7228" t="str">
            <v xml:space="preserve">CALEF. INFRAROJO 1000 W/230V HTS/1                                                                  </v>
          </cell>
          <cell r="C7228">
            <v>0</v>
          </cell>
          <cell r="D7228">
            <v>0</v>
          </cell>
          <cell r="E7228">
            <v>0</v>
          </cell>
          <cell r="F7228">
            <v>0</v>
          </cell>
          <cell r="G7228">
            <v>0</v>
          </cell>
          <cell r="I7228">
            <v>0</v>
          </cell>
        </row>
        <row r="7229">
          <cell r="A7229">
            <v>800000000607</v>
          </cell>
          <cell r="B7229" t="str">
            <v xml:space="preserve">CONECT. CERAM.C/TERMINAL V2A INTEGR                                                                 </v>
          </cell>
          <cell r="C7229">
            <v>0</v>
          </cell>
          <cell r="D7229">
            <v>0</v>
          </cell>
          <cell r="E7229">
            <v>0</v>
          </cell>
          <cell r="F7229">
            <v>0</v>
          </cell>
          <cell r="G7229">
            <v>0</v>
          </cell>
          <cell r="I7229">
            <v>0</v>
          </cell>
        </row>
        <row r="7230">
          <cell r="A7230">
            <v>800000000608</v>
          </cell>
          <cell r="B7230" t="str">
            <v xml:space="preserve">CABLE  ALTA TEMP.2.5MM2-500°C&gt;1000V                                                                 </v>
          </cell>
          <cell r="C7230">
            <v>0</v>
          </cell>
          <cell r="D7230">
            <v>0</v>
          </cell>
          <cell r="E7230">
            <v>0</v>
          </cell>
          <cell r="F7230">
            <v>0</v>
          </cell>
          <cell r="G7230">
            <v>0</v>
          </cell>
          <cell r="I7230">
            <v>0</v>
          </cell>
        </row>
        <row r="7231">
          <cell r="A7231">
            <v>800000000609</v>
          </cell>
          <cell r="B7231" t="str">
            <v xml:space="preserve">ROTOR N°1 P/VISCOSIMETRO 2PLUS D-24                                                                 </v>
          </cell>
          <cell r="C7231">
            <v>0</v>
          </cell>
          <cell r="D7231">
            <v>0</v>
          </cell>
          <cell r="E7231">
            <v>0</v>
          </cell>
          <cell r="F7231">
            <v>0</v>
          </cell>
          <cell r="G7231">
            <v>0</v>
          </cell>
          <cell r="I7231">
            <v>0</v>
          </cell>
        </row>
        <row r="7232">
          <cell r="A7232">
            <v>800000000610</v>
          </cell>
          <cell r="B7232" t="str">
            <v xml:space="preserve">TERMOFUSOR DE 1/2" A 1" (WEB)                                                                       </v>
          </cell>
          <cell r="C7232">
            <v>0</v>
          </cell>
          <cell r="D7232">
            <v>0</v>
          </cell>
          <cell r="E7232">
            <v>0</v>
          </cell>
          <cell r="F7232">
            <v>0</v>
          </cell>
          <cell r="G7232">
            <v>0</v>
          </cell>
          <cell r="I7232">
            <v>0</v>
          </cell>
        </row>
        <row r="7233">
          <cell r="A7233">
            <v>800000000611</v>
          </cell>
          <cell r="B7233" t="str">
            <v xml:space="preserve">MULTIVAC-CUCHILLA ROTAT.P/MULTIVAC M860 FMC 79.915.2014.00                                          </v>
          </cell>
          <cell r="C7233">
            <v>0</v>
          </cell>
          <cell r="D7233">
            <v>0</v>
          </cell>
          <cell r="E7233">
            <v>0</v>
          </cell>
          <cell r="F7233">
            <v>0</v>
          </cell>
          <cell r="G7233">
            <v>0</v>
          </cell>
          <cell r="I7233">
            <v>0</v>
          </cell>
        </row>
        <row r="7234">
          <cell r="A7234">
            <v>800000000612</v>
          </cell>
          <cell r="B7234" t="str">
            <v xml:space="preserve">TAPA P/ASPIR.80141101090 P/MULTIVAC                                                                 </v>
          </cell>
          <cell r="C7234">
            <v>1</v>
          </cell>
          <cell r="D7234">
            <v>0</v>
          </cell>
          <cell r="E7234">
            <v>0</v>
          </cell>
          <cell r="F7234">
            <v>0</v>
          </cell>
          <cell r="G7234">
            <v>0</v>
          </cell>
          <cell r="I7234">
            <v>0</v>
          </cell>
        </row>
        <row r="7235">
          <cell r="A7235">
            <v>800000000613</v>
          </cell>
          <cell r="B7235" t="str">
            <v xml:space="preserve">PARTES PARA ESTERILIZADOR                                                                           </v>
          </cell>
          <cell r="C7235">
            <v>0</v>
          </cell>
          <cell r="D7235">
            <v>0</v>
          </cell>
          <cell r="E7235">
            <v>0</v>
          </cell>
          <cell r="F7235">
            <v>0</v>
          </cell>
          <cell r="G7235">
            <v>0</v>
          </cell>
          <cell r="I7235">
            <v>0</v>
          </cell>
        </row>
        <row r="7236">
          <cell r="A7236">
            <v>800000000614</v>
          </cell>
          <cell r="B7236" t="str">
            <v xml:space="preserve">HASCO-EXPULSOR P/MOLDE Z40/2.2X100                                                                  </v>
          </cell>
          <cell r="C7236">
            <v>0</v>
          </cell>
          <cell r="D7236">
            <v>0</v>
          </cell>
          <cell r="E7236">
            <v>0</v>
          </cell>
          <cell r="F7236">
            <v>0</v>
          </cell>
          <cell r="G7236">
            <v>0</v>
          </cell>
          <cell r="I7236">
            <v>0</v>
          </cell>
        </row>
        <row r="7237">
          <cell r="A7237">
            <v>800000000615</v>
          </cell>
          <cell r="B7237" t="str">
            <v xml:space="preserve">HASCO-EXPULSOR P/MOLDE Z40/3X125                                                                    </v>
          </cell>
          <cell r="C7237">
            <v>0</v>
          </cell>
          <cell r="D7237">
            <v>0</v>
          </cell>
          <cell r="E7237">
            <v>0</v>
          </cell>
          <cell r="F7237">
            <v>0</v>
          </cell>
          <cell r="G7237">
            <v>0</v>
          </cell>
          <cell r="I7237">
            <v>0</v>
          </cell>
        </row>
        <row r="7238">
          <cell r="A7238">
            <v>800000000616</v>
          </cell>
          <cell r="B7238" t="str">
            <v xml:space="preserve">HASCO-EXPULSOR P/MOLDE Z40/3X80                                                                     </v>
          </cell>
          <cell r="C7238">
            <v>16</v>
          </cell>
          <cell r="D7238">
            <v>0</v>
          </cell>
          <cell r="E7238">
            <v>0</v>
          </cell>
          <cell r="F7238">
            <v>0</v>
          </cell>
          <cell r="G7238">
            <v>0</v>
          </cell>
          <cell r="I7238">
            <v>0</v>
          </cell>
        </row>
        <row r="7239">
          <cell r="A7239">
            <v>800000000617</v>
          </cell>
          <cell r="B7239" t="str">
            <v xml:space="preserve">HASCO-EXPULSOR P/MOLDE Z40/4X80                                                                     </v>
          </cell>
          <cell r="C7239">
            <v>83</v>
          </cell>
          <cell r="D7239">
            <v>0</v>
          </cell>
          <cell r="E7239">
            <v>0</v>
          </cell>
          <cell r="F7239">
            <v>0</v>
          </cell>
          <cell r="G7239">
            <v>0</v>
          </cell>
          <cell r="I7239">
            <v>0</v>
          </cell>
        </row>
        <row r="7240">
          <cell r="A7240">
            <v>800000000618</v>
          </cell>
          <cell r="B7240" t="str">
            <v xml:space="preserve">AMACO-BOMBA DE PINTURA (DV100-430)                                                                  </v>
          </cell>
          <cell r="C7240">
            <v>1</v>
          </cell>
          <cell r="D7240">
            <v>0</v>
          </cell>
          <cell r="E7240">
            <v>0</v>
          </cell>
          <cell r="F7240">
            <v>0</v>
          </cell>
          <cell r="G7240">
            <v>0</v>
          </cell>
          <cell r="I7240">
            <v>0</v>
          </cell>
        </row>
        <row r="7241">
          <cell r="A7241">
            <v>800000000619</v>
          </cell>
          <cell r="B7241" t="str">
            <v xml:space="preserve">MEMBRANA (DV-54332)                                                                                 </v>
          </cell>
          <cell r="C7241">
            <v>0</v>
          </cell>
          <cell r="D7241">
            <v>0</v>
          </cell>
          <cell r="E7241">
            <v>0</v>
          </cell>
          <cell r="F7241">
            <v>0</v>
          </cell>
          <cell r="G7241">
            <v>0</v>
          </cell>
          <cell r="I7241">
            <v>0</v>
          </cell>
        </row>
        <row r="7242">
          <cell r="A7242">
            <v>800000000620</v>
          </cell>
          <cell r="B7242" t="str">
            <v xml:space="preserve">AMACO- POLEA PARA LINGA (DV100-308)                                                                 </v>
          </cell>
          <cell r="C7242">
            <v>2</v>
          </cell>
          <cell r="D7242">
            <v>0</v>
          </cell>
          <cell r="E7242">
            <v>0</v>
          </cell>
          <cell r="F7242">
            <v>0</v>
          </cell>
          <cell r="G7242">
            <v>0</v>
          </cell>
          <cell r="I7242">
            <v>0</v>
          </cell>
        </row>
        <row r="7243">
          <cell r="A7243">
            <v>800000000621</v>
          </cell>
          <cell r="B7243" t="str">
            <v xml:space="preserve">PIEDRA DE COPA P/AMOLADORA 69472010                                                                 </v>
          </cell>
          <cell r="C7243">
            <v>0</v>
          </cell>
          <cell r="D7243">
            <v>0</v>
          </cell>
          <cell r="E7243">
            <v>0</v>
          </cell>
          <cell r="F7243">
            <v>0</v>
          </cell>
          <cell r="G7243">
            <v>0</v>
          </cell>
          <cell r="I7243">
            <v>0</v>
          </cell>
        </row>
        <row r="7244">
          <cell r="A7244">
            <v>800000000622</v>
          </cell>
          <cell r="B7244" t="str">
            <v xml:space="preserve">PIEDRA DE COPA P/AMOLADORA 69472020                                                                 </v>
          </cell>
          <cell r="C7244">
            <v>0</v>
          </cell>
          <cell r="D7244">
            <v>0</v>
          </cell>
          <cell r="E7244">
            <v>0</v>
          </cell>
          <cell r="F7244">
            <v>0</v>
          </cell>
          <cell r="G7244">
            <v>0</v>
          </cell>
          <cell r="I7244">
            <v>0</v>
          </cell>
        </row>
        <row r="7245">
          <cell r="A7245">
            <v>800000000623</v>
          </cell>
          <cell r="B7245" t="str">
            <v xml:space="preserve">PIEDRA DE COPA P/AMOLADORA 69472030                                                                 </v>
          </cell>
          <cell r="C7245">
            <v>0</v>
          </cell>
          <cell r="D7245">
            <v>0</v>
          </cell>
          <cell r="E7245">
            <v>0</v>
          </cell>
          <cell r="F7245">
            <v>0</v>
          </cell>
          <cell r="G7245">
            <v>0</v>
          </cell>
          <cell r="I7245">
            <v>0</v>
          </cell>
        </row>
        <row r="7246">
          <cell r="A7246">
            <v>800000000624</v>
          </cell>
          <cell r="B7246" t="str">
            <v xml:space="preserve">TERMOCUPLA TEF 55 100125                                                                            </v>
          </cell>
          <cell r="C7246">
            <v>3</v>
          </cell>
          <cell r="D7246">
            <v>0</v>
          </cell>
          <cell r="E7246">
            <v>0</v>
          </cell>
          <cell r="F7246">
            <v>0</v>
          </cell>
          <cell r="G7246">
            <v>0</v>
          </cell>
          <cell r="I7246">
            <v>0</v>
          </cell>
        </row>
        <row r="7247">
          <cell r="A7247">
            <v>800000000625</v>
          </cell>
          <cell r="B7247" t="str">
            <v xml:space="preserve">PORTA HERRAM.BAHCO 14225SL5-SPGY                                                                    </v>
          </cell>
          <cell r="C7247">
            <v>0</v>
          </cell>
          <cell r="D7247">
            <v>0</v>
          </cell>
          <cell r="E7247">
            <v>0</v>
          </cell>
          <cell r="F7247">
            <v>0</v>
          </cell>
          <cell r="G7247">
            <v>0</v>
          </cell>
          <cell r="I7247">
            <v>0</v>
          </cell>
        </row>
        <row r="7248">
          <cell r="A7248">
            <v>800000000626</v>
          </cell>
          <cell r="B7248" t="str">
            <v xml:space="preserve">CALIBRE DIGITAL MIB 150MM #32026086                                                                 </v>
          </cell>
          <cell r="C7248">
            <v>0</v>
          </cell>
          <cell r="D7248">
            <v>0</v>
          </cell>
          <cell r="E7248">
            <v>0</v>
          </cell>
          <cell r="F7248">
            <v>0</v>
          </cell>
          <cell r="G7248">
            <v>0</v>
          </cell>
          <cell r="I7248">
            <v>0</v>
          </cell>
        </row>
        <row r="7249">
          <cell r="A7249">
            <v>800000000627</v>
          </cell>
          <cell r="B7249" t="str">
            <v xml:space="preserve">MICROM. DIGITAL 0-25 (MIB) 32029080                                                                 </v>
          </cell>
          <cell r="C7249">
            <v>0</v>
          </cell>
          <cell r="D7249">
            <v>0</v>
          </cell>
          <cell r="E7249">
            <v>0</v>
          </cell>
          <cell r="F7249">
            <v>0</v>
          </cell>
          <cell r="G7249">
            <v>0</v>
          </cell>
          <cell r="I7249">
            <v>0</v>
          </cell>
        </row>
        <row r="7250">
          <cell r="A7250">
            <v>800000000628</v>
          </cell>
          <cell r="B7250" t="str">
            <v xml:space="preserve">CILINDRO NEUMATICO ADVC-32-25A-P                                                                    </v>
          </cell>
          <cell r="C7250">
            <v>0</v>
          </cell>
          <cell r="D7250">
            <v>0</v>
          </cell>
          <cell r="E7250">
            <v>0</v>
          </cell>
          <cell r="F7250">
            <v>0</v>
          </cell>
          <cell r="G7250">
            <v>0</v>
          </cell>
          <cell r="I7250">
            <v>0</v>
          </cell>
        </row>
        <row r="7251">
          <cell r="A7251">
            <v>800000000629</v>
          </cell>
          <cell r="B7251" t="str">
            <v xml:space="preserve">DADO D-0.71MM-0.028" (78000440)                                                                     </v>
          </cell>
          <cell r="C7251">
            <v>0</v>
          </cell>
          <cell r="D7251">
            <v>0</v>
          </cell>
          <cell r="E7251">
            <v>0</v>
          </cell>
          <cell r="F7251">
            <v>0</v>
          </cell>
          <cell r="G7251">
            <v>0</v>
          </cell>
          <cell r="I7251">
            <v>0</v>
          </cell>
        </row>
        <row r="7252">
          <cell r="A7252">
            <v>800000000630</v>
          </cell>
          <cell r="B7252" t="str">
            <v xml:space="preserve">TORCHA D-1.0MM (84000150)                                                                           </v>
          </cell>
          <cell r="C7252">
            <v>1</v>
          </cell>
          <cell r="D7252">
            <v>0</v>
          </cell>
          <cell r="E7252">
            <v>0</v>
          </cell>
          <cell r="F7252">
            <v>0</v>
          </cell>
          <cell r="G7252">
            <v>0</v>
          </cell>
          <cell r="I7252">
            <v>0</v>
          </cell>
        </row>
        <row r="7253">
          <cell r="A7253">
            <v>800000000631</v>
          </cell>
          <cell r="B7253" t="str">
            <v xml:space="preserve">SOPORTE P/ELECTRODO 1.0MM(84000423)                                                                 </v>
          </cell>
          <cell r="C7253">
            <v>0</v>
          </cell>
          <cell r="D7253">
            <v>0</v>
          </cell>
          <cell r="E7253">
            <v>0</v>
          </cell>
          <cell r="F7253">
            <v>0</v>
          </cell>
          <cell r="G7253">
            <v>0</v>
          </cell>
          <cell r="I7253">
            <v>0</v>
          </cell>
        </row>
        <row r="7254">
          <cell r="A7254">
            <v>800000000632</v>
          </cell>
          <cell r="B7254" t="str">
            <v xml:space="preserve">TORCHA D-1.2MM (82000301)                                                                           </v>
          </cell>
          <cell r="C7254">
            <v>0</v>
          </cell>
          <cell r="D7254">
            <v>0</v>
          </cell>
          <cell r="E7254">
            <v>0</v>
          </cell>
          <cell r="F7254">
            <v>0</v>
          </cell>
          <cell r="G7254">
            <v>0</v>
          </cell>
          <cell r="I7254">
            <v>0</v>
          </cell>
        </row>
        <row r="7255">
          <cell r="A7255">
            <v>800000000633</v>
          </cell>
          <cell r="B7255" t="str">
            <v xml:space="preserve">GUIA DE AJUSTE DE BRONCE (85000144)                                                                 </v>
          </cell>
          <cell r="C7255">
            <v>0</v>
          </cell>
          <cell r="D7255">
            <v>0</v>
          </cell>
          <cell r="E7255">
            <v>0</v>
          </cell>
          <cell r="F7255">
            <v>0</v>
          </cell>
          <cell r="G7255">
            <v>0</v>
          </cell>
          <cell r="I7255">
            <v>0</v>
          </cell>
        </row>
        <row r="7256">
          <cell r="A7256">
            <v>800000000634</v>
          </cell>
          <cell r="B7256" t="str">
            <v xml:space="preserve">PINZA S-L #8144 (84000500)                                                                          </v>
          </cell>
          <cell r="C7256">
            <v>0</v>
          </cell>
          <cell r="D7256">
            <v>0</v>
          </cell>
          <cell r="E7256">
            <v>0</v>
          </cell>
          <cell r="F7256">
            <v>0</v>
          </cell>
          <cell r="G7256">
            <v>0</v>
          </cell>
          <cell r="I7256">
            <v>0</v>
          </cell>
        </row>
        <row r="7257">
          <cell r="A7257">
            <v>800000000635</v>
          </cell>
          <cell r="B7257" t="str">
            <v xml:space="preserve">ELECTRODO TUNGST.64X1.0MM(85000137)                                                                 </v>
          </cell>
          <cell r="C7257">
            <v>0</v>
          </cell>
          <cell r="D7257">
            <v>0</v>
          </cell>
          <cell r="E7257">
            <v>0</v>
          </cell>
          <cell r="F7257">
            <v>0</v>
          </cell>
          <cell r="G7257">
            <v>0</v>
          </cell>
          <cell r="I7257">
            <v>0</v>
          </cell>
        </row>
        <row r="7258">
          <cell r="A7258">
            <v>800000000636</v>
          </cell>
          <cell r="B7258" t="str">
            <v xml:space="preserve">DISCO P/PULIDO -GR.MEDIO (83000328)                                                                 </v>
          </cell>
          <cell r="C7258">
            <v>0</v>
          </cell>
          <cell r="D7258">
            <v>0</v>
          </cell>
          <cell r="E7258">
            <v>0</v>
          </cell>
          <cell r="F7258">
            <v>0</v>
          </cell>
          <cell r="G7258">
            <v>0</v>
          </cell>
          <cell r="I7258">
            <v>0</v>
          </cell>
        </row>
        <row r="7259">
          <cell r="A7259">
            <v>800000000637</v>
          </cell>
          <cell r="B7259" t="str">
            <v xml:space="preserve">CALIBRE P/CABEZA D-0.028"(87002557)                                                                 </v>
          </cell>
          <cell r="C7259">
            <v>0</v>
          </cell>
          <cell r="D7259">
            <v>0</v>
          </cell>
          <cell r="E7259">
            <v>0</v>
          </cell>
          <cell r="F7259">
            <v>0</v>
          </cell>
          <cell r="G7259">
            <v>0</v>
          </cell>
          <cell r="I7259">
            <v>0</v>
          </cell>
        </row>
        <row r="7260">
          <cell r="A7260">
            <v>800000000638</v>
          </cell>
          <cell r="B7260" t="str">
            <v xml:space="preserve">CALIBRE P/CABEZA D-0.035"  84001161                                                                 </v>
          </cell>
          <cell r="C7260">
            <v>0</v>
          </cell>
          <cell r="D7260">
            <v>0</v>
          </cell>
          <cell r="E7260">
            <v>0</v>
          </cell>
          <cell r="F7260">
            <v>0</v>
          </cell>
          <cell r="G7260">
            <v>0</v>
          </cell>
          <cell r="I7260">
            <v>0</v>
          </cell>
        </row>
        <row r="7261">
          <cell r="A7261">
            <v>800000000639</v>
          </cell>
          <cell r="B7261" t="str">
            <v xml:space="preserve">CALIBRE P/CABEZA D-0.038"(84001162)                                                                 </v>
          </cell>
          <cell r="C7261">
            <v>0</v>
          </cell>
          <cell r="D7261">
            <v>0</v>
          </cell>
          <cell r="E7261">
            <v>0</v>
          </cell>
          <cell r="F7261">
            <v>0</v>
          </cell>
          <cell r="G7261">
            <v>0</v>
          </cell>
          <cell r="I7261">
            <v>0</v>
          </cell>
        </row>
        <row r="7262">
          <cell r="A7262">
            <v>800000000640</v>
          </cell>
          <cell r="B7262" t="str">
            <v xml:space="preserve">BOMBA SUMERGIBLE DE AGUA 230V T6L                                                                   </v>
          </cell>
          <cell r="C7262">
            <v>0</v>
          </cell>
          <cell r="D7262">
            <v>0</v>
          </cell>
          <cell r="E7262">
            <v>0</v>
          </cell>
          <cell r="F7262">
            <v>0</v>
          </cell>
          <cell r="G7262">
            <v>0</v>
          </cell>
          <cell r="I7262">
            <v>0</v>
          </cell>
        </row>
        <row r="7263">
          <cell r="A7263">
            <v>800000000641</v>
          </cell>
          <cell r="B7263" t="str">
            <v xml:space="preserve">HASCO-EXPULSOR Z40/8X100 (711540810000)                                                             </v>
          </cell>
          <cell r="C7263">
            <v>0</v>
          </cell>
          <cell r="D7263">
            <v>0</v>
          </cell>
          <cell r="E7263">
            <v>0</v>
          </cell>
          <cell r="F7263">
            <v>0</v>
          </cell>
          <cell r="G7263">
            <v>0</v>
          </cell>
          <cell r="I7263">
            <v>0</v>
          </cell>
        </row>
        <row r="7264">
          <cell r="A7264">
            <v>800000000642</v>
          </cell>
          <cell r="B7264" t="str">
            <v xml:space="preserve">HASCO-EXPULSOR Z40/4X100  (711540410000)                                                            </v>
          </cell>
          <cell r="C7264">
            <v>7</v>
          </cell>
          <cell r="D7264">
            <v>0</v>
          </cell>
          <cell r="E7264">
            <v>0</v>
          </cell>
          <cell r="F7264">
            <v>0</v>
          </cell>
          <cell r="G7264">
            <v>0</v>
          </cell>
          <cell r="I7264">
            <v>0</v>
          </cell>
        </row>
        <row r="7265">
          <cell r="A7265">
            <v>800000000643</v>
          </cell>
          <cell r="B7265" t="str">
            <v xml:space="preserve">HASCO-EXPULSOR Z40/3X100  (711540310000)                                                            </v>
          </cell>
          <cell r="C7265">
            <v>48</v>
          </cell>
          <cell r="D7265">
            <v>0</v>
          </cell>
          <cell r="E7265">
            <v>0</v>
          </cell>
          <cell r="F7265">
            <v>0</v>
          </cell>
          <cell r="G7265">
            <v>0</v>
          </cell>
          <cell r="I7265">
            <v>0</v>
          </cell>
        </row>
        <row r="7266">
          <cell r="A7266">
            <v>800000000644</v>
          </cell>
          <cell r="B7266" t="str">
            <v xml:space="preserve">HASCO-EXPULSOR Z42/4.5X100 (711542451000)                                                           </v>
          </cell>
          <cell r="C7266">
            <v>0</v>
          </cell>
          <cell r="D7266">
            <v>0</v>
          </cell>
          <cell r="E7266">
            <v>0</v>
          </cell>
          <cell r="F7266">
            <v>0</v>
          </cell>
          <cell r="G7266">
            <v>0</v>
          </cell>
          <cell r="I7266">
            <v>0</v>
          </cell>
        </row>
        <row r="7267">
          <cell r="A7267">
            <v>800000000645</v>
          </cell>
          <cell r="B7267" t="str">
            <v xml:space="preserve">HASCO-EXPULSOR Z103/5X75 (711510357500)                                                             </v>
          </cell>
          <cell r="C7267">
            <v>0</v>
          </cell>
          <cell r="D7267">
            <v>0</v>
          </cell>
          <cell r="E7267">
            <v>0</v>
          </cell>
          <cell r="F7267">
            <v>0</v>
          </cell>
          <cell r="G7267">
            <v>0</v>
          </cell>
          <cell r="I7267">
            <v>0</v>
          </cell>
        </row>
        <row r="7268">
          <cell r="A7268">
            <v>800000000646</v>
          </cell>
          <cell r="B7268" t="str">
            <v xml:space="preserve">HASCO-EXPULSOR Z100/3X100 (711510031000)                                                            </v>
          </cell>
          <cell r="C7268">
            <v>0</v>
          </cell>
          <cell r="D7268">
            <v>0</v>
          </cell>
          <cell r="E7268">
            <v>0</v>
          </cell>
          <cell r="F7268">
            <v>0</v>
          </cell>
          <cell r="G7268">
            <v>0</v>
          </cell>
          <cell r="I7268">
            <v>0</v>
          </cell>
        </row>
        <row r="7269">
          <cell r="A7269">
            <v>800000000647</v>
          </cell>
          <cell r="B7269" t="str">
            <v xml:space="preserve">HASCO-EXPULSOR Z40/5X100  63797                                                                     </v>
          </cell>
          <cell r="C7269">
            <v>0</v>
          </cell>
          <cell r="D7269">
            <v>0</v>
          </cell>
          <cell r="E7269">
            <v>0</v>
          </cell>
          <cell r="F7269">
            <v>0</v>
          </cell>
          <cell r="G7269">
            <v>0</v>
          </cell>
          <cell r="I7269">
            <v>0</v>
          </cell>
        </row>
        <row r="7270">
          <cell r="A7270">
            <v>800000000648</v>
          </cell>
          <cell r="B7270" t="str">
            <v xml:space="preserve">HASCO-EXPULSOR Z451/2.2X100 (711545122100)                                                          </v>
          </cell>
          <cell r="C7270">
            <v>0</v>
          </cell>
          <cell r="D7270">
            <v>0</v>
          </cell>
          <cell r="E7270">
            <v>0</v>
          </cell>
          <cell r="F7270">
            <v>0</v>
          </cell>
          <cell r="G7270">
            <v>0</v>
          </cell>
          <cell r="I7270">
            <v>0</v>
          </cell>
        </row>
        <row r="7271">
          <cell r="A7271">
            <v>800000000649</v>
          </cell>
          <cell r="B7271" t="str">
            <v xml:space="preserve">HASCO-EXPULSOR Z40/2X200 (711540220000)                                                             </v>
          </cell>
          <cell r="C7271">
            <v>0</v>
          </cell>
          <cell r="D7271">
            <v>0</v>
          </cell>
          <cell r="E7271">
            <v>0</v>
          </cell>
          <cell r="F7271">
            <v>0</v>
          </cell>
          <cell r="G7271">
            <v>0</v>
          </cell>
          <cell r="I7271">
            <v>0</v>
          </cell>
        </row>
        <row r="7272">
          <cell r="A7272">
            <v>800000000650</v>
          </cell>
          <cell r="B7272" t="str">
            <v xml:space="preserve">HASCO-EXPULSOR Z40/3X160 (711540316000)                                                             </v>
          </cell>
          <cell r="C7272">
            <v>0</v>
          </cell>
          <cell r="D7272">
            <v>0</v>
          </cell>
          <cell r="E7272">
            <v>0</v>
          </cell>
          <cell r="F7272">
            <v>0</v>
          </cell>
          <cell r="G7272">
            <v>0</v>
          </cell>
          <cell r="I7272">
            <v>0</v>
          </cell>
        </row>
        <row r="7273">
          <cell r="A7273">
            <v>800000000651</v>
          </cell>
          <cell r="B7273" t="str">
            <v xml:space="preserve">TORCHA D-1.4MM                                                                                      </v>
          </cell>
          <cell r="C7273">
            <v>0</v>
          </cell>
          <cell r="D7273">
            <v>0</v>
          </cell>
          <cell r="E7273">
            <v>0</v>
          </cell>
          <cell r="F7273">
            <v>0</v>
          </cell>
          <cell r="G7273">
            <v>0</v>
          </cell>
          <cell r="I7273">
            <v>0</v>
          </cell>
        </row>
        <row r="7274">
          <cell r="A7274">
            <v>800000000652</v>
          </cell>
          <cell r="B7274" t="str">
            <v xml:space="preserve">ELECTRODO TUNGST.64X1.5MM(50010018)                                                                 </v>
          </cell>
          <cell r="C7274">
            <v>0</v>
          </cell>
          <cell r="D7274">
            <v>0</v>
          </cell>
          <cell r="E7274">
            <v>0</v>
          </cell>
          <cell r="F7274">
            <v>0</v>
          </cell>
          <cell r="G7274">
            <v>0</v>
          </cell>
          <cell r="I7274">
            <v>0</v>
          </cell>
        </row>
        <row r="7275">
          <cell r="A7275">
            <v>800000000653</v>
          </cell>
          <cell r="B7275" t="str">
            <v xml:space="preserve">CERAMICA DE GUIA Ø1.0 (84000782)                                                                    </v>
          </cell>
          <cell r="C7275">
            <v>0</v>
          </cell>
          <cell r="D7275">
            <v>0</v>
          </cell>
          <cell r="E7275">
            <v>0</v>
          </cell>
          <cell r="F7275">
            <v>0</v>
          </cell>
          <cell r="G7275">
            <v>0</v>
          </cell>
          <cell r="I7275">
            <v>0</v>
          </cell>
        </row>
        <row r="7276">
          <cell r="A7276">
            <v>800000000654</v>
          </cell>
          <cell r="B7276" t="str">
            <v xml:space="preserve">TAPON DE SUJECION (CHICO)                                                                           </v>
          </cell>
          <cell r="C7276">
            <v>0</v>
          </cell>
          <cell r="D7276">
            <v>0</v>
          </cell>
          <cell r="E7276">
            <v>0</v>
          </cell>
          <cell r="F7276">
            <v>0</v>
          </cell>
          <cell r="G7276">
            <v>0</v>
          </cell>
          <cell r="I7276">
            <v>0</v>
          </cell>
        </row>
        <row r="7277">
          <cell r="A7277">
            <v>800000000655</v>
          </cell>
          <cell r="B7277" t="str">
            <v xml:space="preserve">TAPON DE SUJECION (GRANDE)                                                                          </v>
          </cell>
          <cell r="C7277">
            <v>0</v>
          </cell>
          <cell r="D7277">
            <v>0</v>
          </cell>
          <cell r="E7277">
            <v>0</v>
          </cell>
          <cell r="F7277">
            <v>0</v>
          </cell>
          <cell r="G7277">
            <v>0</v>
          </cell>
          <cell r="I7277">
            <v>0</v>
          </cell>
        </row>
        <row r="7278">
          <cell r="A7278">
            <v>800000000656</v>
          </cell>
          <cell r="B7278" t="str">
            <v xml:space="preserve">EMBRAGUE NEUMATICO (A51216)                                                                         </v>
          </cell>
          <cell r="C7278">
            <v>1</v>
          </cell>
          <cell r="D7278">
            <v>0</v>
          </cell>
          <cell r="E7278">
            <v>0</v>
          </cell>
          <cell r="F7278">
            <v>0</v>
          </cell>
          <cell r="G7278">
            <v>0</v>
          </cell>
          <cell r="I7278">
            <v>0</v>
          </cell>
        </row>
        <row r="7279">
          <cell r="A7279">
            <v>800000000657</v>
          </cell>
          <cell r="B7279" t="str">
            <v xml:space="preserve">CUCHILLA DE PLAST.RASPADORA(36OFPD)                                                                 </v>
          </cell>
          <cell r="C7279">
            <v>3</v>
          </cell>
          <cell r="D7279">
            <v>0</v>
          </cell>
          <cell r="E7279">
            <v>0</v>
          </cell>
          <cell r="F7279">
            <v>0</v>
          </cell>
          <cell r="G7279">
            <v>0</v>
          </cell>
          <cell r="I7279">
            <v>0</v>
          </cell>
        </row>
        <row r="7280">
          <cell r="A7280">
            <v>800000000658</v>
          </cell>
          <cell r="B7280" t="str">
            <v xml:space="preserve">VALVULA ELECTROMAGNETICA(P10811)                                                                    </v>
          </cell>
          <cell r="C7280">
            <v>2</v>
          </cell>
          <cell r="D7280">
            <v>0</v>
          </cell>
          <cell r="E7280">
            <v>0</v>
          </cell>
          <cell r="F7280">
            <v>0</v>
          </cell>
          <cell r="G7280">
            <v>0</v>
          </cell>
          <cell r="I7280">
            <v>0</v>
          </cell>
        </row>
        <row r="7281">
          <cell r="A7281">
            <v>800000000659</v>
          </cell>
          <cell r="B7281" t="str">
            <v xml:space="preserve">SELLO DE POLYFOM (P61440)                                                                           </v>
          </cell>
          <cell r="C7281">
            <v>0</v>
          </cell>
          <cell r="D7281">
            <v>0</v>
          </cell>
          <cell r="E7281">
            <v>0</v>
          </cell>
          <cell r="F7281">
            <v>0</v>
          </cell>
          <cell r="G7281">
            <v>0</v>
          </cell>
          <cell r="I7281">
            <v>0</v>
          </cell>
        </row>
        <row r="7282">
          <cell r="A7282">
            <v>800000000660</v>
          </cell>
          <cell r="B7282" t="str">
            <v xml:space="preserve">RESORTE P/MOLDE JER.5ML Z64/7X20                                                                    </v>
          </cell>
          <cell r="C7282">
            <v>0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I7282">
            <v>0</v>
          </cell>
        </row>
        <row r="7283">
          <cell r="A7283">
            <v>800000000661</v>
          </cell>
          <cell r="B7283" t="str">
            <v xml:space="preserve">MICROMOT.P/PULID.MAQ.FIAD.2642024CR                                                                 </v>
          </cell>
          <cell r="C7283">
            <v>0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I7283">
            <v>0</v>
          </cell>
        </row>
        <row r="7284">
          <cell r="A7284">
            <v>800000000662</v>
          </cell>
          <cell r="B7284" t="str">
            <v xml:space="preserve">RESORTE P/MOLDE Z64/7X20-HASCO                                                                      </v>
          </cell>
          <cell r="C7284">
            <v>0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I7284">
            <v>0</v>
          </cell>
        </row>
        <row r="7285">
          <cell r="A7285">
            <v>800000000663</v>
          </cell>
          <cell r="B7285" t="str">
            <v xml:space="preserve">MOTOR 24V P/PULID.CAT. FAULHABER                                                                    </v>
          </cell>
          <cell r="C7285">
            <v>0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  <cell r="I7285">
            <v>0</v>
          </cell>
        </row>
        <row r="7286">
          <cell r="A7286">
            <v>800000000664</v>
          </cell>
          <cell r="B7286" t="str">
            <v xml:space="preserve">NIPLE DE CONEXION Z81/9/R1/8                                                                        </v>
          </cell>
          <cell r="C7286">
            <v>20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  <cell r="I7286">
            <v>0</v>
          </cell>
        </row>
        <row r="7287">
          <cell r="A7287">
            <v>800000000665</v>
          </cell>
          <cell r="B7287" t="str">
            <v xml:space="preserve">NIPLE DE CONEXION Z81/9/R1/4                                                                        </v>
          </cell>
          <cell r="C7287">
            <v>0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  <cell r="I7287">
            <v>0</v>
          </cell>
        </row>
        <row r="7288">
          <cell r="A7288">
            <v>800000000666</v>
          </cell>
          <cell r="B7288" t="str">
            <v xml:space="preserve">PIEDRA P/RECTIF.300-3-20-76.2/H7                                                                    </v>
          </cell>
          <cell r="C7288">
            <v>0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  <cell r="I7288">
            <v>0</v>
          </cell>
        </row>
        <row r="7289">
          <cell r="A7289">
            <v>800000000667</v>
          </cell>
          <cell r="B7289" t="str">
            <v xml:space="preserve">RULEMAN KR-32 PP                                                                                    </v>
          </cell>
          <cell r="C7289">
            <v>0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  <cell r="I7289">
            <v>0</v>
          </cell>
        </row>
        <row r="7290">
          <cell r="A7290">
            <v>800000000668</v>
          </cell>
          <cell r="B7290" t="str">
            <v xml:space="preserve">HASCO-EXPULSOR Z40/4X200 (711540420000)                                                             </v>
          </cell>
          <cell r="C7290">
            <v>0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  <cell r="I7290">
            <v>0</v>
          </cell>
        </row>
        <row r="7291">
          <cell r="A7291">
            <v>800000000669</v>
          </cell>
          <cell r="B7291" t="str">
            <v xml:space="preserve">HASCO-EXPULSOR Z40/12X200 (711540122000)                                                            </v>
          </cell>
          <cell r="C7291">
            <v>1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I7291">
            <v>0</v>
          </cell>
        </row>
        <row r="7292">
          <cell r="A7292">
            <v>800000000670</v>
          </cell>
          <cell r="B7292" t="str">
            <v xml:space="preserve">HASCO-EXPULSOR Z451/12X150 (711545112150)                                                           </v>
          </cell>
          <cell r="C7292">
            <v>0</v>
          </cell>
          <cell r="D7292">
            <v>0</v>
          </cell>
          <cell r="E7292">
            <v>0</v>
          </cell>
          <cell r="F7292">
            <v>0</v>
          </cell>
          <cell r="G7292">
            <v>0</v>
          </cell>
          <cell r="I7292">
            <v>0</v>
          </cell>
        </row>
        <row r="7293">
          <cell r="A7293">
            <v>800000000671</v>
          </cell>
          <cell r="B7293" t="str">
            <v xml:space="preserve">TUBO CERAMICO 1.0MM (89007041)                                                                      </v>
          </cell>
          <cell r="C7293">
            <v>0</v>
          </cell>
          <cell r="D7293">
            <v>0</v>
          </cell>
          <cell r="E7293">
            <v>0</v>
          </cell>
          <cell r="F7293">
            <v>0</v>
          </cell>
          <cell r="G7293">
            <v>0</v>
          </cell>
          <cell r="I7293">
            <v>0</v>
          </cell>
        </row>
        <row r="7294">
          <cell r="A7294">
            <v>800000000672</v>
          </cell>
          <cell r="B7294" t="str">
            <v xml:space="preserve">DADO D-0.89-0.035" (78000431)                                                                       </v>
          </cell>
          <cell r="C7294">
            <v>0</v>
          </cell>
          <cell r="D7294">
            <v>0</v>
          </cell>
          <cell r="E7294">
            <v>0</v>
          </cell>
          <cell r="F7294">
            <v>0</v>
          </cell>
          <cell r="G7294">
            <v>0</v>
          </cell>
          <cell r="I7294">
            <v>0</v>
          </cell>
        </row>
        <row r="7295">
          <cell r="A7295">
            <v>800000000673</v>
          </cell>
          <cell r="B7295" t="str">
            <v xml:space="preserve">PLACA P/AISL.TER.DOTEC 280 20MM ESP                                                                 </v>
          </cell>
          <cell r="C7295">
            <v>0</v>
          </cell>
          <cell r="D7295">
            <v>0</v>
          </cell>
          <cell r="E7295">
            <v>0</v>
          </cell>
          <cell r="F7295">
            <v>0</v>
          </cell>
          <cell r="G7295">
            <v>0</v>
          </cell>
          <cell r="I7295">
            <v>0</v>
          </cell>
        </row>
        <row r="7296">
          <cell r="A7296">
            <v>800000000674</v>
          </cell>
          <cell r="B7296" t="str">
            <v xml:space="preserve">MANGO DE FRESA KAVO                                                                                 </v>
          </cell>
          <cell r="C7296">
            <v>0</v>
          </cell>
          <cell r="D7296">
            <v>0</v>
          </cell>
          <cell r="E7296">
            <v>0</v>
          </cell>
          <cell r="F7296">
            <v>0</v>
          </cell>
          <cell r="G7296">
            <v>0</v>
          </cell>
          <cell r="I7296">
            <v>0</v>
          </cell>
        </row>
        <row r="7297">
          <cell r="A7297">
            <v>800000000675</v>
          </cell>
          <cell r="B7297" t="str">
            <v xml:space="preserve">SACABOCADO 0.82MM CR0420305N19R4                                                                    </v>
          </cell>
          <cell r="C7297">
            <v>18</v>
          </cell>
          <cell r="D7297">
            <v>0</v>
          </cell>
          <cell r="E7297">
            <v>25</v>
          </cell>
          <cell r="F7297">
            <v>25</v>
          </cell>
          <cell r="G7297">
            <v>25</v>
          </cell>
          <cell r="I7297">
            <v>25</v>
          </cell>
        </row>
        <row r="7298">
          <cell r="A7298">
            <v>800000000676</v>
          </cell>
          <cell r="B7298" t="str">
            <v xml:space="preserve">SACABOCADO 1.02MM CR0500375N18R4                                                                    </v>
          </cell>
          <cell r="C7298">
            <v>0</v>
          </cell>
          <cell r="D7298">
            <v>0</v>
          </cell>
          <cell r="E7298">
            <v>25</v>
          </cell>
          <cell r="F7298">
            <v>25</v>
          </cell>
          <cell r="G7298">
            <v>25</v>
          </cell>
          <cell r="I7298">
            <v>25</v>
          </cell>
        </row>
        <row r="7299">
          <cell r="A7299">
            <v>800000000677</v>
          </cell>
          <cell r="B7299" t="str">
            <v xml:space="preserve">SACABOCADO 1.21MM CR0580445N17R4                                                                    </v>
          </cell>
          <cell r="C7299">
            <v>5</v>
          </cell>
          <cell r="D7299">
            <v>0</v>
          </cell>
          <cell r="E7299">
            <v>25</v>
          </cell>
          <cell r="F7299">
            <v>25</v>
          </cell>
          <cell r="G7299">
            <v>25</v>
          </cell>
          <cell r="I7299">
            <v>25</v>
          </cell>
        </row>
        <row r="7300">
          <cell r="A7300">
            <v>800000000678</v>
          </cell>
          <cell r="B7300" t="str">
            <v xml:space="preserve">SACABOCADO 1.32MM CR0650495N16R4                                                                    </v>
          </cell>
          <cell r="C7300">
            <v>0</v>
          </cell>
          <cell r="D7300">
            <v>0</v>
          </cell>
          <cell r="E7300">
            <v>0</v>
          </cell>
          <cell r="F7300">
            <v>0</v>
          </cell>
          <cell r="G7300">
            <v>0</v>
          </cell>
          <cell r="I7300">
            <v>0</v>
          </cell>
        </row>
        <row r="7301">
          <cell r="A7301">
            <v>800000000679</v>
          </cell>
          <cell r="B7301" t="str">
            <v xml:space="preserve">SACABOCADO 0.90MM CR0500365N18R4                                                                    </v>
          </cell>
          <cell r="C7301">
            <v>8</v>
          </cell>
          <cell r="D7301">
            <v>0</v>
          </cell>
          <cell r="E7301">
            <v>25</v>
          </cell>
          <cell r="F7301">
            <v>25</v>
          </cell>
          <cell r="G7301">
            <v>25</v>
          </cell>
          <cell r="I7301">
            <v>25</v>
          </cell>
        </row>
        <row r="7302">
          <cell r="A7302">
            <v>800000000680</v>
          </cell>
          <cell r="B7302" t="str">
            <v xml:space="preserve">FUSIBLE AKN60-16H7-20H7 P/BELLMARK                                                                  </v>
          </cell>
          <cell r="C7302">
            <v>1</v>
          </cell>
          <cell r="D7302">
            <v>0</v>
          </cell>
          <cell r="E7302">
            <v>0</v>
          </cell>
          <cell r="F7302">
            <v>0</v>
          </cell>
          <cell r="G7302">
            <v>0</v>
          </cell>
          <cell r="I7302">
            <v>0</v>
          </cell>
        </row>
        <row r="7303">
          <cell r="A7303">
            <v>800000000681</v>
          </cell>
          <cell r="B7303" t="str">
            <v xml:space="preserve">TERMOCUPLA TEF 16 100139                                                                            </v>
          </cell>
          <cell r="C7303">
            <v>0</v>
          </cell>
          <cell r="D7303">
            <v>0</v>
          </cell>
          <cell r="E7303">
            <v>0</v>
          </cell>
          <cell r="F7303">
            <v>0</v>
          </cell>
          <cell r="G7303">
            <v>0</v>
          </cell>
          <cell r="I7303">
            <v>0</v>
          </cell>
        </row>
        <row r="7304">
          <cell r="A7304">
            <v>800000000682</v>
          </cell>
          <cell r="B7304" t="str">
            <v xml:space="preserve">CILIND. CARRERA CORTA CAT.188223                                                                    </v>
          </cell>
          <cell r="C7304">
            <v>0</v>
          </cell>
          <cell r="D7304">
            <v>0</v>
          </cell>
          <cell r="E7304">
            <v>0</v>
          </cell>
          <cell r="F7304">
            <v>0</v>
          </cell>
          <cell r="G7304">
            <v>0</v>
          </cell>
          <cell r="I7304">
            <v>0</v>
          </cell>
        </row>
        <row r="7305">
          <cell r="A7305">
            <v>800000000683</v>
          </cell>
          <cell r="B7305" t="str">
            <v xml:space="preserve">DISCO DE CORTE P/INOXIDABLE 4½"                                                                     </v>
          </cell>
          <cell r="C7305">
            <v>41</v>
          </cell>
          <cell r="D7305">
            <v>0</v>
          </cell>
          <cell r="E7305">
            <v>0</v>
          </cell>
          <cell r="F7305">
            <v>0</v>
          </cell>
          <cell r="G7305">
            <v>0</v>
          </cell>
          <cell r="I7305">
            <v>0</v>
          </cell>
        </row>
        <row r="7306">
          <cell r="A7306">
            <v>800000000684</v>
          </cell>
          <cell r="B7306" t="str">
            <v xml:space="preserve">DISCO DE CORTE P/METAL 4½"                                                                          </v>
          </cell>
          <cell r="C7306">
            <v>0</v>
          </cell>
          <cell r="D7306">
            <v>0</v>
          </cell>
          <cell r="E7306">
            <v>0</v>
          </cell>
          <cell r="F7306">
            <v>0</v>
          </cell>
          <cell r="G7306">
            <v>0</v>
          </cell>
          <cell r="I7306">
            <v>0</v>
          </cell>
        </row>
        <row r="7307">
          <cell r="A7307">
            <v>800000000685</v>
          </cell>
          <cell r="B7307" t="str">
            <v xml:space="preserve">DISCO DE CORTE P/PULID.                                                                             </v>
          </cell>
          <cell r="C7307">
            <v>1</v>
          </cell>
          <cell r="D7307">
            <v>0</v>
          </cell>
          <cell r="E7307">
            <v>0</v>
          </cell>
          <cell r="F7307">
            <v>0</v>
          </cell>
          <cell r="G7307">
            <v>0</v>
          </cell>
          <cell r="I7307">
            <v>0</v>
          </cell>
        </row>
        <row r="7308">
          <cell r="A7308">
            <v>800000000686</v>
          </cell>
          <cell r="B7308" t="str">
            <v xml:space="preserve">GUIAS (0162132)                                                                                     </v>
          </cell>
          <cell r="C7308">
            <v>0</v>
          </cell>
          <cell r="D7308">
            <v>0</v>
          </cell>
          <cell r="E7308">
            <v>0</v>
          </cell>
          <cell r="F7308">
            <v>0</v>
          </cell>
          <cell r="G7308">
            <v>0</v>
          </cell>
          <cell r="I7308">
            <v>0</v>
          </cell>
        </row>
        <row r="7309">
          <cell r="A7309">
            <v>800000000687</v>
          </cell>
          <cell r="B7309" t="str">
            <v xml:space="preserve">SUJETA GUIA (0161566)                                                                               </v>
          </cell>
          <cell r="C7309">
            <v>0</v>
          </cell>
          <cell r="D7309">
            <v>0</v>
          </cell>
          <cell r="E7309">
            <v>0</v>
          </cell>
          <cell r="F7309">
            <v>0</v>
          </cell>
          <cell r="G7309">
            <v>0</v>
          </cell>
          <cell r="I7309">
            <v>0</v>
          </cell>
        </row>
        <row r="7310">
          <cell r="A7310">
            <v>800000000688</v>
          </cell>
          <cell r="B7310" t="str">
            <v xml:space="preserve">TOMA CORRIENTE (0155050)                                                                            </v>
          </cell>
          <cell r="C7310">
            <v>1</v>
          </cell>
          <cell r="D7310">
            <v>0</v>
          </cell>
          <cell r="E7310">
            <v>0</v>
          </cell>
          <cell r="F7310">
            <v>0</v>
          </cell>
          <cell r="G7310">
            <v>0</v>
          </cell>
          <cell r="I7310">
            <v>0</v>
          </cell>
        </row>
        <row r="7311">
          <cell r="A7311">
            <v>800000000689</v>
          </cell>
          <cell r="B7311" t="str">
            <v xml:space="preserve">MOTOR ELECTRICO CC (EM6641400303)                                                                   </v>
          </cell>
          <cell r="C7311">
            <v>0</v>
          </cell>
          <cell r="D7311">
            <v>0</v>
          </cell>
          <cell r="E7311">
            <v>0</v>
          </cell>
          <cell r="F7311">
            <v>0</v>
          </cell>
          <cell r="G7311">
            <v>0</v>
          </cell>
          <cell r="I7311">
            <v>0</v>
          </cell>
        </row>
        <row r="7312">
          <cell r="A7312">
            <v>800000000690</v>
          </cell>
          <cell r="B7312" t="str">
            <v xml:space="preserve">POLEA (84821090)                                                                                    </v>
          </cell>
          <cell r="C7312">
            <v>2</v>
          </cell>
          <cell r="D7312">
            <v>0</v>
          </cell>
          <cell r="E7312">
            <v>0</v>
          </cell>
          <cell r="F7312">
            <v>0</v>
          </cell>
          <cell r="G7312">
            <v>0</v>
          </cell>
          <cell r="I7312">
            <v>0</v>
          </cell>
        </row>
        <row r="7313">
          <cell r="A7313">
            <v>800000000691</v>
          </cell>
          <cell r="B7313" t="str">
            <v xml:space="preserve">CORREA TRANSPORTADORA (40024100)                                                                    </v>
          </cell>
          <cell r="C7313">
            <v>3</v>
          </cell>
          <cell r="D7313">
            <v>0</v>
          </cell>
          <cell r="E7313">
            <v>0</v>
          </cell>
          <cell r="F7313">
            <v>0</v>
          </cell>
          <cell r="G7313">
            <v>0</v>
          </cell>
          <cell r="I7313">
            <v>0</v>
          </cell>
        </row>
        <row r="7314">
          <cell r="A7314">
            <v>800000000692</v>
          </cell>
          <cell r="B7314" t="str">
            <v xml:space="preserve">CONECTOR (0160859)                                                                                  </v>
          </cell>
          <cell r="C7314">
            <v>0</v>
          </cell>
          <cell r="D7314">
            <v>0</v>
          </cell>
          <cell r="E7314">
            <v>0</v>
          </cell>
          <cell r="F7314">
            <v>0</v>
          </cell>
          <cell r="G7314">
            <v>0</v>
          </cell>
          <cell r="I7314">
            <v>0</v>
          </cell>
        </row>
        <row r="7315">
          <cell r="A7315">
            <v>800000000693</v>
          </cell>
          <cell r="B7315" t="str">
            <v xml:space="preserve">GANCHO DE ALIMENTACION (0160102)                                                                    </v>
          </cell>
          <cell r="C7315">
            <v>0</v>
          </cell>
          <cell r="D7315">
            <v>0</v>
          </cell>
          <cell r="E7315">
            <v>0</v>
          </cell>
          <cell r="F7315">
            <v>0</v>
          </cell>
          <cell r="G7315">
            <v>0</v>
          </cell>
          <cell r="I7315">
            <v>0</v>
          </cell>
        </row>
        <row r="7316">
          <cell r="A7316">
            <v>800000000694</v>
          </cell>
          <cell r="B7316" t="str">
            <v xml:space="preserve">THERMOCUPLA (Z1295/1/4X25)                                                                          </v>
          </cell>
          <cell r="C7316">
            <v>0</v>
          </cell>
          <cell r="D7316">
            <v>0</v>
          </cell>
          <cell r="E7316">
            <v>0</v>
          </cell>
          <cell r="F7316">
            <v>0</v>
          </cell>
          <cell r="G7316">
            <v>0</v>
          </cell>
          <cell r="I7316">
            <v>0</v>
          </cell>
        </row>
        <row r="7317">
          <cell r="A7317">
            <v>800000000695</v>
          </cell>
          <cell r="B7317" t="str">
            <v xml:space="preserve">PLANCHA DE TUNGSTENO (23WC1818)                                                                     </v>
          </cell>
          <cell r="C7317">
            <v>0</v>
          </cell>
          <cell r="D7317">
            <v>0</v>
          </cell>
          <cell r="E7317">
            <v>0</v>
          </cell>
          <cell r="F7317">
            <v>0</v>
          </cell>
          <cell r="G7317">
            <v>0</v>
          </cell>
          <cell r="I7317">
            <v>0</v>
          </cell>
        </row>
        <row r="7318">
          <cell r="A7318">
            <v>800000000696</v>
          </cell>
          <cell r="B7318" t="str">
            <v xml:space="preserve">CABLE CONEXION Z1164/1.5/4.8(2PCE)                                                                  </v>
          </cell>
          <cell r="C7318">
            <v>0</v>
          </cell>
          <cell r="D7318">
            <v>0</v>
          </cell>
          <cell r="E7318">
            <v>0</v>
          </cell>
          <cell r="F7318">
            <v>0</v>
          </cell>
          <cell r="G7318">
            <v>0</v>
          </cell>
          <cell r="I7318">
            <v>0</v>
          </cell>
        </row>
        <row r="7319">
          <cell r="A7319">
            <v>800000000697</v>
          </cell>
          <cell r="B7319" t="str">
            <v xml:space="preserve">RESISTENCIA TIPO CARTUCHO Z11381                                                                    </v>
          </cell>
          <cell r="C7319">
            <v>0</v>
          </cell>
          <cell r="D7319">
            <v>0</v>
          </cell>
          <cell r="E7319">
            <v>0</v>
          </cell>
          <cell r="F7319">
            <v>0</v>
          </cell>
          <cell r="G7319">
            <v>0</v>
          </cell>
          <cell r="I7319">
            <v>0</v>
          </cell>
        </row>
        <row r="7320">
          <cell r="A7320">
            <v>800000000698</v>
          </cell>
          <cell r="B7320" t="str">
            <v xml:space="preserve">ENGRANAJE CONICO P/MAQ. ESPIRALAR                                                                   </v>
          </cell>
          <cell r="C7320">
            <v>0</v>
          </cell>
          <cell r="D7320">
            <v>0</v>
          </cell>
          <cell r="E7320">
            <v>0</v>
          </cell>
          <cell r="F7320">
            <v>0</v>
          </cell>
          <cell r="G7320">
            <v>0</v>
          </cell>
          <cell r="I7320">
            <v>0</v>
          </cell>
        </row>
        <row r="7321">
          <cell r="A7321">
            <v>800000000699</v>
          </cell>
          <cell r="B7321" t="str">
            <v xml:space="preserve">CONECTOR PEQUEÑO TIPO DILEM-10                                                                      </v>
          </cell>
          <cell r="C7321">
            <v>1</v>
          </cell>
          <cell r="D7321">
            <v>0</v>
          </cell>
          <cell r="E7321">
            <v>0</v>
          </cell>
          <cell r="F7321">
            <v>0</v>
          </cell>
          <cell r="G7321">
            <v>0</v>
          </cell>
          <cell r="I7321">
            <v>0</v>
          </cell>
        </row>
        <row r="7322">
          <cell r="A7322">
            <v>800000000700</v>
          </cell>
          <cell r="B7322" t="str">
            <v xml:space="preserve">CABLE COMPENSADO CROMO-NIQUEL 9148                                                                  </v>
          </cell>
          <cell r="C7322">
            <v>0</v>
          </cell>
          <cell r="D7322">
            <v>0</v>
          </cell>
          <cell r="E7322">
            <v>0</v>
          </cell>
          <cell r="F7322">
            <v>0</v>
          </cell>
          <cell r="G7322">
            <v>0</v>
          </cell>
          <cell r="I7322">
            <v>0</v>
          </cell>
        </row>
        <row r="7323">
          <cell r="A7323">
            <v>800000000701</v>
          </cell>
          <cell r="B7323" t="str">
            <v xml:space="preserve">RELAIS DE SUBCORRIENTE DIB 01C 7245                                                                 </v>
          </cell>
          <cell r="C7323">
            <v>0</v>
          </cell>
          <cell r="D7323">
            <v>0</v>
          </cell>
          <cell r="E7323">
            <v>0</v>
          </cell>
          <cell r="F7323">
            <v>0</v>
          </cell>
          <cell r="G7323">
            <v>0</v>
          </cell>
          <cell r="I7323">
            <v>0</v>
          </cell>
        </row>
        <row r="7324">
          <cell r="A7324">
            <v>800000000702</v>
          </cell>
          <cell r="B7324" t="str">
            <v xml:space="preserve">CONECTOR MACHO C146-10A016-0021                                                                     </v>
          </cell>
          <cell r="C7324">
            <v>2</v>
          </cell>
          <cell r="D7324">
            <v>0</v>
          </cell>
          <cell r="E7324">
            <v>0</v>
          </cell>
          <cell r="F7324">
            <v>0</v>
          </cell>
          <cell r="G7324">
            <v>0</v>
          </cell>
          <cell r="I7324">
            <v>0</v>
          </cell>
        </row>
        <row r="7325">
          <cell r="A7325">
            <v>800000000703</v>
          </cell>
          <cell r="B7325" t="str">
            <v xml:space="preserve">CONECTOR HEMBRA C146-10B16-0021                                                                     </v>
          </cell>
          <cell r="C7325">
            <v>2</v>
          </cell>
          <cell r="D7325">
            <v>0</v>
          </cell>
          <cell r="E7325">
            <v>0</v>
          </cell>
          <cell r="F7325">
            <v>0</v>
          </cell>
          <cell r="G7325">
            <v>0</v>
          </cell>
          <cell r="I7325">
            <v>0</v>
          </cell>
        </row>
        <row r="7326">
          <cell r="A7326">
            <v>800000000704</v>
          </cell>
          <cell r="B7326" t="str">
            <v xml:space="preserve">BASE P/TABLERO C146-10 F016-501                                                                     </v>
          </cell>
          <cell r="C7326">
            <v>2</v>
          </cell>
          <cell r="D7326">
            <v>0</v>
          </cell>
          <cell r="E7326">
            <v>0</v>
          </cell>
          <cell r="F7326">
            <v>0</v>
          </cell>
          <cell r="G7326">
            <v>0</v>
          </cell>
          <cell r="I7326">
            <v>0</v>
          </cell>
        </row>
        <row r="7327">
          <cell r="A7327">
            <v>800000000705</v>
          </cell>
          <cell r="B7327" t="str">
            <v xml:space="preserve">BASE AEREA C146-10G016-501                                                                          </v>
          </cell>
          <cell r="C7327">
            <v>2</v>
          </cell>
          <cell r="D7327">
            <v>0</v>
          </cell>
          <cell r="E7327">
            <v>0</v>
          </cell>
          <cell r="F7327">
            <v>0</v>
          </cell>
          <cell r="G7327">
            <v>0</v>
          </cell>
          <cell r="I7327">
            <v>0</v>
          </cell>
        </row>
        <row r="7328">
          <cell r="A7328">
            <v>800000000706</v>
          </cell>
          <cell r="B7328" t="str">
            <v xml:space="preserve">CABLE DE NIQUEL                                                                                     </v>
          </cell>
          <cell r="C7328">
            <v>0</v>
          </cell>
          <cell r="D7328">
            <v>0</v>
          </cell>
          <cell r="E7328">
            <v>0</v>
          </cell>
          <cell r="F7328">
            <v>0</v>
          </cell>
          <cell r="G7328">
            <v>0</v>
          </cell>
          <cell r="I7328">
            <v>0</v>
          </cell>
        </row>
        <row r="7329">
          <cell r="A7329">
            <v>800000000707</v>
          </cell>
          <cell r="B7329" t="str">
            <v xml:space="preserve">CABLE COMPENSADO                                                                                    </v>
          </cell>
          <cell r="C7329">
            <v>20</v>
          </cell>
          <cell r="D7329">
            <v>0</v>
          </cell>
          <cell r="E7329">
            <v>0</v>
          </cell>
          <cell r="F7329">
            <v>0</v>
          </cell>
          <cell r="G7329">
            <v>0</v>
          </cell>
          <cell r="I7329">
            <v>0</v>
          </cell>
        </row>
        <row r="7330">
          <cell r="A7330">
            <v>800000000708</v>
          </cell>
          <cell r="B7330" t="str">
            <v xml:space="preserve">TERMINAL DE CERAMICA                                                                                </v>
          </cell>
          <cell r="C7330">
            <v>10</v>
          </cell>
          <cell r="D7330">
            <v>0</v>
          </cell>
          <cell r="E7330">
            <v>0</v>
          </cell>
          <cell r="F7330">
            <v>0</v>
          </cell>
          <cell r="G7330">
            <v>0</v>
          </cell>
          <cell r="I7330">
            <v>0</v>
          </cell>
        </row>
        <row r="7331">
          <cell r="A7331">
            <v>800000000709</v>
          </cell>
          <cell r="B7331" t="str">
            <v xml:space="preserve">ELEMENTOS INFRAROJOS                                                                                </v>
          </cell>
          <cell r="C7331">
            <v>6</v>
          </cell>
          <cell r="D7331">
            <v>0</v>
          </cell>
          <cell r="E7331">
            <v>0</v>
          </cell>
          <cell r="F7331">
            <v>0</v>
          </cell>
          <cell r="G7331">
            <v>0</v>
          </cell>
          <cell r="I7331">
            <v>0</v>
          </cell>
        </row>
        <row r="7332">
          <cell r="A7332">
            <v>800000000710</v>
          </cell>
          <cell r="B7332" t="str">
            <v xml:space="preserve">MICRO SWITCH P/MAQ DIALISIS(200165)                                                                 </v>
          </cell>
          <cell r="C7332">
            <v>1</v>
          </cell>
          <cell r="D7332">
            <v>0</v>
          </cell>
          <cell r="E7332">
            <v>0</v>
          </cell>
          <cell r="F7332">
            <v>0</v>
          </cell>
          <cell r="G7332">
            <v>0</v>
          </cell>
          <cell r="I7332">
            <v>0</v>
          </cell>
        </row>
        <row r="7333">
          <cell r="A7333">
            <v>800000000711</v>
          </cell>
          <cell r="B7333" t="str">
            <v xml:space="preserve">CANILLA COMPLETA(CAT.-640036101)                                                                    </v>
          </cell>
          <cell r="C7333">
            <v>5</v>
          </cell>
          <cell r="D7333">
            <v>0</v>
          </cell>
          <cell r="E7333">
            <v>0</v>
          </cell>
          <cell r="F7333">
            <v>0</v>
          </cell>
          <cell r="G7333">
            <v>0</v>
          </cell>
          <cell r="I7333">
            <v>0</v>
          </cell>
        </row>
        <row r="7334">
          <cell r="A7334">
            <v>800000000712</v>
          </cell>
          <cell r="B7334" t="str">
            <v xml:space="preserve">ANILLO METALICO(CAT.-640042300)                                                                     </v>
          </cell>
          <cell r="C7334">
            <v>5</v>
          </cell>
          <cell r="D7334">
            <v>0</v>
          </cell>
          <cell r="E7334">
            <v>0</v>
          </cell>
          <cell r="F7334">
            <v>0</v>
          </cell>
          <cell r="G7334">
            <v>0</v>
          </cell>
          <cell r="I7334">
            <v>0</v>
          </cell>
        </row>
        <row r="7335">
          <cell r="A7335">
            <v>800000000713</v>
          </cell>
          <cell r="B7335" t="str">
            <v xml:space="preserve">RESORTE (CAT.-640052101)                                                                            </v>
          </cell>
          <cell r="C7335">
            <v>5</v>
          </cell>
          <cell r="D7335">
            <v>0</v>
          </cell>
          <cell r="E7335">
            <v>0</v>
          </cell>
          <cell r="F7335">
            <v>0</v>
          </cell>
          <cell r="G7335">
            <v>0</v>
          </cell>
          <cell r="I7335">
            <v>0</v>
          </cell>
        </row>
        <row r="7336">
          <cell r="A7336">
            <v>800000000714</v>
          </cell>
          <cell r="B7336" t="str">
            <v xml:space="preserve">JUNTA DE GOMA(CAT.-640048101)                                                                       </v>
          </cell>
          <cell r="C7336">
            <v>1</v>
          </cell>
          <cell r="D7336">
            <v>0</v>
          </cell>
          <cell r="E7336">
            <v>0</v>
          </cell>
          <cell r="F7336">
            <v>0</v>
          </cell>
          <cell r="G7336">
            <v>0</v>
          </cell>
          <cell r="I7336">
            <v>0</v>
          </cell>
        </row>
        <row r="7337">
          <cell r="A7337">
            <v>800000000715</v>
          </cell>
          <cell r="B7337" t="str">
            <v xml:space="preserve">MANIJA (CAT.-640045101)                                                                             </v>
          </cell>
          <cell r="C7337">
            <v>5</v>
          </cell>
          <cell r="D7337">
            <v>0</v>
          </cell>
          <cell r="E7337">
            <v>0</v>
          </cell>
          <cell r="F7337">
            <v>0</v>
          </cell>
          <cell r="G7337">
            <v>0</v>
          </cell>
          <cell r="I7337">
            <v>0</v>
          </cell>
        </row>
        <row r="7338">
          <cell r="A7338">
            <v>800000000716</v>
          </cell>
          <cell r="B7338" t="str">
            <v xml:space="preserve">PERNO P/FIJAR MANIJA(CAT.640046101)                                                                 </v>
          </cell>
          <cell r="C7338">
            <v>6</v>
          </cell>
          <cell r="D7338">
            <v>0</v>
          </cell>
          <cell r="E7338">
            <v>0</v>
          </cell>
          <cell r="F7338">
            <v>0</v>
          </cell>
          <cell r="G7338">
            <v>0</v>
          </cell>
          <cell r="I7338">
            <v>0</v>
          </cell>
        </row>
        <row r="7339">
          <cell r="A7339">
            <v>800000000717</v>
          </cell>
          <cell r="B7339" t="str">
            <v xml:space="preserve">MIXER                                                                                               </v>
          </cell>
          <cell r="C7339">
            <v>0</v>
          </cell>
          <cell r="D7339">
            <v>0</v>
          </cell>
          <cell r="E7339">
            <v>0</v>
          </cell>
          <cell r="F7339">
            <v>0</v>
          </cell>
          <cell r="G7339">
            <v>0</v>
          </cell>
          <cell r="I7339">
            <v>0</v>
          </cell>
        </row>
        <row r="7340">
          <cell r="A7340">
            <v>800000000718</v>
          </cell>
          <cell r="B7340" t="str">
            <v xml:space="preserve">ESPATULA/PALETA                                                                                     </v>
          </cell>
          <cell r="C7340">
            <v>0</v>
          </cell>
          <cell r="D7340">
            <v>0</v>
          </cell>
          <cell r="E7340">
            <v>0</v>
          </cell>
          <cell r="F7340">
            <v>0</v>
          </cell>
          <cell r="G7340">
            <v>0</v>
          </cell>
          <cell r="I7340">
            <v>0</v>
          </cell>
        </row>
        <row r="7341">
          <cell r="A7341">
            <v>800000000719</v>
          </cell>
          <cell r="B7341" t="str">
            <v xml:space="preserve">ABRIDOR DE LATAS                                                                                    </v>
          </cell>
          <cell r="C7341">
            <v>0</v>
          </cell>
          <cell r="D7341">
            <v>0</v>
          </cell>
          <cell r="E7341">
            <v>0</v>
          </cell>
          <cell r="F7341">
            <v>0</v>
          </cell>
          <cell r="G7341">
            <v>0</v>
          </cell>
          <cell r="I7341">
            <v>0</v>
          </cell>
        </row>
        <row r="7342">
          <cell r="A7342">
            <v>800000000720</v>
          </cell>
          <cell r="B7342" t="str">
            <v xml:space="preserve">LAVARROPAS                                                                                          </v>
          </cell>
          <cell r="C7342">
            <v>0</v>
          </cell>
          <cell r="D7342">
            <v>0</v>
          </cell>
          <cell r="E7342">
            <v>0</v>
          </cell>
          <cell r="F7342">
            <v>0</v>
          </cell>
          <cell r="G7342">
            <v>0</v>
          </cell>
          <cell r="I7342">
            <v>0</v>
          </cell>
        </row>
        <row r="7343">
          <cell r="A7343">
            <v>800000000721</v>
          </cell>
          <cell r="B7343" t="str">
            <v xml:space="preserve">AMORTIGUADOR                                                                                        </v>
          </cell>
          <cell r="C7343">
            <v>0</v>
          </cell>
          <cell r="D7343">
            <v>0</v>
          </cell>
          <cell r="E7343">
            <v>0</v>
          </cell>
          <cell r="F7343">
            <v>0</v>
          </cell>
          <cell r="G7343">
            <v>0</v>
          </cell>
          <cell r="I7343">
            <v>0</v>
          </cell>
        </row>
        <row r="7344">
          <cell r="A7344">
            <v>800000000722</v>
          </cell>
          <cell r="B7344" t="str">
            <v xml:space="preserve">HIDROLAVADORA K5.55 PLUS T400                                                                       </v>
          </cell>
          <cell r="C7344">
            <v>0</v>
          </cell>
          <cell r="D7344">
            <v>0</v>
          </cell>
          <cell r="E7344">
            <v>0</v>
          </cell>
          <cell r="F7344">
            <v>0</v>
          </cell>
          <cell r="G7344">
            <v>0</v>
          </cell>
          <cell r="I7344">
            <v>0</v>
          </cell>
        </row>
        <row r="7345">
          <cell r="A7345">
            <v>800000000723</v>
          </cell>
          <cell r="B7345" t="str">
            <v xml:space="preserve">SABANAS DE ALGODON                                                                                  </v>
          </cell>
          <cell r="C7345">
            <v>0</v>
          </cell>
          <cell r="D7345">
            <v>0</v>
          </cell>
          <cell r="E7345">
            <v>0</v>
          </cell>
          <cell r="F7345">
            <v>0</v>
          </cell>
          <cell r="G7345">
            <v>0</v>
          </cell>
          <cell r="I7345">
            <v>0</v>
          </cell>
        </row>
        <row r="7346">
          <cell r="A7346">
            <v>800000000724</v>
          </cell>
          <cell r="B7346" t="str">
            <v xml:space="preserve">CUBRE COLCHON                                                                                       </v>
          </cell>
          <cell r="C7346">
            <v>0</v>
          </cell>
          <cell r="D7346">
            <v>0</v>
          </cell>
          <cell r="E7346">
            <v>0</v>
          </cell>
          <cell r="F7346">
            <v>0</v>
          </cell>
          <cell r="G7346">
            <v>0</v>
          </cell>
          <cell r="I7346">
            <v>0</v>
          </cell>
        </row>
        <row r="7347">
          <cell r="A7347">
            <v>800000000725</v>
          </cell>
          <cell r="B7347" t="str">
            <v xml:space="preserve">MOCHILA                                                                                             </v>
          </cell>
          <cell r="C7347">
            <v>0</v>
          </cell>
          <cell r="D7347">
            <v>0</v>
          </cell>
          <cell r="E7347">
            <v>0</v>
          </cell>
          <cell r="F7347">
            <v>0</v>
          </cell>
          <cell r="G7347">
            <v>0</v>
          </cell>
          <cell r="I7347">
            <v>0</v>
          </cell>
        </row>
        <row r="7348">
          <cell r="A7348">
            <v>800000000726</v>
          </cell>
          <cell r="B7348" t="str">
            <v xml:space="preserve">PLANCHA DE HIERRO FUNDIDO                                                                           </v>
          </cell>
          <cell r="C7348">
            <v>0</v>
          </cell>
          <cell r="D7348">
            <v>0</v>
          </cell>
          <cell r="E7348">
            <v>0</v>
          </cell>
          <cell r="F7348">
            <v>0</v>
          </cell>
          <cell r="G7348">
            <v>0</v>
          </cell>
          <cell r="I7348">
            <v>0</v>
          </cell>
        </row>
        <row r="7349">
          <cell r="A7349">
            <v>800000000727</v>
          </cell>
          <cell r="B7349" t="str">
            <v xml:space="preserve">LAMPARA DE TECHO                                                                                    </v>
          </cell>
          <cell r="C7349">
            <v>0</v>
          </cell>
          <cell r="D7349">
            <v>0</v>
          </cell>
          <cell r="E7349">
            <v>0</v>
          </cell>
          <cell r="F7349">
            <v>0</v>
          </cell>
          <cell r="G7349">
            <v>0</v>
          </cell>
          <cell r="I7349">
            <v>0</v>
          </cell>
        </row>
        <row r="7350">
          <cell r="A7350">
            <v>800000000728</v>
          </cell>
          <cell r="B7350" t="str">
            <v xml:space="preserve">POMADA ANALGESICA                                                                                   </v>
          </cell>
          <cell r="C7350">
            <v>0</v>
          </cell>
          <cell r="D7350">
            <v>0</v>
          </cell>
          <cell r="E7350">
            <v>0</v>
          </cell>
          <cell r="F7350">
            <v>0</v>
          </cell>
          <cell r="G7350">
            <v>0</v>
          </cell>
          <cell r="I7350">
            <v>0</v>
          </cell>
        </row>
        <row r="7351">
          <cell r="A7351">
            <v>800000000729</v>
          </cell>
          <cell r="B7351" t="str">
            <v xml:space="preserve">POMADA PARA QUEMADURAS                                                                              </v>
          </cell>
          <cell r="C7351">
            <v>0</v>
          </cell>
          <cell r="D7351">
            <v>0</v>
          </cell>
          <cell r="E7351">
            <v>0</v>
          </cell>
          <cell r="F7351">
            <v>0</v>
          </cell>
          <cell r="G7351">
            <v>0</v>
          </cell>
          <cell r="I7351">
            <v>0</v>
          </cell>
        </row>
        <row r="7352">
          <cell r="A7352">
            <v>800000000730</v>
          </cell>
          <cell r="B7352" t="str">
            <v xml:space="preserve">TERMOMETRO                                                                                          </v>
          </cell>
          <cell r="C7352">
            <v>2</v>
          </cell>
          <cell r="D7352">
            <v>0</v>
          </cell>
          <cell r="E7352">
            <v>0</v>
          </cell>
          <cell r="F7352">
            <v>0</v>
          </cell>
          <cell r="G7352">
            <v>0</v>
          </cell>
          <cell r="I7352">
            <v>0</v>
          </cell>
        </row>
        <row r="7353">
          <cell r="A7353">
            <v>800000000731</v>
          </cell>
          <cell r="B7353" t="str">
            <v xml:space="preserve">CINTA DE APROXIMACION (P/CORTES)                                                                    </v>
          </cell>
          <cell r="C7353">
            <v>0</v>
          </cell>
          <cell r="D7353">
            <v>0</v>
          </cell>
          <cell r="E7353">
            <v>0</v>
          </cell>
          <cell r="F7353">
            <v>0</v>
          </cell>
          <cell r="G7353">
            <v>0</v>
          </cell>
          <cell r="I7353">
            <v>0</v>
          </cell>
        </row>
        <row r="7354">
          <cell r="A7354">
            <v>800000000732</v>
          </cell>
          <cell r="B7354" t="str">
            <v xml:space="preserve">APOSITOS PARA QUEMADURAS                                                                            </v>
          </cell>
          <cell r="C7354">
            <v>0</v>
          </cell>
          <cell r="D7354">
            <v>0</v>
          </cell>
          <cell r="E7354">
            <v>0</v>
          </cell>
          <cell r="F7354">
            <v>0</v>
          </cell>
          <cell r="G7354">
            <v>0</v>
          </cell>
          <cell r="I7354">
            <v>0</v>
          </cell>
        </row>
        <row r="7355">
          <cell r="A7355">
            <v>800000000733</v>
          </cell>
          <cell r="B7355" t="str">
            <v xml:space="preserve">ANALGESICOS                                                                                         </v>
          </cell>
          <cell r="C7355">
            <v>0</v>
          </cell>
          <cell r="D7355">
            <v>0</v>
          </cell>
          <cell r="E7355">
            <v>0</v>
          </cell>
          <cell r="F7355">
            <v>0</v>
          </cell>
          <cell r="G7355">
            <v>0</v>
          </cell>
          <cell r="I7355">
            <v>0</v>
          </cell>
        </row>
        <row r="7356">
          <cell r="A7356">
            <v>800000000734</v>
          </cell>
          <cell r="B7356" t="str">
            <v xml:space="preserve">ANTIESPAMODICOS                                                                                     </v>
          </cell>
          <cell r="C7356">
            <v>0</v>
          </cell>
          <cell r="D7356">
            <v>0</v>
          </cell>
          <cell r="E7356">
            <v>0</v>
          </cell>
          <cell r="F7356">
            <v>0</v>
          </cell>
          <cell r="G7356">
            <v>0</v>
          </cell>
          <cell r="I7356">
            <v>0</v>
          </cell>
        </row>
        <row r="7357">
          <cell r="A7357">
            <v>800000000735</v>
          </cell>
          <cell r="B7357" t="str">
            <v xml:space="preserve">LAMPARA COLGANTE LINE C Y901 BLANCA                                                                 </v>
          </cell>
          <cell r="C7357">
            <v>0</v>
          </cell>
          <cell r="D7357">
            <v>0</v>
          </cell>
          <cell r="E7357">
            <v>0</v>
          </cell>
          <cell r="F7357">
            <v>0</v>
          </cell>
          <cell r="G7357">
            <v>0</v>
          </cell>
          <cell r="I7357">
            <v>0</v>
          </cell>
        </row>
        <row r="7358">
          <cell r="A7358">
            <v>800000000736</v>
          </cell>
          <cell r="B7358" t="str">
            <v xml:space="preserve">HASCO-EXPULSOR Z41/2.5X100  (64394)                                                                 </v>
          </cell>
          <cell r="C7358">
            <v>0</v>
          </cell>
          <cell r="D7358">
            <v>0</v>
          </cell>
          <cell r="E7358">
            <v>0</v>
          </cell>
          <cell r="F7358">
            <v>0</v>
          </cell>
          <cell r="G7358">
            <v>0</v>
          </cell>
          <cell r="I7358">
            <v>0</v>
          </cell>
        </row>
        <row r="7359">
          <cell r="A7359">
            <v>800000000737</v>
          </cell>
          <cell r="B7359" t="str">
            <v xml:space="preserve">HASCO-EXPULSOR Z4501/4 2.5X60  (561142)                                                             </v>
          </cell>
          <cell r="C7359">
            <v>0</v>
          </cell>
          <cell r="D7359">
            <v>0</v>
          </cell>
          <cell r="E7359">
            <v>0</v>
          </cell>
          <cell r="F7359">
            <v>0</v>
          </cell>
          <cell r="G7359">
            <v>0</v>
          </cell>
          <cell r="I7359">
            <v>0</v>
          </cell>
        </row>
        <row r="7360">
          <cell r="A7360">
            <v>800000000738</v>
          </cell>
          <cell r="B7360" t="str">
            <v xml:space="preserve">PIEDRAS MONTADAS/CILINDRO ø5X10MM KORN 100                                                          </v>
          </cell>
          <cell r="C7360">
            <v>0</v>
          </cell>
          <cell r="D7360">
            <v>0</v>
          </cell>
          <cell r="E7360">
            <v>0</v>
          </cell>
          <cell r="F7360">
            <v>0</v>
          </cell>
          <cell r="G7360">
            <v>0</v>
          </cell>
          <cell r="I7360">
            <v>0</v>
          </cell>
        </row>
        <row r="7361">
          <cell r="A7361">
            <v>800000000739</v>
          </cell>
          <cell r="B7361" t="str">
            <v xml:space="preserve">PIEDRAS MONTADAS/HONGO ø10X2MM KORN 100                                                             </v>
          </cell>
          <cell r="C7361">
            <v>0</v>
          </cell>
          <cell r="D7361">
            <v>0</v>
          </cell>
          <cell r="E7361">
            <v>0</v>
          </cell>
          <cell r="F7361">
            <v>0</v>
          </cell>
          <cell r="G7361">
            <v>0</v>
          </cell>
          <cell r="I7361">
            <v>0</v>
          </cell>
        </row>
        <row r="7362">
          <cell r="A7362">
            <v>800000000740</v>
          </cell>
          <cell r="B7362" t="str">
            <v xml:space="preserve">RESIST.P/EXTRUDER ø80X58(MM)230V                                                                    </v>
          </cell>
          <cell r="C7362">
            <v>0</v>
          </cell>
          <cell r="D7362">
            <v>0</v>
          </cell>
          <cell r="E7362">
            <v>7</v>
          </cell>
          <cell r="F7362">
            <v>4</v>
          </cell>
          <cell r="G7362" t="str">
            <v>error</v>
          </cell>
          <cell r="I7362">
            <v>0</v>
          </cell>
        </row>
        <row r="7363">
          <cell r="A7363">
            <v>800000000741</v>
          </cell>
          <cell r="B7363" t="str">
            <v xml:space="preserve">RESIST.P/EXTRUDER ø110X81(MM)230V                                                                   </v>
          </cell>
          <cell r="C7363">
            <v>3</v>
          </cell>
          <cell r="D7363">
            <v>0</v>
          </cell>
          <cell r="E7363">
            <v>2</v>
          </cell>
          <cell r="F7363">
            <v>0</v>
          </cell>
          <cell r="G7363" t="str">
            <v>error</v>
          </cell>
          <cell r="I7363">
            <v>0</v>
          </cell>
        </row>
        <row r="7364">
          <cell r="A7364">
            <v>800000000742</v>
          </cell>
          <cell r="B7364" t="str">
            <v xml:space="preserve">HASCO-EXPULSOR Z41/2,7X160                                                                          </v>
          </cell>
          <cell r="C7364">
            <v>1</v>
          </cell>
          <cell r="D7364">
            <v>0</v>
          </cell>
          <cell r="E7364">
            <v>0</v>
          </cell>
          <cell r="F7364">
            <v>0</v>
          </cell>
          <cell r="G7364">
            <v>0</v>
          </cell>
          <cell r="I7364">
            <v>0</v>
          </cell>
        </row>
        <row r="7365">
          <cell r="A7365">
            <v>800000000743</v>
          </cell>
          <cell r="B7365" t="str">
            <v xml:space="preserve">CAJA PLASTICO P7LLAVES ELEC.Y SENS.                                                                 </v>
          </cell>
          <cell r="C7365">
            <v>0</v>
          </cell>
          <cell r="D7365">
            <v>0</v>
          </cell>
          <cell r="E7365">
            <v>0</v>
          </cell>
          <cell r="F7365">
            <v>0</v>
          </cell>
          <cell r="G7365">
            <v>0</v>
          </cell>
          <cell r="I7365">
            <v>0</v>
          </cell>
        </row>
        <row r="7366">
          <cell r="A7366">
            <v>800000000744</v>
          </cell>
          <cell r="B7366" t="str">
            <v xml:space="preserve">SELLOS INTERIORES 31-844 -ARBURG                                                                    </v>
          </cell>
          <cell r="C7366">
            <v>0</v>
          </cell>
          <cell r="D7366">
            <v>0</v>
          </cell>
          <cell r="E7366">
            <v>0</v>
          </cell>
          <cell r="F7366">
            <v>0</v>
          </cell>
          <cell r="G7366">
            <v>0</v>
          </cell>
          <cell r="I7366">
            <v>0</v>
          </cell>
        </row>
        <row r="7367">
          <cell r="A7367">
            <v>800000000745</v>
          </cell>
          <cell r="B7367" t="str">
            <v xml:space="preserve">SELLOS EXTERIORES 27.506 -ARBURG                                                                    </v>
          </cell>
          <cell r="C7367">
            <v>0</v>
          </cell>
          <cell r="D7367">
            <v>0</v>
          </cell>
          <cell r="E7367">
            <v>0</v>
          </cell>
          <cell r="F7367">
            <v>0</v>
          </cell>
          <cell r="G7367">
            <v>0</v>
          </cell>
          <cell r="I7367">
            <v>0</v>
          </cell>
        </row>
        <row r="7368">
          <cell r="A7368">
            <v>800000000746</v>
          </cell>
          <cell r="B7368" t="str">
            <v xml:space="preserve">SELLOS INTERIORES 31-845 -ARBURG                                                                    </v>
          </cell>
          <cell r="C7368">
            <v>0</v>
          </cell>
          <cell r="D7368">
            <v>0</v>
          </cell>
          <cell r="E7368">
            <v>0</v>
          </cell>
          <cell r="F7368">
            <v>0</v>
          </cell>
          <cell r="G7368">
            <v>0</v>
          </cell>
          <cell r="I7368">
            <v>0</v>
          </cell>
        </row>
        <row r="7369">
          <cell r="A7369">
            <v>800000000747</v>
          </cell>
          <cell r="B7369" t="str">
            <v xml:space="preserve">GUARDAPOLVO 27-503 -ARBURG                                                                          </v>
          </cell>
          <cell r="C7369">
            <v>0</v>
          </cell>
          <cell r="D7369">
            <v>0</v>
          </cell>
          <cell r="E7369">
            <v>0</v>
          </cell>
          <cell r="F7369">
            <v>0</v>
          </cell>
          <cell r="G7369">
            <v>0</v>
          </cell>
          <cell r="I7369">
            <v>0</v>
          </cell>
        </row>
        <row r="7370">
          <cell r="A7370">
            <v>800000000748</v>
          </cell>
          <cell r="B7370" t="str">
            <v xml:space="preserve">GUARDAPOLVO 27-508 -ARBURG                                                                          </v>
          </cell>
          <cell r="C7370">
            <v>0</v>
          </cell>
          <cell r="D7370">
            <v>0</v>
          </cell>
          <cell r="E7370">
            <v>0</v>
          </cell>
          <cell r="F7370">
            <v>0</v>
          </cell>
          <cell r="G7370">
            <v>0</v>
          </cell>
          <cell r="I7370">
            <v>0</v>
          </cell>
        </row>
        <row r="7371">
          <cell r="A7371">
            <v>800000000749</v>
          </cell>
          <cell r="B7371" t="str">
            <v xml:space="preserve">VALVULA DE POTENCIA 9821000                                                                         </v>
          </cell>
          <cell r="C7371">
            <v>0</v>
          </cell>
          <cell r="D7371">
            <v>0</v>
          </cell>
          <cell r="E7371">
            <v>0</v>
          </cell>
          <cell r="F7371">
            <v>0</v>
          </cell>
          <cell r="G7371">
            <v>0</v>
          </cell>
          <cell r="I7371">
            <v>0</v>
          </cell>
        </row>
        <row r="7372">
          <cell r="A7372">
            <v>800000000750</v>
          </cell>
          <cell r="B7372" t="str">
            <v xml:space="preserve">FUSIBLE TERMICO 9824510                                                                             </v>
          </cell>
          <cell r="C7372">
            <v>0</v>
          </cell>
          <cell r="D7372">
            <v>0</v>
          </cell>
          <cell r="E7372">
            <v>0</v>
          </cell>
          <cell r="F7372">
            <v>0</v>
          </cell>
          <cell r="G7372">
            <v>0</v>
          </cell>
          <cell r="I7372">
            <v>0</v>
          </cell>
        </row>
        <row r="7373">
          <cell r="A7373">
            <v>800000000751</v>
          </cell>
          <cell r="B7373" t="str">
            <v xml:space="preserve">FUSIBLE TERMICO SEC2000                                                                             </v>
          </cell>
          <cell r="C7373">
            <v>0</v>
          </cell>
          <cell r="D7373">
            <v>0</v>
          </cell>
          <cell r="E7373">
            <v>0</v>
          </cell>
          <cell r="F7373">
            <v>0</v>
          </cell>
          <cell r="G7373">
            <v>0</v>
          </cell>
          <cell r="I7373">
            <v>0</v>
          </cell>
        </row>
        <row r="7374">
          <cell r="A7374">
            <v>800000000752</v>
          </cell>
          <cell r="B7374" t="str">
            <v xml:space="preserve">COLUMNA P/MOLDE DE FOLEY Z01                                                                        </v>
          </cell>
          <cell r="C7374">
            <v>0</v>
          </cell>
          <cell r="D7374">
            <v>0</v>
          </cell>
          <cell r="E7374">
            <v>4</v>
          </cell>
          <cell r="F7374">
            <v>0</v>
          </cell>
          <cell r="G7374" t="str">
            <v>error</v>
          </cell>
          <cell r="I7374">
            <v>0</v>
          </cell>
        </row>
        <row r="7375">
          <cell r="A7375">
            <v>800000000753</v>
          </cell>
          <cell r="B7375" t="str">
            <v xml:space="preserve">LLAVE HEXAGONAL (14X280MM/55°)                                                                      </v>
          </cell>
          <cell r="C7375">
            <v>0</v>
          </cell>
          <cell r="D7375">
            <v>0</v>
          </cell>
          <cell r="E7375">
            <v>0</v>
          </cell>
          <cell r="F7375">
            <v>0</v>
          </cell>
          <cell r="G7375">
            <v>0</v>
          </cell>
          <cell r="I7375">
            <v>0</v>
          </cell>
        </row>
        <row r="7376">
          <cell r="A7376">
            <v>800000000754</v>
          </cell>
          <cell r="B7376" t="str">
            <v xml:space="preserve">SMOLKA-MOTOR DV 100-922 P/IMP AMACO                                                                 </v>
          </cell>
          <cell r="C7376">
            <v>1</v>
          </cell>
          <cell r="D7376">
            <v>0</v>
          </cell>
          <cell r="E7376">
            <v>0</v>
          </cell>
          <cell r="F7376">
            <v>0</v>
          </cell>
          <cell r="G7376">
            <v>0</v>
          </cell>
          <cell r="I7376">
            <v>0</v>
          </cell>
        </row>
        <row r="7377">
          <cell r="A7377">
            <v>800000000755</v>
          </cell>
          <cell r="B7377" t="str">
            <v xml:space="preserve">CARBONES PARA MOTOR DV 100-929                                                                      </v>
          </cell>
          <cell r="C7377">
            <v>0</v>
          </cell>
          <cell r="D7377">
            <v>0</v>
          </cell>
          <cell r="E7377">
            <v>0</v>
          </cell>
          <cell r="F7377">
            <v>0</v>
          </cell>
          <cell r="G7377">
            <v>0</v>
          </cell>
          <cell r="I7377">
            <v>0</v>
          </cell>
        </row>
        <row r="7378">
          <cell r="A7378">
            <v>800000000756</v>
          </cell>
          <cell r="B7378" t="str">
            <v xml:space="preserve">MOTOR TRIFASICO 380 V C/REDUCTOR                                                                    </v>
          </cell>
          <cell r="C7378">
            <v>1</v>
          </cell>
          <cell r="D7378">
            <v>0</v>
          </cell>
          <cell r="E7378">
            <v>0</v>
          </cell>
          <cell r="F7378">
            <v>0</v>
          </cell>
          <cell r="G7378">
            <v>0</v>
          </cell>
          <cell r="I7378">
            <v>0</v>
          </cell>
        </row>
        <row r="7379">
          <cell r="A7379">
            <v>800000000757</v>
          </cell>
          <cell r="B7379" t="str">
            <v xml:space="preserve">PARTES Y REPUESTOS P/MAQ. DE INMERS.                                                                </v>
          </cell>
          <cell r="C7379">
            <v>517.5</v>
          </cell>
          <cell r="D7379">
            <v>0</v>
          </cell>
          <cell r="E7379">
            <v>251</v>
          </cell>
          <cell r="F7379">
            <v>0</v>
          </cell>
          <cell r="G7379" t="str">
            <v>error</v>
          </cell>
          <cell r="I7379">
            <v>0</v>
          </cell>
        </row>
        <row r="7380">
          <cell r="A7380">
            <v>800000000758</v>
          </cell>
          <cell r="B7380" t="str">
            <v xml:space="preserve">VARILLA DE ALUMINIO 70X10MM F38                                                                     </v>
          </cell>
          <cell r="C7380">
            <v>0</v>
          </cell>
          <cell r="D7380">
            <v>0</v>
          </cell>
          <cell r="E7380">
            <v>2</v>
          </cell>
          <cell r="F7380">
            <v>0</v>
          </cell>
          <cell r="G7380" t="str">
            <v>error</v>
          </cell>
          <cell r="I7380">
            <v>0</v>
          </cell>
        </row>
        <row r="7381">
          <cell r="A7381">
            <v>800000000759</v>
          </cell>
          <cell r="B7381" t="str">
            <v xml:space="preserve">VARILLA DE ALUMINIO 80X10MM F38                                                                     </v>
          </cell>
          <cell r="C7381">
            <v>0</v>
          </cell>
          <cell r="D7381">
            <v>0</v>
          </cell>
          <cell r="E7381">
            <v>2</v>
          </cell>
          <cell r="F7381">
            <v>0</v>
          </cell>
          <cell r="G7381" t="str">
            <v>error</v>
          </cell>
          <cell r="I7381">
            <v>0</v>
          </cell>
        </row>
        <row r="7382">
          <cell r="A7382">
            <v>800000000760</v>
          </cell>
          <cell r="B7382" t="str">
            <v xml:space="preserve">VARILLA DE ALUMINIO 100X40MM F22                                                                    </v>
          </cell>
          <cell r="C7382">
            <v>0</v>
          </cell>
          <cell r="D7382">
            <v>0</v>
          </cell>
          <cell r="E7382">
            <v>2</v>
          </cell>
          <cell r="F7382">
            <v>0</v>
          </cell>
          <cell r="G7382" t="str">
            <v>error</v>
          </cell>
          <cell r="I7382">
            <v>0</v>
          </cell>
        </row>
        <row r="7383">
          <cell r="A7383">
            <v>800000000761</v>
          </cell>
          <cell r="B7383" t="str">
            <v xml:space="preserve">VARILLA DE ALUMINIO 40X40MM F22                                                                     </v>
          </cell>
          <cell r="C7383">
            <v>0.8</v>
          </cell>
          <cell r="D7383">
            <v>0</v>
          </cell>
          <cell r="E7383">
            <v>0</v>
          </cell>
          <cell r="F7383">
            <v>0</v>
          </cell>
          <cell r="G7383">
            <v>0</v>
          </cell>
          <cell r="I7383">
            <v>0</v>
          </cell>
        </row>
        <row r="7384">
          <cell r="A7384">
            <v>800000000762</v>
          </cell>
          <cell r="B7384" t="str">
            <v xml:space="preserve">VARILLA DE ALUMINIO 100X60MM F22                                                                    </v>
          </cell>
          <cell r="C7384">
            <v>1.5</v>
          </cell>
          <cell r="D7384">
            <v>0</v>
          </cell>
          <cell r="E7384">
            <v>0</v>
          </cell>
          <cell r="F7384">
            <v>0</v>
          </cell>
          <cell r="G7384">
            <v>0</v>
          </cell>
          <cell r="I7384">
            <v>0</v>
          </cell>
        </row>
        <row r="7385">
          <cell r="A7385">
            <v>800000000763</v>
          </cell>
          <cell r="B7385" t="str">
            <v xml:space="preserve">VARILLA DE ALUMINIO 100X30MM F38                                                                    </v>
          </cell>
          <cell r="C7385">
            <v>0</v>
          </cell>
          <cell r="D7385">
            <v>0</v>
          </cell>
          <cell r="E7385">
            <v>0</v>
          </cell>
          <cell r="F7385">
            <v>0</v>
          </cell>
          <cell r="G7385">
            <v>0</v>
          </cell>
          <cell r="I7385">
            <v>0</v>
          </cell>
        </row>
        <row r="7386">
          <cell r="A7386">
            <v>800000000764</v>
          </cell>
          <cell r="B7386" t="str">
            <v xml:space="preserve">VARILLA DE ALUMINIO 70X50MM F38                                                                     </v>
          </cell>
          <cell r="C7386">
            <v>0</v>
          </cell>
          <cell r="D7386">
            <v>0</v>
          </cell>
          <cell r="E7386">
            <v>0</v>
          </cell>
          <cell r="F7386">
            <v>0</v>
          </cell>
          <cell r="G7386">
            <v>0</v>
          </cell>
          <cell r="I7386">
            <v>0</v>
          </cell>
        </row>
        <row r="7387">
          <cell r="A7387">
            <v>800000000765</v>
          </cell>
          <cell r="B7387" t="str">
            <v xml:space="preserve">ARENA DE CUARZO                                                                                     </v>
          </cell>
          <cell r="C7387">
            <v>0</v>
          </cell>
          <cell r="D7387">
            <v>0</v>
          </cell>
          <cell r="E7387">
            <v>0</v>
          </cell>
          <cell r="F7387">
            <v>0</v>
          </cell>
          <cell r="G7387">
            <v>0</v>
          </cell>
          <cell r="I7387">
            <v>0</v>
          </cell>
        </row>
        <row r="7388">
          <cell r="A7388">
            <v>800000000766</v>
          </cell>
          <cell r="B7388" t="str">
            <v xml:space="preserve">HILO TEFLON                                                                                         </v>
          </cell>
          <cell r="C7388">
            <v>0</v>
          </cell>
          <cell r="D7388">
            <v>0</v>
          </cell>
          <cell r="E7388">
            <v>0</v>
          </cell>
          <cell r="F7388">
            <v>0</v>
          </cell>
          <cell r="G7388">
            <v>0</v>
          </cell>
          <cell r="I7388">
            <v>0</v>
          </cell>
        </row>
        <row r="7389">
          <cell r="A7389">
            <v>800000000767</v>
          </cell>
          <cell r="B7389" t="str">
            <v xml:space="preserve">TUBOS LUMINOSOS                                                                                     </v>
          </cell>
          <cell r="C7389">
            <v>0</v>
          </cell>
          <cell r="D7389">
            <v>0</v>
          </cell>
          <cell r="E7389">
            <v>0</v>
          </cell>
          <cell r="F7389">
            <v>0</v>
          </cell>
          <cell r="G7389">
            <v>0</v>
          </cell>
          <cell r="I7389">
            <v>0</v>
          </cell>
        </row>
        <row r="7390">
          <cell r="A7390">
            <v>800000000768</v>
          </cell>
          <cell r="B7390" t="str">
            <v xml:space="preserve">APOSITOS ADHESIVOS 7,5                                                                              </v>
          </cell>
          <cell r="C7390">
            <v>0</v>
          </cell>
          <cell r="D7390">
            <v>0</v>
          </cell>
          <cell r="E7390">
            <v>0</v>
          </cell>
          <cell r="F7390">
            <v>0</v>
          </cell>
          <cell r="G7390">
            <v>0</v>
          </cell>
          <cell r="I7390">
            <v>0</v>
          </cell>
        </row>
        <row r="7391">
          <cell r="A7391">
            <v>800000000769</v>
          </cell>
          <cell r="B7391" t="str">
            <v xml:space="preserve">APOSITOS ADHESIVOS 12,5                                                                             </v>
          </cell>
          <cell r="C7391">
            <v>0</v>
          </cell>
          <cell r="D7391">
            <v>0</v>
          </cell>
          <cell r="E7391">
            <v>0</v>
          </cell>
          <cell r="F7391">
            <v>0</v>
          </cell>
          <cell r="G7391">
            <v>0</v>
          </cell>
          <cell r="I7391">
            <v>0</v>
          </cell>
        </row>
        <row r="7392">
          <cell r="A7392">
            <v>800000000770</v>
          </cell>
          <cell r="B7392" t="str">
            <v xml:space="preserve">CAJAS DE PETRI DESCARTABLES                                                                         </v>
          </cell>
          <cell r="C7392">
            <v>0</v>
          </cell>
          <cell r="D7392">
            <v>0</v>
          </cell>
          <cell r="E7392">
            <v>0</v>
          </cell>
          <cell r="F7392">
            <v>0</v>
          </cell>
          <cell r="G7392">
            <v>0</v>
          </cell>
          <cell r="I7392">
            <v>0</v>
          </cell>
        </row>
        <row r="7393">
          <cell r="A7393">
            <v>800000000771</v>
          </cell>
          <cell r="B7393" t="str">
            <v xml:space="preserve">RESIST.P/EXTRUDER Ø200X50(MM)230V                                                                   </v>
          </cell>
          <cell r="C7393">
            <v>0</v>
          </cell>
          <cell r="D7393">
            <v>0</v>
          </cell>
          <cell r="E7393">
            <v>0</v>
          </cell>
          <cell r="F7393">
            <v>0</v>
          </cell>
          <cell r="G7393">
            <v>0</v>
          </cell>
          <cell r="I7393">
            <v>0</v>
          </cell>
        </row>
        <row r="7394">
          <cell r="A7394">
            <v>800000000772</v>
          </cell>
          <cell r="B7394" t="str">
            <v xml:space="preserve">GUIA P/MECHA 172 A 8,3X12                                                                           </v>
          </cell>
          <cell r="C7394">
            <v>20</v>
          </cell>
          <cell r="D7394">
            <v>0</v>
          </cell>
          <cell r="E7394">
            <v>0</v>
          </cell>
          <cell r="F7394">
            <v>0</v>
          </cell>
          <cell r="G7394">
            <v>0</v>
          </cell>
          <cell r="I7394">
            <v>0</v>
          </cell>
        </row>
        <row r="7395">
          <cell r="A7395">
            <v>800000000773</v>
          </cell>
          <cell r="B7395" t="str">
            <v xml:space="preserve">RESORTE DF1.1X18.9X20X2X1.4310                                                                      </v>
          </cell>
          <cell r="C7395">
            <v>145</v>
          </cell>
          <cell r="D7395">
            <v>0</v>
          </cell>
          <cell r="E7395">
            <v>0</v>
          </cell>
          <cell r="F7395">
            <v>0</v>
          </cell>
          <cell r="G7395">
            <v>0</v>
          </cell>
          <cell r="I7395">
            <v>0</v>
          </cell>
        </row>
        <row r="7396">
          <cell r="A7396">
            <v>800000000774</v>
          </cell>
          <cell r="B7396" t="str">
            <v xml:space="preserve">TUERCA A2 BM 12X1                                                                                   </v>
          </cell>
          <cell r="C7396">
            <v>0</v>
          </cell>
          <cell r="D7396">
            <v>0</v>
          </cell>
          <cell r="E7396">
            <v>200</v>
          </cell>
          <cell r="F7396">
            <v>0</v>
          </cell>
          <cell r="G7396" t="str">
            <v>error</v>
          </cell>
          <cell r="I7396">
            <v>0</v>
          </cell>
        </row>
        <row r="7397">
          <cell r="A7397">
            <v>800000000775</v>
          </cell>
          <cell r="B7397" t="str">
            <v xml:space="preserve">TORNILLO A2 M 3X10                                                                                  </v>
          </cell>
          <cell r="C7397">
            <v>0</v>
          </cell>
          <cell r="D7397">
            <v>0</v>
          </cell>
          <cell r="E7397">
            <v>500</v>
          </cell>
          <cell r="F7397">
            <v>0</v>
          </cell>
          <cell r="G7397" t="str">
            <v>error</v>
          </cell>
          <cell r="I7397">
            <v>0</v>
          </cell>
        </row>
        <row r="7398">
          <cell r="A7398">
            <v>800000000776</v>
          </cell>
          <cell r="B7398" t="str">
            <v xml:space="preserve">ENGRANAJE (MODULO 1,5 - 24 DIENTES)                                                                 </v>
          </cell>
          <cell r="C7398">
            <v>126</v>
          </cell>
          <cell r="D7398">
            <v>0</v>
          </cell>
          <cell r="E7398">
            <v>0</v>
          </cell>
          <cell r="F7398">
            <v>0</v>
          </cell>
          <cell r="G7398">
            <v>0</v>
          </cell>
          <cell r="I7398">
            <v>0</v>
          </cell>
        </row>
        <row r="7399">
          <cell r="A7399">
            <v>800000000777</v>
          </cell>
          <cell r="B7399" t="str">
            <v xml:space="preserve">TUBOS DE LUZ TRAMPA FT16                                                                            </v>
          </cell>
          <cell r="C7399">
            <v>0</v>
          </cell>
          <cell r="D7399">
            <v>0</v>
          </cell>
          <cell r="E7399">
            <v>0</v>
          </cell>
          <cell r="F7399">
            <v>0</v>
          </cell>
          <cell r="G7399">
            <v>0</v>
          </cell>
          <cell r="I7399">
            <v>0</v>
          </cell>
        </row>
        <row r="7400">
          <cell r="A7400">
            <v>800000000778</v>
          </cell>
          <cell r="B7400" t="str">
            <v xml:space="preserve">HASCO-EXPULSOR Z41/3X100                                                                            </v>
          </cell>
          <cell r="C7400">
            <v>0</v>
          </cell>
          <cell r="D7400">
            <v>0</v>
          </cell>
          <cell r="E7400">
            <v>0</v>
          </cell>
          <cell r="F7400">
            <v>0</v>
          </cell>
          <cell r="G7400">
            <v>0</v>
          </cell>
          <cell r="I7400">
            <v>0</v>
          </cell>
        </row>
        <row r="7401">
          <cell r="A7401">
            <v>800000000779</v>
          </cell>
          <cell r="B7401" t="str">
            <v xml:space="preserve">HASCO-EXPULSOR Z41/5X100                                                                            </v>
          </cell>
          <cell r="C7401">
            <v>0</v>
          </cell>
          <cell r="D7401">
            <v>0</v>
          </cell>
          <cell r="E7401">
            <v>0</v>
          </cell>
          <cell r="F7401">
            <v>0</v>
          </cell>
          <cell r="G7401">
            <v>0</v>
          </cell>
          <cell r="I7401">
            <v>0</v>
          </cell>
        </row>
        <row r="7402">
          <cell r="A7402">
            <v>800000000780</v>
          </cell>
          <cell r="B7402" t="str">
            <v xml:space="preserve">PORTERO ELECTRICO BERKER-IMPULS                                                                     </v>
          </cell>
          <cell r="C7402">
            <v>0</v>
          </cell>
          <cell r="D7402">
            <v>0</v>
          </cell>
          <cell r="E7402">
            <v>0</v>
          </cell>
          <cell r="F7402">
            <v>0</v>
          </cell>
          <cell r="G7402">
            <v>0</v>
          </cell>
          <cell r="I7402">
            <v>0</v>
          </cell>
        </row>
        <row r="7403">
          <cell r="A7403">
            <v>800000000781</v>
          </cell>
          <cell r="B7403" t="str">
            <v xml:space="preserve">VARILLA DE ALUMINIO 100X10MM                                                                        </v>
          </cell>
          <cell r="C7403">
            <v>0</v>
          </cell>
          <cell r="D7403">
            <v>0</v>
          </cell>
          <cell r="E7403">
            <v>0</v>
          </cell>
          <cell r="F7403">
            <v>0</v>
          </cell>
          <cell r="G7403">
            <v>0</v>
          </cell>
          <cell r="I7403">
            <v>0</v>
          </cell>
        </row>
        <row r="7404">
          <cell r="A7404">
            <v>800000000782</v>
          </cell>
          <cell r="B7404" t="str">
            <v xml:space="preserve">ENGRANAJE MODULO 1.5 -16 DIENTES                                                                    </v>
          </cell>
          <cell r="C7404">
            <v>0</v>
          </cell>
          <cell r="D7404">
            <v>0</v>
          </cell>
          <cell r="E7404">
            <v>0</v>
          </cell>
          <cell r="F7404">
            <v>0</v>
          </cell>
          <cell r="G7404">
            <v>0</v>
          </cell>
          <cell r="I7404">
            <v>0</v>
          </cell>
        </row>
        <row r="7405">
          <cell r="A7405">
            <v>800000000783</v>
          </cell>
          <cell r="B7405" t="str">
            <v xml:space="preserve">AMACO - MEMBRANA DE GOMA P/BOMBA DV100432                                                           </v>
          </cell>
          <cell r="C7405">
            <v>7</v>
          </cell>
          <cell r="D7405">
            <v>0</v>
          </cell>
          <cell r="E7405">
            <v>0</v>
          </cell>
          <cell r="F7405">
            <v>0</v>
          </cell>
          <cell r="G7405">
            <v>0</v>
          </cell>
          <cell r="I7405">
            <v>0</v>
          </cell>
        </row>
        <row r="7406">
          <cell r="A7406">
            <v>800000000784</v>
          </cell>
          <cell r="B7406" t="str">
            <v xml:space="preserve">AMACO-MUNICION DE VIDRIO DV100433                                                                   </v>
          </cell>
          <cell r="C7406">
            <v>8</v>
          </cell>
          <cell r="D7406">
            <v>0</v>
          </cell>
          <cell r="E7406">
            <v>0</v>
          </cell>
          <cell r="F7406">
            <v>0</v>
          </cell>
          <cell r="G7406">
            <v>0</v>
          </cell>
          <cell r="I7406">
            <v>0</v>
          </cell>
        </row>
        <row r="7407">
          <cell r="A7407">
            <v>800000000785</v>
          </cell>
          <cell r="B7407" t="str">
            <v xml:space="preserve">AMACO-LINGA DE ACERO 3,0mm ø DV100-326                                                              </v>
          </cell>
          <cell r="C7407">
            <v>3</v>
          </cell>
          <cell r="D7407">
            <v>0</v>
          </cell>
          <cell r="E7407">
            <v>0</v>
          </cell>
          <cell r="F7407">
            <v>0</v>
          </cell>
          <cell r="G7407">
            <v>0</v>
          </cell>
          <cell r="I7407">
            <v>0</v>
          </cell>
        </row>
        <row r="7408">
          <cell r="A7408">
            <v>800000000786</v>
          </cell>
          <cell r="B7408" t="str">
            <v xml:space="preserve">AMACO - LLAVE (MICROSWITCH) DV100333                                                                </v>
          </cell>
          <cell r="C7408">
            <v>0</v>
          </cell>
          <cell r="D7408">
            <v>0</v>
          </cell>
          <cell r="E7408">
            <v>0</v>
          </cell>
          <cell r="F7408">
            <v>0</v>
          </cell>
          <cell r="G7408">
            <v>0</v>
          </cell>
          <cell r="I7408">
            <v>0</v>
          </cell>
        </row>
        <row r="7409">
          <cell r="A7409">
            <v>800000000787</v>
          </cell>
          <cell r="B7409" t="str">
            <v xml:space="preserve">AMACO-LLAVE (MICROSWITCH) DV100-901-232-333                                                         </v>
          </cell>
          <cell r="C7409">
            <v>0</v>
          </cell>
          <cell r="D7409">
            <v>0</v>
          </cell>
          <cell r="E7409">
            <v>0</v>
          </cell>
          <cell r="F7409">
            <v>0</v>
          </cell>
          <cell r="G7409">
            <v>0</v>
          </cell>
          <cell r="I7409">
            <v>0</v>
          </cell>
        </row>
        <row r="7410">
          <cell r="A7410">
            <v>800000000788</v>
          </cell>
          <cell r="B7410" t="str">
            <v xml:space="preserve">IMAN REDONDEADO 7,5X7 MM 85463101003                                                                </v>
          </cell>
          <cell r="C7410">
            <v>20</v>
          </cell>
          <cell r="D7410">
            <v>0</v>
          </cell>
          <cell r="E7410">
            <v>0</v>
          </cell>
          <cell r="F7410">
            <v>0</v>
          </cell>
          <cell r="G7410">
            <v>0</v>
          </cell>
          <cell r="I7410">
            <v>0</v>
          </cell>
        </row>
        <row r="7411">
          <cell r="A7411">
            <v>800000000789</v>
          </cell>
          <cell r="B7411" t="str">
            <v xml:space="preserve">JUNTA EN T DE SILICONA (M)                                                                          </v>
          </cell>
          <cell r="C7411">
            <v>0</v>
          </cell>
          <cell r="D7411">
            <v>0</v>
          </cell>
          <cell r="E7411">
            <v>0</v>
          </cell>
          <cell r="F7411">
            <v>0</v>
          </cell>
          <cell r="G7411">
            <v>0</v>
          </cell>
          <cell r="I7411">
            <v>0</v>
          </cell>
        </row>
        <row r="7412">
          <cell r="A7412">
            <v>800000000790</v>
          </cell>
          <cell r="B7412" t="str">
            <v xml:space="preserve">POSTER / LAMINAS DIDACTICAS                                                                         </v>
          </cell>
          <cell r="C7412">
            <v>0</v>
          </cell>
          <cell r="D7412">
            <v>0</v>
          </cell>
          <cell r="E7412">
            <v>0</v>
          </cell>
          <cell r="F7412">
            <v>0</v>
          </cell>
          <cell r="G7412">
            <v>0</v>
          </cell>
          <cell r="I7412">
            <v>0</v>
          </cell>
        </row>
        <row r="7413">
          <cell r="A7413">
            <v>800000000791</v>
          </cell>
          <cell r="B7413" t="str">
            <v xml:space="preserve">PIEDRAS MONTADAS ø6MMX10MM 542211                                                                   </v>
          </cell>
          <cell r="C7413">
            <v>0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  <cell r="I7413">
            <v>0</v>
          </cell>
        </row>
        <row r="7414">
          <cell r="A7414">
            <v>800000000792</v>
          </cell>
          <cell r="B7414" t="str">
            <v xml:space="preserve">JUNTA P/QUEMADOR VIESSMANN                                                                          </v>
          </cell>
          <cell r="C7414">
            <v>0</v>
          </cell>
          <cell r="D7414">
            <v>0</v>
          </cell>
          <cell r="E7414">
            <v>0</v>
          </cell>
          <cell r="F7414">
            <v>0</v>
          </cell>
          <cell r="G7414">
            <v>0</v>
          </cell>
          <cell r="I7414">
            <v>0</v>
          </cell>
        </row>
        <row r="7415">
          <cell r="A7415">
            <v>800000000793</v>
          </cell>
          <cell r="B7415" t="str">
            <v xml:space="preserve">MOTOR C/CONTROLADOR (BLH450KC-5FR)                                                                  </v>
          </cell>
          <cell r="C7415">
            <v>0</v>
          </cell>
          <cell r="D7415">
            <v>0</v>
          </cell>
          <cell r="E7415">
            <v>0</v>
          </cell>
          <cell r="F7415">
            <v>0</v>
          </cell>
          <cell r="G7415">
            <v>0</v>
          </cell>
          <cell r="I7415">
            <v>0</v>
          </cell>
        </row>
        <row r="7416">
          <cell r="A7416">
            <v>800000000794</v>
          </cell>
          <cell r="B7416" t="str">
            <v xml:space="preserve">GRUA P/1000 KG                                                                                      </v>
          </cell>
          <cell r="C7416">
            <v>0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  <cell r="I7416">
            <v>0</v>
          </cell>
        </row>
        <row r="7417">
          <cell r="A7417">
            <v>800000000795</v>
          </cell>
          <cell r="B7417" t="str">
            <v xml:space="preserve">PERNOS DE PRECISION DIN 7343 A2 2,5x18                                                              </v>
          </cell>
          <cell r="C7417">
            <v>0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  <cell r="I7417">
            <v>0</v>
          </cell>
        </row>
        <row r="7418">
          <cell r="A7418">
            <v>800000000796</v>
          </cell>
          <cell r="B7418" t="str">
            <v xml:space="preserve">PASTA PARA SOLDAR (CAT. AP314 I)                                                                    </v>
          </cell>
          <cell r="C7418">
            <v>0</v>
          </cell>
          <cell r="D7418">
            <v>0</v>
          </cell>
          <cell r="E7418">
            <v>0</v>
          </cell>
          <cell r="F7418">
            <v>0</v>
          </cell>
          <cell r="G7418">
            <v>0</v>
          </cell>
          <cell r="I7418">
            <v>0</v>
          </cell>
        </row>
        <row r="7419">
          <cell r="A7419">
            <v>800000000797</v>
          </cell>
          <cell r="B7419" t="str">
            <v xml:space="preserve">CAMISA E EXPULSOR (CAT.Z4510)                                                                       </v>
          </cell>
          <cell r="C7419">
            <v>0</v>
          </cell>
          <cell r="D7419">
            <v>0</v>
          </cell>
          <cell r="E7419">
            <v>0</v>
          </cell>
          <cell r="F7419">
            <v>0</v>
          </cell>
          <cell r="G7419">
            <v>0</v>
          </cell>
          <cell r="I7419">
            <v>0</v>
          </cell>
        </row>
        <row r="7420">
          <cell r="A7420">
            <v>800000000798</v>
          </cell>
          <cell r="B7420" t="str">
            <v xml:space="preserve">EQUIPOS DE COMPUTACION                                                                              </v>
          </cell>
          <cell r="C7420">
            <v>0</v>
          </cell>
          <cell r="D7420">
            <v>0</v>
          </cell>
          <cell r="E7420">
            <v>0</v>
          </cell>
          <cell r="F7420">
            <v>0</v>
          </cell>
          <cell r="G7420">
            <v>0</v>
          </cell>
          <cell r="I7420">
            <v>0</v>
          </cell>
        </row>
        <row r="7421">
          <cell r="A7421">
            <v>800000000799</v>
          </cell>
          <cell r="B7421" t="str">
            <v xml:space="preserve">VAJILLA SELTMANN RONDO                                                                              </v>
          </cell>
          <cell r="C7421">
            <v>0</v>
          </cell>
          <cell r="D7421">
            <v>0</v>
          </cell>
          <cell r="E7421">
            <v>0</v>
          </cell>
          <cell r="F7421">
            <v>0</v>
          </cell>
          <cell r="G7421">
            <v>0</v>
          </cell>
          <cell r="I7421">
            <v>0</v>
          </cell>
        </row>
        <row r="7422">
          <cell r="A7422">
            <v>800000000800</v>
          </cell>
          <cell r="B7422" t="str">
            <v xml:space="preserve">GENERICO                                                                                            </v>
          </cell>
          <cell r="C7422">
            <v>0</v>
          </cell>
          <cell r="D7422">
            <v>0</v>
          </cell>
          <cell r="E7422">
            <v>0</v>
          </cell>
          <cell r="F7422">
            <v>0</v>
          </cell>
          <cell r="G7422">
            <v>0</v>
          </cell>
          <cell r="I7422">
            <v>0</v>
          </cell>
        </row>
        <row r="7423">
          <cell r="A7423">
            <v>800000000801</v>
          </cell>
          <cell r="B7423" t="str">
            <v xml:space="preserve">PANEL TERMICO INFRAROJO BSI                                                                         </v>
          </cell>
          <cell r="C7423">
            <v>0</v>
          </cell>
          <cell r="D7423">
            <v>0</v>
          </cell>
          <cell r="E7423">
            <v>0</v>
          </cell>
          <cell r="F7423">
            <v>0</v>
          </cell>
          <cell r="G7423">
            <v>0</v>
          </cell>
          <cell r="I7423">
            <v>0</v>
          </cell>
        </row>
        <row r="7424">
          <cell r="A7424">
            <v>800000000802</v>
          </cell>
          <cell r="B7424" t="str">
            <v xml:space="preserve">CALENTADOR DE CERAMICA HTS                                                                          </v>
          </cell>
          <cell r="C7424">
            <v>0</v>
          </cell>
          <cell r="D7424">
            <v>0</v>
          </cell>
          <cell r="E7424">
            <v>0</v>
          </cell>
          <cell r="F7424">
            <v>0</v>
          </cell>
          <cell r="G7424">
            <v>0</v>
          </cell>
          <cell r="I7424">
            <v>0</v>
          </cell>
        </row>
        <row r="7425">
          <cell r="A7425">
            <v>800000000803</v>
          </cell>
          <cell r="B7425" t="str">
            <v xml:space="preserve">CALENTADOR DE CERAMICA T-HTS                                                                        </v>
          </cell>
          <cell r="C7425">
            <v>0</v>
          </cell>
          <cell r="D7425">
            <v>0</v>
          </cell>
          <cell r="E7425">
            <v>0</v>
          </cell>
          <cell r="F7425">
            <v>0</v>
          </cell>
          <cell r="G7425">
            <v>0</v>
          </cell>
          <cell r="I7425">
            <v>0</v>
          </cell>
        </row>
        <row r="7426">
          <cell r="A7426">
            <v>800000000804</v>
          </cell>
          <cell r="B7426" t="str">
            <v xml:space="preserve">MANGUERAS                                                                                           </v>
          </cell>
          <cell r="C7426">
            <v>0</v>
          </cell>
          <cell r="D7426">
            <v>0</v>
          </cell>
          <cell r="E7426">
            <v>0</v>
          </cell>
          <cell r="F7426">
            <v>0</v>
          </cell>
          <cell r="G7426">
            <v>0</v>
          </cell>
          <cell r="I7426">
            <v>0</v>
          </cell>
        </row>
        <row r="7427">
          <cell r="A7427">
            <v>800000000805</v>
          </cell>
          <cell r="B7427" t="str">
            <v xml:space="preserve">CONEXION                                                                                            </v>
          </cell>
          <cell r="C7427">
            <v>0</v>
          </cell>
          <cell r="D7427">
            <v>0</v>
          </cell>
          <cell r="E7427">
            <v>0</v>
          </cell>
          <cell r="F7427">
            <v>0</v>
          </cell>
          <cell r="G7427">
            <v>0</v>
          </cell>
          <cell r="I7427">
            <v>0</v>
          </cell>
        </row>
        <row r="7428">
          <cell r="A7428">
            <v>800000000806</v>
          </cell>
          <cell r="B7428" t="str">
            <v xml:space="preserve">CABLE DE NIQUEL                                                                                     </v>
          </cell>
          <cell r="C7428">
            <v>0</v>
          </cell>
          <cell r="D7428">
            <v>0</v>
          </cell>
          <cell r="E7428">
            <v>0</v>
          </cell>
          <cell r="F7428">
            <v>0</v>
          </cell>
          <cell r="G7428">
            <v>0</v>
          </cell>
          <cell r="I7428">
            <v>0</v>
          </cell>
        </row>
        <row r="7429">
          <cell r="A7429">
            <v>800000000807</v>
          </cell>
          <cell r="B7429" t="str">
            <v xml:space="preserve">TERMOSTATO                                                                                          </v>
          </cell>
          <cell r="C7429">
            <v>1</v>
          </cell>
          <cell r="D7429">
            <v>0</v>
          </cell>
          <cell r="E7429">
            <v>0</v>
          </cell>
          <cell r="F7429">
            <v>0</v>
          </cell>
          <cell r="G7429">
            <v>0</v>
          </cell>
          <cell r="I7429">
            <v>0</v>
          </cell>
        </row>
        <row r="7430">
          <cell r="A7430">
            <v>800000000808</v>
          </cell>
          <cell r="B7430" t="str">
            <v xml:space="preserve">TIRISTOR                                                                                            </v>
          </cell>
          <cell r="C7430">
            <v>0</v>
          </cell>
          <cell r="D7430">
            <v>0</v>
          </cell>
          <cell r="E7430">
            <v>0</v>
          </cell>
          <cell r="F7430">
            <v>0</v>
          </cell>
          <cell r="G7430">
            <v>0</v>
          </cell>
          <cell r="I7430">
            <v>0</v>
          </cell>
        </row>
        <row r="7431">
          <cell r="A7431">
            <v>800000000809</v>
          </cell>
          <cell r="B7431" t="str">
            <v xml:space="preserve">INTERRUPTOR/ENCHUFE DE SEGURIDAD                                                                    </v>
          </cell>
          <cell r="C7431">
            <v>0</v>
          </cell>
          <cell r="D7431">
            <v>0</v>
          </cell>
          <cell r="E7431">
            <v>0</v>
          </cell>
          <cell r="F7431">
            <v>0</v>
          </cell>
          <cell r="G7431">
            <v>0</v>
          </cell>
          <cell r="I7431">
            <v>0</v>
          </cell>
        </row>
        <row r="7432">
          <cell r="A7432">
            <v>800000000810</v>
          </cell>
          <cell r="B7432" t="str">
            <v xml:space="preserve">INTERRUPTOR/LLAVE DE CORTE                                                                          </v>
          </cell>
          <cell r="C7432">
            <v>0</v>
          </cell>
          <cell r="D7432">
            <v>0</v>
          </cell>
          <cell r="E7432">
            <v>0</v>
          </cell>
          <cell r="F7432">
            <v>0</v>
          </cell>
          <cell r="G7432">
            <v>0</v>
          </cell>
          <cell r="I7432">
            <v>0</v>
          </cell>
        </row>
        <row r="7433">
          <cell r="A7433">
            <v>800000000811</v>
          </cell>
          <cell r="B7433" t="str">
            <v xml:space="preserve">PARTES P/HORNO INDUSTRIAL                                                                           </v>
          </cell>
          <cell r="C7433">
            <v>1</v>
          </cell>
          <cell r="D7433">
            <v>0</v>
          </cell>
          <cell r="E7433">
            <v>0</v>
          </cell>
          <cell r="F7433">
            <v>0</v>
          </cell>
          <cell r="G7433">
            <v>0</v>
          </cell>
          <cell r="I7433">
            <v>0</v>
          </cell>
        </row>
        <row r="7434">
          <cell r="A7434">
            <v>800000000812</v>
          </cell>
          <cell r="B7434" t="str">
            <v xml:space="preserve">MECHA TIPO "N" HSS 0,40 MM                                                                          </v>
          </cell>
          <cell r="C7434">
            <v>30</v>
          </cell>
          <cell r="D7434">
            <v>0</v>
          </cell>
          <cell r="E7434">
            <v>0</v>
          </cell>
          <cell r="F7434">
            <v>0</v>
          </cell>
          <cell r="G7434">
            <v>0</v>
          </cell>
          <cell r="I7434">
            <v>0</v>
          </cell>
        </row>
        <row r="7435">
          <cell r="A7435">
            <v>800000000813</v>
          </cell>
          <cell r="B7435" t="str">
            <v xml:space="preserve">MECHA SERIE 730 CARBURO ø0,5MM                                                                      </v>
          </cell>
          <cell r="C7435">
            <v>15</v>
          </cell>
          <cell r="D7435">
            <v>0</v>
          </cell>
          <cell r="E7435">
            <v>0</v>
          </cell>
          <cell r="F7435">
            <v>0</v>
          </cell>
          <cell r="G7435">
            <v>0</v>
          </cell>
          <cell r="I7435">
            <v>0</v>
          </cell>
        </row>
        <row r="7436">
          <cell r="A7436">
            <v>800000000814</v>
          </cell>
          <cell r="B7436" t="str">
            <v xml:space="preserve">MECHA SERIE 3899 CARBURO ø0,3MM                                                                     </v>
          </cell>
          <cell r="C7436">
            <v>20</v>
          </cell>
          <cell r="D7436">
            <v>0</v>
          </cell>
          <cell r="E7436">
            <v>0</v>
          </cell>
          <cell r="F7436">
            <v>0</v>
          </cell>
          <cell r="G7436">
            <v>0</v>
          </cell>
          <cell r="I7436">
            <v>0</v>
          </cell>
        </row>
        <row r="7437">
          <cell r="A7437">
            <v>800000000815</v>
          </cell>
          <cell r="B7437" t="str">
            <v xml:space="preserve">MECHA SERIE 3899 CARBURO ø0,4MM                                                                     </v>
          </cell>
          <cell r="C7437">
            <v>19</v>
          </cell>
          <cell r="D7437">
            <v>0</v>
          </cell>
          <cell r="E7437">
            <v>0</v>
          </cell>
          <cell r="F7437">
            <v>0</v>
          </cell>
          <cell r="G7437">
            <v>0</v>
          </cell>
          <cell r="I7437">
            <v>0</v>
          </cell>
        </row>
        <row r="7438">
          <cell r="A7438">
            <v>800000000816</v>
          </cell>
          <cell r="B7438" t="str">
            <v xml:space="preserve">MECHA TIPO "N" HSS 0,90 MM                                                                          </v>
          </cell>
          <cell r="C7438">
            <v>19</v>
          </cell>
          <cell r="D7438">
            <v>0</v>
          </cell>
          <cell r="E7438">
            <v>0</v>
          </cell>
          <cell r="F7438">
            <v>0</v>
          </cell>
          <cell r="G7438">
            <v>0</v>
          </cell>
          <cell r="I7438">
            <v>0</v>
          </cell>
        </row>
        <row r="7439">
          <cell r="A7439">
            <v>800000000817</v>
          </cell>
          <cell r="B7439" t="str">
            <v xml:space="preserve">MECHA TIPO "N" HSS 1,00 MM                                                                          </v>
          </cell>
          <cell r="C7439">
            <v>29</v>
          </cell>
          <cell r="D7439">
            <v>0</v>
          </cell>
          <cell r="E7439">
            <v>0</v>
          </cell>
          <cell r="F7439">
            <v>0</v>
          </cell>
          <cell r="G7439">
            <v>0</v>
          </cell>
          <cell r="I7439">
            <v>0</v>
          </cell>
        </row>
        <row r="7440">
          <cell r="A7440">
            <v>800000000818</v>
          </cell>
          <cell r="B7440" t="str">
            <v xml:space="preserve">JUEGO LLAVES HEXAGONALES 1,5-10 MM                                                                  </v>
          </cell>
          <cell r="C7440">
            <v>0</v>
          </cell>
          <cell r="D7440">
            <v>0</v>
          </cell>
          <cell r="E7440">
            <v>0</v>
          </cell>
          <cell r="F7440">
            <v>0</v>
          </cell>
          <cell r="G7440">
            <v>0</v>
          </cell>
          <cell r="I7440">
            <v>0</v>
          </cell>
        </row>
        <row r="7441">
          <cell r="A7441">
            <v>800000000820</v>
          </cell>
          <cell r="B7441" t="str">
            <v xml:space="preserve">JUEGO DE MACHOS HSS ESTANDAR M3                                                                     </v>
          </cell>
          <cell r="C7441">
            <v>0</v>
          </cell>
          <cell r="D7441">
            <v>0</v>
          </cell>
          <cell r="E7441">
            <v>0</v>
          </cell>
          <cell r="F7441">
            <v>0</v>
          </cell>
          <cell r="G7441">
            <v>0</v>
          </cell>
          <cell r="I7441">
            <v>0</v>
          </cell>
        </row>
        <row r="7442">
          <cell r="A7442">
            <v>800000000821</v>
          </cell>
          <cell r="B7442" t="str">
            <v xml:space="preserve">JUEGO DE MACHOS HSS ESTANDAR M4                                                                     </v>
          </cell>
          <cell r="C7442">
            <v>0</v>
          </cell>
          <cell r="D7442">
            <v>0</v>
          </cell>
          <cell r="E7442">
            <v>0</v>
          </cell>
          <cell r="F7442">
            <v>0</v>
          </cell>
          <cell r="G7442">
            <v>0</v>
          </cell>
          <cell r="I7442">
            <v>0</v>
          </cell>
        </row>
        <row r="7443">
          <cell r="A7443">
            <v>800000000822</v>
          </cell>
          <cell r="B7443" t="str">
            <v xml:space="preserve">JUEGO DE MACHOS HSS ESTANDAR M5                                                                     </v>
          </cell>
          <cell r="C7443">
            <v>0</v>
          </cell>
          <cell r="D7443">
            <v>0</v>
          </cell>
          <cell r="E7443">
            <v>0</v>
          </cell>
          <cell r="F7443">
            <v>0</v>
          </cell>
          <cell r="G7443">
            <v>0</v>
          </cell>
          <cell r="I7443">
            <v>0</v>
          </cell>
        </row>
        <row r="7444">
          <cell r="A7444">
            <v>800000000823</v>
          </cell>
          <cell r="B7444" t="str">
            <v xml:space="preserve">JUEGO DE MACHOS HSS ESTANDAR M6                                                                     </v>
          </cell>
          <cell r="C7444">
            <v>0</v>
          </cell>
          <cell r="D7444">
            <v>0</v>
          </cell>
          <cell r="E7444">
            <v>0</v>
          </cell>
          <cell r="F7444">
            <v>0</v>
          </cell>
          <cell r="G7444">
            <v>0</v>
          </cell>
          <cell r="I7444">
            <v>0</v>
          </cell>
        </row>
        <row r="7445">
          <cell r="A7445">
            <v>800000000824</v>
          </cell>
          <cell r="B7445" t="str">
            <v xml:space="preserve">MECHA CORTA TIPO "N" HSS ESTAND. 3,2 MM                                                             </v>
          </cell>
          <cell r="C7445">
            <v>1</v>
          </cell>
          <cell r="D7445">
            <v>0</v>
          </cell>
          <cell r="E7445">
            <v>0</v>
          </cell>
          <cell r="F7445">
            <v>0</v>
          </cell>
          <cell r="G7445">
            <v>0</v>
          </cell>
          <cell r="I7445">
            <v>0</v>
          </cell>
        </row>
        <row r="7446">
          <cell r="A7446">
            <v>800000000825</v>
          </cell>
          <cell r="B7446" t="str">
            <v xml:space="preserve">MECHA CORTA TIPO "N" HSS ESTAND. 4,2 MM                                                             </v>
          </cell>
          <cell r="C7446">
            <v>10</v>
          </cell>
          <cell r="D7446">
            <v>0</v>
          </cell>
          <cell r="E7446">
            <v>0</v>
          </cell>
          <cell r="F7446">
            <v>0</v>
          </cell>
          <cell r="G7446">
            <v>0</v>
          </cell>
          <cell r="I7446">
            <v>0</v>
          </cell>
        </row>
        <row r="7447">
          <cell r="A7447">
            <v>800000000826</v>
          </cell>
          <cell r="B7447" t="str">
            <v xml:space="preserve">CALIBRE DIGITAL                                                                                     </v>
          </cell>
          <cell r="C7447">
            <v>0</v>
          </cell>
          <cell r="D7447">
            <v>0</v>
          </cell>
          <cell r="E7447">
            <v>0</v>
          </cell>
          <cell r="F7447">
            <v>0</v>
          </cell>
          <cell r="G7447">
            <v>0</v>
          </cell>
          <cell r="I7447">
            <v>0</v>
          </cell>
        </row>
        <row r="7448">
          <cell r="A7448">
            <v>800000000827</v>
          </cell>
          <cell r="B7448" t="str">
            <v xml:space="preserve">MECHA TIPO "N" HSS ø 0,71                                                                           </v>
          </cell>
          <cell r="C7448">
            <v>5</v>
          </cell>
          <cell r="D7448">
            <v>0</v>
          </cell>
          <cell r="E7448">
            <v>0</v>
          </cell>
          <cell r="F7448">
            <v>0</v>
          </cell>
          <cell r="G7448">
            <v>0</v>
          </cell>
          <cell r="I7448">
            <v>0</v>
          </cell>
        </row>
        <row r="7449">
          <cell r="A7449">
            <v>800000000828</v>
          </cell>
          <cell r="B7449" t="str">
            <v xml:space="preserve">MECHA TIPO "N" HSS ø 0,89 MM                                                                        </v>
          </cell>
          <cell r="C7449">
            <v>4</v>
          </cell>
          <cell r="D7449">
            <v>0</v>
          </cell>
          <cell r="E7449">
            <v>0</v>
          </cell>
          <cell r="F7449">
            <v>0</v>
          </cell>
          <cell r="G7449">
            <v>0</v>
          </cell>
          <cell r="I7449">
            <v>0</v>
          </cell>
        </row>
        <row r="7450">
          <cell r="A7450">
            <v>800000000829</v>
          </cell>
          <cell r="B7450" t="str">
            <v xml:space="preserve">MECHA TIPO "N" HSS ø 0,96 MM                                                                        </v>
          </cell>
          <cell r="C7450">
            <v>6</v>
          </cell>
          <cell r="D7450">
            <v>0</v>
          </cell>
          <cell r="E7450">
            <v>0</v>
          </cell>
          <cell r="F7450">
            <v>0</v>
          </cell>
          <cell r="G7450">
            <v>0</v>
          </cell>
          <cell r="I7450">
            <v>0</v>
          </cell>
        </row>
        <row r="7451">
          <cell r="A7451">
            <v>800000000830</v>
          </cell>
          <cell r="B7451" t="str">
            <v xml:space="preserve">CINTA TEFLON 0,16X16X927MM                                                                          </v>
          </cell>
          <cell r="C7451">
            <v>0</v>
          </cell>
          <cell r="D7451">
            <v>0</v>
          </cell>
          <cell r="E7451">
            <v>0</v>
          </cell>
          <cell r="F7451">
            <v>0</v>
          </cell>
          <cell r="G7451">
            <v>0</v>
          </cell>
          <cell r="I7451">
            <v>0</v>
          </cell>
        </row>
        <row r="7452">
          <cell r="A7452">
            <v>800000000831</v>
          </cell>
          <cell r="B7452" t="str">
            <v xml:space="preserve">HASCO-EXPULSOR Z41/4X200                                                                            </v>
          </cell>
          <cell r="C7452">
            <v>0</v>
          </cell>
          <cell r="D7452">
            <v>0</v>
          </cell>
          <cell r="E7452">
            <v>0</v>
          </cell>
          <cell r="F7452">
            <v>0</v>
          </cell>
          <cell r="G7452">
            <v>0</v>
          </cell>
          <cell r="I7452">
            <v>0</v>
          </cell>
        </row>
        <row r="7453">
          <cell r="A7453">
            <v>800000000832</v>
          </cell>
          <cell r="B7453" t="str">
            <v xml:space="preserve">MOTOR ELECTRICO VMC-1/2-1400                                                                        </v>
          </cell>
          <cell r="C7453">
            <v>1</v>
          </cell>
          <cell r="D7453">
            <v>0</v>
          </cell>
          <cell r="E7453">
            <v>0</v>
          </cell>
          <cell r="F7453">
            <v>0</v>
          </cell>
          <cell r="G7453">
            <v>0</v>
          </cell>
          <cell r="I7453">
            <v>0</v>
          </cell>
        </row>
        <row r="7454">
          <cell r="A7454">
            <v>800000000833</v>
          </cell>
          <cell r="B7454" t="str">
            <v xml:space="preserve">SECAROPAS MIELE                                                                                     </v>
          </cell>
          <cell r="C7454">
            <v>0</v>
          </cell>
          <cell r="D7454">
            <v>0</v>
          </cell>
          <cell r="E7454">
            <v>0</v>
          </cell>
          <cell r="F7454">
            <v>0</v>
          </cell>
          <cell r="G7454">
            <v>0</v>
          </cell>
          <cell r="I7454">
            <v>0</v>
          </cell>
        </row>
        <row r="7455">
          <cell r="A7455">
            <v>800000000834</v>
          </cell>
          <cell r="B7455" t="str">
            <v xml:space="preserve">MOQUETTE GIRLOON                                                                                    </v>
          </cell>
          <cell r="C7455">
            <v>0</v>
          </cell>
          <cell r="D7455">
            <v>0</v>
          </cell>
          <cell r="E7455">
            <v>0</v>
          </cell>
          <cell r="F7455">
            <v>0</v>
          </cell>
          <cell r="G7455">
            <v>0</v>
          </cell>
          <cell r="I7455">
            <v>0</v>
          </cell>
        </row>
        <row r="7456">
          <cell r="A7456">
            <v>800000000835</v>
          </cell>
          <cell r="B7456" t="str">
            <v xml:space="preserve">MOQUETE NOBLESSE                                                                                    </v>
          </cell>
          <cell r="C7456">
            <v>0</v>
          </cell>
          <cell r="D7456">
            <v>0</v>
          </cell>
          <cell r="E7456">
            <v>0</v>
          </cell>
          <cell r="F7456">
            <v>0</v>
          </cell>
          <cell r="G7456">
            <v>0</v>
          </cell>
          <cell r="I7456">
            <v>0</v>
          </cell>
        </row>
        <row r="7457">
          <cell r="A7457">
            <v>800000000836</v>
          </cell>
          <cell r="B7457" t="str">
            <v xml:space="preserve">ALFOMBRA SCUDERIA                                                                                   </v>
          </cell>
          <cell r="C7457">
            <v>0</v>
          </cell>
          <cell r="D7457">
            <v>0</v>
          </cell>
          <cell r="E7457">
            <v>0</v>
          </cell>
          <cell r="F7457">
            <v>0</v>
          </cell>
          <cell r="G7457">
            <v>0</v>
          </cell>
          <cell r="I7457">
            <v>0</v>
          </cell>
        </row>
        <row r="7458">
          <cell r="A7458">
            <v>800000000837</v>
          </cell>
          <cell r="B7458" t="str">
            <v xml:space="preserve">PEGAMENTO P/MOQUETTE                                                                                </v>
          </cell>
          <cell r="C7458">
            <v>0</v>
          </cell>
          <cell r="D7458">
            <v>0</v>
          </cell>
          <cell r="E7458">
            <v>0</v>
          </cell>
          <cell r="F7458">
            <v>0</v>
          </cell>
          <cell r="G7458">
            <v>0</v>
          </cell>
          <cell r="I7458">
            <v>0</v>
          </cell>
        </row>
        <row r="7459">
          <cell r="A7459">
            <v>800000000838</v>
          </cell>
          <cell r="B7459" t="str">
            <v xml:space="preserve">REJA DE PROTECCION P/VENTILADOR                                                                     </v>
          </cell>
          <cell r="C7459">
            <v>0</v>
          </cell>
          <cell r="D7459">
            <v>0</v>
          </cell>
          <cell r="E7459">
            <v>0</v>
          </cell>
          <cell r="F7459">
            <v>0</v>
          </cell>
          <cell r="G7459">
            <v>0</v>
          </cell>
          <cell r="I7459">
            <v>0</v>
          </cell>
        </row>
        <row r="7460">
          <cell r="A7460">
            <v>800000000839</v>
          </cell>
          <cell r="B7460" t="str">
            <v xml:space="preserve">FUENTE DE 24V                                                                                       </v>
          </cell>
          <cell r="C7460">
            <v>0</v>
          </cell>
          <cell r="D7460">
            <v>0</v>
          </cell>
          <cell r="E7460">
            <v>0</v>
          </cell>
          <cell r="F7460">
            <v>0</v>
          </cell>
          <cell r="G7460">
            <v>0</v>
          </cell>
          <cell r="I7460">
            <v>0</v>
          </cell>
        </row>
        <row r="7461">
          <cell r="A7461">
            <v>800000000840</v>
          </cell>
          <cell r="B7461" t="str">
            <v xml:space="preserve">SPRAY LIMPIA CONTACTOS                                                                              </v>
          </cell>
          <cell r="C7461">
            <v>0</v>
          </cell>
          <cell r="D7461">
            <v>0</v>
          </cell>
          <cell r="E7461">
            <v>0</v>
          </cell>
          <cell r="F7461">
            <v>0</v>
          </cell>
          <cell r="G7461">
            <v>0</v>
          </cell>
          <cell r="I7461">
            <v>0</v>
          </cell>
        </row>
        <row r="7462">
          <cell r="A7462">
            <v>800000000841</v>
          </cell>
          <cell r="B7462" t="str">
            <v xml:space="preserve">FILTRO ESTRELLA 150X32X365 MM                                                                       </v>
          </cell>
          <cell r="C7462">
            <v>0</v>
          </cell>
          <cell r="D7462">
            <v>0</v>
          </cell>
          <cell r="E7462">
            <v>0</v>
          </cell>
          <cell r="F7462">
            <v>0</v>
          </cell>
          <cell r="G7462">
            <v>0</v>
          </cell>
          <cell r="I7462">
            <v>0</v>
          </cell>
        </row>
        <row r="7463">
          <cell r="A7463">
            <v>800000000842</v>
          </cell>
          <cell r="B7463" t="str">
            <v xml:space="preserve">LAMPARA FLUORESCENTE P/DEMAG                                                                        </v>
          </cell>
          <cell r="C7463">
            <v>0</v>
          </cell>
          <cell r="D7463">
            <v>0</v>
          </cell>
          <cell r="E7463">
            <v>0</v>
          </cell>
          <cell r="F7463">
            <v>0</v>
          </cell>
          <cell r="G7463">
            <v>0</v>
          </cell>
          <cell r="I7463">
            <v>0</v>
          </cell>
        </row>
        <row r="7464">
          <cell r="A7464">
            <v>800000000843</v>
          </cell>
          <cell r="B7464" t="str">
            <v xml:space="preserve">INVERSOR DE CORRIENTE DC-AC DEMAG                                                                   </v>
          </cell>
          <cell r="C7464">
            <v>0</v>
          </cell>
          <cell r="D7464">
            <v>0</v>
          </cell>
          <cell r="E7464">
            <v>0</v>
          </cell>
          <cell r="F7464">
            <v>0</v>
          </cell>
          <cell r="G7464">
            <v>0</v>
          </cell>
          <cell r="I7464">
            <v>0</v>
          </cell>
        </row>
        <row r="7465">
          <cell r="A7465">
            <v>800000000844</v>
          </cell>
          <cell r="B7465" t="str">
            <v xml:space="preserve">CONECTOR C/CABLE P/INVERSOR DE CORRIENTE (DEMAG)                                                    </v>
          </cell>
          <cell r="C7465">
            <v>0</v>
          </cell>
          <cell r="D7465">
            <v>0</v>
          </cell>
          <cell r="E7465">
            <v>0</v>
          </cell>
          <cell r="F7465">
            <v>0</v>
          </cell>
          <cell r="G7465">
            <v>0</v>
          </cell>
          <cell r="I7465">
            <v>0</v>
          </cell>
        </row>
        <row r="7466">
          <cell r="A7466">
            <v>800000000845</v>
          </cell>
          <cell r="B7466" t="str">
            <v xml:space="preserve">RESISTENCIA TIPO CARTUCHO Z110                                                                      </v>
          </cell>
          <cell r="C7466">
            <v>5</v>
          </cell>
          <cell r="D7466">
            <v>0</v>
          </cell>
          <cell r="E7466">
            <v>0</v>
          </cell>
          <cell r="F7466">
            <v>0</v>
          </cell>
          <cell r="G7466">
            <v>0</v>
          </cell>
          <cell r="I7466">
            <v>0</v>
          </cell>
        </row>
        <row r="7467">
          <cell r="A7467">
            <v>800000000846</v>
          </cell>
          <cell r="B7467" t="str">
            <v xml:space="preserve">EXTRUDEX - CEPILLO P/EXTRUDER ø20MM -2310737                                                        </v>
          </cell>
          <cell r="C7467">
            <v>3</v>
          </cell>
          <cell r="D7467">
            <v>0</v>
          </cell>
          <cell r="E7467">
            <v>0</v>
          </cell>
          <cell r="F7467">
            <v>0</v>
          </cell>
          <cell r="G7467">
            <v>0</v>
          </cell>
          <cell r="I7467">
            <v>0</v>
          </cell>
        </row>
        <row r="7468">
          <cell r="A7468">
            <v>800000000847</v>
          </cell>
          <cell r="B7468" t="str">
            <v xml:space="preserve">EXTRUDEX - CEPILLO P/EXTRUDER ø25MM 2310739                                                         </v>
          </cell>
          <cell r="C7468">
            <v>8</v>
          </cell>
          <cell r="D7468">
            <v>0</v>
          </cell>
          <cell r="E7468">
            <v>0</v>
          </cell>
          <cell r="F7468">
            <v>0</v>
          </cell>
          <cell r="G7468">
            <v>0</v>
          </cell>
          <cell r="I7468">
            <v>0</v>
          </cell>
        </row>
        <row r="7469">
          <cell r="A7469">
            <v>800000000848</v>
          </cell>
          <cell r="B7469" t="str">
            <v xml:space="preserve">CORREA DENTADA 849 ZYNCHROFLEX - 79.6344.2120.91                                                    </v>
          </cell>
          <cell r="C7469">
            <v>0</v>
          </cell>
          <cell r="D7469">
            <v>0</v>
          </cell>
          <cell r="E7469">
            <v>0</v>
          </cell>
          <cell r="F7469">
            <v>0</v>
          </cell>
          <cell r="G7469">
            <v>0</v>
          </cell>
          <cell r="I7469">
            <v>0</v>
          </cell>
        </row>
        <row r="7470">
          <cell r="A7470">
            <v>800000000849</v>
          </cell>
          <cell r="B7470" t="str">
            <v xml:space="preserve">CLOROETANOL PESTANAL                                                                                </v>
          </cell>
          <cell r="C7470">
            <v>0</v>
          </cell>
          <cell r="D7470">
            <v>0</v>
          </cell>
          <cell r="E7470">
            <v>0</v>
          </cell>
          <cell r="F7470">
            <v>0</v>
          </cell>
          <cell r="G7470">
            <v>0</v>
          </cell>
          <cell r="I7470">
            <v>0</v>
          </cell>
        </row>
        <row r="7471">
          <cell r="A7471">
            <v>800000000850</v>
          </cell>
          <cell r="B7471" t="str">
            <v xml:space="preserve">SET DE CUBIERTOS                                                                                    </v>
          </cell>
          <cell r="C7471">
            <v>0</v>
          </cell>
          <cell r="D7471">
            <v>0</v>
          </cell>
          <cell r="E7471">
            <v>0</v>
          </cell>
          <cell r="F7471">
            <v>0</v>
          </cell>
          <cell r="G7471">
            <v>0</v>
          </cell>
          <cell r="I7471">
            <v>0</v>
          </cell>
        </row>
        <row r="7472">
          <cell r="A7472">
            <v>800000000851</v>
          </cell>
          <cell r="B7472" t="str">
            <v xml:space="preserve">SET DE CUCHILLOS                                                                                    </v>
          </cell>
          <cell r="C7472">
            <v>0</v>
          </cell>
          <cell r="D7472">
            <v>0</v>
          </cell>
          <cell r="E7472">
            <v>0</v>
          </cell>
          <cell r="F7472">
            <v>0</v>
          </cell>
          <cell r="G7472">
            <v>0</v>
          </cell>
          <cell r="I7472">
            <v>0</v>
          </cell>
        </row>
        <row r="7473">
          <cell r="A7473">
            <v>800000000852</v>
          </cell>
          <cell r="B7473" t="str">
            <v xml:space="preserve">UTENSILLOS DE COCINA                                                                                </v>
          </cell>
          <cell r="C7473">
            <v>0</v>
          </cell>
          <cell r="D7473">
            <v>0</v>
          </cell>
          <cell r="E7473">
            <v>0</v>
          </cell>
          <cell r="F7473">
            <v>0</v>
          </cell>
          <cell r="G7473">
            <v>0</v>
          </cell>
          <cell r="I7473">
            <v>0</v>
          </cell>
        </row>
        <row r="7474">
          <cell r="A7474">
            <v>800000000853</v>
          </cell>
          <cell r="B7474" t="str">
            <v xml:space="preserve">CABLE ALIMENT.AC/DC C/CONEC.P/BOMBA 903098                                                          </v>
          </cell>
          <cell r="C7474">
            <v>0</v>
          </cell>
          <cell r="D7474">
            <v>0</v>
          </cell>
          <cell r="E7474">
            <v>0</v>
          </cell>
          <cell r="F7474">
            <v>0</v>
          </cell>
          <cell r="G7474">
            <v>0</v>
          </cell>
          <cell r="I7474">
            <v>0</v>
          </cell>
        </row>
        <row r="7475">
          <cell r="A7475">
            <v>800000000854</v>
          </cell>
          <cell r="B7475" t="str">
            <v xml:space="preserve">CONTROL NUMERICO DIGITAL                                                                            </v>
          </cell>
          <cell r="C7475">
            <v>0</v>
          </cell>
          <cell r="D7475">
            <v>0</v>
          </cell>
          <cell r="E7475">
            <v>0</v>
          </cell>
          <cell r="F7475">
            <v>0</v>
          </cell>
          <cell r="G7475">
            <v>0</v>
          </cell>
          <cell r="I7475">
            <v>0</v>
          </cell>
        </row>
        <row r="7476">
          <cell r="A7476">
            <v>800000000855</v>
          </cell>
          <cell r="B7476" t="str">
            <v xml:space="preserve">FILTRO DE ESCAPE                                                                                    </v>
          </cell>
          <cell r="C7476">
            <v>0</v>
          </cell>
          <cell r="D7476">
            <v>0</v>
          </cell>
          <cell r="E7476">
            <v>0</v>
          </cell>
          <cell r="F7476">
            <v>0</v>
          </cell>
          <cell r="G7476">
            <v>0</v>
          </cell>
          <cell r="I7476">
            <v>0</v>
          </cell>
        </row>
        <row r="7477">
          <cell r="A7477">
            <v>800000000856</v>
          </cell>
          <cell r="B7477" t="str">
            <v xml:space="preserve">PERNO DE EXPANSION                                                                                  </v>
          </cell>
          <cell r="C7477">
            <v>2000</v>
          </cell>
          <cell r="D7477">
            <v>0</v>
          </cell>
          <cell r="E7477">
            <v>0</v>
          </cell>
          <cell r="F7477">
            <v>0</v>
          </cell>
          <cell r="G7477">
            <v>0</v>
          </cell>
          <cell r="I7477">
            <v>0</v>
          </cell>
        </row>
        <row r="7478">
          <cell r="A7478">
            <v>800000000857</v>
          </cell>
          <cell r="B7478" t="str">
            <v xml:space="preserve">MEDICAL LAMINATE PE 130S W.322MM                                                                    </v>
          </cell>
          <cell r="C7478">
            <v>0</v>
          </cell>
          <cell r="D7478">
            <v>0</v>
          </cell>
          <cell r="E7478">
            <v>0</v>
          </cell>
          <cell r="F7478">
            <v>0</v>
          </cell>
          <cell r="G7478">
            <v>0</v>
          </cell>
          <cell r="I7478">
            <v>0</v>
          </cell>
        </row>
        <row r="7479">
          <cell r="A7479">
            <v>800000000858</v>
          </cell>
          <cell r="B7479" t="str">
            <v xml:space="preserve">MEDICAL LAMINATE PE 140S W.322MM                                                                    </v>
          </cell>
          <cell r="C7479">
            <v>0</v>
          </cell>
          <cell r="D7479">
            <v>0</v>
          </cell>
          <cell r="E7479">
            <v>0</v>
          </cell>
          <cell r="F7479">
            <v>0</v>
          </cell>
          <cell r="G7479">
            <v>0</v>
          </cell>
          <cell r="I7479">
            <v>0</v>
          </cell>
        </row>
        <row r="7480">
          <cell r="A7480">
            <v>800000000859</v>
          </cell>
          <cell r="B7480" t="str">
            <v xml:space="preserve">FUELLE P/FRESADORA FP2 N1 6449                                                                      </v>
          </cell>
          <cell r="C7480">
            <v>0</v>
          </cell>
          <cell r="D7480">
            <v>0</v>
          </cell>
          <cell r="E7480">
            <v>0</v>
          </cell>
          <cell r="F7480">
            <v>0</v>
          </cell>
          <cell r="G7480">
            <v>0</v>
          </cell>
          <cell r="I7480">
            <v>0</v>
          </cell>
        </row>
        <row r="7481">
          <cell r="A7481">
            <v>800000000860</v>
          </cell>
          <cell r="B7481" t="str">
            <v xml:space="preserve">FUELLE P/FRESADORA FP3 N13019                                                                       </v>
          </cell>
          <cell r="C7481">
            <v>0</v>
          </cell>
          <cell r="D7481">
            <v>0</v>
          </cell>
          <cell r="E7481">
            <v>0</v>
          </cell>
          <cell r="F7481">
            <v>0</v>
          </cell>
          <cell r="G7481">
            <v>0</v>
          </cell>
          <cell r="I7481">
            <v>0</v>
          </cell>
        </row>
        <row r="7482">
          <cell r="A7482">
            <v>800000000861</v>
          </cell>
          <cell r="B7482" t="str">
            <v xml:space="preserve">GUANTES DE PROTECCION (KEVLAR)                                                                      </v>
          </cell>
          <cell r="C7482">
            <v>0</v>
          </cell>
          <cell r="D7482">
            <v>0</v>
          </cell>
          <cell r="E7482">
            <v>0</v>
          </cell>
          <cell r="F7482">
            <v>0</v>
          </cell>
          <cell r="G7482">
            <v>0</v>
          </cell>
          <cell r="I7482">
            <v>0</v>
          </cell>
        </row>
        <row r="7483">
          <cell r="A7483">
            <v>800000000862</v>
          </cell>
          <cell r="B7483" t="str">
            <v xml:space="preserve">PIEDRA P/PULIR CONICA                                                                               </v>
          </cell>
          <cell r="C7483">
            <v>0</v>
          </cell>
          <cell r="D7483">
            <v>0</v>
          </cell>
          <cell r="E7483">
            <v>0</v>
          </cell>
          <cell r="F7483">
            <v>0</v>
          </cell>
          <cell r="G7483">
            <v>0</v>
          </cell>
          <cell r="I7483">
            <v>0</v>
          </cell>
        </row>
        <row r="7484">
          <cell r="A7484">
            <v>800000000863</v>
          </cell>
          <cell r="B7484" t="str">
            <v xml:space="preserve">PROCESADORA                                                                                         </v>
          </cell>
          <cell r="C7484">
            <v>0</v>
          </cell>
          <cell r="D7484">
            <v>0</v>
          </cell>
          <cell r="E7484">
            <v>0</v>
          </cell>
          <cell r="F7484">
            <v>0</v>
          </cell>
          <cell r="G7484">
            <v>0</v>
          </cell>
          <cell r="I7484">
            <v>0</v>
          </cell>
        </row>
        <row r="7485">
          <cell r="A7485">
            <v>800000000864</v>
          </cell>
          <cell r="B7485" t="str">
            <v xml:space="preserve">PLANCHA                                                                                             </v>
          </cell>
          <cell r="C7485">
            <v>0</v>
          </cell>
          <cell r="D7485">
            <v>0</v>
          </cell>
          <cell r="E7485">
            <v>0</v>
          </cell>
          <cell r="F7485">
            <v>0</v>
          </cell>
          <cell r="G7485">
            <v>0</v>
          </cell>
          <cell r="I7485">
            <v>0</v>
          </cell>
        </row>
        <row r="7486">
          <cell r="A7486">
            <v>800000000865</v>
          </cell>
          <cell r="B7486" t="str">
            <v xml:space="preserve">CEPILLO DE DIENTES                                                                                  </v>
          </cell>
          <cell r="C7486">
            <v>0</v>
          </cell>
          <cell r="D7486">
            <v>0</v>
          </cell>
          <cell r="E7486">
            <v>0</v>
          </cell>
          <cell r="F7486">
            <v>0</v>
          </cell>
          <cell r="G7486">
            <v>0</v>
          </cell>
          <cell r="I7486">
            <v>0</v>
          </cell>
        </row>
        <row r="7487">
          <cell r="A7487">
            <v>800000000866</v>
          </cell>
          <cell r="B7487" t="str">
            <v xml:space="preserve">CAÑO DE ACERO INOX ø33,70MM                                                                         </v>
          </cell>
          <cell r="C7487">
            <v>0</v>
          </cell>
          <cell r="D7487">
            <v>0</v>
          </cell>
          <cell r="E7487">
            <v>0</v>
          </cell>
          <cell r="F7487">
            <v>0</v>
          </cell>
          <cell r="G7487">
            <v>0</v>
          </cell>
          <cell r="I7487">
            <v>0</v>
          </cell>
        </row>
        <row r="7488">
          <cell r="A7488">
            <v>800000000867</v>
          </cell>
          <cell r="B7488" t="str">
            <v xml:space="preserve">CORTADORA METZNER ST-OB 150/30/400                                                                  </v>
          </cell>
          <cell r="C7488">
            <v>0</v>
          </cell>
          <cell r="D7488">
            <v>0</v>
          </cell>
          <cell r="E7488">
            <v>0</v>
          </cell>
          <cell r="F7488">
            <v>0</v>
          </cell>
          <cell r="G7488">
            <v>0</v>
          </cell>
          <cell r="I7488">
            <v>0</v>
          </cell>
        </row>
        <row r="7489">
          <cell r="A7489">
            <v>800000000868</v>
          </cell>
          <cell r="B7489" t="str">
            <v xml:space="preserve">EQUIPAMIENTO INFORMATICO                                                                            </v>
          </cell>
          <cell r="C7489">
            <v>0</v>
          </cell>
          <cell r="D7489">
            <v>0</v>
          </cell>
          <cell r="E7489">
            <v>0</v>
          </cell>
          <cell r="F7489">
            <v>0</v>
          </cell>
          <cell r="G7489">
            <v>0</v>
          </cell>
          <cell r="I7489">
            <v>0</v>
          </cell>
        </row>
        <row r="7490">
          <cell r="A7490">
            <v>800000000869</v>
          </cell>
          <cell r="B7490" t="str">
            <v xml:space="preserve">LAMINA DE ACERO P/MAQ.DE IMPRIMIR                                                                   </v>
          </cell>
          <cell r="C7490">
            <v>0</v>
          </cell>
          <cell r="D7490">
            <v>0</v>
          </cell>
          <cell r="E7490">
            <v>0</v>
          </cell>
          <cell r="F7490">
            <v>0</v>
          </cell>
          <cell r="G7490">
            <v>0</v>
          </cell>
          <cell r="I7490">
            <v>0</v>
          </cell>
        </row>
        <row r="7491">
          <cell r="A7491">
            <v>800000000870</v>
          </cell>
          <cell r="B7491" t="str">
            <v xml:space="preserve">CAMA CON MOTOR                                                                                      </v>
          </cell>
          <cell r="C7491">
            <v>0</v>
          </cell>
          <cell r="D7491">
            <v>0</v>
          </cell>
          <cell r="E7491">
            <v>0</v>
          </cell>
          <cell r="F7491">
            <v>0</v>
          </cell>
          <cell r="G7491">
            <v>0</v>
          </cell>
          <cell r="I7491">
            <v>0</v>
          </cell>
        </row>
        <row r="7492">
          <cell r="A7492">
            <v>800000000871</v>
          </cell>
          <cell r="B7492" t="str">
            <v xml:space="preserve">SACABOCADO 0,58X0,47X1,5 -304 SS TIN                                                                </v>
          </cell>
          <cell r="C7492">
            <v>15</v>
          </cell>
          <cell r="D7492">
            <v>0</v>
          </cell>
          <cell r="E7492">
            <v>0</v>
          </cell>
          <cell r="F7492">
            <v>0</v>
          </cell>
          <cell r="G7492">
            <v>0</v>
          </cell>
          <cell r="I7492">
            <v>0</v>
          </cell>
        </row>
        <row r="7493">
          <cell r="A7493">
            <v>800000000872</v>
          </cell>
          <cell r="B7493" t="str">
            <v xml:space="preserve">COLCHON                                                                                             </v>
          </cell>
          <cell r="C7493">
            <v>0</v>
          </cell>
          <cell r="D7493">
            <v>0</v>
          </cell>
          <cell r="E7493">
            <v>0</v>
          </cell>
          <cell r="F7493">
            <v>0</v>
          </cell>
          <cell r="G7493">
            <v>0</v>
          </cell>
          <cell r="I7493">
            <v>0</v>
          </cell>
        </row>
        <row r="7494">
          <cell r="A7494">
            <v>800000000873</v>
          </cell>
          <cell r="B7494" t="str">
            <v xml:space="preserve">PARRILLA P/SOMIER                                                                                   </v>
          </cell>
          <cell r="C7494">
            <v>0</v>
          </cell>
          <cell r="D7494">
            <v>0</v>
          </cell>
          <cell r="E7494">
            <v>0</v>
          </cell>
          <cell r="F7494">
            <v>0</v>
          </cell>
          <cell r="G7494">
            <v>0</v>
          </cell>
          <cell r="I7494">
            <v>0</v>
          </cell>
        </row>
        <row r="7495">
          <cell r="A7495">
            <v>800000000874</v>
          </cell>
          <cell r="B7495" t="str">
            <v xml:space="preserve">CUADRO / IMPRESION                                                                                  </v>
          </cell>
          <cell r="C7495">
            <v>0</v>
          </cell>
          <cell r="D7495">
            <v>0</v>
          </cell>
          <cell r="E7495">
            <v>0</v>
          </cell>
          <cell r="F7495">
            <v>0</v>
          </cell>
          <cell r="G7495">
            <v>0</v>
          </cell>
          <cell r="I7495">
            <v>0</v>
          </cell>
        </row>
        <row r="7496">
          <cell r="A7496">
            <v>800000000875</v>
          </cell>
          <cell r="B7496" t="str">
            <v xml:space="preserve">MUEBLES DE MADERA                                                                                   </v>
          </cell>
          <cell r="C7496">
            <v>0</v>
          </cell>
          <cell r="D7496">
            <v>0</v>
          </cell>
          <cell r="E7496">
            <v>0</v>
          </cell>
          <cell r="F7496">
            <v>0</v>
          </cell>
          <cell r="G7496">
            <v>0</v>
          </cell>
          <cell r="I7496">
            <v>0</v>
          </cell>
        </row>
        <row r="7497">
          <cell r="A7497">
            <v>800000000876</v>
          </cell>
          <cell r="B7497" t="str">
            <v xml:space="preserve">SILLAS                                                                                              </v>
          </cell>
          <cell r="C7497">
            <v>0</v>
          </cell>
          <cell r="D7497">
            <v>0</v>
          </cell>
          <cell r="E7497">
            <v>0</v>
          </cell>
          <cell r="F7497">
            <v>0</v>
          </cell>
          <cell r="G7497">
            <v>0</v>
          </cell>
          <cell r="I7497">
            <v>0</v>
          </cell>
        </row>
        <row r="7498">
          <cell r="A7498">
            <v>800000000877</v>
          </cell>
          <cell r="B7498" t="str">
            <v xml:space="preserve">LAMPARA DE PIE                                                                                      </v>
          </cell>
          <cell r="C7498">
            <v>0</v>
          </cell>
          <cell r="D7498">
            <v>0</v>
          </cell>
          <cell r="E7498">
            <v>0</v>
          </cell>
          <cell r="F7498">
            <v>0</v>
          </cell>
          <cell r="G7498">
            <v>0</v>
          </cell>
          <cell r="I7498">
            <v>0</v>
          </cell>
        </row>
        <row r="7499">
          <cell r="A7499">
            <v>800000000878</v>
          </cell>
          <cell r="B7499" t="str">
            <v xml:space="preserve">ALMOHADONES                                                                                         </v>
          </cell>
          <cell r="C7499">
            <v>0</v>
          </cell>
          <cell r="D7499">
            <v>0</v>
          </cell>
          <cell r="E7499">
            <v>0</v>
          </cell>
          <cell r="F7499">
            <v>0</v>
          </cell>
          <cell r="G7499">
            <v>0</v>
          </cell>
          <cell r="I7499">
            <v>0</v>
          </cell>
        </row>
        <row r="7500">
          <cell r="A7500">
            <v>800000000879</v>
          </cell>
          <cell r="B7500" t="str">
            <v xml:space="preserve">VENTILADOR                                                                                          </v>
          </cell>
          <cell r="C7500">
            <v>1</v>
          </cell>
          <cell r="D7500">
            <v>0</v>
          </cell>
          <cell r="E7500">
            <v>0</v>
          </cell>
          <cell r="F7500">
            <v>0</v>
          </cell>
          <cell r="G7500">
            <v>0</v>
          </cell>
          <cell r="I7500">
            <v>0</v>
          </cell>
        </row>
        <row r="7501">
          <cell r="A7501">
            <v>800000000880</v>
          </cell>
          <cell r="B7501" t="str">
            <v xml:space="preserve">CAJA PEQUEÑA DE ACERO                                                                               </v>
          </cell>
          <cell r="C7501">
            <v>0</v>
          </cell>
          <cell r="D7501">
            <v>0</v>
          </cell>
          <cell r="E7501">
            <v>0</v>
          </cell>
          <cell r="F7501">
            <v>0</v>
          </cell>
          <cell r="G7501">
            <v>0</v>
          </cell>
          <cell r="I7501">
            <v>0</v>
          </cell>
        </row>
        <row r="7502">
          <cell r="A7502">
            <v>800000000881</v>
          </cell>
          <cell r="B7502" t="str">
            <v xml:space="preserve">TABLA DE PLANCHAR                                                                                   </v>
          </cell>
          <cell r="C7502">
            <v>0</v>
          </cell>
          <cell r="D7502">
            <v>0</v>
          </cell>
          <cell r="E7502">
            <v>0</v>
          </cell>
          <cell r="F7502">
            <v>0</v>
          </cell>
          <cell r="G7502">
            <v>0</v>
          </cell>
          <cell r="I7502">
            <v>0</v>
          </cell>
        </row>
        <row r="7503">
          <cell r="A7503">
            <v>800000000882</v>
          </cell>
          <cell r="B7503" t="str">
            <v xml:space="preserve">COLCHON                                                                                             </v>
          </cell>
          <cell r="C7503">
            <v>0</v>
          </cell>
          <cell r="D7503">
            <v>0</v>
          </cell>
          <cell r="E7503">
            <v>0</v>
          </cell>
          <cell r="F7503">
            <v>0</v>
          </cell>
          <cell r="G7503">
            <v>0</v>
          </cell>
          <cell r="I7503">
            <v>0</v>
          </cell>
        </row>
        <row r="7504">
          <cell r="A7504">
            <v>800000000883</v>
          </cell>
          <cell r="B7504" t="str">
            <v xml:space="preserve">PARAGUAS                                                                                            </v>
          </cell>
          <cell r="C7504">
            <v>0</v>
          </cell>
          <cell r="D7504">
            <v>0</v>
          </cell>
          <cell r="E7504">
            <v>0</v>
          </cell>
          <cell r="F7504">
            <v>0</v>
          </cell>
          <cell r="G7504">
            <v>0</v>
          </cell>
          <cell r="I7504">
            <v>0</v>
          </cell>
        </row>
        <row r="7505">
          <cell r="A7505">
            <v>800000000884</v>
          </cell>
          <cell r="B7505" t="str">
            <v xml:space="preserve">SET DE LIBROS                                                                                       </v>
          </cell>
          <cell r="C7505">
            <v>0</v>
          </cell>
          <cell r="D7505">
            <v>0</v>
          </cell>
          <cell r="E7505">
            <v>0</v>
          </cell>
          <cell r="F7505">
            <v>0</v>
          </cell>
          <cell r="G7505">
            <v>0</v>
          </cell>
          <cell r="I7505">
            <v>0</v>
          </cell>
        </row>
        <row r="7506">
          <cell r="A7506">
            <v>800000000885</v>
          </cell>
          <cell r="B7506" t="str">
            <v xml:space="preserve">VARIOS MANTENIM.PROD.ALUMINIO                                                                       </v>
          </cell>
          <cell r="C7506">
            <v>17</v>
          </cell>
          <cell r="D7506">
            <v>0</v>
          </cell>
          <cell r="E7506">
            <v>0</v>
          </cell>
          <cell r="F7506">
            <v>0</v>
          </cell>
          <cell r="G7506">
            <v>0</v>
          </cell>
          <cell r="I7506">
            <v>0</v>
          </cell>
        </row>
        <row r="7507">
          <cell r="A7507">
            <v>800000000886</v>
          </cell>
          <cell r="B7507" t="str">
            <v xml:space="preserve">VARIOS MANTENIM. PROD. PP                                                                           </v>
          </cell>
          <cell r="C7507">
            <v>64</v>
          </cell>
          <cell r="D7507">
            <v>0</v>
          </cell>
          <cell r="E7507">
            <v>0</v>
          </cell>
          <cell r="F7507">
            <v>0</v>
          </cell>
          <cell r="G7507">
            <v>0</v>
          </cell>
          <cell r="I7507">
            <v>0</v>
          </cell>
        </row>
        <row r="7508">
          <cell r="A7508">
            <v>800000000887</v>
          </cell>
          <cell r="B7508" t="str">
            <v xml:space="preserve">TYFOCOR                                                                                             </v>
          </cell>
          <cell r="C7508">
            <v>0</v>
          </cell>
          <cell r="D7508">
            <v>0</v>
          </cell>
          <cell r="E7508">
            <v>0</v>
          </cell>
          <cell r="F7508">
            <v>0</v>
          </cell>
          <cell r="G7508">
            <v>0</v>
          </cell>
          <cell r="I7508">
            <v>0</v>
          </cell>
        </row>
        <row r="7509">
          <cell r="A7509">
            <v>800000000888</v>
          </cell>
          <cell r="B7509" t="str">
            <v xml:space="preserve">CALENTADOR SOLAR Y ACCESORIOS                                                                       </v>
          </cell>
          <cell r="C7509">
            <v>0</v>
          </cell>
          <cell r="D7509">
            <v>0</v>
          </cell>
          <cell r="E7509">
            <v>0</v>
          </cell>
          <cell r="F7509">
            <v>0</v>
          </cell>
          <cell r="G7509">
            <v>0</v>
          </cell>
          <cell r="I7509">
            <v>0</v>
          </cell>
        </row>
        <row r="7510">
          <cell r="A7510">
            <v>800000000889</v>
          </cell>
          <cell r="B7510" t="str">
            <v xml:space="preserve">TANQUE DE AGUA                                                                                      </v>
          </cell>
          <cell r="C7510">
            <v>0</v>
          </cell>
          <cell r="D7510">
            <v>0</v>
          </cell>
          <cell r="E7510">
            <v>0</v>
          </cell>
          <cell r="F7510">
            <v>0</v>
          </cell>
          <cell r="G7510">
            <v>0</v>
          </cell>
          <cell r="I7510">
            <v>0</v>
          </cell>
        </row>
        <row r="7511">
          <cell r="A7511">
            <v>800000000890</v>
          </cell>
          <cell r="B7511" t="str">
            <v xml:space="preserve">ELECTROVALVULAS REXROTH 5/2                                                                         </v>
          </cell>
          <cell r="C7511">
            <v>1</v>
          </cell>
          <cell r="D7511">
            <v>0</v>
          </cell>
          <cell r="E7511">
            <v>0</v>
          </cell>
          <cell r="F7511">
            <v>0</v>
          </cell>
          <cell r="G7511">
            <v>0</v>
          </cell>
          <cell r="I7511">
            <v>0</v>
          </cell>
        </row>
        <row r="7512">
          <cell r="A7512">
            <v>800000000891</v>
          </cell>
          <cell r="B7512" t="str">
            <v xml:space="preserve">ELECTROVALVULAS REXROTH 5/4                                                                         </v>
          </cell>
          <cell r="C7512">
            <v>0</v>
          </cell>
          <cell r="D7512">
            <v>0</v>
          </cell>
          <cell r="E7512">
            <v>0</v>
          </cell>
          <cell r="F7512">
            <v>0</v>
          </cell>
          <cell r="G7512">
            <v>0</v>
          </cell>
          <cell r="I7512">
            <v>0</v>
          </cell>
        </row>
        <row r="7513">
          <cell r="A7513">
            <v>800000000892</v>
          </cell>
          <cell r="B7513" t="str">
            <v xml:space="preserve">VALVULA NEUMATICA 79027                                                                             </v>
          </cell>
          <cell r="C7513">
            <v>9</v>
          </cell>
          <cell r="D7513">
            <v>0</v>
          </cell>
          <cell r="E7513">
            <v>0</v>
          </cell>
          <cell r="F7513">
            <v>0</v>
          </cell>
          <cell r="G7513">
            <v>0</v>
          </cell>
          <cell r="I7513">
            <v>0</v>
          </cell>
        </row>
        <row r="7514">
          <cell r="A7514">
            <v>800000000893</v>
          </cell>
          <cell r="B7514" t="str">
            <v xml:space="preserve">VALVULA NEUMATICA 79022                                                                             </v>
          </cell>
          <cell r="C7514">
            <v>8</v>
          </cell>
          <cell r="D7514">
            <v>0</v>
          </cell>
          <cell r="E7514">
            <v>0</v>
          </cell>
          <cell r="F7514">
            <v>0</v>
          </cell>
          <cell r="G7514">
            <v>0</v>
          </cell>
          <cell r="I7514">
            <v>0</v>
          </cell>
        </row>
        <row r="7515">
          <cell r="A7515">
            <v>800000000894</v>
          </cell>
          <cell r="B7515" t="str">
            <v xml:space="preserve">MECHA TIPO "N" HSS ø1,1MM                                                                           </v>
          </cell>
          <cell r="C7515">
            <v>10</v>
          </cell>
          <cell r="D7515">
            <v>0</v>
          </cell>
          <cell r="E7515">
            <v>0</v>
          </cell>
          <cell r="F7515">
            <v>0</v>
          </cell>
          <cell r="G7515">
            <v>0</v>
          </cell>
          <cell r="I7515">
            <v>0</v>
          </cell>
        </row>
        <row r="7516">
          <cell r="A7516">
            <v>800000000895</v>
          </cell>
          <cell r="B7516" t="str">
            <v xml:space="preserve">MECHA TIPO "N" HSS ø1,2MM                                                                           </v>
          </cell>
          <cell r="C7516">
            <v>8</v>
          </cell>
          <cell r="D7516">
            <v>0</v>
          </cell>
          <cell r="E7516">
            <v>0</v>
          </cell>
          <cell r="F7516">
            <v>0</v>
          </cell>
          <cell r="G7516">
            <v>0</v>
          </cell>
          <cell r="I7516">
            <v>0</v>
          </cell>
        </row>
        <row r="7517">
          <cell r="A7517">
            <v>800000000896</v>
          </cell>
          <cell r="B7517" t="str">
            <v xml:space="preserve">MECHA TIPO "N" HSS ø1,3 MM                                                                          </v>
          </cell>
          <cell r="C7517">
            <v>7</v>
          </cell>
          <cell r="D7517">
            <v>0</v>
          </cell>
          <cell r="E7517">
            <v>0</v>
          </cell>
          <cell r="F7517">
            <v>0</v>
          </cell>
          <cell r="G7517">
            <v>0</v>
          </cell>
          <cell r="I7517">
            <v>0</v>
          </cell>
        </row>
        <row r="7518">
          <cell r="A7518">
            <v>800000000897</v>
          </cell>
          <cell r="B7518" t="str">
            <v xml:space="preserve">MECHA TIPO "N" HSS ø 1,4MM                                                                          </v>
          </cell>
          <cell r="C7518">
            <v>7</v>
          </cell>
          <cell r="D7518">
            <v>0</v>
          </cell>
          <cell r="E7518">
            <v>0</v>
          </cell>
          <cell r="F7518">
            <v>0</v>
          </cell>
          <cell r="G7518">
            <v>0</v>
          </cell>
          <cell r="I7518">
            <v>0</v>
          </cell>
        </row>
        <row r="7519">
          <cell r="A7519">
            <v>800000000898</v>
          </cell>
          <cell r="B7519" t="str">
            <v xml:space="preserve">MECHA TIPO "N" HSS ø1,5MM                                                                           </v>
          </cell>
          <cell r="C7519">
            <v>5</v>
          </cell>
          <cell r="D7519">
            <v>0</v>
          </cell>
          <cell r="E7519">
            <v>0</v>
          </cell>
          <cell r="F7519">
            <v>0</v>
          </cell>
          <cell r="G7519">
            <v>0</v>
          </cell>
          <cell r="I7519">
            <v>0</v>
          </cell>
        </row>
        <row r="7520">
          <cell r="A7520">
            <v>800000000899</v>
          </cell>
          <cell r="B7520" t="str">
            <v xml:space="preserve">EQUIPO DE FRIO                                                                                      </v>
          </cell>
          <cell r="C7520">
            <v>0</v>
          </cell>
          <cell r="D7520">
            <v>0</v>
          </cell>
          <cell r="E7520">
            <v>0</v>
          </cell>
          <cell r="F7520">
            <v>0</v>
          </cell>
          <cell r="G7520">
            <v>0</v>
          </cell>
          <cell r="I7520">
            <v>0</v>
          </cell>
        </row>
        <row r="7521">
          <cell r="A7521">
            <v>800000000900</v>
          </cell>
          <cell r="B7521" t="str">
            <v xml:space="preserve">CIRCUIT BOARD FOR DRIVE UNIT 34506691                                                               </v>
          </cell>
          <cell r="C7521">
            <v>0</v>
          </cell>
          <cell r="D7521">
            <v>0</v>
          </cell>
          <cell r="E7521">
            <v>0</v>
          </cell>
          <cell r="F7521">
            <v>0</v>
          </cell>
          <cell r="G7521">
            <v>0</v>
          </cell>
          <cell r="I7521">
            <v>0</v>
          </cell>
        </row>
        <row r="7522">
          <cell r="A7522">
            <v>800000000901</v>
          </cell>
          <cell r="B7522" t="str">
            <v xml:space="preserve">DRIVE BUTTON COMPLETE 34501720                                                                      </v>
          </cell>
          <cell r="C7522">
            <v>0</v>
          </cell>
          <cell r="D7522">
            <v>0</v>
          </cell>
          <cell r="E7522">
            <v>0</v>
          </cell>
          <cell r="F7522">
            <v>0</v>
          </cell>
          <cell r="G7522">
            <v>0</v>
          </cell>
          <cell r="I7522">
            <v>0</v>
          </cell>
        </row>
        <row r="7523">
          <cell r="A7523">
            <v>800000000902</v>
          </cell>
          <cell r="B7523" t="str">
            <v xml:space="preserve">SMALL PART KITS FOR 5 UNITS PERF.COMPACTS 34507736                                                  </v>
          </cell>
          <cell r="C7523">
            <v>0</v>
          </cell>
          <cell r="D7523">
            <v>0</v>
          </cell>
          <cell r="E7523">
            <v>0</v>
          </cell>
          <cell r="F7523">
            <v>0</v>
          </cell>
          <cell r="G7523">
            <v>0</v>
          </cell>
          <cell r="I7523">
            <v>0</v>
          </cell>
        </row>
        <row r="7524">
          <cell r="A7524">
            <v>800000000903</v>
          </cell>
          <cell r="B7524" t="str">
            <v xml:space="preserve">DISPLAY PARA DEMAG 74540065                                                                         </v>
          </cell>
          <cell r="C7524">
            <v>0</v>
          </cell>
          <cell r="D7524">
            <v>0</v>
          </cell>
          <cell r="E7524">
            <v>0</v>
          </cell>
          <cell r="F7524">
            <v>0</v>
          </cell>
          <cell r="G7524">
            <v>0</v>
          </cell>
          <cell r="I7524">
            <v>0</v>
          </cell>
        </row>
        <row r="7525">
          <cell r="A7525">
            <v>800000000904</v>
          </cell>
          <cell r="B7525" t="str">
            <v xml:space="preserve">BARRERA ZENER 103373                                                                                </v>
          </cell>
          <cell r="C7525">
            <v>0</v>
          </cell>
          <cell r="D7525">
            <v>0</v>
          </cell>
          <cell r="E7525">
            <v>0</v>
          </cell>
          <cell r="F7525">
            <v>0</v>
          </cell>
          <cell r="G7525">
            <v>0</v>
          </cell>
          <cell r="I7525">
            <v>0</v>
          </cell>
        </row>
        <row r="7526">
          <cell r="A7526">
            <v>800000000905</v>
          </cell>
          <cell r="B7526" t="str">
            <v xml:space="preserve">LLAVE (INTERRUPTOR) AMPLIFICADOR 71863/71810                                                        </v>
          </cell>
          <cell r="C7526">
            <v>0</v>
          </cell>
          <cell r="D7526">
            <v>0</v>
          </cell>
          <cell r="E7526">
            <v>0</v>
          </cell>
          <cell r="F7526">
            <v>0</v>
          </cell>
          <cell r="G7526">
            <v>0</v>
          </cell>
          <cell r="I7526">
            <v>0</v>
          </cell>
        </row>
        <row r="7527">
          <cell r="A7527">
            <v>800000000906</v>
          </cell>
          <cell r="B7527" t="str">
            <v xml:space="preserve">DISCO DE LIJA ø10X10MM-0543904                                                                      </v>
          </cell>
          <cell r="C7527">
            <v>8</v>
          </cell>
          <cell r="D7527">
            <v>0</v>
          </cell>
          <cell r="E7527">
            <v>0</v>
          </cell>
          <cell r="F7527">
            <v>0</v>
          </cell>
          <cell r="G7527">
            <v>0</v>
          </cell>
          <cell r="I7527">
            <v>0</v>
          </cell>
        </row>
        <row r="7528">
          <cell r="A7528">
            <v>800000000907</v>
          </cell>
          <cell r="B7528" t="str">
            <v xml:space="preserve">DISCO DE LIJA ø10X10MM -0543906                                                                     </v>
          </cell>
          <cell r="C7528">
            <v>8</v>
          </cell>
          <cell r="D7528">
            <v>0</v>
          </cell>
          <cell r="E7528">
            <v>0</v>
          </cell>
          <cell r="F7528">
            <v>0</v>
          </cell>
          <cell r="G7528">
            <v>0</v>
          </cell>
          <cell r="I7528">
            <v>0</v>
          </cell>
        </row>
        <row r="7529">
          <cell r="A7529">
            <v>800000000908</v>
          </cell>
          <cell r="B7529" t="str">
            <v xml:space="preserve">DISCO DE LIJA ø25X10MM -0543996                                                                     </v>
          </cell>
          <cell r="C7529">
            <v>5</v>
          </cell>
          <cell r="D7529">
            <v>0</v>
          </cell>
          <cell r="E7529">
            <v>0</v>
          </cell>
          <cell r="F7529">
            <v>0</v>
          </cell>
          <cell r="G7529">
            <v>0</v>
          </cell>
          <cell r="I7529">
            <v>0</v>
          </cell>
        </row>
        <row r="7530">
          <cell r="A7530">
            <v>800000000909</v>
          </cell>
          <cell r="B7530" t="str">
            <v xml:space="preserve">DISCO DE LIJA ø60X15MM -0542131                                                                     </v>
          </cell>
          <cell r="C7530">
            <v>1</v>
          </cell>
          <cell r="D7530">
            <v>0</v>
          </cell>
          <cell r="E7530">
            <v>0</v>
          </cell>
          <cell r="F7530">
            <v>0</v>
          </cell>
          <cell r="G7530">
            <v>0</v>
          </cell>
          <cell r="I7530">
            <v>0</v>
          </cell>
        </row>
        <row r="7531">
          <cell r="A7531">
            <v>800000000910</v>
          </cell>
          <cell r="B7531" t="str">
            <v xml:space="preserve">DISCO DE LIJA ø60X15MM -0542132                                                                     </v>
          </cell>
          <cell r="C7531">
            <v>0</v>
          </cell>
          <cell r="D7531">
            <v>0</v>
          </cell>
          <cell r="E7531">
            <v>0</v>
          </cell>
          <cell r="F7531">
            <v>0</v>
          </cell>
          <cell r="G7531">
            <v>0</v>
          </cell>
          <cell r="I7531">
            <v>0</v>
          </cell>
        </row>
        <row r="7532">
          <cell r="A7532">
            <v>800000000911</v>
          </cell>
          <cell r="B7532" t="str">
            <v xml:space="preserve">PIEDRAS MONTADAS ø2X5MM -0542133                                                                    </v>
          </cell>
          <cell r="C7532">
            <v>4</v>
          </cell>
          <cell r="D7532">
            <v>0</v>
          </cell>
          <cell r="E7532">
            <v>0</v>
          </cell>
          <cell r="F7532">
            <v>0</v>
          </cell>
          <cell r="G7532">
            <v>0</v>
          </cell>
          <cell r="I7532">
            <v>0</v>
          </cell>
        </row>
        <row r="7533">
          <cell r="A7533">
            <v>800000000912</v>
          </cell>
          <cell r="B7533" t="str">
            <v xml:space="preserve">PIEDRAS MONTADAS ø3X6MM -0542134                                                                    </v>
          </cell>
          <cell r="C7533">
            <v>5</v>
          </cell>
          <cell r="D7533">
            <v>0</v>
          </cell>
          <cell r="E7533">
            <v>0</v>
          </cell>
          <cell r="F7533">
            <v>0</v>
          </cell>
          <cell r="G7533">
            <v>0</v>
          </cell>
          <cell r="I7533">
            <v>0</v>
          </cell>
        </row>
        <row r="7534">
          <cell r="A7534">
            <v>800000000913</v>
          </cell>
          <cell r="B7534" t="str">
            <v xml:space="preserve">PIEDRAS MONTADAS ø4X8MM -0542135                                                                    </v>
          </cell>
          <cell r="C7534">
            <v>6</v>
          </cell>
          <cell r="D7534">
            <v>0</v>
          </cell>
          <cell r="E7534">
            <v>0</v>
          </cell>
          <cell r="F7534">
            <v>0</v>
          </cell>
          <cell r="G7534">
            <v>0</v>
          </cell>
          <cell r="I7534">
            <v>0</v>
          </cell>
        </row>
        <row r="7535">
          <cell r="A7535">
            <v>800000000914</v>
          </cell>
          <cell r="B7535" t="str">
            <v xml:space="preserve">PIEDRAS MONTADAS ø5X10MM -0540932                                                                   </v>
          </cell>
          <cell r="C7535">
            <v>8</v>
          </cell>
          <cell r="D7535">
            <v>0</v>
          </cell>
          <cell r="E7535">
            <v>0</v>
          </cell>
          <cell r="F7535">
            <v>0</v>
          </cell>
          <cell r="G7535">
            <v>0</v>
          </cell>
          <cell r="I7535">
            <v>0</v>
          </cell>
        </row>
        <row r="7536">
          <cell r="A7536">
            <v>800000000915</v>
          </cell>
          <cell r="B7536" t="str">
            <v xml:space="preserve">PIEDRAS MONTADAS ø6X10MM -0544293                                                                   </v>
          </cell>
          <cell r="C7536">
            <v>9</v>
          </cell>
          <cell r="D7536">
            <v>0</v>
          </cell>
          <cell r="E7536">
            <v>0</v>
          </cell>
          <cell r="F7536">
            <v>0</v>
          </cell>
          <cell r="G7536">
            <v>0</v>
          </cell>
          <cell r="I7536">
            <v>0</v>
          </cell>
        </row>
        <row r="7537">
          <cell r="A7537">
            <v>800000000916</v>
          </cell>
          <cell r="B7537" t="str">
            <v xml:space="preserve">PIEDRAS MONTADAS ø8X2MM -0544296                                                                    </v>
          </cell>
          <cell r="C7537">
            <v>9</v>
          </cell>
          <cell r="D7537">
            <v>0</v>
          </cell>
          <cell r="E7537">
            <v>0</v>
          </cell>
          <cell r="F7537">
            <v>0</v>
          </cell>
          <cell r="G7537">
            <v>0</v>
          </cell>
          <cell r="I7537">
            <v>0</v>
          </cell>
        </row>
        <row r="7538">
          <cell r="A7538">
            <v>800000000917</v>
          </cell>
          <cell r="B7538" t="str">
            <v xml:space="preserve">PIEDRAS MONTADAS ø8X2MM -0540903                                                                    </v>
          </cell>
          <cell r="C7538">
            <v>0</v>
          </cell>
          <cell r="D7538">
            <v>0</v>
          </cell>
          <cell r="E7538">
            <v>0</v>
          </cell>
          <cell r="F7538">
            <v>0</v>
          </cell>
          <cell r="G7538">
            <v>0</v>
          </cell>
          <cell r="I7538">
            <v>0</v>
          </cell>
        </row>
        <row r="7539">
          <cell r="A7539">
            <v>800000000918</v>
          </cell>
          <cell r="B7539" t="str">
            <v xml:space="preserve">PIEDRAS MONTADAS ø9X3MM -0540902                                                                    </v>
          </cell>
          <cell r="C7539">
            <v>5</v>
          </cell>
          <cell r="D7539">
            <v>0</v>
          </cell>
          <cell r="E7539">
            <v>0</v>
          </cell>
          <cell r="F7539">
            <v>0</v>
          </cell>
          <cell r="G7539">
            <v>0</v>
          </cell>
          <cell r="I7539">
            <v>0</v>
          </cell>
        </row>
        <row r="7540">
          <cell r="A7540">
            <v>800000000919</v>
          </cell>
          <cell r="B7540" t="str">
            <v xml:space="preserve">PIEDRAS MONTADAS ø6X11MM -0540936                                                                   </v>
          </cell>
          <cell r="C7540">
            <v>7</v>
          </cell>
          <cell r="D7540">
            <v>0</v>
          </cell>
          <cell r="E7540">
            <v>0</v>
          </cell>
          <cell r="F7540">
            <v>0</v>
          </cell>
          <cell r="G7540">
            <v>0</v>
          </cell>
          <cell r="I7540">
            <v>0</v>
          </cell>
        </row>
        <row r="7541">
          <cell r="A7541">
            <v>800000000920</v>
          </cell>
          <cell r="B7541" t="str">
            <v xml:space="preserve">PASTA DE DIAMANTES 3-C11 -0580712                                                                   </v>
          </cell>
          <cell r="C7541">
            <v>1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  <cell r="I7541">
            <v>0</v>
          </cell>
        </row>
        <row r="7542">
          <cell r="A7542">
            <v>800000000921</v>
          </cell>
          <cell r="B7542" t="str">
            <v xml:space="preserve">PASTA DE DIAMANTES 1-C11 -0580711                                                                   </v>
          </cell>
          <cell r="C7542">
            <v>0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  <cell r="I7542">
            <v>0</v>
          </cell>
        </row>
        <row r="7543">
          <cell r="A7543">
            <v>800000000922</v>
          </cell>
          <cell r="B7543" t="str">
            <v xml:space="preserve">SENSOR DE PRESION                                                                                   </v>
          </cell>
          <cell r="C7543">
            <v>1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I7543">
            <v>0</v>
          </cell>
        </row>
        <row r="7544">
          <cell r="A7544">
            <v>800000000923</v>
          </cell>
          <cell r="B7544" t="str">
            <v xml:space="preserve">BATERIA LR03/111 1,5V                                                                               </v>
          </cell>
          <cell r="C7544">
            <v>8</v>
          </cell>
          <cell r="D7544">
            <v>0</v>
          </cell>
          <cell r="E7544">
            <v>0</v>
          </cell>
          <cell r="F7544">
            <v>0</v>
          </cell>
          <cell r="G7544">
            <v>0</v>
          </cell>
          <cell r="I7544">
            <v>0</v>
          </cell>
        </row>
        <row r="7545">
          <cell r="A7545">
            <v>800000000924</v>
          </cell>
          <cell r="B7545" t="str">
            <v xml:space="preserve">HASCO-ADAPTADOR MACHO Z81 9/R 1/8 Z81 9/R 1/8                                                       </v>
          </cell>
          <cell r="C7545">
            <v>0</v>
          </cell>
          <cell r="D7545">
            <v>0</v>
          </cell>
          <cell r="E7545">
            <v>0</v>
          </cell>
          <cell r="F7545">
            <v>0</v>
          </cell>
          <cell r="G7545">
            <v>0</v>
          </cell>
          <cell r="I7545">
            <v>0</v>
          </cell>
        </row>
        <row r="7546">
          <cell r="A7546">
            <v>800000000925</v>
          </cell>
          <cell r="B7546" t="str">
            <v xml:space="preserve">HASCO- ADAPTADOR MACHO Z81 9/R 1/4 Z81 9/R 1/4                                                      </v>
          </cell>
          <cell r="C7546">
            <v>41</v>
          </cell>
          <cell r="D7546">
            <v>0</v>
          </cell>
          <cell r="E7546">
            <v>0</v>
          </cell>
          <cell r="F7546">
            <v>0</v>
          </cell>
          <cell r="G7546">
            <v>0</v>
          </cell>
          <cell r="I7546">
            <v>0</v>
          </cell>
        </row>
        <row r="7547">
          <cell r="A7547">
            <v>800000000926</v>
          </cell>
          <cell r="B7547" t="str">
            <v xml:space="preserve">HASCO-ADAPTADOR CIERRE RAPIDO Z80/9                                                                 </v>
          </cell>
          <cell r="C7547">
            <v>0</v>
          </cell>
          <cell r="D7547">
            <v>0</v>
          </cell>
          <cell r="E7547">
            <v>0</v>
          </cell>
          <cell r="F7547">
            <v>0</v>
          </cell>
          <cell r="G7547">
            <v>0</v>
          </cell>
          <cell r="I7547">
            <v>0</v>
          </cell>
        </row>
        <row r="7548">
          <cell r="A7548">
            <v>800000000927</v>
          </cell>
          <cell r="B7548" t="str">
            <v xml:space="preserve">HASCO-ADAPTADOR CIERRE RAPIDO Z80/9/45                                                              </v>
          </cell>
          <cell r="C7548">
            <v>1</v>
          </cell>
          <cell r="D7548">
            <v>0</v>
          </cell>
          <cell r="E7548">
            <v>0</v>
          </cell>
          <cell r="F7548">
            <v>0</v>
          </cell>
          <cell r="G7548">
            <v>0</v>
          </cell>
          <cell r="I7548">
            <v>0</v>
          </cell>
        </row>
        <row r="7549">
          <cell r="A7549">
            <v>800000000928</v>
          </cell>
          <cell r="B7549" t="str">
            <v xml:space="preserve">FRASCO OPACO CAPACIDAD 500CC                                                                        </v>
          </cell>
          <cell r="C7549">
            <v>0</v>
          </cell>
          <cell r="D7549">
            <v>0</v>
          </cell>
          <cell r="E7549">
            <v>0</v>
          </cell>
          <cell r="F7549">
            <v>0</v>
          </cell>
          <cell r="G7549">
            <v>0</v>
          </cell>
          <cell r="I7549">
            <v>0</v>
          </cell>
        </row>
        <row r="7550">
          <cell r="A7550">
            <v>800000000929</v>
          </cell>
          <cell r="B7550" t="str">
            <v xml:space="preserve">HASCO-EXPULSOR C/C Z 40/6 X 200                                                                     </v>
          </cell>
          <cell r="C7550">
            <v>0</v>
          </cell>
          <cell r="D7550">
            <v>0</v>
          </cell>
          <cell r="E7550">
            <v>0</v>
          </cell>
          <cell r="F7550">
            <v>0</v>
          </cell>
          <cell r="G7550">
            <v>0</v>
          </cell>
          <cell r="I7550">
            <v>0</v>
          </cell>
        </row>
        <row r="7551">
          <cell r="A7551">
            <v>800000000930</v>
          </cell>
          <cell r="B7551" t="str">
            <v xml:space="preserve">HASCO-EXPULSOR C/C Z 40/6X125                                                                       </v>
          </cell>
          <cell r="C7551">
            <v>0</v>
          </cell>
          <cell r="D7551">
            <v>0</v>
          </cell>
          <cell r="E7551">
            <v>0</v>
          </cell>
          <cell r="F7551">
            <v>0</v>
          </cell>
          <cell r="G7551">
            <v>0</v>
          </cell>
          <cell r="I7551">
            <v>0</v>
          </cell>
        </row>
        <row r="7552">
          <cell r="A7552">
            <v>800000000931</v>
          </cell>
          <cell r="B7552" t="str">
            <v xml:space="preserve">HASCO-EXPULSOR C/C Z 40/8X100                                                                       </v>
          </cell>
          <cell r="C7552">
            <v>0</v>
          </cell>
          <cell r="D7552">
            <v>0</v>
          </cell>
          <cell r="E7552">
            <v>0</v>
          </cell>
          <cell r="F7552">
            <v>0</v>
          </cell>
          <cell r="G7552">
            <v>0</v>
          </cell>
          <cell r="I7552">
            <v>0</v>
          </cell>
        </row>
        <row r="7553">
          <cell r="A7553">
            <v>800000000932</v>
          </cell>
          <cell r="B7553" t="str">
            <v xml:space="preserve">HASCO-EXPULSOR C/C Z 44/2,2X125 REBAJADO                                                            </v>
          </cell>
          <cell r="C7553">
            <v>7</v>
          </cell>
          <cell r="D7553">
            <v>0</v>
          </cell>
          <cell r="E7553">
            <v>0</v>
          </cell>
          <cell r="F7553">
            <v>0</v>
          </cell>
          <cell r="G7553">
            <v>0</v>
          </cell>
          <cell r="I7553">
            <v>0</v>
          </cell>
        </row>
        <row r="7554">
          <cell r="A7554">
            <v>800000000933</v>
          </cell>
          <cell r="B7554" t="str">
            <v xml:space="preserve">EXPULSOR C/C 1,5X100 REBAJADO (STRACK)                                                              </v>
          </cell>
          <cell r="C7554">
            <v>0</v>
          </cell>
          <cell r="D7554">
            <v>0</v>
          </cell>
          <cell r="E7554">
            <v>0</v>
          </cell>
          <cell r="F7554">
            <v>0</v>
          </cell>
          <cell r="G7554">
            <v>0</v>
          </cell>
          <cell r="I7554">
            <v>0</v>
          </cell>
        </row>
        <row r="7555">
          <cell r="A7555">
            <v>800000000934</v>
          </cell>
          <cell r="B7555" t="str">
            <v xml:space="preserve">EXPULSOR C/C 1,6X100 REBAJADO (STRACK)                                                              </v>
          </cell>
          <cell r="C7555">
            <v>0</v>
          </cell>
          <cell r="D7555">
            <v>0</v>
          </cell>
          <cell r="E7555">
            <v>0</v>
          </cell>
          <cell r="F7555">
            <v>0</v>
          </cell>
          <cell r="G7555">
            <v>0</v>
          </cell>
          <cell r="I7555">
            <v>0</v>
          </cell>
        </row>
        <row r="7556">
          <cell r="A7556">
            <v>800000000935</v>
          </cell>
          <cell r="B7556" t="str">
            <v xml:space="preserve">HASCO-EXPULSOR C/C Z 40/2,2X100                                                                     </v>
          </cell>
          <cell r="C7556">
            <v>6</v>
          </cell>
          <cell r="D7556">
            <v>0</v>
          </cell>
          <cell r="E7556">
            <v>0</v>
          </cell>
          <cell r="F7556">
            <v>0</v>
          </cell>
          <cell r="G7556">
            <v>0</v>
          </cell>
          <cell r="I7556">
            <v>0</v>
          </cell>
        </row>
        <row r="7557">
          <cell r="A7557">
            <v>800000000936</v>
          </cell>
          <cell r="B7557" t="str">
            <v xml:space="preserve">HASCO-EXPULSOR C/C Z 441/1X63 REBAJADO                                                              </v>
          </cell>
          <cell r="C7557">
            <v>0</v>
          </cell>
          <cell r="D7557">
            <v>0</v>
          </cell>
          <cell r="E7557">
            <v>0</v>
          </cell>
          <cell r="F7557">
            <v>0</v>
          </cell>
          <cell r="G7557">
            <v>0</v>
          </cell>
          <cell r="I7557">
            <v>0</v>
          </cell>
        </row>
        <row r="7558">
          <cell r="A7558">
            <v>800000000937</v>
          </cell>
          <cell r="B7558" t="str">
            <v xml:space="preserve">HASCO-EXPULSOR S/C Z 42/1,6X100 REBAJADO                                                            </v>
          </cell>
          <cell r="C7558">
            <v>0</v>
          </cell>
          <cell r="D7558">
            <v>0</v>
          </cell>
          <cell r="E7558">
            <v>0</v>
          </cell>
          <cell r="F7558">
            <v>0</v>
          </cell>
          <cell r="G7558">
            <v>0</v>
          </cell>
          <cell r="I7558">
            <v>0</v>
          </cell>
        </row>
        <row r="7559">
          <cell r="A7559">
            <v>800000000938</v>
          </cell>
          <cell r="B7559" t="str">
            <v xml:space="preserve">EXPULSOR S/C Z 100-3-100 (STRACK)                                                                   </v>
          </cell>
          <cell r="C7559">
            <v>0</v>
          </cell>
          <cell r="D7559">
            <v>0</v>
          </cell>
          <cell r="E7559">
            <v>0</v>
          </cell>
          <cell r="F7559">
            <v>0</v>
          </cell>
          <cell r="G7559">
            <v>0</v>
          </cell>
          <cell r="I7559">
            <v>0</v>
          </cell>
        </row>
        <row r="7560">
          <cell r="A7560">
            <v>800000000939</v>
          </cell>
          <cell r="B7560" t="str">
            <v xml:space="preserve">HASCO-BUJE Z 10/36/18                                                                               </v>
          </cell>
          <cell r="C7560">
            <v>4</v>
          </cell>
          <cell r="D7560">
            <v>0</v>
          </cell>
          <cell r="E7560">
            <v>0</v>
          </cell>
          <cell r="F7560">
            <v>0</v>
          </cell>
          <cell r="G7560">
            <v>0</v>
          </cell>
          <cell r="I7560">
            <v>0</v>
          </cell>
        </row>
        <row r="7561">
          <cell r="A7561">
            <v>800000000940</v>
          </cell>
          <cell r="B7561" t="str">
            <v xml:space="preserve">HASCO-BUJE Z 10/36/24                                                                               </v>
          </cell>
          <cell r="C7561">
            <v>1</v>
          </cell>
          <cell r="D7561">
            <v>0</v>
          </cell>
          <cell r="E7561">
            <v>0</v>
          </cell>
          <cell r="F7561">
            <v>0</v>
          </cell>
          <cell r="G7561">
            <v>0</v>
          </cell>
          <cell r="I7561">
            <v>0</v>
          </cell>
        </row>
        <row r="7562">
          <cell r="A7562">
            <v>800000000941</v>
          </cell>
          <cell r="B7562" t="str">
            <v xml:space="preserve">HASCO-BUJE Z 10/36/22                                                                               </v>
          </cell>
          <cell r="C7562">
            <v>3</v>
          </cell>
          <cell r="D7562">
            <v>0</v>
          </cell>
          <cell r="E7562">
            <v>0</v>
          </cell>
          <cell r="F7562">
            <v>0</v>
          </cell>
          <cell r="G7562">
            <v>0</v>
          </cell>
          <cell r="I7562">
            <v>0</v>
          </cell>
        </row>
        <row r="7563">
          <cell r="A7563">
            <v>800000000942</v>
          </cell>
          <cell r="B7563" t="str">
            <v xml:space="preserve">HASCO-BUJE Z 10/56/32                                                                               </v>
          </cell>
          <cell r="C7563">
            <v>1</v>
          </cell>
          <cell r="D7563">
            <v>0</v>
          </cell>
          <cell r="E7563">
            <v>0</v>
          </cell>
          <cell r="F7563">
            <v>0</v>
          </cell>
          <cell r="G7563">
            <v>0</v>
          </cell>
          <cell r="I7563">
            <v>0</v>
          </cell>
        </row>
        <row r="7564">
          <cell r="A7564">
            <v>800000000943</v>
          </cell>
          <cell r="B7564" t="str">
            <v xml:space="preserve">HASCO-BUJE Z 10/76/22                                                                               </v>
          </cell>
          <cell r="C7564">
            <v>3</v>
          </cell>
          <cell r="D7564">
            <v>0</v>
          </cell>
          <cell r="E7564">
            <v>0</v>
          </cell>
          <cell r="F7564">
            <v>0</v>
          </cell>
          <cell r="G7564">
            <v>0</v>
          </cell>
          <cell r="I7564">
            <v>0</v>
          </cell>
        </row>
        <row r="7565">
          <cell r="A7565">
            <v>800000000944</v>
          </cell>
          <cell r="B7565" t="str">
            <v xml:space="preserve">HASCO-BUJE Z 10/76/24                                                                               </v>
          </cell>
          <cell r="C7565">
            <v>1</v>
          </cell>
          <cell r="D7565">
            <v>0</v>
          </cell>
          <cell r="E7565">
            <v>0</v>
          </cell>
          <cell r="F7565">
            <v>0</v>
          </cell>
          <cell r="G7565">
            <v>0</v>
          </cell>
          <cell r="I7565">
            <v>0</v>
          </cell>
        </row>
        <row r="7566">
          <cell r="A7566">
            <v>800000000945</v>
          </cell>
          <cell r="B7566" t="str">
            <v xml:space="preserve">HASCO-BUJE Z 20/30/80 ROSCADO                                                                       </v>
          </cell>
          <cell r="C7566">
            <v>4</v>
          </cell>
          <cell r="D7566">
            <v>0</v>
          </cell>
          <cell r="E7566">
            <v>0</v>
          </cell>
          <cell r="F7566">
            <v>0</v>
          </cell>
          <cell r="G7566">
            <v>0</v>
          </cell>
          <cell r="I7566">
            <v>0</v>
          </cell>
        </row>
        <row r="7567">
          <cell r="A7567">
            <v>800000000946</v>
          </cell>
          <cell r="B7567" t="str">
            <v xml:space="preserve">HASCO-BUJE Z 20/30/60 ROSCADO                                                                       </v>
          </cell>
          <cell r="C7567">
            <v>1</v>
          </cell>
          <cell r="D7567">
            <v>0</v>
          </cell>
          <cell r="E7567">
            <v>0</v>
          </cell>
          <cell r="F7567">
            <v>0</v>
          </cell>
          <cell r="G7567">
            <v>0</v>
          </cell>
          <cell r="I7567">
            <v>0</v>
          </cell>
        </row>
        <row r="7568">
          <cell r="A7568">
            <v>800000000947</v>
          </cell>
          <cell r="B7568" t="str">
            <v xml:space="preserve">HASCO-PLATINA K 100/25X12                                                                           </v>
          </cell>
          <cell r="C7568">
            <v>0</v>
          </cell>
          <cell r="D7568">
            <v>0</v>
          </cell>
          <cell r="E7568">
            <v>0</v>
          </cell>
          <cell r="F7568">
            <v>0</v>
          </cell>
          <cell r="G7568">
            <v>0</v>
          </cell>
          <cell r="I7568">
            <v>0</v>
          </cell>
        </row>
        <row r="7569">
          <cell r="A7569">
            <v>800000000948</v>
          </cell>
          <cell r="B7569" t="str">
            <v xml:space="preserve">HASCO-CAMISA DE EXPULSOR Z 451/14X10,5X100 /1161110                                                 </v>
          </cell>
          <cell r="C7569">
            <v>3</v>
          </cell>
          <cell r="D7569">
            <v>0</v>
          </cell>
          <cell r="E7569">
            <v>0</v>
          </cell>
          <cell r="F7569">
            <v>0</v>
          </cell>
          <cell r="G7569">
            <v>0</v>
          </cell>
          <cell r="I7569">
            <v>0</v>
          </cell>
        </row>
        <row r="7570">
          <cell r="A7570">
            <v>800000000949</v>
          </cell>
          <cell r="B7570" t="str">
            <v xml:space="preserve">HASCO-CAMISA DE EXPULSOR Z 103/5/75/3                                                               </v>
          </cell>
          <cell r="C7570">
            <v>3</v>
          </cell>
          <cell r="D7570">
            <v>0</v>
          </cell>
          <cell r="E7570">
            <v>0</v>
          </cell>
          <cell r="F7570">
            <v>0</v>
          </cell>
          <cell r="G7570">
            <v>0</v>
          </cell>
          <cell r="I7570">
            <v>0</v>
          </cell>
        </row>
        <row r="7571">
          <cell r="A7571">
            <v>800000000950</v>
          </cell>
          <cell r="B7571" t="str">
            <v xml:space="preserve">HASCO-CAMISA DE EXPULSOR Z 451/2,2X100                                                              </v>
          </cell>
          <cell r="C7571">
            <v>0</v>
          </cell>
          <cell r="D7571">
            <v>0</v>
          </cell>
          <cell r="E7571">
            <v>0</v>
          </cell>
          <cell r="F7571">
            <v>0</v>
          </cell>
          <cell r="G7571">
            <v>0</v>
          </cell>
          <cell r="I7571">
            <v>0</v>
          </cell>
        </row>
        <row r="7572">
          <cell r="A7572">
            <v>800000000951</v>
          </cell>
          <cell r="B7572" t="str">
            <v xml:space="preserve">HASCO-CAMISA DE EXPULSOR Z 45/5 x 2,7 x 60                                                          </v>
          </cell>
          <cell r="C7572">
            <v>4</v>
          </cell>
          <cell r="D7572">
            <v>0</v>
          </cell>
          <cell r="E7572">
            <v>0</v>
          </cell>
          <cell r="F7572">
            <v>0</v>
          </cell>
          <cell r="G7572">
            <v>0</v>
          </cell>
          <cell r="I7572">
            <v>0</v>
          </cell>
        </row>
        <row r="7573">
          <cell r="A7573">
            <v>800000000952</v>
          </cell>
          <cell r="B7573" t="str">
            <v xml:space="preserve">HASCO-CAMISA DE EXPULSOR Z 45/5 x 2,5 x 75                                                          </v>
          </cell>
          <cell r="C7573">
            <v>1</v>
          </cell>
          <cell r="D7573">
            <v>0</v>
          </cell>
          <cell r="E7573">
            <v>0</v>
          </cell>
          <cell r="F7573">
            <v>0</v>
          </cell>
          <cell r="G7573">
            <v>0</v>
          </cell>
          <cell r="I7573">
            <v>0</v>
          </cell>
        </row>
        <row r="7574">
          <cell r="A7574">
            <v>800000000953</v>
          </cell>
          <cell r="B7574" t="str">
            <v xml:space="preserve">HASCO-TAPON/TORNILLO 8X0,75                                                                         </v>
          </cell>
          <cell r="C7574">
            <v>92</v>
          </cell>
          <cell r="D7574">
            <v>0</v>
          </cell>
          <cell r="E7574">
            <v>0</v>
          </cell>
          <cell r="F7574">
            <v>0</v>
          </cell>
          <cell r="G7574">
            <v>0</v>
          </cell>
          <cell r="I7574">
            <v>0</v>
          </cell>
        </row>
        <row r="7575">
          <cell r="A7575">
            <v>800000000954</v>
          </cell>
          <cell r="B7575" t="str">
            <v xml:space="preserve">HASCO-TAPON/TORNILLO  1/4 BSPT                                                                      </v>
          </cell>
          <cell r="C7575">
            <v>19</v>
          </cell>
          <cell r="D7575">
            <v>0</v>
          </cell>
          <cell r="E7575">
            <v>0</v>
          </cell>
          <cell r="F7575">
            <v>0</v>
          </cell>
          <cell r="G7575">
            <v>0</v>
          </cell>
          <cell r="I7575">
            <v>0</v>
          </cell>
        </row>
        <row r="7576">
          <cell r="A7576">
            <v>800000000955</v>
          </cell>
          <cell r="B7576" t="str">
            <v xml:space="preserve">HASCO-TOPE Z 551/18/3                                                                               </v>
          </cell>
          <cell r="C7576">
            <v>5</v>
          </cell>
          <cell r="D7576">
            <v>0</v>
          </cell>
          <cell r="E7576">
            <v>0</v>
          </cell>
          <cell r="F7576">
            <v>0</v>
          </cell>
          <cell r="G7576">
            <v>0</v>
          </cell>
          <cell r="I7576">
            <v>0</v>
          </cell>
        </row>
        <row r="7577">
          <cell r="A7577">
            <v>800000000956</v>
          </cell>
          <cell r="B7577" t="str">
            <v xml:space="preserve">HASCO-TOPE Z 551/28/3                                                                               </v>
          </cell>
          <cell r="C7577">
            <v>2</v>
          </cell>
          <cell r="D7577">
            <v>0</v>
          </cell>
          <cell r="E7577">
            <v>0</v>
          </cell>
          <cell r="F7577">
            <v>0</v>
          </cell>
          <cell r="G7577">
            <v>0</v>
          </cell>
          <cell r="I7577">
            <v>0</v>
          </cell>
        </row>
        <row r="7578">
          <cell r="A7578">
            <v>800000000957</v>
          </cell>
          <cell r="B7578" t="str">
            <v xml:space="preserve">HASCO-TOPE Z 561/18/4                                                                               </v>
          </cell>
          <cell r="C7578">
            <v>6</v>
          </cell>
          <cell r="D7578">
            <v>0</v>
          </cell>
          <cell r="E7578">
            <v>0</v>
          </cell>
          <cell r="F7578">
            <v>0</v>
          </cell>
          <cell r="G7578">
            <v>0</v>
          </cell>
          <cell r="I7578">
            <v>0</v>
          </cell>
        </row>
        <row r="7579">
          <cell r="A7579">
            <v>800000000958</v>
          </cell>
          <cell r="B7579" t="str">
            <v xml:space="preserve">HASCO-ARANDELA DE PRESION Z 691/12X2,5                                                              </v>
          </cell>
          <cell r="C7579">
            <v>4</v>
          </cell>
          <cell r="D7579">
            <v>0</v>
          </cell>
          <cell r="E7579">
            <v>0</v>
          </cell>
          <cell r="F7579">
            <v>0</v>
          </cell>
          <cell r="G7579">
            <v>0</v>
          </cell>
          <cell r="I7579">
            <v>0</v>
          </cell>
        </row>
        <row r="7580">
          <cell r="A7580">
            <v>800000000959</v>
          </cell>
          <cell r="B7580" t="str">
            <v xml:space="preserve">HASCO-ARANDELA DE PRESIÓN 10X2,75                                                                   </v>
          </cell>
          <cell r="C7580">
            <v>20</v>
          </cell>
          <cell r="D7580">
            <v>0</v>
          </cell>
          <cell r="E7580">
            <v>0</v>
          </cell>
          <cell r="F7580">
            <v>0</v>
          </cell>
          <cell r="G7580">
            <v>0</v>
          </cell>
          <cell r="I7580">
            <v>0</v>
          </cell>
        </row>
        <row r="7581">
          <cell r="A7581">
            <v>800000000960</v>
          </cell>
          <cell r="B7581" t="str">
            <v xml:space="preserve">HASCO-COLUMNA Z 00/56/32X75                                                                         </v>
          </cell>
          <cell r="C7581">
            <v>4</v>
          </cell>
          <cell r="D7581">
            <v>0</v>
          </cell>
          <cell r="E7581">
            <v>0</v>
          </cell>
          <cell r="F7581">
            <v>0</v>
          </cell>
          <cell r="G7581">
            <v>0</v>
          </cell>
          <cell r="I7581">
            <v>0</v>
          </cell>
        </row>
        <row r="7582">
          <cell r="A7582">
            <v>800000000961</v>
          </cell>
          <cell r="B7582" t="str">
            <v xml:space="preserve">HASCO-COLUMNA Z 00/56/30X75                                                                         </v>
          </cell>
          <cell r="C7582">
            <v>0</v>
          </cell>
          <cell r="D7582">
            <v>0</v>
          </cell>
          <cell r="E7582">
            <v>0</v>
          </cell>
          <cell r="F7582">
            <v>0</v>
          </cell>
          <cell r="G7582">
            <v>0</v>
          </cell>
          <cell r="I7582">
            <v>0</v>
          </cell>
        </row>
        <row r="7583">
          <cell r="A7583">
            <v>800000000962</v>
          </cell>
          <cell r="B7583" t="str">
            <v xml:space="preserve">HASCO-COLUMNA Z 00/27/22X65                                                                         </v>
          </cell>
          <cell r="C7583">
            <v>2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I7583">
            <v>0</v>
          </cell>
        </row>
        <row r="7584">
          <cell r="A7584">
            <v>800000000963</v>
          </cell>
          <cell r="B7584" t="str">
            <v xml:space="preserve">HASCO-COLUMNA Z 00/46/24X125                                                                        </v>
          </cell>
          <cell r="C7584">
            <v>0</v>
          </cell>
          <cell r="D7584">
            <v>0</v>
          </cell>
          <cell r="E7584">
            <v>0</v>
          </cell>
          <cell r="F7584">
            <v>0</v>
          </cell>
          <cell r="G7584">
            <v>0</v>
          </cell>
          <cell r="I7584">
            <v>0</v>
          </cell>
        </row>
        <row r="7585">
          <cell r="A7585">
            <v>800000000964</v>
          </cell>
          <cell r="B7585" t="str">
            <v xml:space="preserve">HASCO-COLUMNA Z 00/46/22X125                                                                        </v>
          </cell>
          <cell r="C7585">
            <v>1</v>
          </cell>
          <cell r="D7585">
            <v>0</v>
          </cell>
          <cell r="E7585">
            <v>0</v>
          </cell>
          <cell r="F7585">
            <v>0</v>
          </cell>
          <cell r="G7585">
            <v>0</v>
          </cell>
          <cell r="I7585">
            <v>0</v>
          </cell>
        </row>
        <row r="7586">
          <cell r="A7586">
            <v>800000000965</v>
          </cell>
          <cell r="B7586" t="str">
            <v xml:space="preserve">HASCO-COLUMNA Z 00/56/18X95                                                                         </v>
          </cell>
          <cell r="C7586">
            <v>2</v>
          </cell>
          <cell r="D7586">
            <v>0</v>
          </cell>
          <cell r="E7586">
            <v>0</v>
          </cell>
          <cell r="F7586">
            <v>0</v>
          </cell>
          <cell r="G7586">
            <v>0</v>
          </cell>
          <cell r="I7586">
            <v>0</v>
          </cell>
        </row>
        <row r="7587">
          <cell r="A7587">
            <v>800000000966</v>
          </cell>
          <cell r="B7587" t="str">
            <v xml:space="preserve">HASCO TORNILLO 12X100                                                                               </v>
          </cell>
          <cell r="C7587">
            <v>4</v>
          </cell>
          <cell r="D7587">
            <v>0</v>
          </cell>
          <cell r="E7587">
            <v>0</v>
          </cell>
          <cell r="F7587">
            <v>0</v>
          </cell>
          <cell r="G7587">
            <v>0</v>
          </cell>
          <cell r="I7587">
            <v>0</v>
          </cell>
        </row>
        <row r="7588">
          <cell r="A7588">
            <v>800000000967</v>
          </cell>
          <cell r="B7588" t="str">
            <v xml:space="preserve">HASCO-TORNILLO 12X130                                                                               </v>
          </cell>
          <cell r="C7588">
            <v>4</v>
          </cell>
          <cell r="D7588">
            <v>0</v>
          </cell>
          <cell r="E7588">
            <v>0</v>
          </cell>
          <cell r="F7588">
            <v>0</v>
          </cell>
          <cell r="G7588">
            <v>0</v>
          </cell>
          <cell r="I7588">
            <v>0</v>
          </cell>
        </row>
        <row r="7589">
          <cell r="A7589">
            <v>800000000968</v>
          </cell>
          <cell r="B7589" t="str">
            <v xml:space="preserve">HASCO-TORNILLO 12X110                                                                               </v>
          </cell>
          <cell r="C7589">
            <v>4</v>
          </cell>
          <cell r="D7589">
            <v>0</v>
          </cell>
          <cell r="E7589">
            <v>0</v>
          </cell>
          <cell r="F7589">
            <v>0</v>
          </cell>
          <cell r="G7589">
            <v>0</v>
          </cell>
          <cell r="I7589">
            <v>0</v>
          </cell>
        </row>
        <row r="7590">
          <cell r="A7590">
            <v>800000000969</v>
          </cell>
          <cell r="B7590" t="str">
            <v xml:space="preserve">HASCO-TORNILLO 12X190                                                                               </v>
          </cell>
          <cell r="C7590">
            <v>3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I7590">
            <v>0</v>
          </cell>
        </row>
        <row r="7591">
          <cell r="A7591">
            <v>800000000970</v>
          </cell>
          <cell r="B7591" t="str">
            <v xml:space="preserve">HASCO-TORNILLO 10X120                                                                               </v>
          </cell>
          <cell r="C7591">
            <v>2</v>
          </cell>
          <cell r="D7591">
            <v>0</v>
          </cell>
          <cell r="E7591">
            <v>0</v>
          </cell>
          <cell r="F7591">
            <v>0</v>
          </cell>
          <cell r="G7591">
            <v>0</v>
          </cell>
          <cell r="I7591">
            <v>0</v>
          </cell>
        </row>
        <row r="7592">
          <cell r="A7592">
            <v>800000000971</v>
          </cell>
          <cell r="B7592" t="str">
            <v xml:space="preserve">HASCO-TORNILLO 12X120                                                                               </v>
          </cell>
          <cell r="C7592">
            <v>1</v>
          </cell>
          <cell r="D7592">
            <v>0</v>
          </cell>
          <cell r="E7592">
            <v>0</v>
          </cell>
          <cell r="F7592">
            <v>0</v>
          </cell>
          <cell r="G7592">
            <v>0</v>
          </cell>
          <cell r="I7592">
            <v>0</v>
          </cell>
        </row>
        <row r="7593">
          <cell r="A7593">
            <v>800000000972</v>
          </cell>
          <cell r="B7593" t="str">
            <v xml:space="preserve">HASCO-TORNILLO 12X65                                                                                </v>
          </cell>
          <cell r="C7593">
            <v>4</v>
          </cell>
          <cell r="D7593">
            <v>0</v>
          </cell>
          <cell r="E7593">
            <v>0</v>
          </cell>
          <cell r="F7593">
            <v>0</v>
          </cell>
          <cell r="G7593">
            <v>0</v>
          </cell>
          <cell r="I7593">
            <v>0</v>
          </cell>
        </row>
        <row r="7594">
          <cell r="A7594">
            <v>800000000973</v>
          </cell>
          <cell r="B7594" t="str">
            <v xml:space="preserve">HASCO-TORNILLO 12X45                                                                                </v>
          </cell>
          <cell r="C7594">
            <v>6</v>
          </cell>
          <cell r="D7594">
            <v>0</v>
          </cell>
          <cell r="E7594">
            <v>0</v>
          </cell>
          <cell r="F7594">
            <v>0</v>
          </cell>
          <cell r="G7594">
            <v>0</v>
          </cell>
          <cell r="I7594">
            <v>0</v>
          </cell>
        </row>
        <row r="7595">
          <cell r="A7595">
            <v>800000000974</v>
          </cell>
          <cell r="B7595" t="str">
            <v xml:space="preserve">HASCO-TORNILLO 10X50                                                                                </v>
          </cell>
          <cell r="C7595">
            <v>6</v>
          </cell>
          <cell r="D7595">
            <v>0</v>
          </cell>
          <cell r="E7595">
            <v>0</v>
          </cell>
          <cell r="F7595">
            <v>0</v>
          </cell>
          <cell r="G7595">
            <v>0</v>
          </cell>
          <cell r="I7595">
            <v>0</v>
          </cell>
        </row>
        <row r="7596">
          <cell r="A7596">
            <v>800000000975</v>
          </cell>
          <cell r="B7596" t="str">
            <v xml:space="preserve">HASCO-TORNILLO 10X110                                                                               </v>
          </cell>
          <cell r="C7596">
            <v>1</v>
          </cell>
          <cell r="D7596">
            <v>0</v>
          </cell>
          <cell r="E7596">
            <v>0</v>
          </cell>
          <cell r="F7596">
            <v>0</v>
          </cell>
          <cell r="G7596">
            <v>0</v>
          </cell>
          <cell r="I7596">
            <v>0</v>
          </cell>
        </row>
        <row r="7597">
          <cell r="A7597">
            <v>800000000976</v>
          </cell>
          <cell r="B7597" t="str">
            <v xml:space="preserve">HASCO-TORNILLO 5X10                                                                                 </v>
          </cell>
          <cell r="C7597">
            <v>6</v>
          </cell>
          <cell r="D7597">
            <v>0</v>
          </cell>
          <cell r="E7597">
            <v>0</v>
          </cell>
          <cell r="F7597">
            <v>0</v>
          </cell>
          <cell r="G7597">
            <v>0</v>
          </cell>
          <cell r="I7597">
            <v>0</v>
          </cell>
        </row>
        <row r="7598">
          <cell r="A7598">
            <v>800000000977</v>
          </cell>
          <cell r="B7598" t="str">
            <v xml:space="preserve">AMACO-PLACA SUJECION MOTOR IMP DV100-605                                                            </v>
          </cell>
          <cell r="C7598">
            <v>0</v>
          </cell>
          <cell r="D7598">
            <v>0</v>
          </cell>
          <cell r="E7598">
            <v>0</v>
          </cell>
          <cell r="F7598">
            <v>0</v>
          </cell>
          <cell r="G7598">
            <v>0</v>
          </cell>
          <cell r="I7598">
            <v>0</v>
          </cell>
        </row>
        <row r="7599">
          <cell r="A7599">
            <v>800000000978</v>
          </cell>
          <cell r="B7599" t="str">
            <v xml:space="preserve">MULTIVAC-CUCHILLA CORTE TRANSVERSAL 79.912.7137.09                                                  </v>
          </cell>
          <cell r="C7599">
            <v>2</v>
          </cell>
          <cell r="D7599">
            <v>0</v>
          </cell>
          <cell r="E7599">
            <v>0</v>
          </cell>
          <cell r="F7599">
            <v>0</v>
          </cell>
          <cell r="G7599">
            <v>0</v>
          </cell>
          <cell r="I7599">
            <v>0</v>
          </cell>
        </row>
        <row r="7600">
          <cell r="A7600">
            <v>800000000979</v>
          </cell>
          <cell r="B7600" t="str">
            <v xml:space="preserve">AMACO-ENGRANAJE P/MOTOR IMPRESORA DV100-603                                                         </v>
          </cell>
          <cell r="C7600">
            <v>0</v>
          </cell>
          <cell r="D7600">
            <v>0</v>
          </cell>
          <cell r="E7600">
            <v>0</v>
          </cell>
          <cell r="F7600">
            <v>0</v>
          </cell>
          <cell r="G7600">
            <v>0</v>
          </cell>
          <cell r="I7600">
            <v>0</v>
          </cell>
        </row>
        <row r="7601">
          <cell r="A7601">
            <v>800000000980</v>
          </cell>
          <cell r="B7601" t="str">
            <v xml:space="preserve">AMACO-CREMALLERA P/IMP DV100-301                                                                    </v>
          </cell>
          <cell r="C7601">
            <v>0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I7601">
            <v>0</v>
          </cell>
        </row>
        <row r="7602">
          <cell r="A7602">
            <v>800000000981</v>
          </cell>
          <cell r="B7602" t="str">
            <v xml:space="preserve">AMACO-SOPORTE DE CILINDRO DV100-803                                                                 </v>
          </cell>
          <cell r="C7602">
            <v>0</v>
          </cell>
          <cell r="D7602">
            <v>0</v>
          </cell>
          <cell r="E7602">
            <v>0</v>
          </cell>
          <cell r="F7602">
            <v>0</v>
          </cell>
          <cell r="G7602">
            <v>0</v>
          </cell>
          <cell r="I7602">
            <v>0</v>
          </cell>
        </row>
        <row r="7603">
          <cell r="A7603">
            <v>800000000982</v>
          </cell>
          <cell r="B7603" t="str">
            <v xml:space="preserve">AMACO-CILINDRO NEUMATICO P/IMP MULTIVAC DV100-802                                                   </v>
          </cell>
          <cell r="C7603">
            <v>0</v>
          </cell>
          <cell r="D7603">
            <v>0</v>
          </cell>
          <cell r="E7603">
            <v>0</v>
          </cell>
          <cell r="F7603">
            <v>0</v>
          </cell>
          <cell r="G7603">
            <v>0</v>
          </cell>
          <cell r="I7603">
            <v>0</v>
          </cell>
        </row>
        <row r="7604">
          <cell r="A7604">
            <v>800000000983</v>
          </cell>
          <cell r="B7604" t="str">
            <v xml:space="preserve">AMACO-PERNO C/ROSCA P/IMP  DV100-213                                                                </v>
          </cell>
          <cell r="C7604">
            <v>0</v>
          </cell>
          <cell r="D7604">
            <v>0</v>
          </cell>
          <cell r="E7604">
            <v>0</v>
          </cell>
          <cell r="F7604">
            <v>0</v>
          </cell>
          <cell r="G7604">
            <v>0</v>
          </cell>
          <cell r="I7604">
            <v>0</v>
          </cell>
        </row>
        <row r="7605">
          <cell r="A7605">
            <v>800000000984</v>
          </cell>
          <cell r="B7605" t="str">
            <v xml:space="preserve">AMACO-PERNO P/IMP DV100-216                                                                         </v>
          </cell>
          <cell r="C7605">
            <v>0</v>
          </cell>
          <cell r="D7605">
            <v>0</v>
          </cell>
          <cell r="E7605">
            <v>0</v>
          </cell>
          <cell r="F7605">
            <v>0</v>
          </cell>
          <cell r="G7605">
            <v>0</v>
          </cell>
          <cell r="I7605">
            <v>0</v>
          </cell>
        </row>
        <row r="7606">
          <cell r="A7606">
            <v>800000000985</v>
          </cell>
          <cell r="B7606" t="str">
            <v xml:space="preserve">AMACO-PERNO P/IMP DV100-219                                                                         </v>
          </cell>
          <cell r="C7606">
            <v>0</v>
          </cell>
          <cell r="D7606">
            <v>0</v>
          </cell>
          <cell r="E7606">
            <v>0</v>
          </cell>
          <cell r="F7606">
            <v>0</v>
          </cell>
          <cell r="G7606">
            <v>0</v>
          </cell>
          <cell r="I7606">
            <v>0</v>
          </cell>
        </row>
        <row r="7607">
          <cell r="A7607">
            <v>800000000986</v>
          </cell>
          <cell r="B7607" t="str">
            <v xml:space="preserve">AMACO-PERNO C/ROSCA P/IMP DV100-210                                                                 </v>
          </cell>
          <cell r="C7607">
            <v>0</v>
          </cell>
          <cell r="D7607">
            <v>0</v>
          </cell>
          <cell r="E7607">
            <v>0</v>
          </cell>
          <cell r="F7607">
            <v>0</v>
          </cell>
          <cell r="G7607">
            <v>0</v>
          </cell>
          <cell r="I7607">
            <v>0</v>
          </cell>
        </row>
        <row r="7608">
          <cell r="A7608">
            <v>800000000987</v>
          </cell>
          <cell r="B7608" t="str">
            <v xml:space="preserve">AMACO-SEPARADORES P/MOTOR IMP  DV100-606                                                            </v>
          </cell>
          <cell r="C7608">
            <v>0</v>
          </cell>
          <cell r="D7608">
            <v>0</v>
          </cell>
          <cell r="E7608">
            <v>0</v>
          </cell>
          <cell r="F7608">
            <v>0</v>
          </cell>
          <cell r="G7608">
            <v>0</v>
          </cell>
          <cell r="I7608">
            <v>0</v>
          </cell>
        </row>
        <row r="7609">
          <cell r="A7609">
            <v>800000000988</v>
          </cell>
          <cell r="B7609" t="str">
            <v xml:space="preserve">MULTIVAC-PARTE P/FRENO DE FOLIA 11.431.9485.40                                                      </v>
          </cell>
          <cell r="C7609">
            <v>0</v>
          </cell>
          <cell r="D7609">
            <v>0</v>
          </cell>
          <cell r="E7609">
            <v>0</v>
          </cell>
          <cell r="F7609">
            <v>0</v>
          </cell>
          <cell r="G7609">
            <v>0</v>
          </cell>
          <cell r="I7609">
            <v>0</v>
          </cell>
        </row>
        <row r="7610">
          <cell r="A7610">
            <v>800000000989</v>
          </cell>
          <cell r="B7610" t="str">
            <v xml:space="preserve">MULTIVAC-EMBOLO P/FRENO DE FOLIA 11.531.9595.10                                                     </v>
          </cell>
          <cell r="C7610">
            <v>0</v>
          </cell>
          <cell r="D7610">
            <v>0</v>
          </cell>
          <cell r="E7610">
            <v>0</v>
          </cell>
          <cell r="F7610">
            <v>0</v>
          </cell>
          <cell r="G7610">
            <v>0</v>
          </cell>
          <cell r="I7610">
            <v>0</v>
          </cell>
        </row>
        <row r="7611">
          <cell r="A7611">
            <v>800000000990</v>
          </cell>
          <cell r="B7611" t="str">
            <v xml:space="preserve">MULTIVAC-O-RING PARTE P/FRENO DE FOLIA 80.209.4010.10                                               </v>
          </cell>
          <cell r="C7611">
            <v>0</v>
          </cell>
          <cell r="D7611">
            <v>0</v>
          </cell>
          <cell r="E7611">
            <v>0</v>
          </cell>
          <cell r="F7611">
            <v>0</v>
          </cell>
          <cell r="G7611">
            <v>0</v>
          </cell>
          <cell r="I7611">
            <v>0</v>
          </cell>
        </row>
        <row r="7612">
          <cell r="A7612">
            <v>800000000991</v>
          </cell>
          <cell r="B7612" t="str">
            <v xml:space="preserve">MULTIVAC-KIT REPARACION CILINDRO 80.209.4082.14                                                     </v>
          </cell>
          <cell r="C7612">
            <v>0</v>
          </cell>
          <cell r="D7612">
            <v>0</v>
          </cell>
          <cell r="E7612">
            <v>0</v>
          </cell>
          <cell r="F7612">
            <v>0</v>
          </cell>
          <cell r="G7612">
            <v>0</v>
          </cell>
          <cell r="I7612">
            <v>0</v>
          </cell>
        </row>
        <row r="7613">
          <cell r="A7613">
            <v>800000000992</v>
          </cell>
          <cell r="B7613" t="str">
            <v xml:space="preserve">MULTIVAC-SOPORTE PLACA ALUMINIO 11.411.8630.20                                                      </v>
          </cell>
          <cell r="C7613">
            <v>2</v>
          </cell>
          <cell r="D7613">
            <v>0</v>
          </cell>
          <cell r="E7613">
            <v>0</v>
          </cell>
          <cell r="F7613">
            <v>0</v>
          </cell>
          <cell r="G7613">
            <v>0</v>
          </cell>
          <cell r="I7613">
            <v>0</v>
          </cell>
        </row>
        <row r="7614">
          <cell r="A7614">
            <v>800000000993</v>
          </cell>
          <cell r="B7614" t="str">
            <v xml:space="preserve">MULTIVAC-GUIA DE FIBRA 11.411.8665.50                                                               </v>
          </cell>
          <cell r="C7614">
            <v>2</v>
          </cell>
          <cell r="D7614">
            <v>0</v>
          </cell>
          <cell r="E7614">
            <v>0</v>
          </cell>
          <cell r="F7614">
            <v>0</v>
          </cell>
          <cell r="G7614">
            <v>0</v>
          </cell>
          <cell r="I7614">
            <v>0</v>
          </cell>
        </row>
        <row r="7615">
          <cell r="A7615">
            <v>800000000994</v>
          </cell>
          <cell r="B7615" t="str">
            <v xml:space="preserve">AMACO-ENGRANAJE P/IMPRESORA DV100-318                                                               </v>
          </cell>
          <cell r="C7615">
            <v>0</v>
          </cell>
          <cell r="D7615">
            <v>0</v>
          </cell>
          <cell r="E7615">
            <v>0</v>
          </cell>
          <cell r="F7615">
            <v>0</v>
          </cell>
          <cell r="G7615">
            <v>0</v>
          </cell>
          <cell r="I7615">
            <v>0</v>
          </cell>
        </row>
        <row r="7616">
          <cell r="A7616">
            <v>800000000995</v>
          </cell>
          <cell r="B7616" t="str">
            <v xml:space="preserve">AMACO-RODILLO DE ALUMINIO P/IMP DV100-316                                                           </v>
          </cell>
          <cell r="C7616">
            <v>0</v>
          </cell>
          <cell r="D7616">
            <v>0</v>
          </cell>
          <cell r="E7616">
            <v>0</v>
          </cell>
          <cell r="F7616">
            <v>0</v>
          </cell>
          <cell r="G7616">
            <v>0</v>
          </cell>
          <cell r="I7616">
            <v>0</v>
          </cell>
        </row>
        <row r="7617">
          <cell r="A7617">
            <v>800000000996</v>
          </cell>
          <cell r="B7617" t="str">
            <v xml:space="preserve">MULTIVAC-KIT REPARACIÓN CILINDRO 80.209.4083.01                                                     </v>
          </cell>
          <cell r="C7617">
            <v>3</v>
          </cell>
          <cell r="D7617">
            <v>0</v>
          </cell>
          <cell r="E7617">
            <v>0</v>
          </cell>
          <cell r="F7617">
            <v>0</v>
          </cell>
          <cell r="G7617">
            <v>0</v>
          </cell>
          <cell r="I7617">
            <v>0</v>
          </cell>
        </row>
        <row r="7618">
          <cell r="A7618">
            <v>800000000997</v>
          </cell>
          <cell r="B7618" t="str">
            <v xml:space="preserve">MULTIVAC-INTERRUPTOR DE SEGURIDAD 85.463.1015.50                                                    </v>
          </cell>
          <cell r="C7618">
            <v>0</v>
          </cell>
          <cell r="D7618">
            <v>0</v>
          </cell>
          <cell r="E7618">
            <v>0</v>
          </cell>
          <cell r="F7618">
            <v>0</v>
          </cell>
          <cell r="G7618">
            <v>0</v>
          </cell>
          <cell r="I7618">
            <v>0</v>
          </cell>
        </row>
        <row r="7619">
          <cell r="A7619">
            <v>800000000998</v>
          </cell>
          <cell r="B7619" t="str">
            <v xml:space="preserve">AMACO-PERNO P/IMP DV100-204                                                                         </v>
          </cell>
          <cell r="C7619">
            <v>6</v>
          </cell>
          <cell r="D7619">
            <v>0</v>
          </cell>
          <cell r="E7619">
            <v>0</v>
          </cell>
          <cell r="F7619">
            <v>0</v>
          </cell>
          <cell r="G7619">
            <v>0</v>
          </cell>
          <cell r="I7619">
            <v>0</v>
          </cell>
        </row>
        <row r="7620">
          <cell r="A7620">
            <v>800000000999</v>
          </cell>
          <cell r="B7620" t="str">
            <v xml:space="preserve">AMACO-PERNO P/IMP DV100-209                                                                         </v>
          </cell>
          <cell r="C7620">
            <v>0</v>
          </cell>
          <cell r="D7620">
            <v>0</v>
          </cell>
          <cell r="E7620">
            <v>0</v>
          </cell>
          <cell r="F7620">
            <v>0</v>
          </cell>
          <cell r="G7620">
            <v>0</v>
          </cell>
          <cell r="I7620">
            <v>0</v>
          </cell>
        </row>
        <row r="7621">
          <cell r="A7621">
            <v>800000001000</v>
          </cell>
          <cell r="B7621" t="str">
            <v xml:space="preserve">AMACO-PLATINA GUIA P/CILINDRO IMP DV100-317                                                         </v>
          </cell>
          <cell r="C7621">
            <v>0</v>
          </cell>
          <cell r="D7621">
            <v>0</v>
          </cell>
          <cell r="E7621">
            <v>0</v>
          </cell>
          <cell r="F7621">
            <v>0</v>
          </cell>
          <cell r="G7621">
            <v>0</v>
          </cell>
          <cell r="I7621">
            <v>0</v>
          </cell>
        </row>
        <row r="7622">
          <cell r="A7622">
            <v>800000001001</v>
          </cell>
          <cell r="B7622" t="str">
            <v xml:space="preserve">MULTIVAC-CUCHILLA CORTE TRANSVERSAL 79.912.7121.02                                                  </v>
          </cell>
          <cell r="C7622">
            <v>6</v>
          </cell>
          <cell r="D7622">
            <v>0</v>
          </cell>
          <cell r="E7622">
            <v>0</v>
          </cell>
          <cell r="F7622">
            <v>0</v>
          </cell>
          <cell r="G7622">
            <v>0</v>
          </cell>
          <cell r="I7622">
            <v>0</v>
          </cell>
        </row>
        <row r="7623">
          <cell r="A7623">
            <v>800000001002</v>
          </cell>
          <cell r="B7623" t="str">
            <v xml:space="preserve">AMACO-CARBONES P/MOTOR DE IMP DV100-929                                                             </v>
          </cell>
          <cell r="C7623">
            <v>0</v>
          </cell>
          <cell r="D7623">
            <v>0</v>
          </cell>
          <cell r="E7623">
            <v>0</v>
          </cell>
          <cell r="F7623">
            <v>0</v>
          </cell>
          <cell r="G7623">
            <v>0</v>
          </cell>
          <cell r="I7623">
            <v>0</v>
          </cell>
        </row>
        <row r="7624">
          <cell r="A7624">
            <v>800000001003</v>
          </cell>
          <cell r="B7624" t="str">
            <v xml:space="preserve">MULTIVAC-RULEMAN 35X55X20 - 78.534.5035.32                                                          </v>
          </cell>
          <cell r="C7624">
            <v>7</v>
          </cell>
          <cell r="D7624">
            <v>0</v>
          </cell>
          <cell r="E7624">
            <v>0</v>
          </cell>
          <cell r="F7624">
            <v>0</v>
          </cell>
          <cell r="G7624">
            <v>0</v>
          </cell>
          <cell r="I7624">
            <v>0</v>
          </cell>
        </row>
        <row r="7625">
          <cell r="A7625">
            <v>800000001004</v>
          </cell>
          <cell r="B7625" t="str">
            <v xml:space="preserve">AMACO-ELECTROVALVULA P/IMP DV4441                                                                   </v>
          </cell>
          <cell r="C7625">
            <v>0</v>
          </cell>
          <cell r="D7625">
            <v>0</v>
          </cell>
          <cell r="E7625">
            <v>0</v>
          </cell>
          <cell r="F7625">
            <v>0</v>
          </cell>
          <cell r="G7625">
            <v>0</v>
          </cell>
          <cell r="I7625">
            <v>0</v>
          </cell>
        </row>
        <row r="7626">
          <cell r="A7626">
            <v>800000001005</v>
          </cell>
          <cell r="B7626" t="str">
            <v xml:space="preserve">AMACO-CASQUILLO P/IMP DV100-226                                                                     </v>
          </cell>
          <cell r="C7626">
            <v>0</v>
          </cell>
          <cell r="D7626">
            <v>0</v>
          </cell>
          <cell r="E7626">
            <v>0</v>
          </cell>
          <cell r="F7626">
            <v>0</v>
          </cell>
          <cell r="G7626">
            <v>0</v>
          </cell>
          <cell r="I7626">
            <v>0</v>
          </cell>
        </row>
        <row r="7627">
          <cell r="A7627">
            <v>800000001006</v>
          </cell>
          <cell r="B7627" t="str">
            <v xml:space="preserve">AMACO-CASQUILLO P/IMP DV100-229                                                                     </v>
          </cell>
          <cell r="C7627">
            <v>0</v>
          </cell>
          <cell r="D7627">
            <v>0</v>
          </cell>
          <cell r="E7627">
            <v>0</v>
          </cell>
          <cell r="F7627">
            <v>0</v>
          </cell>
          <cell r="G7627">
            <v>0</v>
          </cell>
          <cell r="I7627">
            <v>0</v>
          </cell>
        </row>
        <row r="7628">
          <cell r="A7628">
            <v>800000001007</v>
          </cell>
          <cell r="B7628" t="str">
            <v xml:space="preserve">MULTIVAC-CASQUILLO GRAFITADO P/IMP 78.7111.1020.20                                                  </v>
          </cell>
          <cell r="C7628">
            <v>10</v>
          </cell>
          <cell r="D7628">
            <v>0</v>
          </cell>
          <cell r="E7628">
            <v>0</v>
          </cell>
          <cell r="F7628">
            <v>0</v>
          </cell>
          <cell r="G7628">
            <v>0</v>
          </cell>
          <cell r="I7628">
            <v>0</v>
          </cell>
        </row>
        <row r="7629">
          <cell r="A7629">
            <v>800000001008</v>
          </cell>
          <cell r="B7629" t="str">
            <v xml:space="preserve">AMACO-ENGRANAJE INTERMEDIO P/IMP DV100-601                                                          </v>
          </cell>
          <cell r="C7629">
            <v>0</v>
          </cell>
          <cell r="D7629">
            <v>0</v>
          </cell>
          <cell r="E7629">
            <v>0</v>
          </cell>
          <cell r="F7629">
            <v>0</v>
          </cell>
          <cell r="G7629">
            <v>0</v>
          </cell>
          <cell r="I7629">
            <v>0</v>
          </cell>
        </row>
        <row r="7630">
          <cell r="A7630">
            <v>800000001009</v>
          </cell>
          <cell r="B7630" t="str">
            <v xml:space="preserve">AMACO-ENGRANAJE P/IMP DV100-114                                                                     </v>
          </cell>
          <cell r="C7630">
            <v>0</v>
          </cell>
          <cell r="D7630">
            <v>0</v>
          </cell>
          <cell r="E7630">
            <v>0</v>
          </cell>
          <cell r="F7630">
            <v>0</v>
          </cell>
          <cell r="G7630">
            <v>0</v>
          </cell>
          <cell r="I7630">
            <v>0</v>
          </cell>
        </row>
        <row r="7631">
          <cell r="A7631">
            <v>800000001010</v>
          </cell>
          <cell r="B7631" t="str">
            <v xml:space="preserve">MULTIVAC-INTERRUPTOR DE SEGURIDAD 85.463.1011.02                                                    </v>
          </cell>
          <cell r="C7631">
            <v>0</v>
          </cell>
          <cell r="D7631">
            <v>0</v>
          </cell>
          <cell r="E7631">
            <v>0</v>
          </cell>
          <cell r="F7631">
            <v>0</v>
          </cell>
          <cell r="G7631">
            <v>0</v>
          </cell>
          <cell r="I7631">
            <v>0</v>
          </cell>
        </row>
        <row r="7632">
          <cell r="A7632">
            <v>800000001011</v>
          </cell>
          <cell r="B7632" t="str">
            <v xml:space="preserve">MULTIVAC-CASQUILLO GRAFITADO 78.711.1035.30                                                         </v>
          </cell>
          <cell r="C7632">
            <v>12</v>
          </cell>
          <cell r="D7632">
            <v>0</v>
          </cell>
          <cell r="E7632">
            <v>0</v>
          </cell>
          <cell r="F7632">
            <v>0</v>
          </cell>
          <cell r="G7632">
            <v>0</v>
          </cell>
          <cell r="I7632">
            <v>0</v>
          </cell>
        </row>
        <row r="7633">
          <cell r="A7633">
            <v>800000001012</v>
          </cell>
          <cell r="B7633" t="str">
            <v xml:space="preserve">AMACO-RECAMBIO DE CILINDRO P/IMP DV00-817                                                           </v>
          </cell>
          <cell r="C7633">
            <v>0</v>
          </cell>
          <cell r="D7633">
            <v>0</v>
          </cell>
          <cell r="E7633">
            <v>0</v>
          </cell>
          <cell r="F7633">
            <v>0</v>
          </cell>
          <cell r="G7633">
            <v>0</v>
          </cell>
          <cell r="I7633">
            <v>0</v>
          </cell>
        </row>
        <row r="7634">
          <cell r="A7634">
            <v>800000001013</v>
          </cell>
          <cell r="B7634" t="str">
            <v xml:space="preserve">MULTIVAC-CASQUILLO GRAFITADO 11.411.8470.00                                                         </v>
          </cell>
          <cell r="C7634">
            <v>14</v>
          </cell>
          <cell r="D7634">
            <v>0</v>
          </cell>
          <cell r="E7634">
            <v>0</v>
          </cell>
          <cell r="F7634">
            <v>0</v>
          </cell>
          <cell r="G7634">
            <v>0</v>
          </cell>
          <cell r="I7634">
            <v>0</v>
          </cell>
        </row>
        <row r="7635">
          <cell r="A7635">
            <v>800000001014</v>
          </cell>
          <cell r="B7635" t="str">
            <v xml:space="preserve">AMACO-ENGRANAJE RODILLO GOMA P/IMO DV100-113                                                        </v>
          </cell>
          <cell r="C7635">
            <v>0</v>
          </cell>
          <cell r="D7635">
            <v>0</v>
          </cell>
          <cell r="E7635">
            <v>0</v>
          </cell>
          <cell r="F7635">
            <v>0</v>
          </cell>
          <cell r="G7635">
            <v>0</v>
          </cell>
          <cell r="I7635">
            <v>0</v>
          </cell>
        </row>
        <row r="7636">
          <cell r="A7636">
            <v>800000001015</v>
          </cell>
          <cell r="B7636" t="str">
            <v xml:space="preserve">AMACO-CASQUILLO P/IMP DV100-228                                                                     </v>
          </cell>
          <cell r="C7636">
            <v>4</v>
          </cell>
          <cell r="D7636">
            <v>0</v>
          </cell>
          <cell r="E7636">
            <v>0</v>
          </cell>
          <cell r="F7636">
            <v>0</v>
          </cell>
          <cell r="G7636">
            <v>0</v>
          </cell>
          <cell r="I7636">
            <v>0</v>
          </cell>
        </row>
        <row r="7637">
          <cell r="A7637">
            <v>800000001016</v>
          </cell>
          <cell r="B7637" t="str">
            <v xml:space="preserve">MULTIVAC-RESORTE DE CADENA 19.781.0809.00                                                           </v>
          </cell>
          <cell r="C7637">
            <v>173</v>
          </cell>
          <cell r="D7637">
            <v>0</v>
          </cell>
          <cell r="E7637">
            <v>0</v>
          </cell>
          <cell r="F7637">
            <v>0</v>
          </cell>
          <cell r="G7637">
            <v>0</v>
          </cell>
          <cell r="I7637">
            <v>0</v>
          </cell>
        </row>
        <row r="7638">
          <cell r="A7638">
            <v>800000001017</v>
          </cell>
          <cell r="B7638" t="str">
            <v xml:space="preserve">AMACO-MANGUERA DE SILICONA 5X1,5 DV100-416                                                          </v>
          </cell>
          <cell r="C7638">
            <v>0</v>
          </cell>
          <cell r="D7638">
            <v>0</v>
          </cell>
          <cell r="E7638">
            <v>0</v>
          </cell>
          <cell r="F7638">
            <v>0</v>
          </cell>
          <cell r="G7638">
            <v>0</v>
          </cell>
          <cell r="I7638">
            <v>0</v>
          </cell>
        </row>
        <row r="7639">
          <cell r="A7639">
            <v>800000001018</v>
          </cell>
          <cell r="B7639" t="str">
            <v xml:space="preserve">MULTIVAC-VALVULA 3/2 P/FRENO DE FOLIA 80.255.2112.21                                                </v>
          </cell>
          <cell r="C7639">
            <v>1</v>
          </cell>
          <cell r="D7639">
            <v>0</v>
          </cell>
          <cell r="E7639">
            <v>0</v>
          </cell>
          <cell r="F7639">
            <v>0</v>
          </cell>
          <cell r="G7639">
            <v>0</v>
          </cell>
          <cell r="I7639">
            <v>0</v>
          </cell>
        </row>
        <row r="7640">
          <cell r="A7640">
            <v>800000001019</v>
          </cell>
          <cell r="B7640" t="str">
            <v xml:space="preserve">MULTIVAC-ENCHUFE P/MOLDE DE IMP 11.686.0055.00                                                      </v>
          </cell>
          <cell r="C7640">
            <v>0</v>
          </cell>
          <cell r="D7640">
            <v>0</v>
          </cell>
          <cell r="E7640">
            <v>0</v>
          </cell>
          <cell r="F7640">
            <v>0</v>
          </cell>
          <cell r="G7640">
            <v>0</v>
          </cell>
          <cell r="I7640">
            <v>0</v>
          </cell>
        </row>
        <row r="7641">
          <cell r="A7641">
            <v>800000001020</v>
          </cell>
          <cell r="B7641" t="str">
            <v xml:space="preserve">MULTIVAC-CAJA DE ENCHUFE P/IMP 11.686.0162.00                                                       </v>
          </cell>
          <cell r="C7641">
            <v>0</v>
          </cell>
          <cell r="D7641">
            <v>0</v>
          </cell>
          <cell r="E7641">
            <v>0</v>
          </cell>
          <cell r="F7641">
            <v>0</v>
          </cell>
          <cell r="G7641">
            <v>0</v>
          </cell>
          <cell r="I7641">
            <v>0</v>
          </cell>
        </row>
        <row r="7642">
          <cell r="A7642">
            <v>800000001021</v>
          </cell>
          <cell r="B7642" t="str">
            <v xml:space="preserve">MULTIVAC-CORREA DENTADA 860 - 79.633.2170.41                                                        </v>
          </cell>
          <cell r="C7642">
            <v>1</v>
          </cell>
          <cell r="D7642">
            <v>0</v>
          </cell>
          <cell r="E7642">
            <v>0</v>
          </cell>
          <cell r="F7642">
            <v>0</v>
          </cell>
          <cell r="G7642">
            <v>0</v>
          </cell>
          <cell r="I7642">
            <v>0</v>
          </cell>
        </row>
        <row r="7643">
          <cell r="A7643">
            <v>800000001022</v>
          </cell>
          <cell r="B7643" t="str">
            <v xml:space="preserve">MULTIVAC-CORREA DENTADA 600 - 79.634.2120.91                                                        </v>
          </cell>
          <cell r="C7643">
            <v>0</v>
          </cell>
          <cell r="D7643">
            <v>0</v>
          </cell>
          <cell r="E7643">
            <v>0</v>
          </cell>
          <cell r="F7643">
            <v>0</v>
          </cell>
          <cell r="G7643">
            <v>0</v>
          </cell>
          <cell r="I7643">
            <v>0</v>
          </cell>
        </row>
        <row r="7644">
          <cell r="A7644">
            <v>800000001023</v>
          </cell>
          <cell r="B7644" t="str">
            <v xml:space="preserve">no usar ver 779633207541 - MULTIVAC-CORREA DENTADA 375 - 79.633.2075.41                             </v>
          </cell>
          <cell r="C7644">
            <v>0</v>
          </cell>
          <cell r="D7644">
            <v>0</v>
          </cell>
          <cell r="E7644">
            <v>0</v>
          </cell>
          <cell r="F7644">
            <v>0</v>
          </cell>
          <cell r="G7644">
            <v>0</v>
          </cell>
          <cell r="I7644">
            <v>0</v>
          </cell>
        </row>
        <row r="7645">
          <cell r="A7645">
            <v>800000001024</v>
          </cell>
          <cell r="B7645" t="str">
            <v xml:space="preserve">no usar ver 779633207541 MULTIVAC-CORREA DENTADA                                                    </v>
          </cell>
          <cell r="C7645">
            <v>2</v>
          </cell>
          <cell r="D7645">
            <v>0</v>
          </cell>
          <cell r="E7645">
            <v>0</v>
          </cell>
          <cell r="F7645">
            <v>0</v>
          </cell>
          <cell r="G7645">
            <v>0</v>
          </cell>
          <cell r="I7645">
            <v>0</v>
          </cell>
        </row>
        <row r="7646">
          <cell r="A7646">
            <v>800000001025</v>
          </cell>
          <cell r="B7646" t="str">
            <v xml:space="preserve">MULTIVAC-ELECTROVALVULA 5/2 - 80.260.4806.01                                                        </v>
          </cell>
          <cell r="C7646">
            <v>0</v>
          </cell>
          <cell r="D7646">
            <v>0</v>
          </cell>
          <cell r="E7646">
            <v>0</v>
          </cell>
          <cell r="F7646">
            <v>0</v>
          </cell>
          <cell r="G7646">
            <v>0</v>
          </cell>
          <cell r="I7646">
            <v>0</v>
          </cell>
        </row>
        <row r="7647">
          <cell r="A7647">
            <v>800000001026</v>
          </cell>
          <cell r="B7647" t="str">
            <v xml:space="preserve">MULTIVAC-VALVULA DE ESCAPE RÁPIDO 3/4 - 11.681.0098.00                                              </v>
          </cell>
          <cell r="C7647">
            <v>0</v>
          </cell>
          <cell r="D7647">
            <v>0</v>
          </cell>
          <cell r="E7647">
            <v>0</v>
          </cell>
          <cell r="F7647">
            <v>0</v>
          </cell>
          <cell r="G7647">
            <v>0</v>
          </cell>
          <cell r="I7647">
            <v>0</v>
          </cell>
        </row>
        <row r="7648">
          <cell r="A7648">
            <v>800000001027</v>
          </cell>
          <cell r="B7648" t="str">
            <v xml:space="preserve">MULTIVAC-CONTROLADOR DE AVANCE 86.762.1016.00                                                       </v>
          </cell>
          <cell r="C7648">
            <v>0</v>
          </cell>
          <cell r="D7648">
            <v>0</v>
          </cell>
          <cell r="E7648">
            <v>0</v>
          </cell>
          <cell r="F7648">
            <v>0</v>
          </cell>
          <cell r="G7648">
            <v>0</v>
          </cell>
          <cell r="I7648">
            <v>0</v>
          </cell>
        </row>
        <row r="7649">
          <cell r="A7649">
            <v>800000001028</v>
          </cell>
          <cell r="B7649" t="str">
            <v xml:space="preserve">TERMOCUPLA TIPO PT100 1114951                                                                       </v>
          </cell>
          <cell r="C7649">
            <v>1</v>
          </cell>
          <cell r="D7649">
            <v>0</v>
          </cell>
          <cell r="E7649">
            <v>0</v>
          </cell>
          <cell r="F7649">
            <v>0</v>
          </cell>
          <cell r="G7649">
            <v>0</v>
          </cell>
          <cell r="I7649">
            <v>0</v>
          </cell>
        </row>
        <row r="7650">
          <cell r="A7650">
            <v>800000001029</v>
          </cell>
          <cell r="B7650" t="str">
            <v xml:space="preserve">RESISTENCIA TIPO SUNCHO ZØ57X38L 1232990                                                            </v>
          </cell>
          <cell r="C7650">
            <v>1</v>
          </cell>
          <cell r="D7650">
            <v>0</v>
          </cell>
          <cell r="E7650">
            <v>0</v>
          </cell>
          <cell r="F7650">
            <v>0</v>
          </cell>
          <cell r="G7650">
            <v>0</v>
          </cell>
          <cell r="I7650">
            <v>0</v>
          </cell>
        </row>
        <row r="7651">
          <cell r="A7651">
            <v>800000001030</v>
          </cell>
          <cell r="B7651" t="str">
            <v xml:space="preserve">INCUBADORA THERMO SCIENTIFIC HERATHERM IGS60                                                        </v>
          </cell>
          <cell r="C7651">
            <v>0</v>
          </cell>
          <cell r="D7651">
            <v>0</v>
          </cell>
          <cell r="E7651">
            <v>0</v>
          </cell>
          <cell r="F7651">
            <v>0</v>
          </cell>
          <cell r="G7651">
            <v>0</v>
          </cell>
          <cell r="I7651">
            <v>0</v>
          </cell>
        </row>
        <row r="7652">
          <cell r="A7652">
            <v>800000001031</v>
          </cell>
          <cell r="B7652" t="str">
            <v xml:space="preserve">MULTIVAC-UNIDAD DE AIRE 80.421.1020.12                                                              </v>
          </cell>
          <cell r="C7652">
            <v>1</v>
          </cell>
          <cell r="D7652">
            <v>0</v>
          </cell>
          <cell r="E7652">
            <v>0</v>
          </cell>
          <cell r="F7652">
            <v>0</v>
          </cell>
          <cell r="G7652">
            <v>0</v>
          </cell>
          <cell r="I7652">
            <v>0</v>
          </cell>
        </row>
        <row r="7653">
          <cell r="A7653">
            <v>800000001032</v>
          </cell>
          <cell r="B7653" t="str">
            <v xml:space="preserve">MULTIVAC-ENGRANAJE 19555253001                                                                      </v>
          </cell>
          <cell r="C7653">
            <v>0</v>
          </cell>
          <cell r="D7653">
            <v>0</v>
          </cell>
          <cell r="E7653">
            <v>0</v>
          </cell>
          <cell r="F7653">
            <v>0</v>
          </cell>
          <cell r="G7653">
            <v>0</v>
          </cell>
          <cell r="I7653">
            <v>0</v>
          </cell>
        </row>
        <row r="7654">
          <cell r="A7654">
            <v>800000001033</v>
          </cell>
          <cell r="B7654" t="str">
            <v xml:space="preserve">MULTIVAC-PRISIONERO 75053060602                                                                     </v>
          </cell>
          <cell r="C7654">
            <v>1</v>
          </cell>
          <cell r="D7654">
            <v>0</v>
          </cell>
          <cell r="E7654">
            <v>0</v>
          </cell>
          <cell r="F7654">
            <v>0</v>
          </cell>
          <cell r="G7654">
            <v>0</v>
          </cell>
          <cell r="I7654">
            <v>0</v>
          </cell>
        </row>
        <row r="7655">
          <cell r="A7655">
            <v>800000001034</v>
          </cell>
          <cell r="B7655" t="str">
            <v xml:space="preserve">MULTIVAC-JUEGO DE JUNTAS F.ZYL. SPWG89180 -  80209408214                                            </v>
          </cell>
          <cell r="C7655">
            <v>0</v>
          </cell>
          <cell r="D7655">
            <v>0</v>
          </cell>
          <cell r="E7655">
            <v>0</v>
          </cell>
          <cell r="F7655">
            <v>0</v>
          </cell>
          <cell r="G7655">
            <v>0</v>
          </cell>
          <cell r="I7655">
            <v>0</v>
          </cell>
        </row>
        <row r="7656">
          <cell r="A7656">
            <v>800000001035</v>
          </cell>
          <cell r="B7656" t="str">
            <v xml:space="preserve">MULTIVAC-JUEGO DE JUNTAS F.ZYL.C20-80 - 80209408301                                                 </v>
          </cell>
          <cell r="C7656">
            <v>0</v>
          </cell>
          <cell r="D7656">
            <v>0</v>
          </cell>
          <cell r="E7656">
            <v>0</v>
          </cell>
          <cell r="F7656">
            <v>0</v>
          </cell>
          <cell r="G7656">
            <v>0</v>
          </cell>
          <cell r="I7656">
            <v>0</v>
          </cell>
        </row>
        <row r="7657">
          <cell r="A7657">
            <v>800000001036</v>
          </cell>
          <cell r="B7657" t="str">
            <v xml:space="preserve">MULTIVAC-CUCHILLAS 11551916013                                                                      </v>
          </cell>
          <cell r="C7657">
            <v>0</v>
          </cell>
          <cell r="D7657">
            <v>0</v>
          </cell>
          <cell r="E7657">
            <v>0</v>
          </cell>
          <cell r="F7657">
            <v>0</v>
          </cell>
          <cell r="G7657">
            <v>0</v>
          </cell>
          <cell r="I7657">
            <v>0</v>
          </cell>
        </row>
        <row r="7658">
          <cell r="A7658">
            <v>800000001037</v>
          </cell>
          <cell r="B7658" t="str">
            <v xml:space="preserve">MULTIVAC-ANILLO SEPARADOR 19431125300                                                               </v>
          </cell>
          <cell r="C7658">
            <v>4</v>
          </cell>
          <cell r="D7658">
            <v>0</v>
          </cell>
          <cell r="E7658">
            <v>0</v>
          </cell>
          <cell r="F7658">
            <v>0</v>
          </cell>
          <cell r="G7658">
            <v>0</v>
          </cell>
          <cell r="I7658">
            <v>0</v>
          </cell>
        </row>
        <row r="7659">
          <cell r="A7659">
            <v>800000001038</v>
          </cell>
          <cell r="B7659" t="str">
            <v xml:space="preserve">MULTIVAC-REGULADOR P/AIRE COMPARTIDO 80431211003                                                    </v>
          </cell>
          <cell r="C7659">
            <v>1</v>
          </cell>
          <cell r="D7659">
            <v>0</v>
          </cell>
          <cell r="E7659">
            <v>0</v>
          </cell>
          <cell r="F7659">
            <v>0</v>
          </cell>
          <cell r="G7659">
            <v>0</v>
          </cell>
          <cell r="I7659">
            <v>0</v>
          </cell>
        </row>
        <row r="7660">
          <cell r="A7660">
            <v>800000001039</v>
          </cell>
          <cell r="B7660" t="str">
            <v xml:space="preserve">MULTIVAC-CIERRE DE TAPA 80141101085                                                                 </v>
          </cell>
          <cell r="C7660">
            <v>0</v>
          </cell>
          <cell r="D7660">
            <v>0</v>
          </cell>
          <cell r="E7660">
            <v>0</v>
          </cell>
          <cell r="F7660">
            <v>0</v>
          </cell>
          <cell r="G7660">
            <v>0</v>
          </cell>
          <cell r="I7660">
            <v>0</v>
          </cell>
        </row>
        <row r="7661">
          <cell r="A7661">
            <v>800000001040</v>
          </cell>
          <cell r="B7661" t="str">
            <v xml:space="preserve">MULTIVAC-JUEGO DE JUNTAS F.ZYL.WZG-HUB M855 D M855D - 19181271344                                   </v>
          </cell>
          <cell r="C7661">
            <v>8</v>
          </cell>
          <cell r="D7661">
            <v>0</v>
          </cell>
          <cell r="E7661">
            <v>0</v>
          </cell>
          <cell r="F7661">
            <v>0</v>
          </cell>
          <cell r="G7661">
            <v>0</v>
          </cell>
          <cell r="I7661">
            <v>0</v>
          </cell>
        </row>
        <row r="7662">
          <cell r="A7662">
            <v>800000001041</v>
          </cell>
          <cell r="B7662" t="str">
            <v xml:space="preserve">MULTIVAC-CUCHILLAS 79915201400                                                                      </v>
          </cell>
          <cell r="C7662">
            <v>0</v>
          </cell>
          <cell r="D7662">
            <v>0</v>
          </cell>
          <cell r="E7662">
            <v>0</v>
          </cell>
          <cell r="F7662">
            <v>0</v>
          </cell>
          <cell r="G7662">
            <v>0</v>
          </cell>
          <cell r="I7662">
            <v>0</v>
          </cell>
        </row>
        <row r="7663">
          <cell r="A7663">
            <v>800000001042</v>
          </cell>
          <cell r="B7663" t="str">
            <v xml:space="preserve">MANDRIL P/TURBINA DE MANO KAVO Ø 3,0 MM - 671 1572                                                  </v>
          </cell>
          <cell r="C7663">
            <v>0</v>
          </cell>
          <cell r="D7663">
            <v>0</v>
          </cell>
          <cell r="E7663">
            <v>0</v>
          </cell>
          <cell r="F7663">
            <v>0</v>
          </cell>
          <cell r="G7663">
            <v>0</v>
          </cell>
          <cell r="I7663">
            <v>0</v>
          </cell>
        </row>
        <row r="7664">
          <cell r="A7664">
            <v>800000001043</v>
          </cell>
          <cell r="B7664" t="str">
            <v xml:space="preserve">MANDRIL P/TURBINA DE MANO KAVO Ø 3,175 MM  - 671 1592                                               </v>
          </cell>
          <cell r="C7664">
            <v>0</v>
          </cell>
          <cell r="D7664">
            <v>0</v>
          </cell>
          <cell r="E7664">
            <v>0</v>
          </cell>
          <cell r="F7664">
            <v>0</v>
          </cell>
          <cell r="G7664">
            <v>0</v>
          </cell>
          <cell r="I7664">
            <v>0</v>
          </cell>
        </row>
        <row r="7665">
          <cell r="A7665">
            <v>800000001044</v>
          </cell>
          <cell r="B7665" t="str">
            <v xml:space="preserve">CUCHILLA P/MAQ DE SOPLAR BALON GM 251                                                               </v>
          </cell>
          <cell r="C7665">
            <v>22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  <cell r="I7665">
            <v>0</v>
          </cell>
        </row>
        <row r="7666">
          <cell r="A7666">
            <v>800000001045</v>
          </cell>
          <cell r="B7666" t="str">
            <v xml:space="preserve">SCHURICHT-BOMBITA 24 VOLT / 1,2 W - 571660024050                                                    </v>
          </cell>
          <cell r="C7666">
            <v>0</v>
          </cell>
          <cell r="D7666">
            <v>0</v>
          </cell>
          <cell r="E7666">
            <v>0</v>
          </cell>
          <cell r="F7666">
            <v>0</v>
          </cell>
          <cell r="G7666">
            <v>0</v>
          </cell>
          <cell r="I7666">
            <v>0</v>
          </cell>
        </row>
        <row r="7667">
          <cell r="A7667">
            <v>800000001046</v>
          </cell>
          <cell r="B7667" t="str">
            <v xml:space="preserve">SCHURICHT-PUNTA P/SOLDADOR 1,0 MM - 832BDLF                                                         </v>
          </cell>
          <cell r="C7667">
            <v>0</v>
          </cell>
          <cell r="D7667">
            <v>0</v>
          </cell>
          <cell r="E7667">
            <v>0</v>
          </cell>
          <cell r="F7667">
            <v>0</v>
          </cell>
          <cell r="G7667">
            <v>0</v>
          </cell>
          <cell r="I7667">
            <v>0</v>
          </cell>
        </row>
        <row r="7668">
          <cell r="A7668">
            <v>800000001047</v>
          </cell>
          <cell r="B7668" t="str">
            <v xml:space="preserve">SCHURICHT-PUNTA P/SOLDADOR 2,2 MM 832CDLF                                                           </v>
          </cell>
          <cell r="C7668">
            <v>0</v>
          </cell>
          <cell r="D7668">
            <v>0</v>
          </cell>
          <cell r="E7668">
            <v>0</v>
          </cell>
          <cell r="F7668">
            <v>0</v>
          </cell>
          <cell r="G7668">
            <v>0</v>
          </cell>
          <cell r="I7668">
            <v>0</v>
          </cell>
        </row>
        <row r="7669">
          <cell r="A7669">
            <v>800000001048</v>
          </cell>
          <cell r="B7669" t="str">
            <v xml:space="preserve">SCHURICHT- PUNTA P/SOLDADOR 5,0 MM - 832 VDLF                                                       </v>
          </cell>
          <cell r="C7669">
            <v>0</v>
          </cell>
          <cell r="D7669">
            <v>0</v>
          </cell>
          <cell r="E7669">
            <v>0</v>
          </cell>
          <cell r="F7669">
            <v>0</v>
          </cell>
          <cell r="G7669">
            <v>0</v>
          </cell>
          <cell r="I7669">
            <v>0</v>
          </cell>
        </row>
        <row r="7670">
          <cell r="A7670">
            <v>800000001049</v>
          </cell>
          <cell r="B7670" t="str">
            <v xml:space="preserve">BKL-ENCHUFE P/MICROFONO 7 POLOS MACHO                                                               </v>
          </cell>
          <cell r="C7670">
            <v>19</v>
          </cell>
          <cell r="D7670">
            <v>0</v>
          </cell>
          <cell r="E7670">
            <v>0</v>
          </cell>
          <cell r="F7670">
            <v>0</v>
          </cell>
          <cell r="G7670">
            <v>0</v>
          </cell>
          <cell r="I7670">
            <v>0</v>
          </cell>
        </row>
        <row r="7671">
          <cell r="A7671">
            <v>800000001050</v>
          </cell>
          <cell r="B7671" t="str">
            <v xml:space="preserve">BKL-ENCHUFE P/MICROFONO 7 POLOS HEMBRA                                                              </v>
          </cell>
          <cell r="C7671">
            <v>0</v>
          </cell>
          <cell r="D7671">
            <v>0</v>
          </cell>
          <cell r="E7671">
            <v>0</v>
          </cell>
          <cell r="F7671">
            <v>0</v>
          </cell>
          <cell r="G7671">
            <v>0</v>
          </cell>
          <cell r="I7671">
            <v>0</v>
          </cell>
        </row>
        <row r="7672">
          <cell r="A7672">
            <v>800000001051</v>
          </cell>
          <cell r="B7672" t="str">
            <v xml:space="preserve">MECHA TIPO "N" HSS Ø 0,3 MM                                                                         </v>
          </cell>
          <cell r="C7672">
            <v>0</v>
          </cell>
          <cell r="D7672">
            <v>0</v>
          </cell>
          <cell r="E7672">
            <v>0</v>
          </cell>
          <cell r="F7672">
            <v>0</v>
          </cell>
          <cell r="G7672">
            <v>0</v>
          </cell>
          <cell r="I7672">
            <v>0</v>
          </cell>
        </row>
        <row r="7673">
          <cell r="A7673">
            <v>800000001052</v>
          </cell>
          <cell r="B7673" t="str">
            <v xml:space="preserve">MECHA TIPO "N" HSS Ø 1,0 MM                                                                         </v>
          </cell>
          <cell r="C7673">
            <v>0</v>
          </cell>
          <cell r="D7673">
            <v>0</v>
          </cell>
          <cell r="E7673">
            <v>0</v>
          </cell>
          <cell r="F7673">
            <v>0</v>
          </cell>
          <cell r="G7673">
            <v>0</v>
          </cell>
          <cell r="I7673">
            <v>0</v>
          </cell>
        </row>
        <row r="7674">
          <cell r="A7674">
            <v>800000001053</v>
          </cell>
          <cell r="B7674" t="str">
            <v xml:space="preserve">W &amp; S - MECHAS DE CENTRO DIN 333 HSS 1,6X5X120MM                                                    </v>
          </cell>
          <cell r="C7674">
            <v>1</v>
          </cell>
          <cell r="D7674">
            <v>0</v>
          </cell>
          <cell r="E7674">
            <v>0</v>
          </cell>
          <cell r="F7674">
            <v>0</v>
          </cell>
          <cell r="G7674">
            <v>0</v>
          </cell>
          <cell r="I7674">
            <v>0</v>
          </cell>
        </row>
        <row r="7675">
          <cell r="A7675">
            <v>800000001054</v>
          </cell>
          <cell r="B7675" t="str">
            <v xml:space="preserve">W &amp; S - MECHAS DE CENTRO DIN 333 HSS 2,5X8X120 MM                                                   </v>
          </cell>
          <cell r="C7675">
            <v>0</v>
          </cell>
          <cell r="D7675">
            <v>0</v>
          </cell>
          <cell r="E7675">
            <v>0</v>
          </cell>
          <cell r="F7675">
            <v>0</v>
          </cell>
          <cell r="G7675">
            <v>0</v>
          </cell>
          <cell r="I7675">
            <v>0</v>
          </cell>
        </row>
        <row r="7676">
          <cell r="A7676">
            <v>800000001055</v>
          </cell>
          <cell r="B7676" t="str">
            <v xml:space="preserve">W &amp; S - AVELLANADORES 90° HSS TIN B+M Ø 6,3-50,5                                                    </v>
          </cell>
          <cell r="C7676">
            <v>0</v>
          </cell>
          <cell r="D7676">
            <v>0</v>
          </cell>
          <cell r="E7676">
            <v>0</v>
          </cell>
          <cell r="F7676">
            <v>0</v>
          </cell>
          <cell r="G7676">
            <v>0</v>
          </cell>
          <cell r="I7676">
            <v>0</v>
          </cell>
        </row>
        <row r="7677">
          <cell r="A7677">
            <v>800000001056</v>
          </cell>
          <cell r="B7677" t="str">
            <v xml:space="preserve">W &amp; S - MANDRIL CHICO 0,5 MM B6                                                                     </v>
          </cell>
          <cell r="C7677">
            <v>0</v>
          </cell>
          <cell r="D7677">
            <v>0</v>
          </cell>
          <cell r="E7677">
            <v>0</v>
          </cell>
          <cell r="F7677">
            <v>0</v>
          </cell>
          <cell r="G7677">
            <v>0</v>
          </cell>
          <cell r="I7677">
            <v>0</v>
          </cell>
        </row>
        <row r="7678">
          <cell r="A7678">
            <v>800000001057</v>
          </cell>
          <cell r="B7678" t="str">
            <v xml:space="preserve">W &amp; S - CAJA COMPLETA DE BRIA P/FREZA M12X14  44 PIEZAS                                             </v>
          </cell>
          <cell r="C7678">
            <v>0</v>
          </cell>
          <cell r="D7678">
            <v>0</v>
          </cell>
          <cell r="E7678">
            <v>0</v>
          </cell>
          <cell r="F7678">
            <v>0</v>
          </cell>
          <cell r="G7678">
            <v>0</v>
          </cell>
          <cell r="I7678">
            <v>0</v>
          </cell>
        </row>
        <row r="7679">
          <cell r="A7679">
            <v>800000001058</v>
          </cell>
          <cell r="B7679" t="str">
            <v xml:space="preserve">W &amp; S - MORZA TEMPLADA PL-G 735-50  70 MM RÖHM                                                      </v>
          </cell>
          <cell r="C7679">
            <v>0</v>
          </cell>
          <cell r="D7679">
            <v>0</v>
          </cell>
          <cell r="E7679">
            <v>0</v>
          </cell>
          <cell r="F7679">
            <v>0</v>
          </cell>
          <cell r="G7679">
            <v>0</v>
          </cell>
          <cell r="I7679">
            <v>0</v>
          </cell>
        </row>
        <row r="7680">
          <cell r="A7680">
            <v>800000001059</v>
          </cell>
          <cell r="B7680" t="str">
            <v xml:space="preserve">W &amp; S - CALIBRE DIGITAL PREISER 0-15 MM  0,01 MM                                                    </v>
          </cell>
          <cell r="C7680">
            <v>0</v>
          </cell>
          <cell r="D7680">
            <v>0</v>
          </cell>
          <cell r="E7680">
            <v>0</v>
          </cell>
          <cell r="F7680">
            <v>0</v>
          </cell>
          <cell r="G7680">
            <v>0</v>
          </cell>
          <cell r="I7680">
            <v>0</v>
          </cell>
        </row>
        <row r="7681">
          <cell r="A7681">
            <v>800000001060</v>
          </cell>
          <cell r="B7681" t="str">
            <v xml:space="preserve">W &amp; S - CALIBRE DE PROFUNDIDAD PREISSER 0-200 MM                                                    </v>
          </cell>
          <cell r="C7681">
            <v>0</v>
          </cell>
          <cell r="D7681">
            <v>0</v>
          </cell>
          <cell r="E7681">
            <v>0</v>
          </cell>
          <cell r="F7681">
            <v>0</v>
          </cell>
          <cell r="G7681">
            <v>0</v>
          </cell>
          <cell r="I7681">
            <v>0</v>
          </cell>
        </row>
        <row r="7682">
          <cell r="A7682">
            <v>800000001061</v>
          </cell>
          <cell r="B7682" t="str">
            <v xml:space="preserve">W &amp; S - MICROMETRO DIGITAL PREISSER 0-25 MM  ABL 0,001                                              </v>
          </cell>
          <cell r="C7682">
            <v>0</v>
          </cell>
          <cell r="D7682">
            <v>0</v>
          </cell>
          <cell r="E7682">
            <v>0</v>
          </cell>
          <cell r="F7682">
            <v>0</v>
          </cell>
          <cell r="G7682">
            <v>0</v>
          </cell>
          <cell r="I7682">
            <v>0</v>
          </cell>
        </row>
        <row r="7683">
          <cell r="A7683">
            <v>800000001062</v>
          </cell>
          <cell r="B7683" t="str">
            <v xml:space="preserve">W &amp; S - JUEGO DE LIMAS P/DIAMANTE PFERD 140 MM                                                      </v>
          </cell>
          <cell r="C7683">
            <v>0</v>
          </cell>
          <cell r="D7683">
            <v>0</v>
          </cell>
          <cell r="E7683">
            <v>0</v>
          </cell>
          <cell r="F7683">
            <v>0</v>
          </cell>
          <cell r="G7683">
            <v>0</v>
          </cell>
          <cell r="I7683">
            <v>0</v>
          </cell>
        </row>
        <row r="7684">
          <cell r="A7684">
            <v>800000001063</v>
          </cell>
          <cell r="B7684" t="str">
            <v xml:space="preserve">W &amp; S - GUANTES DE PROTECCION MERCURY  HASTA 350°C                                                  </v>
          </cell>
          <cell r="C7684">
            <v>0</v>
          </cell>
          <cell r="D7684">
            <v>0</v>
          </cell>
          <cell r="E7684">
            <v>0</v>
          </cell>
          <cell r="F7684">
            <v>0</v>
          </cell>
          <cell r="G7684">
            <v>0</v>
          </cell>
          <cell r="I7684">
            <v>0</v>
          </cell>
        </row>
        <row r="7685">
          <cell r="A7685">
            <v>800000001064</v>
          </cell>
          <cell r="B7685" t="str">
            <v xml:space="preserve">W &amp; S - GUANTES DE PROTECCIÓN CRUSADERFLEX HASTA 180 °C                                             </v>
          </cell>
          <cell r="C7685">
            <v>0</v>
          </cell>
          <cell r="D7685">
            <v>0</v>
          </cell>
          <cell r="E7685">
            <v>0</v>
          </cell>
          <cell r="F7685">
            <v>0</v>
          </cell>
          <cell r="G7685">
            <v>0</v>
          </cell>
          <cell r="I7685">
            <v>0</v>
          </cell>
        </row>
        <row r="7686">
          <cell r="A7686">
            <v>800000001065</v>
          </cell>
          <cell r="B7686" t="str">
            <v xml:space="preserve">W &amp; S - PALPADOR DE CANTOS 3D                                                                       </v>
          </cell>
          <cell r="C7686">
            <v>0</v>
          </cell>
          <cell r="D7686">
            <v>0</v>
          </cell>
          <cell r="E7686">
            <v>0</v>
          </cell>
          <cell r="F7686">
            <v>0</v>
          </cell>
          <cell r="G7686">
            <v>0</v>
          </cell>
          <cell r="I7686">
            <v>0</v>
          </cell>
        </row>
        <row r="7687">
          <cell r="A7687">
            <v>800000001066</v>
          </cell>
          <cell r="B7687" t="str">
            <v xml:space="preserve">IONIZING BLOWER - HURRICANE 300                                                                     </v>
          </cell>
          <cell r="C7687">
            <v>1</v>
          </cell>
          <cell r="D7687">
            <v>0</v>
          </cell>
          <cell r="E7687">
            <v>0</v>
          </cell>
          <cell r="F7687">
            <v>0</v>
          </cell>
          <cell r="G7687">
            <v>0</v>
          </cell>
          <cell r="I7687">
            <v>0</v>
          </cell>
        </row>
        <row r="7688">
          <cell r="A7688">
            <v>800000001067</v>
          </cell>
          <cell r="B7688" t="str">
            <v xml:space="preserve">PIE PARA IONIZADOR HURRICANE 300                                                                    </v>
          </cell>
          <cell r="C7688">
            <v>0</v>
          </cell>
          <cell r="D7688">
            <v>0</v>
          </cell>
          <cell r="E7688">
            <v>0</v>
          </cell>
          <cell r="F7688">
            <v>0</v>
          </cell>
          <cell r="G7688">
            <v>0</v>
          </cell>
          <cell r="I7688">
            <v>0</v>
          </cell>
        </row>
        <row r="7689">
          <cell r="A7689">
            <v>800000001068</v>
          </cell>
          <cell r="B7689" t="str">
            <v xml:space="preserve">HASCO-EXPULSORES Z 42/2,5 X 200                                                                     </v>
          </cell>
          <cell r="C7689">
            <v>0</v>
          </cell>
          <cell r="D7689">
            <v>0</v>
          </cell>
          <cell r="E7689">
            <v>0</v>
          </cell>
          <cell r="F7689">
            <v>0</v>
          </cell>
          <cell r="G7689">
            <v>0</v>
          </cell>
          <cell r="I7689">
            <v>0</v>
          </cell>
        </row>
        <row r="7690">
          <cell r="A7690">
            <v>800000001069</v>
          </cell>
          <cell r="B7690" t="str">
            <v xml:space="preserve">HASCO-EXPULSORES Z 45/5 X 2,5 X 175                                                                 </v>
          </cell>
          <cell r="C7690">
            <v>5</v>
          </cell>
          <cell r="D7690">
            <v>0</v>
          </cell>
          <cell r="E7690">
            <v>0</v>
          </cell>
          <cell r="F7690">
            <v>0</v>
          </cell>
          <cell r="G7690">
            <v>0</v>
          </cell>
          <cell r="I7690">
            <v>0</v>
          </cell>
        </row>
        <row r="7691">
          <cell r="A7691">
            <v>800000001070</v>
          </cell>
          <cell r="B7691" t="str">
            <v xml:space="preserve">HASCO-EXPULSORES Z 40 / 2,2 X 200                                                                   </v>
          </cell>
          <cell r="C7691">
            <v>0</v>
          </cell>
          <cell r="D7691">
            <v>0</v>
          </cell>
          <cell r="E7691">
            <v>0</v>
          </cell>
          <cell r="F7691">
            <v>0</v>
          </cell>
          <cell r="G7691">
            <v>0</v>
          </cell>
          <cell r="I7691">
            <v>0</v>
          </cell>
        </row>
        <row r="7692">
          <cell r="A7692">
            <v>800000001071</v>
          </cell>
          <cell r="B7692" t="str">
            <v xml:space="preserve">HASCO-EXPULSORES Z 40/5 X 200                                                                       </v>
          </cell>
          <cell r="C7692">
            <v>0</v>
          </cell>
          <cell r="D7692">
            <v>0</v>
          </cell>
          <cell r="E7692">
            <v>0</v>
          </cell>
          <cell r="F7692">
            <v>0</v>
          </cell>
          <cell r="G7692">
            <v>0</v>
          </cell>
          <cell r="I7692">
            <v>0</v>
          </cell>
        </row>
        <row r="7693">
          <cell r="A7693">
            <v>800000001072</v>
          </cell>
          <cell r="B7693" t="str">
            <v xml:space="preserve">HASCO-EXPULSORES Z 44/1 X 100                                                                       </v>
          </cell>
          <cell r="C7693">
            <v>0</v>
          </cell>
          <cell r="D7693">
            <v>0</v>
          </cell>
          <cell r="E7693">
            <v>0</v>
          </cell>
          <cell r="F7693">
            <v>0</v>
          </cell>
          <cell r="G7693">
            <v>0</v>
          </cell>
          <cell r="I7693">
            <v>0</v>
          </cell>
        </row>
        <row r="7694">
          <cell r="A7694">
            <v>800000001073</v>
          </cell>
          <cell r="B7694" t="str">
            <v xml:space="preserve">LAVARROPAS MIELE                                                                                    </v>
          </cell>
          <cell r="C7694">
            <v>0</v>
          </cell>
          <cell r="D7694">
            <v>0</v>
          </cell>
          <cell r="E7694">
            <v>0</v>
          </cell>
          <cell r="F7694">
            <v>0</v>
          </cell>
          <cell r="G7694">
            <v>0</v>
          </cell>
          <cell r="I7694">
            <v>0</v>
          </cell>
        </row>
        <row r="7695">
          <cell r="A7695">
            <v>800000001074</v>
          </cell>
          <cell r="B7695" t="str">
            <v xml:space="preserve">TERMOCUPLA TIPO PT100 Ø4 x 12 mm L                                                                  </v>
          </cell>
          <cell r="C7695">
            <v>0</v>
          </cell>
          <cell r="D7695">
            <v>0</v>
          </cell>
          <cell r="E7695">
            <v>0</v>
          </cell>
          <cell r="F7695">
            <v>0</v>
          </cell>
          <cell r="G7695">
            <v>0</v>
          </cell>
          <cell r="I7695">
            <v>0</v>
          </cell>
        </row>
        <row r="7696">
          <cell r="A7696">
            <v>800000001075</v>
          </cell>
          <cell r="B7696" t="str">
            <v xml:space="preserve">LAMPARA VELUX VV30                                                                                  </v>
          </cell>
          <cell r="C7696">
            <v>0</v>
          </cell>
          <cell r="D7696">
            <v>0</v>
          </cell>
          <cell r="E7696">
            <v>0</v>
          </cell>
          <cell r="F7696">
            <v>0</v>
          </cell>
          <cell r="G7696">
            <v>0</v>
          </cell>
          <cell r="I7696">
            <v>0</v>
          </cell>
        </row>
        <row r="7697">
          <cell r="A7697">
            <v>800000001076</v>
          </cell>
          <cell r="B7697" t="str">
            <v xml:space="preserve">EXTRUDEX - CEPILLO P/EXTRUDER Ø 50 mm - 2310575                                                     </v>
          </cell>
          <cell r="C7697">
            <v>1</v>
          </cell>
          <cell r="D7697">
            <v>0</v>
          </cell>
          <cell r="E7697">
            <v>0</v>
          </cell>
          <cell r="F7697">
            <v>0</v>
          </cell>
          <cell r="G7697">
            <v>0</v>
          </cell>
          <cell r="I7697">
            <v>0</v>
          </cell>
        </row>
        <row r="7698">
          <cell r="A7698">
            <v>800000001077</v>
          </cell>
          <cell r="B7698" t="str">
            <v xml:space="preserve">EXTRUDEX - CEPILLO P/EXTRUDER Ø 63 mm - 2310576                                                     </v>
          </cell>
          <cell r="C7698">
            <v>1</v>
          </cell>
          <cell r="D7698">
            <v>0</v>
          </cell>
          <cell r="E7698">
            <v>0</v>
          </cell>
          <cell r="F7698">
            <v>0</v>
          </cell>
          <cell r="G7698">
            <v>0</v>
          </cell>
          <cell r="I7698">
            <v>0</v>
          </cell>
        </row>
        <row r="7699">
          <cell r="A7699">
            <v>800000001078</v>
          </cell>
          <cell r="B7699" t="str">
            <v xml:space="preserve">HAWO - CORREA P/SELLADORA POLIETILENO HPL500 D - 0,16X16X927 mm                                     </v>
          </cell>
          <cell r="C7699">
            <v>15</v>
          </cell>
          <cell r="D7699">
            <v>0</v>
          </cell>
          <cell r="E7699">
            <v>0</v>
          </cell>
          <cell r="F7699">
            <v>0</v>
          </cell>
          <cell r="G7699">
            <v>0</v>
          </cell>
          <cell r="I7699">
            <v>0</v>
          </cell>
        </row>
        <row r="7700">
          <cell r="A7700">
            <v>800000001079</v>
          </cell>
          <cell r="B7700" t="str">
            <v xml:space="preserve">AQUINA-ABLANDADOR DE AGUA WK SOFTFLO 5600//  WKSFSM-120-S// WK SWAN 5600 SXT Kap 120/30I //         </v>
          </cell>
          <cell r="C7700">
            <v>0</v>
          </cell>
          <cell r="D7700">
            <v>0</v>
          </cell>
          <cell r="E7700">
            <v>0</v>
          </cell>
          <cell r="F7700">
            <v>0</v>
          </cell>
          <cell r="G7700">
            <v>0</v>
          </cell>
          <cell r="I7700">
            <v>0</v>
          </cell>
        </row>
        <row r="7701">
          <cell r="A7701">
            <v>800000001080</v>
          </cell>
          <cell r="B7701" t="str">
            <v xml:space="preserve">AQUINA-FILTRO FWS P/ABLANDADOR DE AGUA - MS31                                                       </v>
          </cell>
          <cell r="C7701">
            <v>1</v>
          </cell>
          <cell r="D7701">
            <v>0</v>
          </cell>
          <cell r="E7701">
            <v>0</v>
          </cell>
          <cell r="F7701">
            <v>0</v>
          </cell>
          <cell r="G7701">
            <v>0</v>
          </cell>
          <cell r="I7701">
            <v>0</v>
          </cell>
        </row>
        <row r="7702">
          <cell r="A7702">
            <v>800000001081</v>
          </cell>
          <cell r="B7702" t="str">
            <v xml:space="preserve">AQUINA- SALES P/ABLANDADOR DE AGUA                                                                  </v>
          </cell>
          <cell r="C7702">
            <v>825</v>
          </cell>
          <cell r="D7702">
            <v>1250</v>
          </cell>
          <cell r="E7702">
            <v>0</v>
          </cell>
          <cell r="F7702">
            <v>0</v>
          </cell>
          <cell r="G7702">
            <v>0</v>
          </cell>
          <cell r="I7702">
            <v>0</v>
          </cell>
        </row>
        <row r="7703">
          <cell r="A7703">
            <v>800000001082</v>
          </cell>
          <cell r="B7703" t="str">
            <v xml:space="preserve">VISCOSIMETRO VL 700 S                                                                               </v>
          </cell>
          <cell r="C7703">
            <v>0</v>
          </cell>
          <cell r="D7703">
            <v>0</v>
          </cell>
          <cell r="E7703">
            <v>0</v>
          </cell>
          <cell r="F7703">
            <v>0</v>
          </cell>
          <cell r="G7703">
            <v>0</v>
          </cell>
          <cell r="I7703">
            <v>0</v>
          </cell>
        </row>
        <row r="7704">
          <cell r="A7704">
            <v>800000001083</v>
          </cell>
          <cell r="B7704" t="str">
            <v xml:space="preserve">MULTIVAC - TAPA 19212060366                                                                         </v>
          </cell>
          <cell r="C7704">
            <v>0</v>
          </cell>
          <cell r="D7704">
            <v>0</v>
          </cell>
          <cell r="E7704">
            <v>0</v>
          </cell>
          <cell r="F7704">
            <v>0</v>
          </cell>
          <cell r="G7704">
            <v>0</v>
          </cell>
          <cell r="I7704">
            <v>0</v>
          </cell>
        </row>
        <row r="7705">
          <cell r="A7705">
            <v>800000001084</v>
          </cell>
          <cell r="B7705" t="str">
            <v xml:space="preserve">MULTIVAC - UNIDAD GENERAL 11952050589                                                               </v>
          </cell>
          <cell r="C7705">
            <v>0</v>
          </cell>
          <cell r="D7705">
            <v>0</v>
          </cell>
          <cell r="E7705">
            <v>0</v>
          </cell>
          <cell r="F7705">
            <v>0</v>
          </cell>
          <cell r="G7705">
            <v>0</v>
          </cell>
          <cell r="I7705">
            <v>0</v>
          </cell>
        </row>
        <row r="7706">
          <cell r="A7706">
            <v>800000001085</v>
          </cell>
          <cell r="B7706" t="str">
            <v xml:space="preserve">MULTIVAC - PLACA DE PRESION 19212090356                                                             </v>
          </cell>
          <cell r="C7706">
            <v>0</v>
          </cell>
          <cell r="D7706">
            <v>0</v>
          </cell>
          <cell r="E7706">
            <v>0</v>
          </cell>
          <cell r="F7706">
            <v>0</v>
          </cell>
          <cell r="G7706">
            <v>0</v>
          </cell>
          <cell r="I7706">
            <v>0</v>
          </cell>
        </row>
        <row r="7707">
          <cell r="A7707">
            <v>800000001086</v>
          </cell>
          <cell r="B7707" t="str">
            <v xml:space="preserve">SIEGLE-PLACAS DE TEFLON 2000 X 30 X 30 MM                                                           </v>
          </cell>
          <cell r="C7707">
            <v>2</v>
          </cell>
          <cell r="D7707">
            <v>0</v>
          </cell>
          <cell r="E7707">
            <v>0</v>
          </cell>
          <cell r="F7707">
            <v>0</v>
          </cell>
          <cell r="G7707">
            <v>0</v>
          </cell>
          <cell r="I7707">
            <v>0</v>
          </cell>
        </row>
        <row r="7708">
          <cell r="A7708">
            <v>800000001087</v>
          </cell>
          <cell r="B7708" t="str">
            <v xml:space="preserve">SIEGLE-PLACAS DE TEFLON 2000 X 22,5 X 10 MM                                                         </v>
          </cell>
          <cell r="C7708">
            <v>2</v>
          </cell>
          <cell r="D7708">
            <v>0</v>
          </cell>
          <cell r="E7708">
            <v>0</v>
          </cell>
          <cell r="F7708">
            <v>0</v>
          </cell>
          <cell r="G7708">
            <v>0</v>
          </cell>
          <cell r="I7708">
            <v>0</v>
          </cell>
        </row>
        <row r="7709">
          <cell r="A7709">
            <v>800000001088</v>
          </cell>
          <cell r="B7709" t="str">
            <v xml:space="preserve">SIEGLE-PLACAS DE TEFLON 2000 X 17 X 10 MM                                                           </v>
          </cell>
          <cell r="C7709">
            <v>2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  <cell r="I7709">
            <v>0</v>
          </cell>
        </row>
        <row r="7710">
          <cell r="A7710">
            <v>800000001089</v>
          </cell>
          <cell r="B7710" t="str">
            <v xml:space="preserve">SIEGLE-PLACAS DE TEFLON Ø 8 MM X 2 M                                                                </v>
          </cell>
          <cell r="C7710">
            <v>0</v>
          </cell>
          <cell r="D7710">
            <v>0</v>
          </cell>
          <cell r="E7710">
            <v>0</v>
          </cell>
          <cell r="F7710">
            <v>0</v>
          </cell>
          <cell r="G7710">
            <v>0</v>
          </cell>
          <cell r="I7710">
            <v>0</v>
          </cell>
        </row>
        <row r="7711">
          <cell r="A7711">
            <v>800000001090</v>
          </cell>
          <cell r="B7711" t="str">
            <v xml:space="preserve">SIEGLE-PLACAS DE TEFLON Ø 16 MM X 2 M                                                               </v>
          </cell>
          <cell r="C7711">
            <v>0</v>
          </cell>
          <cell r="D7711">
            <v>0</v>
          </cell>
          <cell r="E7711">
            <v>0</v>
          </cell>
          <cell r="F7711">
            <v>0</v>
          </cell>
          <cell r="G7711">
            <v>0</v>
          </cell>
          <cell r="I7711">
            <v>0</v>
          </cell>
        </row>
        <row r="7712">
          <cell r="A7712">
            <v>800000001091</v>
          </cell>
          <cell r="B7712" t="str">
            <v xml:space="preserve">W &amp; S - MUEBLE P/HERRAMIENTAS - SGB1000-07EP-001                                                    </v>
          </cell>
          <cell r="C7712">
            <v>0</v>
          </cell>
          <cell r="D7712">
            <v>0</v>
          </cell>
          <cell r="E7712">
            <v>0</v>
          </cell>
          <cell r="F7712">
            <v>0</v>
          </cell>
          <cell r="G7712">
            <v>0</v>
          </cell>
          <cell r="I7712">
            <v>0</v>
          </cell>
        </row>
        <row r="7713">
          <cell r="A7713">
            <v>800000001092</v>
          </cell>
          <cell r="B7713" t="str">
            <v xml:space="preserve">W &amp; S - ORGANIZADOR DE HERRAMIENTAS SGB1000-07-001EMS                                               </v>
          </cell>
          <cell r="C7713">
            <v>0</v>
          </cell>
          <cell r="D7713">
            <v>0</v>
          </cell>
          <cell r="E7713">
            <v>0</v>
          </cell>
          <cell r="F7713">
            <v>0</v>
          </cell>
          <cell r="G7713">
            <v>0</v>
          </cell>
          <cell r="I7713">
            <v>0</v>
          </cell>
        </row>
        <row r="7714">
          <cell r="A7714">
            <v>800000001093</v>
          </cell>
          <cell r="B7714" t="str">
            <v xml:space="preserve">PINTURA "GRIS 77" X 1 LT (INCA)                                                                     </v>
          </cell>
          <cell r="C7714">
            <v>0</v>
          </cell>
          <cell r="D7714">
            <v>0</v>
          </cell>
          <cell r="E7714">
            <v>0</v>
          </cell>
          <cell r="F7714">
            <v>0</v>
          </cell>
          <cell r="G7714">
            <v>0</v>
          </cell>
          <cell r="I7714">
            <v>0</v>
          </cell>
        </row>
        <row r="7715">
          <cell r="A7715">
            <v>800000001094</v>
          </cell>
          <cell r="B7715" t="str">
            <v xml:space="preserve">PINTURA "GRIS 77" X 4 LT (INCA)                                                                     </v>
          </cell>
          <cell r="C7715">
            <v>0</v>
          </cell>
          <cell r="D7715">
            <v>0</v>
          </cell>
          <cell r="E7715">
            <v>0</v>
          </cell>
          <cell r="F7715">
            <v>0</v>
          </cell>
          <cell r="G7715">
            <v>0</v>
          </cell>
          <cell r="I7715">
            <v>0</v>
          </cell>
        </row>
        <row r="7716">
          <cell r="A7716">
            <v>800000001095</v>
          </cell>
          <cell r="B7716" t="str">
            <v xml:space="preserve">FONDO ANTIOXIDO SINTETICO X 1 LT (INCA)                                                             </v>
          </cell>
          <cell r="C7716">
            <v>0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I7716">
            <v>0</v>
          </cell>
        </row>
        <row r="7717">
          <cell r="A7717">
            <v>800000001096</v>
          </cell>
          <cell r="B7717" t="str">
            <v xml:space="preserve">FONDO ANTIOXIDO SINTETICO X 4 LT (INCA)                                                             </v>
          </cell>
          <cell r="C7717">
            <v>0</v>
          </cell>
          <cell r="D7717">
            <v>0</v>
          </cell>
          <cell r="E7717">
            <v>0</v>
          </cell>
          <cell r="F7717">
            <v>0</v>
          </cell>
          <cell r="G7717">
            <v>0</v>
          </cell>
          <cell r="I7717">
            <v>0</v>
          </cell>
        </row>
        <row r="7718">
          <cell r="A7718">
            <v>800000001097</v>
          </cell>
          <cell r="B7718" t="str">
            <v xml:space="preserve">REMACHE POP Ø 4 X 13 MM                                                                             </v>
          </cell>
          <cell r="C7718">
            <v>0</v>
          </cell>
          <cell r="D7718">
            <v>0</v>
          </cell>
          <cell r="E7718">
            <v>0</v>
          </cell>
          <cell r="F7718">
            <v>0</v>
          </cell>
          <cell r="G7718">
            <v>0</v>
          </cell>
          <cell r="I7718">
            <v>0</v>
          </cell>
        </row>
        <row r="7719">
          <cell r="A7719">
            <v>800000001098</v>
          </cell>
          <cell r="B7719" t="str">
            <v xml:space="preserve">REMACHE POP Ø 5 X 16 MM                                                                             </v>
          </cell>
          <cell r="C7719">
            <v>0</v>
          </cell>
          <cell r="D7719">
            <v>0</v>
          </cell>
          <cell r="E7719">
            <v>0</v>
          </cell>
          <cell r="F7719">
            <v>0</v>
          </cell>
          <cell r="G7719">
            <v>0</v>
          </cell>
          <cell r="I7719">
            <v>0</v>
          </cell>
        </row>
        <row r="7720">
          <cell r="A7720">
            <v>800000001099</v>
          </cell>
          <cell r="B7720" t="str">
            <v xml:space="preserve">SCHUMANN - DINAMOMETRO                                                                              </v>
          </cell>
          <cell r="C7720">
            <v>0</v>
          </cell>
          <cell r="D7720">
            <v>0</v>
          </cell>
          <cell r="E7720">
            <v>0</v>
          </cell>
          <cell r="F7720">
            <v>0</v>
          </cell>
          <cell r="G7720">
            <v>0</v>
          </cell>
          <cell r="I7720">
            <v>0</v>
          </cell>
        </row>
        <row r="7721">
          <cell r="A7721">
            <v>800000001100</v>
          </cell>
          <cell r="B7721" t="str">
            <v xml:space="preserve">SCHUMANN - PESAS 20/ 50/ 100 GR                                                                     </v>
          </cell>
          <cell r="C7721">
            <v>0</v>
          </cell>
          <cell r="D7721">
            <v>0</v>
          </cell>
          <cell r="E7721">
            <v>0</v>
          </cell>
          <cell r="F7721">
            <v>0</v>
          </cell>
          <cell r="G7721">
            <v>0</v>
          </cell>
          <cell r="I7721">
            <v>0</v>
          </cell>
        </row>
        <row r="7722">
          <cell r="A7722">
            <v>800000001101</v>
          </cell>
          <cell r="B7722" t="str">
            <v xml:space="preserve">SCHUMANN - JUEGO DE PESAS M3                                                                        </v>
          </cell>
          <cell r="C7722">
            <v>0</v>
          </cell>
          <cell r="D7722">
            <v>0</v>
          </cell>
          <cell r="E7722">
            <v>0</v>
          </cell>
          <cell r="F7722">
            <v>0</v>
          </cell>
          <cell r="G7722">
            <v>0</v>
          </cell>
          <cell r="I7722">
            <v>0</v>
          </cell>
        </row>
        <row r="7723">
          <cell r="A7723">
            <v>800000001102</v>
          </cell>
          <cell r="B7723" t="str">
            <v xml:space="preserve">PULIDORA KAVO - K5PLUS                                                                              </v>
          </cell>
          <cell r="C7723">
            <v>0</v>
          </cell>
          <cell r="D7723">
            <v>0</v>
          </cell>
          <cell r="E7723">
            <v>0</v>
          </cell>
          <cell r="F7723">
            <v>0</v>
          </cell>
          <cell r="G7723">
            <v>0</v>
          </cell>
          <cell r="I7723">
            <v>0</v>
          </cell>
        </row>
        <row r="7724">
          <cell r="A7724">
            <v>800000001103</v>
          </cell>
          <cell r="B7724" t="str">
            <v xml:space="preserve">W &amp; S - PLATO P/TORNO                                                                               </v>
          </cell>
          <cell r="C7724">
            <v>0</v>
          </cell>
          <cell r="D7724">
            <v>0</v>
          </cell>
          <cell r="E7724">
            <v>0</v>
          </cell>
          <cell r="F7724">
            <v>0</v>
          </cell>
          <cell r="G7724">
            <v>0</v>
          </cell>
          <cell r="I7724">
            <v>0</v>
          </cell>
        </row>
        <row r="7725">
          <cell r="A7725">
            <v>800000001104</v>
          </cell>
          <cell r="B7725" t="str">
            <v xml:space="preserve">W &amp; S - CALIBRE                                                                                     </v>
          </cell>
          <cell r="C7725">
            <v>0</v>
          </cell>
          <cell r="D7725">
            <v>0</v>
          </cell>
          <cell r="E7725">
            <v>0</v>
          </cell>
          <cell r="F7725">
            <v>0</v>
          </cell>
          <cell r="G7725">
            <v>0</v>
          </cell>
          <cell r="I7725">
            <v>0</v>
          </cell>
        </row>
        <row r="7726">
          <cell r="A7726">
            <v>800000001105</v>
          </cell>
          <cell r="B7726" t="str">
            <v xml:space="preserve">W &amp; S - MICROMETRO                                                                                  </v>
          </cell>
          <cell r="C7726">
            <v>0</v>
          </cell>
          <cell r="D7726">
            <v>0</v>
          </cell>
          <cell r="E7726">
            <v>0</v>
          </cell>
          <cell r="F7726">
            <v>0</v>
          </cell>
          <cell r="G7726">
            <v>0</v>
          </cell>
          <cell r="I7726">
            <v>0</v>
          </cell>
        </row>
        <row r="7727">
          <cell r="A7727">
            <v>800000001106</v>
          </cell>
          <cell r="B7727" t="str">
            <v xml:space="preserve">HASCO-EXPULSOR TUBULAR P/MOLDE Z 45/4 X 2,2 X 100                                                   </v>
          </cell>
          <cell r="C7727">
            <v>0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  <cell r="I7727">
            <v>0</v>
          </cell>
        </row>
        <row r="7728">
          <cell r="A7728">
            <v>800000001107</v>
          </cell>
          <cell r="B7728" t="str">
            <v xml:space="preserve">HASCO-EXPULSOR CABEZA CILINDRICA Z 41/2,2X160                                                       </v>
          </cell>
          <cell r="C7728">
            <v>19</v>
          </cell>
          <cell r="D7728">
            <v>0</v>
          </cell>
          <cell r="E7728">
            <v>0</v>
          </cell>
          <cell r="F7728">
            <v>0</v>
          </cell>
          <cell r="G7728">
            <v>0</v>
          </cell>
          <cell r="I7728">
            <v>0</v>
          </cell>
        </row>
        <row r="7729">
          <cell r="A7729">
            <v>800000001108</v>
          </cell>
          <cell r="B7729" t="str">
            <v xml:space="preserve">HASCO-PREPARADO P/MAQUINAS Z 260/1-6                                                                </v>
          </cell>
          <cell r="C7729">
            <v>0</v>
          </cell>
          <cell r="D7729">
            <v>0</v>
          </cell>
          <cell r="E7729">
            <v>5.0000000000000002E-5</v>
          </cell>
          <cell r="F7729">
            <v>0</v>
          </cell>
          <cell r="G7729" t="str">
            <v>error</v>
          </cell>
          <cell r="I7729">
            <v>0</v>
          </cell>
        </row>
        <row r="7730">
          <cell r="A7730">
            <v>800000001109</v>
          </cell>
          <cell r="B7730" t="str">
            <v xml:space="preserve">HASCO-PREPARADO P/MAQUINAS A7002/40                                                                 </v>
          </cell>
          <cell r="C7730">
            <v>3</v>
          </cell>
          <cell r="D7730">
            <v>0</v>
          </cell>
          <cell r="E7730">
            <v>0</v>
          </cell>
          <cell r="F7730">
            <v>0</v>
          </cell>
          <cell r="G7730">
            <v>0</v>
          </cell>
          <cell r="I7730">
            <v>0</v>
          </cell>
        </row>
        <row r="7731">
          <cell r="A7731">
            <v>800000001110</v>
          </cell>
          <cell r="B7731" t="str">
            <v xml:space="preserve">RODILLO 19" ROJO    (CAJA X 5) - IPL                                                                </v>
          </cell>
          <cell r="C7731">
            <v>0</v>
          </cell>
          <cell r="D7731">
            <v>0</v>
          </cell>
          <cell r="E7731">
            <v>0</v>
          </cell>
          <cell r="F7731">
            <v>0</v>
          </cell>
          <cell r="G7731">
            <v>0</v>
          </cell>
          <cell r="I7731">
            <v>0</v>
          </cell>
        </row>
        <row r="7732">
          <cell r="A7732">
            <v>800000001111</v>
          </cell>
          <cell r="B7732" t="str">
            <v xml:space="preserve">RODILLO 19" VERDE (CAJA X 5) - IPL                                                                  </v>
          </cell>
          <cell r="C7732">
            <v>3</v>
          </cell>
          <cell r="D7732">
            <v>0</v>
          </cell>
          <cell r="E7732">
            <v>0</v>
          </cell>
          <cell r="F7732">
            <v>0</v>
          </cell>
          <cell r="G7732">
            <v>0</v>
          </cell>
          <cell r="I7732">
            <v>0</v>
          </cell>
        </row>
        <row r="7733">
          <cell r="A7733">
            <v>800000001112</v>
          </cell>
          <cell r="B7733" t="str">
            <v xml:space="preserve">HASCO-EXPULSOR CABEZA CILINDRICA Z 40/10x80                                                         </v>
          </cell>
          <cell r="C7733">
            <v>39</v>
          </cell>
          <cell r="D7733">
            <v>0</v>
          </cell>
          <cell r="E7733">
            <v>0</v>
          </cell>
          <cell r="F7733">
            <v>0</v>
          </cell>
          <cell r="G7733">
            <v>0</v>
          </cell>
          <cell r="I7733">
            <v>0</v>
          </cell>
        </row>
        <row r="7734">
          <cell r="A7734">
            <v>800000001113</v>
          </cell>
          <cell r="B7734" t="str">
            <v xml:space="preserve">HASCO-EXPULSOR CABEZA CILINDRICA Z 40/10x200                                                        </v>
          </cell>
          <cell r="C7734">
            <v>14</v>
          </cell>
          <cell r="D7734">
            <v>0</v>
          </cell>
          <cell r="E7734">
            <v>0</v>
          </cell>
          <cell r="F7734">
            <v>0</v>
          </cell>
          <cell r="G7734">
            <v>0</v>
          </cell>
          <cell r="I7734">
            <v>0</v>
          </cell>
        </row>
        <row r="7735">
          <cell r="A7735">
            <v>800000001114</v>
          </cell>
          <cell r="B7735" t="str">
            <v xml:space="preserve">HASCO-EXPULSOR CABEZA CILINDRICA Z 40/2,5x100                                                       </v>
          </cell>
          <cell r="C7735">
            <v>0</v>
          </cell>
          <cell r="D7735">
            <v>0</v>
          </cell>
          <cell r="E7735">
            <v>0</v>
          </cell>
          <cell r="F7735">
            <v>0</v>
          </cell>
          <cell r="G7735">
            <v>0</v>
          </cell>
          <cell r="I7735">
            <v>0</v>
          </cell>
        </row>
        <row r="7736">
          <cell r="A7736">
            <v>800000001115</v>
          </cell>
          <cell r="B7736" t="str">
            <v xml:space="preserve">HASCO-EXPULSOR TUBULAR P/MOLDE Z 45/5x3,0x175                                                       </v>
          </cell>
          <cell r="C7736">
            <v>4</v>
          </cell>
          <cell r="D7736">
            <v>0</v>
          </cell>
          <cell r="E7736">
            <v>0</v>
          </cell>
          <cell r="F7736">
            <v>0</v>
          </cell>
          <cell r="G7736">
            <v>0</v>
          </cell>
          <cell r="I7736">
            <v>0</v>
          </cell>
        </row>
        <row r="7737">
          <cell r="A7737">
            <v>800000001116</v>
          </cell>
          <cell r="B7737" t="str">
            <v xml:space="preserve">HASCO-PASADOR Z 25/5,0x45                                                                           </v>
          </cell>
          <cell r="C7737">
            <v>0</v>
          </cell>
          <cell r="D7737">
            <v>0</v>
          </cell>
          <cell r="E7737">
            <v>0</v>
          </cell>
          <cell r="F7737">
            <v>0</v>
          </cell>
          <cell r="G7737">
            <v>0</v>
          </cell>
          <cell r="I7737">
            <v>0</v>
          </cell>
        </row>
        <row r="7738">
          <cell r="A7738">
            <v>800000001117</v>
          </cell>
          <cell r="B7738" t="str">
            <v xml:space="preserve">HASCO-BUJE Z 10/46/22                                                                               </v>
          </cell>
          <cell r="C7738">
            <v>7</v>
          </cell>
          <cell r="D7738">
            <v>0</v>
          </cell>
          <cell r="E7738">
            <v>0</v>
          </cell>
          <cell r="F7738">
            <v>0</v>
          </cell>
          <cell r="G7738">
            <v>0</v>
          </cell>
          <cell r="I7738">
            <v>0</v>
          </cell>
        </row>
        <row r="7739">
          <cell r="A7739">
            <v>800000001118</v>
          </cell>
          <cell r="B7739" t="str">
            <v xml:space="preserve">HASCO-EXPULSOR CAB. CIL. MECHADO Z 441/1,5/100                                                      </v>
          </cell>
          <cell r="C7739">
            <v>0</v>
          </cell>
          <cell r="D7739">
            <v>0</v>
          </cell>
          <cell r="E7739">
            <v>0</v>
          </cell>
          <cell r="F7739">
            <v>0</v>
          </cell>
          <cell r="G7739">
            <v>0</v>
          </cell>
          <cell r="I7739">
            <v>0</v>
          </cell>
        </row>
        <row r="7740">
          <cell r="A7740">
            <v>800000001119</v>
          </cell>
          <cell r="B7740" t="str">
            <v xml:space="preserve">HASCO-EXPULSOR CAB. CIL. MECHADO Z 441/1,6/100                                                      </v>
          </cell>
          <cell r="C7740">
            <v>0</v>
          </cell>
          <cell r="D7740">
            <v>0</v>
          </cell>
          <cell r="E7740">
            <v>0</v>
          </cell>
          <cell r="F7740">
            <v>0</v>
          </cell>
          <cell r="G7740">
            <v>0</v>
          </cell>
          <cell r="I7740">
            <v>0</v>
          </cell>
        </row>
        <row r="7741">
          <cell r="A7741">
            <v>800000001120</v>
          </cell>
          <cell r="B7741" t="str">
            <v xml:space="preserve">HASCO-EXPULSOR CABEZA CONICA Z 42/3,0 x 200                                                         </v>
          </cell>
          <cell r="C7741">
            <v>0</v>
          </cell>
          <cell r="D7741">
            <v>0</v>
          </cell>
          <cell r="E7741">
            <v>0</v>
          </cell>
          <cell r="F7741">
            <v>0</v>
          </cell>
          <cell r="G7741">
            <v>0</v>
          </cell>
          <cell r="I7741">
            <v>0</v>
          </cell>
        </row>
        <row r="7742">
          <cell r="A7742">
            <v>800000001121</v>
          </cell>
          <cell r="B7742" t="str">
            <v xml:space="preserve">BELL MARK - MANGUERA BOMBA DELIMS P 60973                                                           </v>
          </cell>
          <cell r="C7742">
            <v>3</v>
          </cell>
          <cell r="D7742">
            <v>0</v>
          </cell>
          <cell r="E7742">
            <v>0</v>
          </cell>
          <cell r="F7742">
            <v>0</v>
          </cell>
          <cell r="G7742">
            <v>0</v>
          </cell>
          <cell r="I7742">
            <v>0</v>
          </cell>
        </row>
        <row r="7743">
          <cell r="A7743">
            <v>800000001122</v>
          </cell>
          <cell r="B7743" t="str">
            <v xml:space="preserve">BELL MARK - AMORTIGUADOR P 20120                                                                    </v>
          </cell>
          <cell r="C7743">
            <v>2</v>
          </cell>
          <cell r="D7743">
            <v>0</v>
          </cell>
          <cell r="E7743">
            <v>0</v>
          </cell>
          <cell r="F7743">
            <v>0</v>
          </cell>
          <cell r="G7743">
            <v>0</v>
          </cell>
          <cell r="I7743">
            <v>0</v>
          </cell>
        </row>
        <row r="7744">
          <cell r="A7744">
            <v>800000001123</v>
          </cell>
          <cell r="B7744" t="str">
            <v xml:space="preserve">BELL MARK - INTERRUPTOR DE PROXIMIDAD P 10798                                                       </v>
          </cell>
          <cell r="C7744">
            <v>1</v>
          </cell>
          <cell r="D7744">
            <v>0</v>
          </cell>
          <cell r="E7744">
            <v>0</v>
          </cell>
          <cell r="F7744">
            <v>0</v>
          </cell>
          <cell r="G7744">
            <v>0</v>
          </cell>
          <cell r="I7744">
            <v>0</v>
          </cell>
        </row>
        <row r="7745">
          <cell r="A7745">
            <v>800000001124</v>
          </cell>
          <cell r="B7745" t="str">
            <v xml:space="preserve">BELL MARK - FLAT CABLE      EY 0100                                                                 </v>
          </cell>
          <cell r="C7745">
            <v>2</v>
          </cell>
          <cell r="D7745">
            <v>0</v>
          </cell>
          <cell r="E7745">
            <v>0</v>
          </cell>
          <cell r="F7745">
            <v>0</v>
          </cell>
          <cell r="G7745">
            <v>0</v>
          </cell>
          <cell r="I7745">
            <v>0</v>
          </cell>
        </row>
        <row r="7746">
          <cell r="A7746">
            <v>800000001125</v>
          </cell>
          <cell r="B7746" t="str">
            <v xml:space="preserve">BELL MARK - CILINDRO DE AIRE - P 12598                                                              </v>
          </cell>
          <cell r="C7746">
            <v>2</v>
          </cell>
          <cell r="D7746">
            <v>0</v>
          </cell>
          <cell r="E7746">
            <v>0</v>
          </cell>
          <cell r="F7746">
            <v>0</v>
          </cell>
          <cell r="G7746">
            <v>0</v>
          </cell>
          <cell r="I7746">
            <v>0</v>
          </cell>
        </row>
        <row r="7747">
          <cell r="A7747">
            <v>800000001126</v>
          </cell>
          <cell r="B7747" t="str">
            <v xml:space="preserve">BELL MARK - TORNILLOS HD 9-32 X 0.50 - P 12598                                                      </v>
          </cell>
          <cell r="C7747">
            <v>8</v>
          </cell>
          <cell r="D7747">
            <v>0</v>
          </cell>
          <cell r="E7747">
            <v>0</v>
          </cell>
          <cell r="F7747">
            <v>0</v>
          </cell>
          <cell r="G7747">
            <v>0</v>
          </cell>
          <cell r="I7747">
            <v>0</v>
          </cell>
        </row>
        <row r="7748">
          <cell r="A7748">
            <v>800000001127</v>
          </cell>
          <cell r="B7748" t="str">
            <v xml:space="preserve">BELL MARK - TUERCA 5/16/24 JAM - P 55042                                                            </v>
          </cell>
          <cell r="C7748">
            <v>2</v>
          </cell>
          <cell r="D7748">
            <v>0</v>
          </cell>
          <cell r="E7748">
            <v>0</v>
          </cell>
          <cell r="F7748">
            <v>0</v>
          </cell>
          <cell r="G7748">
            <v>0</v>
          </cell>
          <cell r="I7748">
            <v>0</v>
          </cell>
        </row>
        <row r="7749">
          <cell r="A7749">
            <v>800000001128</v>
          </cell>
          <cell r="B7749" t="str">
            <v xml:space="preserve">BELL MARK - VALVULA REGULADORA 1/8 NPT - P10561                                                     </v>
          </cell>
          <cell r="C7749">
            <v>6</v>
          </cell>
          <cell r="D7749">
            <v>0</v>
          </cell>
          <cell r="E7749">
            <v>0</v>
          </cell>
          <cell r="F7749">
            <v>0</v>
          </cell>
          <cell r="G7749">
            <v>0</v>
          </cell>
          <cell r="I7749">
            <v>0</v>
          </cell>
        </row>
        <row r="7750">
          <cell r="A7750">
            <v>800000001129</v>
          </cell>
          <cell r="B7750" t="str">
            <v xml:space="preserve">AUTOELEVADOR ELECTRICO                                                                              </v>
          </cell>
          <cell r="C7750">
            <v>1</v>
          </cell>
          <cell r="D7750">
            <v>0</v>
          </cell>
          <cell r="E7750">
            <v>0</v>
          </cell>
          <cell r="F7750">
            <v>0</v>
          </cell>
          <cell r="G7750">
            <v>0</v>
          </cell>
          <cell r="I7750">
            <v>0</v>
          </cell>
        </row>
        <row r="7751">
          <cell r="A7751">
            <v>800000001130</v>
          </cell>
          <cell r="B7751" t="str">
            <v xml:space="preserve">BELL MARK - CABEZAL 128 MM - P10867                                                                 </v>
          </cell>
          <cell r="C7751">
            <v>0</v>
          </cell>
          <cell r="D7751">
            <v>0</v>
          </cell>
          <cell r="E7751">
            <v>0</v>
          </cell>
          <cell r="F7751">
            <v>0</v>
          </cell>
          <cell r="G7751">
            <v>0</v>
          </cell>
          <cell r="I7751">
            <v>0</v>
          </cell>
        </row>
        <row r="7752">
          <cell r="A7752">
            <v>800000001131</v>
          </cell>
          <cell r="B7752" t="str">
            <v xml:space="preserve">BELL MARK - DADOS - AS1234                                                                          </v>
          </cell>
          <cell r="C7752">
            <v>4</v>
          </cell>
          <cell r="D7752">
            <v>0</v>
          </cell>
          <cell r="E7752">
            <v>0</v>
          </cell>
          <cell r="F7752">
            <v>0</v>
          </cell>
          <cell r="G7752">
            <v>0</v>
          </cell>
          <cell r="I7752">
            <v>0</v>
          </cell>
        </row>
        <row r="7753">
          <cell r="A7753">
            <v>800000001132</v>
          </cell>
          <cell r="B7753" t="str">
            <v xml:space="preserve">BELL MARK - TORNILLOS 1/4   20 x 100 -  MC2814                                                      </v>
          </cell>
          <cell r="C7753">
            <v>2</v>
          </cell>
          <cell r="D7753">
            <v>0</v>
          </cell>
          <cell r="E7753">
            <v>0</v>
          </cell>
          <cell r="F7753">
            <v>0</v>
          </cell>
          <cell r="G7753">
            <v>0</v>
          </cell>
          <cell r="I7753">
            <v>0</v>
          </cell>
        </row>
        <row r="7754">
          <cell r="A7754">
            <v>800000001133</v>
          </cell>
          <cell r="B7754" t="str">
            <v xml:space="preserve">BELL MARK - MEMBRANA P/TECLADO - EY0051                                                             </v>
          </cell>
          <cell r="C7754">
            <v>1</v>
          </cell>
          <cell r="D7754">
            <v>0</v>
          </cell>
          <cell r="E7754">
            <v>0</v>
          </cell>
          <cell r="F7754">
            <v>0</v>
          </cell>
          <cell r="G7754">
            <v>0</v>
          </cell>
          <cell r="I7754">
            <v>0</v>
          </cell>
        </row>
        <row r="7755">
          <cell r="A7755">
            <v>800000001134</v>
          </cell>
          <cell r="B7755" t="str">
            <v xml:space="preserve">RECTIFICADORA OKAMOTO PSG 52UDX                                                                     </v>
          </cell>
          <cell r="C7755">
            <v>0</v>
          </cell>
          <cell r="D7755">
            <v>0</v>
          </cell>
          <cell r="E7755">
            <v>0</v>
          </cell>
          <cell r="F7755">
            <v>0</v>
          </cell>
          <cell r="G7755">
            <v>0</v>
          </cell>
          <cell r="I7755">
            <v>0</v>
          </cell>
        </row>
        <row r="7756">
          <cell r="A7756">
            <v>800000001135</v>
          </cell>
          <cell r="B7756" t="str">
            <v xml:space="preserve">HASCO-BUJE Z 10/46/24                                                                               </v>
          </cell>
          <cell r="C7756">
            <v>1</v>
          </cell>
          <cell r="D7756">
            <v>0</v>
          </cell>
          <cell r="E7756">
            <v>0</v>
          </cell>
          <cell r="F7756">
            <v>0</v>
          </cell>
          <cell r="G7756">
            <v>0</v>
          </cell>
          <cell r="I7756">
            <v>0</v>
          </cell>
        </row>
        <row r="7757">
          <cell r="A7757">
            <v>800000001136</v>
          </cell>
          <cell r="B7757" t="str">
            <v xml:space="preserve">HASCO-CAMISA DE EXPULSOR Z 45/16X12X125                                                             </v>
          </cell>
          <cell r="C7757">
            <v>0</v>
          </cell>
          <cell r="D7757">
            <v>0</v>
          </cell>
          <cell r="E7757">
            <v>0</v>
          </cell>
          <cell r="F7757">
            <v>0</v>
          </cell>
          <cell r="G7757">
            <v>0</v>
          </cell>
          <cell r="I7757">
            <v>0</v>
          </cell>
        </row>
        <row r="7758">
          <cell r="A7758">
            <v>800000001137</v>
          </cell>
          <cell r="B7758" t="str">
            <v xml:space="preserve">LOEFFELHARDT- REGULADOR P/ ENERGIA REACTIVA NRC12                                                   </v>
          </cell>
          <cell r="C7758">
            <v>0</v>
          </cell>
          <cell r="D7758">
            <v>0</v>
          </cell>
          <cell r="E7758">
            <v>0</v>
          </cell>
          <cell r="F7758">
            <v>0</v>
          </cell>
          <cell r="G7758">
            <v>0</v>
          </cell>
          <cell r="I7758">
            <v>0</v>
          </cell>
        </row>
        <row r="7759">
          <cell r="A7759">
            <v>800000001138</v>
          </cell>
          <cell r="B7759" t="str">
            <v xml:space="preserve">W &amp; S - CALIBRE DIGITAL PREISER 0-150 MM                                                            </v>
          </cell>
          <cell r="C7759">
            <v>0</v>
          </cell>
          <cell r="D7759">
            <v>0</v>
          </cell>
          <cell r="E7759">
            <v>0</v>
          </cell>
          <cell r="F7759">
            <v>0</v>
          </cell>
          <cell r="G7759">
            <v>0</v>
          </cell>
          <cell r="I7759">
            <v>0</v>
          </cell>
        </row>
        <row r="7760">
          <cell r="A7760">
            <v>800000001139</v>
          </cell>
          <cell r="B7760" t="str">
            <v xml:space="preserve">DISPLAY DEMAG (SHARP LJ512U25)                                                                      </v>
          </cell>
          <cell r="C7760">
            <v>0</v>
          </cell>
          <cell r="D7760">
            <v>0</v>
          </cell>
          <cell r="E7760">
            <v>0</v>
          </cell>
          <cell r="F7760">
            <v>0</v>
          </cell>
          <cell r="G7760">
            <v>0</v>
          </cell>
          <cell r="I7760">
            <v>0</v>
          </cell>
        </row>
        <row r="7761">
          <cell r="A7761">
            <v>800000001140</v>
          </cell>
          <cell r="B7761" t="str">
            <v xml:space="preserve">W &amp; S - DISCO DE CORTE - 41 17 80 12 65                                                             </v>
          </cell>
          <cell r="C7761">
            <v>0</v>
          </cell>
          <cell r="D7761">
            <v>0</v>
          </cell>
          <cell r="E7761">
            <v>0</v>
          </cell>
          <cell r="F7761">
            <v>0</v>
          </cell>
          <cell r="G7761">
            <v>0</v>
          </cell>
          <cell r="I7761">
            <v>0</v>
          </cell>
        </row>
        <row r="7762">
          <cell r="A7762">
            <v>800000001141</v>
          </cell>
          <cell r="B7762" t="str">
            <v xml:space="preserve">W &amp; S - DISCO DE CORTE DE METAL - 40000000                                                          </v>
          </cell>
          <cell r="C7762">
            <v>0</v>
          </cell>
          <cell r="D7762">
            <v>0</v>
          </cell>
          <cell r="E7762">
            <v>0</v>
          </cell>
          <cell r="F7762">
            <v>0</v>
          </cell>
          <cell r="G7762">
            <v>0</v>
          </cell>
          <cell r="I7762">
            <v>0</v>
          </cell>
        </row>
        <row r="7763">
          <cell r="A7763">
            <v>800000001142</v>
          </cell>
          <cell r="B7763" t="str">
            <v xml:space="preserve">W &amp; S - ESCAREADOR CILINDRICO - 4120167216                                                          </v>
          </cell>
          <cell r="C7763">
            <v>0</v>
          </cell>
          <cell r="D7763">
            <v>0</v>
          </cell>
          <cell r="E7763">
            <v>0</v>
          </cell>
          <cell r="F7763">
            <v>0</v>
          </cell>
          <cell r="G7763">
            <v>0</v>
          </cell>
          <cell r="I7763">
            <v>0</v>
          </cell>
        </row>
        <row r="7764">
          <cell r="A7764">
            <v>800000001143</v>
          </cell>
          <cell r="B7764" t="str">
            <v xml:space="preserve">SENSOR OPTICO C/FOTOTRANSITOR - OMROM (653-EE-SX672)                                                </v>
          </cell>
          <cell r="C7764">
            <v>0</v>
          </cell>
          <cell r="D7764">
            <v>0</v>
          </cell>
          <cell r="E7764">
            <v>0</v>
          </cell>
          <cell r="F7764">
            <v>0</v>
          </cell>
          <cell r="G7764">
            <v>0</v>
          </cell>
          <cell r="I7764">
            <v>0</v>
          </cell>
        </row>
        <row r="7765">
          <cell r="A7765">
            <v>800000001144</v>
          </cell>
          <cell r="B7765" t="str">
            <v xml:space="preserve">JUNTA QUADRING 340 NBR 70 - 85,09 x 5,33 mm (ARCUS)                                                 </v>
          </cell>
          <cell r="C7765">
            <v>5</v>
          </cell>
          <cell r="D7765">
            <v>0</v>
          </cell>
          <cell r="E7765">
            <v>0</v>
          </cell>
          <cell r="F7765">
            <v>0</v>
          </cell>
          <cell r="G7765">
            <v>0</v>
          </cell>
          <cell r="I7765">
            <v>0</v>
          </cell>
        </row>
        <row r="7766">
          <cell r="A7766">
            <v>800000001145</v>
          </cell>
          <cell r="B7766" t="str">
            <v xml:space="preserve">SENSOR DE POSICION MAGNETICO L1300 (ARBURG)                                                         </v>
          </cell>
          <cell r="C7766">
            <v>0</v>
          </cell>
          <cell r="D7766">
            <v>0</v>
          </cell>
          <cell r="E7766">
            <v>0</v>
          </cell>
          <cell r="F7766">
            <v>0</v>
          </cell>
          <cell r="G7766">
            <v>0</v>
          </cell>
          <cell r="I7766">
            <v>0</v>
          </cell>
        </row>
        <row r="7767">
          <cell r="A7767">
            <v>800000001146</v>
          </cell>
          <cell r="B7767" t="str">
            <v xml:space="preserve">CAJA PARA SENSORES DE LA ARBURG - 43188 (ARBURG)                                                    </v>
          </cell>
          <cell r="C7767">
            <v>0</v>
          </cell>
          <cell r="D7767">
            <v>0</v>
          </cell>
          <cell r="E7767">
            <v>0</v>
          </cell>
          <cell r="F7767">
            <v>0</v>
          </cell>
          <cell r="G7767">
            <v>0</v>
          </cell>
          <cell r="I7767">
            <v>0</v>
          </cell>
        </row>
        <row r="7768">
          <cell r="A7768">
            <v>800000001147</v>
          </cell>
          <cell r="B7768" t="str">
            <v xml:space="preserve">PIEDRAS MONTADAS Ø 8X8MM / 100 S-Ø 3X40 MM- 0542349                                                 </v>
          </cell>
          <cell r="C7768">
            <v>0</v>
          </cell>
          <cell r="D7768">
            <v>0</v>
          </cell>
          <cell r="E7768">
            <v>0</v>
          </cell>
          <cell r="F7768">
            <v>0</v>
          </cell>
          <cell r="G7768">
            <v>0</v>
          </cell>
          <cell r="I7768">
            <v>0</v>
          </cell>
        </row>
        <row r="7769">
          <cell r="A7769">
            <v>800000001148</v>
          </cell>
          <cell r="B7769" t="str">
            <v xml:space="preserve">TAPA P/CAJA P/SENSOR - ARBURG 43098                                                                 </v>
          </cell>
          <cell r="C7769">
            <v>0</v>
          </cell>
          <cell r="D7769">
            <v>0</v>
          </cell>
          <cell r="E7769">
            <v>0</v>
          </cell>
          <cell r="F7769">
            <v>0</v>
          </cell>
          <cell r="G7769">
            <v>0</v>
          </cell>
          <cell r="I7769">
            <v>0</v>
          </cell>
        </row>
        <row r="7770">
          <cell r="A7770">
            <v>800000001149</v>
          </cell>
          <cell r="B7770" t="str">
            <v xml:space="preserve">CHAPONETAS (BRIDAS) 70524 - ANDREAS MEIER                                                           </v>
          </cell>
          <cell r="C7770">
            <v>0</v>
          </cell>
          <cell r="D7770">
            <v>0</v>
          </cell>
          <cell r="E7770">
            <v>0</v>
          </cell>
          <cell r="F7770">
            <v>0</v>
          </cell>
          <cell r="G7770">
            <v>0</v>
          </cell>
          <cell r="I7770">
            <v>0</v>
          </cell>
        </row>
        <row r="7771">
          <cell r="A7771">
            <v>800000001150</v>
          </cell>
          <cell r="B7771" t="str">
            <v xml:space="preserve">TORNILLOS P/ TACOS FISCHER 6                                                                        </v>
          </cell>
          <cell r="C7771">
            <v>0</v>
          </cell>
          <cell r="D7771">
            <v>0</v>
          </cell>
          <cell r="E7771">
            <v>0</v>
          </cell>
          <cell r="F7771">
            <v>0</v>
          </cell>
          <cell r="G7771">
            <v>0</v>
          </cell>
          <cell r="I7771">
            <v>0</v>
          </cell>
        </row>
        <row r="7772">
          <cell r="A7772">
            <v>800000001151</v>
          </cell>
          <cell r="B7772" t="str">
            <v xml:space="preserve">TORNILLOS P/ TACOS FISCHER 8                                                                        </v>
          </cell>
          <cell r="C7772">
            <v>0</v>
          </cell>
          <cell r="D7772">
            <v>0</v>
          </cell>
          <cell r="E7772">
            <v>0</v>
          </cell>
          <cell r="F7772">
            <v>0</v>
          </cell>
          <cell r="G7772">
            <v>0</v>
          </cell>
          <cell r="I7772">
            <v>0</v>
          </cell>
        </row>
        <row r="7773">
          <cell r="A7773">
            <v>800000001152</v>
          </cell>
          <cell r="B7773" t="str">
            <v xml:space="preserve">TORNILLOS P/ TACOS FISCHER 10                                                                       </v>
          </cell>
          <cell r="C7773">
            <v>0</v>
          </cell>
          <cell r="D7773">
            <v>0</v>
          </cell>
          <cell r="E7773">
            <v>0</v>
          </cell>
          <cell r="F7773">
            <v>0</v>
          </cell>
          <cell r="G7773">
            <v>0</v>
          </cell>
          <cell r="I7773">
            <v>0</v>
          </cell>
        </row>
        <row r="7774">
          <cell r="A7774">
            <v>800000001153</v>
          </cell>
          <cell r="B7774" t="str">
            <v xml:space="preserve">TACO METALICO NR 8                                                                                  </v>
          </cell>
          <cell r="C7774">
            <v>0</v>
          </cell>
          <cell r="D7774">
            <v>0</v>
          </cell>
          <cell r="E7774">
            <v>0</v>
          </cell>
          <cell r="F7774">
            <v>0</v>
          </cell>
          <cell r="G7774">
            <v>0</v>
          </cell>
          <cell r="I7774">
            <v>0</v>
          </cell>
        </row>
        <row r="7775">
          <cell r="A7775">
            <v>800000001154</v>
          </cell>
          <cell r="B7775" t="str">
            <v xml:space="preserve">TACO METALICO NR 10                                                                                 </v>
          </cell>
          <cell r="C7775">
            <v>0</v>
          </cell>
          <cell r="D7775">
            <v>0</v>
          </cell>
          <cell r="E7775">
            <v>0</v>
          </cell>
          <cell r="F7775">
            <v>0</v>
          </cell>
          <cell r="G7775">
            <v>0</v>
          </cell>
          <cell r="I7775">
            <v>0</v>
          </cell>
        </row>
        <row r="7776">
          <cell r="A7776">
            <v>800000001155</v>
          </cell>
          <cell r="B7776" t="str">
            <v xml:space="preserve">TACO METALICO NR 12                                                                                 </v>
          </cell>
          <cell r="C7776">
            <v>7</v>
          </cell>
          <cell r="D7776">
            <v>0</v>
          </cell>
          <cell r="E7776">
            <v>0</v>
          </cell>
          <cell r="F7776">
            <v>0</v>
          </cell>
          <cell r="G7776">
            <v>0</v>
          </cell>
          <cell r="I7776">
            <v>0</v>
          </cell>
        </row>
        <row r="7777">
          <cell r="A7777">
            <v>800000001156</v>
          </cell>
          <cell r="B7777" t="str">
            <v xml:space="preserve">BELL MARK - PLACA DE SILICONA EP-C 5 440 - PL0579                                                   </v>
          </cell>
          <cell r="C7777">
            <v>0</v>
          </cell>
          <cell r="D7777">
            <v>0</v>
          </cell>
          <cell r="E7777">
            <v>0</v>
          </cell>
          <cell r="F7777">
            <v>0</v>
          </cell>
          <cell r="G7777">
            <v>0</v>
          </cell>
          <cell r="I7777">
            <v>0</v>
          </cell>
        </row>
        <row r="7778">
          <cell r="A7778">
            <v>800000001157</v>
          </cell>
          <cell r="B7778" t="str">
            <v xml:space="preserve">FILTRO DE ACEITE - MANN FILTER "W712" P/CAMARA ESTERILIZACION                                       </v>
          </cell>
          <cell r="C7778">
            <v>0</v>
          </cell>
          <cell r="D7778">
            <v>0</v>
          </cell>
          <cell r="E7778">
            <v>0</v>
          </cell>
          <cell r="F7778">
            <v>0</v>
          </cell>
          <cell r="G7778">
            <v>0</v>
          </cell>
          <cell r="I7778">
            <v>0</v>
          </cell>
        </row>
        <row r="7779">
          <cell r="A7779">
            <v>800000001158</v>
          </cell>
          <cell r="B7779" t="str">
            <v xml:space="preserve">MAQUINA DE COSER PFAF EXPRESSION 150                                                                </v>
          </cell>
          <cell r="C7779">
            <v>0</v>
          </cell>
          <cell r="D7779">
            <v>0</v>
          </cell>
          <cell r="E7779">
            <v>0</v>
          </cell>
          <cell r="F7779">
            <v>0</v>
          </cell>
          <cell r="G7779">
            <v>0</v>
          </cell>
          <cell r="I7779">
            <v>0</v>
          </cell>
        </row>
        <row r="7780">
          <cell r="A7780">
            <v>800000001159</v>
          </cell>
          <cell r="B7780" t="str">
            <v xml:space="preserve">K &amp; K - CARRO DE 2 RUEDAS (911219/83)                                                               </v>
          </cell>
          <cell r="C7780">
            <v>0</v>
          </cell>
          <cell r="D7780">
            <v>0</v>
          </cell>
          <cell r="E7780">
            <v>0</v>
          </cell>
          <cell r="F7780">
            <v>0</v>
          </cell>
          <cell r="G7780">
            <v>0</v>
          </cell>
          <cell r="I7780">
            <v>0</v>
          </cell>
        </row>
        <row r="7781">
          <cell r="A7781">
            <v>800000001160</v>
          </cell>
          <cell r="B7781" t="str">
            <v xml:space="preserve">K &amp; K - ESTANTERIA DE PLASTICO C/21 CAJONCITOS (770728/83)                                          </v>
          </cell>
          <cell r="C7781">
            <v>0</v>
          </cell>
          <cell r="D7781">
            <v>0</v>
          </cell>
          <cell r="E7781">
            <v>0</v>
          </cell>
          <cell r="F7781">
            <v>0</v>
          </cell>
          <cell r="G7781">
            <v>0</v>
          </cell>
          <cell r="I7781">
            <v>0</v>
          </cell>
        </row>
        <row r="7782">
          <cell r="A7782">
            <v>800000001161</v>
          </cell>
          <cell r="B7782" t="str">
            <v xml:space="preserve">SCHURICHT - INTERRUPTOR CODIFICADOR SMC-D131AK-2 (210075)                                           </v>
          </cell>
          <cell r="C7782">
            <v>0</v>
          </cell>
          <cell r="D7782">
            <v>0</v>
          </cell>
          <cell r="E7782">
            <v>0</v>
          </cell>
          <cell r="F7782">
            <v>0</v>
          </cell>
          <cell r="G7782">
            <v>0</v>
          </cell>
          <cell r="I7782">
            <v>0</v>
          </cell>
        </row>
        <row r="7783">
          <cell r="A7783">
            <v>800000001162</v>
          </cell>
          <cell r="B7783" t="str">
            <v xml:space="preserve">SENSOPART - SENSOR FOTOELECTRICO FT 20 RH-PSM4                                                      </v>
          </cell>
          <cell r="C7783">
            <v>0</v>
          </cell>
          <cell r="D7783">
            <v>0</v>
          </cell>
          <cell r="E7783">
            <v>0</v>
          </cell>
          <cell r="F7783">
            <v>0</v>
          </cell>
          <cell r="G7783">
            <v>0</v>
          </cell>
          <cell r="I7783">
            <v>0</v>
          </cell>
        </row>
        <row r="7784">
          <cell r="A7784">
            <v>800000001163</v>
          </cell>
          <cell r="B7784" t="str">
            <v xml:space="preserve">W &amp; S -  CALIBRE PROMAT CONICO GRADUADO 1 - 6 MM  / 0,1 MM                                          </v>
          </cell>
          <cell r="C7784">
            <v>0</v>
          </cell>
          <cell r="D7784">
            <v>0</v>
          </cell>
          <cell r="E7784">
            <v>0</v>
          </cell>
          <cell r="F7784">
            <v>0</v>
          </cell>
          <cell r="G7784">
            <v>0</v>
          </cell>
          <cell r="I7784">
            <v>0</v>
          </cell>
        </row>
        <row r="7785">
          <cell r="A7785">
            <v>800000001164</v>
          </cell>
          <cell r="B7785" t="str">
            <v xml:space="preserve">W &amp; S -  CALIBRE PROMAT CONICO GRADUADO 4 - 15 MM  / 0,1 MM                                         </v>
          </cell>
          <cell r="C7785">
            <v>0</v>
          </cell>
          <cell r="D7785">
            <v>0</v>
          </cell>
          <cell r="E7785">
            <v>0</v>
          </cell>
          <cell r="F7785">
            <v>0</v>
          </cell>
          <cell r="G7785">
            <v>0</v>
          </cell>
          <cell r="I7785">
            <v>0</v>
          </cell>
        </row>
        <row r="7786">
          <cell r="A7786">
            <v>800000001165</v>
          </cell>
          <cell r="B7786" t="str">
            <v xml:space="preserve">W &amp; S - PEINE DE PINITO (CALIBRE) 0,45 - 1,50 MM (20 PUNTAS)                                        </v>
          </cell>
          <cell r="C7786">
            <v>0</v>
          </cell>
          <cell r="D7786">
            <v>0</v>
          </cell>
          <cell r="E7786">
            <v>5</v>
          </cell>
          <cell r="F7786">
            <v>5</v>
          </cell>
          <cell r="G7786">
            <v>5</v>
          </cell>
          <cell r="I7786">
            <v>5</v>
          </cell>
        </row>
        <row r="7787">
          <cell r="A7787">
            <v>800000001166</v>
          </cell>
          <cell r="B7787" t="str">
            <v xml:space="preserve">W &amp; S - CALIBRE PROMAT 0,1 - 10 MM                                                                  </v>
          </cell>
          <cell r="C7787">
            <v>0</v>
          </cell>
          <cell r="D7787">
            <v>0</v>
          </cell>
          <cell r="E7787">
            <v>0</v>
          </cell>
          <cell r="F7787">
            <v>0</v>
          </cell>
          <cell r="G7787">
            <v>0</v>
          </cell>
          <cell r="I7787">
            <v>0</v>
          </cell>
        </row>
        <row r="7788">
          <cell r="A7788">
            <v>800000001167</v>
          </cell>
          <cell r="B7788" t="str">
            <v xml:space="preserve">W &amp; S - LUPA DE PIE VARIO                                                                           </v>
          </cell>
          <cell r="C7788">
            <v>0</v>
          </cell>
          <cell r="D7788">
            <v>0</v>
          </cell>
          <cell r="E7788">
            <v>0</v>
          </cell>
          <cell r="F7788">
            <v>0</v>
          </cell>
          <cell r="G7788">
            <v>0</v>
          </cell>
          <cell r="I7788">
            <v>0</v>
          </cell>
        </row>
        <row r="7789">
          <cell r="A7789">
            <v>800000001168</v>
          </cell>
          <cell r="B7789" t="str">
            <v xml:space="preserve">BOBINA P/MAQUINA DE COSER PFAFF HH 80921-096                                                        </v>
          </cell>
          <cell r="C7789">
            <v>0</v>
          </cell>
          <cell r="D7789">
            <v>0</v>
          </cell>
          <cell r="E7789">
            <v>0</v>
          </cell>
          <cell r="F7789">
            <v>0</v>
          </cell>
          <cell r="G7789">
            <v>0</v>
          </cell>
          <cell r="I7789">
            <v>0</v>
          </cell>
        </row>
        <row r="7790">
          <cell r="A7790">
            <v>800000001169</v>
          </cell>
          <cell r="B7790" t="str">
            <v xml:space="preserve">K &amp; K - CARRO PLATAFORMA DE 4 RUEDAS (921109/83)                                                    </v>
          </cell>
          <cell r="C7790">
            <v>0</v>
          </cell>
          <cell r="D7790">
            <v>0</v>
          </cell>
          <cell r="E7790">
            <v>0</v>
          </cell>
          <cell r="F7790">
            <v>0</v>
          </cell>
          <cell r="G7790">
            <v>0</v>
          </cell>
          <cell r="I7790">
            <v>0</v>
          </cell>
        </row>
        <row r="7791">
          <cell r="A7791">
            <v>800000001170</v>
          </cell>
          <cell r="B7791" t="str">
            <v xml:space="preserve">W &amp; S -  CALIBRE DIGITAL PROMAT  0 - 150 MM  / 0,01 MM                                              </v>
          </cell>
          <cell r="C7791">
            <v>0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I7791">
            <v>0</v>
          </cell>
        </row>
        <row r="7792">
          <cell r="A7792">
            <v>800000001171</v>
          </cell>
          <cell r="B7792" t="str">
            <v xml:space="preserve">LTK - CARRILES DE GUIA LINEALES HGH30CAZ0H (200524)                                                 </v>
          </cell>
          <cell r="C7792">
            <v>2</v>
          </cell>
          <cell r="D7792">
            <v>0</v>
          </cell>
          <cell r="E7792">
            <v>0</v>
          </cell>
          <cell r="F7792">
            <v>0</v>
          </cell>
          <cell r="G7792">
            <v>0</v>
          </cell>
          <cell r="I7792">
            <v>0</v>
          </cell>
        </row>
        <row r="7793">
          <cell r="A7793">
            <v>800000001172</v>
          </cell>
          <cell r="B7793" t="str">
            <v xml:space="preserve">LTK - RIELES DE MONTAJE HGR30R 0280 H p/M8 (200527)                                                 </v>
          </cell>
          <cell r="C7793">
            <v>1</v>
          </cell>
          <cell r="D7793">
            <v>0</v>
          </cell>
          <cell r="E7793">
            <v>0</v>
          </cell>
          <cell r="F7793">
            <v>0</v>
          </cell>
          <cell r="G7793">
            <v>0</v>
          </cell>
          <cell r="I7793">
            <v>0</v>
          </cell>
        </row>
        <row r="7794">
          <cell r="A7794">
            <v>800000001173</v>
          </cell>
          <cell r="B7794" t="str">
            <v xml:space="preserve">LTK - RIELES DE MONTAJE HGR30R 0200  H P/M8 (200527)                                                </v>
          </cell>
          <cell r="C7794">
            <v>0</v>
          </cell>
          <cell r="D7794">
            <v>0</v>
          </cell>
          <cell r="E7794">
            <v>0</v>
          </cell>
          <cell r="F7794">
            <v>0</v>
          </cell>
          <cell r="G7794">
            <v>0</v>
          </cell>
          <cell r="I7794">
            <v>0</v>
          </cell>
        </row>
        <row r="7795">
          <cell r="A7795">
            <v>800000001174</v>
          </cell>
          <cell r="B7795" t="str">
            <v xml:space="preserve">W &amp; S - LUPA GRADUADA SCHWEIZE (4000851706)                                                         </v>
          </cell>
          <cell r="C7795">
            <v>0</v>
          </cell>
          <cell r="D7795">
            <v>0</v>
          </cell>
          <cell r="E7795">
            <v>0</v>
          </cell>
          <cell r="F7795">
            <v>0</v>
          </cell>
          <cell r="G7795">
            <v>0</v>
          </cell>
          <cell r="I7795">
            <v>0</v>
          </cell>
        </row>
        <row r="7796">
          <cell r="A7796">
            <v>800000001175</v>
          </cell>
          <cell r="B7796" t="str">
            <v xml:space="preserve">BELL MARK - MOTOR DE BOMBA DEL IMS (P60971)                                                         </v>
          </cell>
          <cell r="C7796">
            <v>0</v>
          </cell>
          <cell r="D7796">
            <v>0</v>
          </cell>
          <cell r="E7796">
            <v>0</v>
          </cell>
          <cell r="F7796">
            <v>0</v>
          </cell>
          <cell r="G7796">
            <v>0</v>
          </cell>
          <cell r="I7796">
            <v>0</v>
          </cell>
        </row>
        <row r="7797">
          <cell r="A7797">
            <v>800000001176</v>
          </cell>
          <cell r="B7797" t="str">
            <v xml:space="preserve">BELL MARK - INTERRUPTOR DE VOLQUETE (P10701)                                                        </v>
          </cell>
          <cell r="C7797">
            <v>1</v>
          </cell>
          <cell r="D7797">
            <v>0</v>
          </cell>
          <cell r="E7797">
            <v>0</v>
          </cell>
          <cell r="F7797">
            <v>0</v>
          </cell>
          <cell r="G7797">
            <v>0</v>
          </cell>
          <cell r="I7797">
            <v>0</v>
          </cell>
        </row>
        <row r="7798">
          <cell r="A7798">
            <v>800000001177</v>
          </cell>
          <cell r="B7798" t="str">
            <v xml:space="preserve">TECNOIDEAL - DISPENSADOR DE SOLVENTE DS2                                                            </v>
          </cell>
          <cell r="C7798">
            <v>0</v>
          </cell>
          <cell r="D7798">
            <v>0</v>
          </cell>
          <cell r="E7798">
            <v>0</v>
          </cell>
          <cell r="F7798">
            <v>0</v>
          </cell>
          <cell r="G7798">
            <v>0</v>
          </cell>
          <cell r="I7798">
            <v>0</v>
          </cell>
        </row>
        <row r="7799">
          <cell r="A7799">
            <v>800000001178</v>
          </cell>
          <cell r="B7799" t="str">
            <v xml:space="preserve">CALIBRE LUER MACHO NK6 1:16 2/3 - DIN 13090                                                         </v>
          </cell>
          <cell r="C7799">
            <v>0</v>
          </cell>
          <cell r="D7799">
            <v>0</v>
          </cell>
          <cell r="E7799">
            <v>1</v>
          </cell>
          <cell r="F7799">
            <v>1</v>
          </cell>
          <cell r="G7799">
            <v>1</v>
          </cell>
          <cell r="I7799">
            <v>1</v>
          </cell>
        </row>
        <row r="7800">
          <cell r="A7800">
            <v>800000001179</v>
          </cell>
          <cell r="B7800" t="str">
            <v xml:space="preserve">HASCO - POSICIONADOR DE BOLA Z 371/ 4x9                                                             </v>
          </cell>
          <cell r="C7800">
            <v>0</v>
          </cell>
          <cell r="D7800">
            <v>0</v>
          </cell>
          <cell r="E7800">
            <v>0</v>
          </cell>
          <cell r="F7800">
            <v>0</v>
          </cell>
          <cell r="G7800">
            <v>0</v>
          </cell>
          <cell r="I7800">
            <v>0</v>
          </cell>
        </row>
        <row r="7801">
          <cell r="A7801">
            <v>800000001180</v>
          </cell>
          <cell r="B7801" t="str">
            <v xml:space="preserve">HASCO - POSICIONADOR DE BOLA Z 371/ 5X12                                                            </v>
          </cell>
          <cell r="C7801">
            <v>0</v>
          </cell>
          <cell r="D7801">
            <v>0</v>
          </cell>
          <cell r="E7801">
            <v>0</v>
          </cell>
          <cell r="F7801">
            <v>0</v>
          </cell>
          <cell r="G7801">
            <v>0</v>
          </cell>
          <cell r="I7801">
            <v>0</v>
          </cell>
        </row>
        <row r="7802">
          <cell r="A7802">
            <v>800000001181</v>
          </cell>
          <cell r="B7802" t="str">
            <v xml:space="preserve">HASCO - POSICIONADOR DE BOLA Z 371/ 6X14                                                            </v>
          </cell>
          <cell r="C7802">
            <v>0</v>
          </cell>
          <cell r="D7802">
            <v>0</v>
          </cell>
          <cell r="E7802">
            <v>0</v>
          </cell>
          <cell r="F7802">
            <v>0</v>
          </cell>
          <cell r="G7802">
            <v>0</v>
          </cell>
          <cell r="I7802">
            <v>0</v>
          </cell>
        </row>
        <row r="7803">
          <cell r="A7803">
            <v>800000001182</v>
          </cell>
          <cell r="B7803" t="str">
            <v xml:space="preserve">HASCO - POSICIONADOR DE BOLA Z 371/ 8X14                                                            </v>
          </cell>
          <cell r="C7803">
            <v>0</v>
          </cell>
          <cell r="D7803">
            <v>0</v>
          </cell>
          <cell r="E7803">
            <v>0</v>
          </cell>
          <cell r="F7803">
            <v>0</v>
          </cell>
          <cell r="G7803">
            <v>0</v>
          </cell>
          <cell r="I7803">
            <v>0</v>
          </cell>
        </row>
        <row r="7804">
          <cell r="A7804">
            <v>800000001183</v>
          </cell>
          <cell r="B7804" t="str">
            <v xml:space="preserve">PREPARADO P/SONDAS Z9070                                                                            </v>
          </cell>
          <cell r="C7804">
            <v>0</v>
          </cell>
          <cell r="D7804">
            <v>0</v>
          </cell>
          <cell r="E7804">
            <v>0</v>
          </cell>
          <cell r="F7804">
            <v>0</v>
          </cell>
          <cell r="G7804">
            <v>0</v>
          </cell>
          <cell r="I7804">
            <v>0</v>
          </cell>
        </row>
        <row r="7805">
          <cell r="A7805">
            <v>800000001184</v>
          </cell>
          <cell r="B7805" t="str">
            <v xml:space="preserve">HASCO - TORNILLOS CILINDRICOS Z 31/ 6X14                                                            </v>
          </cell>
          <cell r="C7805">
            <v>20</v>
          </cell>
          <cell r="D7805">
            <v>0</v>
          </cell>
          <cell r="E7805">
            <v>0</v>
          </cell>
          <cell r="F7805">
            <v>0</v>
          </cell>
          <cell r="G7805">
            <v>0</v>
          </cell>
          <cell r="I7805">
            <v>0</v>
          </cell>
        </row>
        <row r="7806">
          <cell r="A7806">
            <v>800000001185</v>
          </cell>
          <cell r="B7806" t="str">
            <v xml:space="preserve">GREISINGER - TERMOMETRO GMH 3710                                                                    </v>
          </cell>
          <cell r="C7806">
            <v>0</v>
          </cell>
          <cell r="D7806">
            <v>0</v>
          </cell>
          <cell r="E7806">
            <v>0</v>
          </cell>
          <cell r="F7806">
            <v>0</v>
          </cell>
          <cell r="G7806">
            <v>0</v>
          </cell>
          <cell r="I7806">
            <v>0</v>
          </cell>
        </row>
        <row r="7807">
          <cell r="A7807">
            <v>800000001186</v>
          </cell>
          <cell r="B7807" t="str">
            <v xml:space="preserve">GREISINGER - TERMOMETRO SUMERGIBLE GTF 4010                                                         </v>
          </cell>
          <cell r="C7807">
            <v>0</v>
          </cell>
          <cell r="D7807">
            <v>0</v>
          </cell>
          <cell r="E7807">
            <v>0</v>
          </cell>
          <cell r="F7807">
            <v>0</v>
          </cell>
          <cell r="G7807">
            <v>0</v>
          </cell>
          <cell r="I7807">
            <v>0</v>
          </cell>
        </row>
        <row r="7808">
          <cell r="A7808">
            <v>800000001187</v>
          </cell>
          <cell r="B7808" t="str">
            <v xml:space="preserve">GREISINGER - TERMOMETRO P/SUPERFICIES GOF 401 mini                                                  </v>
          </cell>
          <cell r="C7808">
            <v>0</v>
          </cell>
          <cell r="D7808">
            <v>0</v>
          </cell>
          <cell r="E7808">
            <v>0</v>
          </cell>
          <cell r="F7808">
            <v>0</v>
          </cell>
          <cell r="G7808">
            <v>0</v>
          </cell>
          <cell r="I7808">
            <v>0</v>
          </cell>
        </row>
        <row r="7809">
          <cell r="A7809">
            <v>800000001188</v>
          </cell>
          <cell r="B7809" t="str">
            <v xml:space="preserve">W &amp; S - CALIBRTE DIGITAL MITUTOYO 0-150 mm (500181)                                                 </v>
          </cell>
          <cell r="C7809">
            <v>0</v>
          </cell>
          <cell r="D7809">
            <v>0</v>
          </cell>
          <cell r="E7809">
            <v>0</v>
          </cell>
          <cell r="F7809">
            <v>0</v>
          </cell>
          <cell r="G7809">
            <v>0</v>
          </cell>
          <cell r="I7809">
            <v>0</v>
          </cell>
        </row>
        <row r="7810">
          <cell r="A7810">
            <v>800000001189</v>
          </cell>
          <cell r="B7810" t="str">
            <v xml:space="preserve">W &amp; S - CALIBRE DIGI MET PREISSER 0 - 150 mm (60110312209                                           </v>
          </cell>
          <cell r="C7810">
            <v>0</v>
          </cell>
          <cell r="D7810">
            <v>0</v>
          </cell>
          <cell r="E7810">
            <v>0</v>
          </cell>
          <cell r="F7810">
            <v>0</v>
          </cell>
          <cell r="G7810">
            <v>0</v>
          </cell>
          <cell r="I7810">
            <v>0</v>
          </cell>
        </row>
        <row r="7811">
          <cell r="A7811">
            <v>800000001190</v>
          </cell>
          <cell r="B7811" t="str">
            <v xml:space="preserve">W &amp; S - MICROMETRO DIGITAL PROMAT 0 - 25 mm (4000851290)                                            </v>
          </cell>
          <cell r="C7811">
            <v>0</v>
          </cell>
          <cell r="D7811">
            <v>0</v>
          </cell>
          <cell r="E7811">
            <v>0</v>
          </cell>
          <cell r="F7811">
            <v>0</v>
          </cell>
          <cell r="G7811">
            <v>0</v>
          </cell>
          <cell r="I7811">
            <v>0</v>
          </cell>
        </row>
        <row r="7812">
          <cell r="A7812">
            <v>800000001191</v>
          </cell>
          <cell r="B7812" t="str">
            <v xml:space="preserve">W &amp; S - SET DE PATRONES (GALGAS) - (4000851621)                                                     </v>
          </cell>
          <cell r="C7812">
            <v>0</v>
          </cell>
          <cell r="D7812">
            <v>0</v>
          </cell>
          <cell r="E7812">
            <v>0</v>
          </cell>
          <cell r="F7812">
            <v>0</v>
          </cell>
          <cell r="G7812">
            <v>0</v>
          </cell>
          <cell r="I7812">
            <v>0</v>
          </cell>
        </row>
        <row r="7813">
          <cell r="A7813">
            <v>800000001192</v>
          </cell>
          <cell r="B7813" t="str">
            <v xml:space="preserve">SCHURICHT - BLOQUE DE RESISTENCIAS 4610X-101-681LF                                                  </v>
          </cell>
          <cell r="C7813">
            <v>0</v>
          </cell>
          <cell r="D7813">
            <v>0</v>
          </cell>
          <cell r="E7813">
            <v>0</v>
          </cell>
          <cell r="F7813">
            <v>0</v>
          </cell>
          <cell r="G7813">
            <v>0</v>
          </cell>
          <cell r="I7813">
            <v>0</v>
          </cell>
        </row>
        <row r="7814">
          <cell r="A7814">
            <v>800000001193</v>
          </cell>
          <cell r="B7814" t="str">
            <v xml:space="preserve">SCHURICHT - DRIVER DARLINGTON TD62783APG (647450)                                                   </v>
          </cell>
          <cell r="C7814">
            <v>0</v>
          </cell>
          <cell r="D7814">
            <v>0</v>
          </cell>
          <cell r="E7814">
            <v>0</v>
          </cell>
          <cell r="F7814">
            <v>0</v>
          </cell>
          <cell r="G7814">
            <v>0</v>
          </cell>
          <cell r="I7814">
            <v>0</v>
          </cell>
        </row>
        <row r="7815">
          <cell r="A7815">
            <v>800000001194</v>
          </cell>
          <cell r="B7815" t="str">
            <v xml:space="preserve">SCHURICHT - OCTOACOPLADOR TLP 504A-2  (630260)                                                      </v>
          </cell>
          <cell r="C7815">
            <v>0</v>
          </cell>
          <cell r="D7815">
            <v>0</v>
          </cell>
          <cell r="E7815">
            <v>0</v>
          </cell>
          <cell r="F7815">
            <v>0</v>
          </cell>
          <cell r="G7815">
            <v>0</v>
          </cell>
          <cell r="I7815">
            <v>0</v>
          </cell>
        </row>
        <row r="7816">
          <cell r="A7816">
            <v>800000001195</v>
          </cell>
          <cell r="B7816" t="str">
            <v xml:space="preserve">SCHURICHT - CABLE C/FICHA SCHUKO 6900-161.60                                                        </v>
          </cell>
          <cell r="C7816">
            <v>0</v>
          </cell>
          <cell r="D7816">
            <v>0</v>
          </cell>
          <cell r="E7816">
            <v>0</v>
          </cell>
          <cell r="F7816">
            <v>0</v>
          </cell>
          <cell r="G7816">
            <v>0</v>
          </cell>
          <cell r="I7816">
            <v>0</v>
          </cell>
        </row>
        <row r="7817">
          <cell r="A7817">
            <v>800000001196</v>
          </cell>
          <cell r="B7817" t="str">
            <v xml:space="preserve">SCHURICHT - LAMPARAS PILOTO BA9s 24VAC/DC 83 mA                                                     </v>
          </cell>
          <cell r="C7817">
            <v>20</v>
          </cell>
          <cell r="D7817">
            <v>0</v>
          </cell>
          <cell r="E7817">
            <v>0</v>
          </cell>
          <cell r="F7817">
            <v>0</v>
          </cell>
          <cell r="G7817">
            <v>0</v>
          </cell>
          <cell r="I7817">
            <v>0</v>
          </cell>
        </row>
        <row r="7818">
          <cell r="A7818">
            <v>800000001197</v>
          </cell>
          <cell r="B7818" t="str">
            <v xml:space="preserve">SCHURICHT - REGULADOR DE TEMPERATURA E5CN-C2MT-500                                                  </v>
          </cell>
          <cell r="C7818">
            <v>0</v>
          </cell>
          <cell r="D7818">
            <v>0</v>
          </cell>
          <cell r="E7818">
            <v>0</v>
          </cell>
          <cell r="F7818">
            <v>0</v>
          </cell>
          <cell r="G7818">
            <v>0</v>
          </cell>
          <cell r="I7818">
            <v>0</v>
          </cell>
        </row>
        <row r="7819">
          <cell r="A7819">
            <v>800000001198</v>
          </cell>
          <cell r="B7819" t="str">
            <v xml:space="preserve">GDK -  SET DE RESISTENCIAS P/MAQ SOPLAR BALONES                                                     </v>
          </cell>
          <cell r="C7819">
            <v>0</v>
          </cell>
          <cell r="D7819">
            <v>0</v>
          </cell>
          <cell r="E7819">
            <v>0</v>
          </cell>
          <cell r="F7819">
            <v>0</v>
          </cell>
          <cell r="G7819">
            <v>0</v>
          </cell>
          <cell r="I7819">
            <v>0</v>
          </cell>
        </row>
        <row r="7820">
          <cell r="A7820">
            <v>800000001199</v>
          </cell>
          <cell r="B7820" t="str">
            <v xml:space="preserve">TOSS - JUNTAS DE SILICONA  P/SELLADORA                                                              </v>
          </cell>
          <cell r="C7820">
            <v>0</v>
          </cell>
          <cell r="D7820">
            <v>0</v>
          </cell>
          <cell r="E7820">
            <v>0</v>
          </cell>
          <cell r="F7820">
            <v>0</v>
          </cell>
          <cell r="G7820">
            <v>0</v>
          </cell>
          <cell r="I7820">
            <v>0</v>
          </cell>
        </row>
        <row r="7821">
          <cell r="A7821">
            <v>800000001200</v>
          </cell>
          <cell r="B7821" t="str">
            <v xml:space="preserve">TOSS - SELLADORA DE PAPEL Y FOLIA TIPO 772V                                                         </v>
          </cell>
          <cell r="C7821">
            <v>0</v>
          </cell>
          <cell r="D7821">
            <v>0</v>
          </cell>
          <cell r="E7821">
            <v>0</v>
          </cell>
          <cell r="F7821">
            <v>0</v>
          </cell>
          <cell r="G7821">
            <v>0</v>
          </cell>
          <cell r="I7821">
            <v>0</v>
          </cell>
        </row>
        <row r="7822">
          <cell r="A7822">
            <v>800000001201</v>
          </cell>
          <cell r="B7822" t="str">
            <v xml:space="preserve">TOSS - CINTA CALEFACTORA 8 X 0,15 X 447 MM P/SELLADORA                                              </v>
          </cell>
          <cell r="C7822">
            <v>0</v>
          </cell>
          <cell r="D7822">
            <v>0</v>
          </cell>
          <cell r="E7822">
            <v>0</v>
          </cell>
          <cell r="F7822">
            <v>0</v>
          </cell>
          <cell r="G7822">
            <v>0</v>
          </cell>
          <cell r="I7822">
            <v>0</v>
          </cell>
        </row>
        <row r="7823">
          <cell r="A7823">
            <v>800000001202</v>
          </cell>
          <cell r="B7823" t="str">
            <v xml:space="preserve">SCHURICHT - ENCHUFE 7 POLOS PROTECCION MOLDES (110382)                                              </v>
          </cell>
          <cell r="C7823">
            <v>14</v>
          </cell>
          <cell r="D7823">
            <v>0</v>
          </cell>
          <cell r="E7823">
            <v>0</v>
          </cell>
          <cell r="F7823">
            <v>0</v>
          </cell>
          <cell r="G7823">
            <v>0</v>
          </cell>
          <cell r="I7823">
            <v>0</v>
          </cell>
        </row>
        <row r="7824">
          <cell r="A7824">
            <v>800000001203</v>
          </cell>
          <cell r="B7824" t="str">
            <v xml:space="preserve">BUSCH - REPUESTOS BOMBA DE VACIO RA 0100 E 501                                                      </v>
          </cell>
          <cell r="C7824">
            <v>0</v>
          </cell>
          <cell r="D7824">
            <v>0</v>
          </cell>
          <cell r="E7824">
            <v>0</v>
          </cell>
          <cell r="F7824">
            <v>0</v>
          </cell>
          <cell r="G7824">
            <v>0</v>
          </cell>
          <cell r="I7824">
            <v>0</v>
          </cell>
        </row>
        <row r="7825">
          <cell r="A7825">
            <v>800000001204</v>
          </cell>
          <cell r="B7825" t="str">
            <v xml:space="preserve">KOCH TECHNIK - PARTES PARA SECADORA                                                                 </v>
          </cell>
          <cell r="C7825">
            <v>6</v>
          </cell>
          <cell r="D7825">
            <v>0</v>
          </cell>
          <cell r="E7825">
            <v>0</v>
          </cell>
          <cell r="F7825">
            <v>0</v>
          </cell>
          <cell r="G7825">
            <v>0</v>
          </cell>
          <cell r="I7825">
            <v>0</v>
          </cell>
        </row>
        <row r="7826">
          <cell r="A7826">
            <v>800000001205</v>
          </cell>
          <cell r="B7826" t="str">
            <v xml:space="preserve">BELL MARK - PLAQUETA C/BOTONES - EY0004                                                             </v>
          </cell>
          <cell r="C7826">
            <v>0</v>
          </cell>
          <cell r="D7826">
            <v>0</v>
          </cell>
          <cell r="E7826">
            <v>0</v>
          </cell>
          <cell r="F7826">
            <v>0</v>
          </cell>
          <cell r="G7826">
            <v>0</v>
          </cell>
          <cell r="I7826">
            <v>0</v>
          </cell>
        </row>
        <row r="7827">
          <cell r="A7827">
            <v>800000001206</v>
          </cell>
          <cell r="B7827" t="str">
            <v xml:space="preserve">AMACO - IMPRESORA P/TERMO TRANSFERENCIA TT15-107R                                                   </v>
          </cell>
          <cell r="C7827">
            <v>0</v>
          </cell>
          <cell r="D7827">
            <v>0</v>
          </cell>
          <cell r="E7827">
            <v>0</v>
          </cell>
          <cell r="F7827">
            <v>0</v>
          </cell>
          <cell r="G7827">
            <v>0</v>
          </cell>
          <cell r="I7827">
            <v>0</v>
          </cell>
        </row>
        <row r="7828">
          <cell r="A7828">
            <v>800000001207</v>
          </cell>
          <cell r="B7828" t="str">
            <v xml:space="preserve">AMACO - RIBBON TR46-110-600-0-SW (TR46012)                                                          </v>
          </cell>
          <cell r="C7828">
            <v>0</v>
          </cell>
          <cell r="D7828">
            <v>0</v>
          </cell>
          <cell r="E7828">
            <v>0</v>
          </cell>
          <cell r="F7828">
            <v>0</v>
          </cell>
          <cell r="G7828">
            <v>0</v>
          </cell>
          <cell r="I7828">
            <v>0</v>
          </cell>
        </row>
        <row r="7829">
          <cell r="A7829">
            <v>800000001208</v>
          </cell>
          <cell r="B7829" t="str">
            <v xml:space="preserve">AMACO - SET DE REPUESTOS BASICO P/IMPRESORA                                                         </v>
          </cell>
          <cell r="C7829">
            <v>0</v>
          </cell>
          <cell r="D7829">
            <v>0</v>
          </cell>
          <cell r="E7829">
            <v>0</v>
          </cell>
          <cell r="F7829">
            <v>0</v>
          </cell>
          <cell r="G7829">
            <v>0</v>
          </cell>
          <cell r="I7829">
            <v>0</v>
          </cell>
        </row>
        <row r="7830">
          <cell r="A7830">
            <v>800000001209</v>
          </cell>
          <cell r="B7830" t="str">
            <v xml:space="preserve">AMACO - CABEZAL 107xi - TT1017                                                                      </v>
          </cell>
          <cell r="C7830">
            <v>4</v>
          </cell>
          <cell r="D7830">
            <v>0</v>
          </cell>
          <cell r="E7830">
            <v>0</v>
          </cell>
          <cell r="F7830">
            <v>0</v>
          </cell>
          <cell r="G7830">
            <v>0</v>
          </cell>
          <cell r="I7830">
            <v>0</v>
          </cell>
        </row>
        <row r="7831">
          <cell r="A7831">
            <v>800000001210</v>
          </cell>
          <cell r="B7831" t="str">
            <v xml:space="preserve">AMACO - CILINDRO DE MOVIMIENTO CORTO - TT3767001                                                    </v>
          </cell>
          <cell r="C7831">
            <v>1</v>
          </cell>
          <cell r="D7831">
            <v>0</v>
          </cell>
          <cell r="E7831">
            <v>0</v>
          </cell>
          <cell r="F7831">
            <v>0</v>
          </cell>
          <cell r="G7831">
            <v>0</v>
          </cell>
          <cell r="I7831">
            <v>0</v>
          </cell>
        </row>
        <row r="7832">
          <cell r="A7832">
            <v>800000001211</v>
          </cell>
          <cell r="B7832" t="str">
            <v xml:space="preserve">AMACO - RESORTE SPECTRA SPE DPM - TT5255010                                                         </v>
          </cell>
          <cell r="C7832">
            <v>1</v>
          </cell>
          <cell r="D7832">
            <v>0</v>
          </cell>
          <cell r="E7832">
            <v>0</v>
          </cell>
          <cell r="F7832">
            <v>0</v>
          </cell>
          <cell r="G7832">
            <v>0</v>
          </cell>
          <cell r="I7832">
            <v>0</v>
          </cell>
        </row>
        <row r="7833">
          <cell r="A7833">
            <v>800000001212</v>
          </cell>
          <cell r="B7833" t="str">
            <v xml:space="preserve">AMACO - RESORTE C/PRESION SPECTRA SPE DPM - TT5288005                                               </v>
          </cell>
          <cell r="C7833">
            <v>2</v>
          </cell>
          <cell r="D7833">
            <v>0</v>
          </cell>
          <cell r="E7833">
            <v>0</v>
          </cell>
          <cell r="F7833">
            <v>0</v>
          </cell>
          <cell r="G7833">
            <v>0</v>
          </cell>
          <cell r="I7833">
            <v>0</v>
          </cell>
        </row>
        <row r="7834">
          <cell r="A7834">
            <v>800000001213</v>
          </cell>
          <cell r="B7834" t="str">
            <v xml:space="preserve">AMACO - CORREA DENTADA DPM - TT5904095                                                              </v>
          </cell>
          <cell r="C7834">
            <v>5</v>
          </cell>
          <cell r="D7834">
            <v>0</v>
          </cell>
          <cell r="E7834">
            <v>0</v>
          </cell>
          <cell r="F7834">
            <v>0</v>
          </cell>
          <cell r="G7834">
            <v>0</v>
          </cell>
          <cell r="I7834">
            <v>0</v>
          </cell>
        </row>
        <row r="7835">
          <cell r="A7835">
            <v>800000001214</v>
          </cell>
          <cell r="B7835" t="str">
            <v xml:space="preserve">AMACO - CABLE MULTIPLE - TT2867027A                                                                 </v>
          </cell>
          <cell r="C7835">
            <v>1</v>
          </cell>
          <cell r="D7835">
            <v>0</v>
          </cell>
          <cell r="E7835">
            <v>0</v>
          </cell>
          <cell r="F7835">
            <v>0</v>
          </cell>
          <cell r="G7835">
            <v>0</v>
          </cell>
          <cell r="I7835">
            <v>0</v>
          </cell>
        </row>
        <row r="7836">
          <cell r="A7836">
            <v>800000001215</v>
          </cell>
          <cell r="B7836" t="str">
            <v xml:space="preserve">AMACO - RODAMIENTO - TT5701030                                                                      </v>
          </cell>
          <cell r="C7836">
            <v>2</v>
          </cell>
          <cell r="D7836">
            <v>0</v>
          </cell>
          <cell r="E7836">
            <v>0</v>
          </cell>
          <cell r="F7836">
            <v>0</v>
          </cell>
          <cell r="G7836">
            <v>0</v>
          </cell>
          <cell r="I7836">
            <v>0</v>
          </cell>
        </row>
        <row r="7837">
          <cell r="A7837">
            <v>800000001216</v>
          </cell>
          <cell r="B7837" t="str">
            <v xml:space="preserve">AMACO - CORREA DENTADA MOTOR - TT5903233                                                            </v>
          </cell>
          <cell r="C7837">
            <v>4</v>
          </cell>
          <cell r="D7837">
            <v>0</v>
          </cell>
          <cell r="E7837">
            <v>0</v>
          </cell>
          <cell r="F7837">
            <v>0</v>
          </cell>
          <cell r="G7837">
            <v>0</v>
          </cell>
          <cell r="I7837">
            <v>0</v>
          </cell>
        </row>
        <row r="7838">
          <cell r="A7838">
            <v>800000001217</v>
          </cell>
          <cell r="B7838" t="str">
            <v xml:space="preserve">AMACO - CORREA DENTADA DE ALIMENTACION DPM - TT5967110                                              </v>
          </cell>
          <cell r="C7838">
            <v>2.06</v>
          </cell>
          <cell r="D7838">
            <v>0</v>
          </cell>
          <cell r="E7838">
            <v>0</v>
          </cell>
          <cell r="F7838">
            <v>0</v>
          </cell>
          <cell r="G7838">
            <v>0</v>
          </cell>
          <cell r="I7838">
            <v>0</v>
          </cell>
        </row>
        <row r="7839">
          <cell r="A7839">
            <v>800000001218</v>
          </cell>
          <cell r="B7839" t="str">
            <v xml:space="preserve">AMACO - LLAVE ELECTRICA DE TAPA - TT167020                                                          </v>
          </cell>
          <cell r="C7839">
            <v>1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  <cell r="I7839">
            <v>0</v>
          </cell>
        </row>
        <row r="7840">
          <cell r="A7840">
            <v>800000001219</v>
          </cell>
          <cell r="B7840" t="str">
            <v xml:space="preserve">CALIBRE LUER HEMBRA NK6 1:16 2/3 - DIN 13090 / DIN EN 20594-1                                       </v>
          </cell>
          <cell r="C7840">
            <v>0</v>
          </cell>
          <cell r="D7840">
            <v>0</v>
          </cell>
          <cell r="E7840">
            <v>0</v>
          </cell>
          <cell r="F7840">
            <v>0</v>
          </cell>
          <cell r="G7840">
            <v>0</v>
          </cell>
          <cell r="I7840">
            <v>0</v>
          </cell>
        </row>
        <row r="7841">
          <cell r="A7841">
            <v>800000001220</v>
          </cell>
          <cell r="B7841" t="str">
            <v xml:space="preserve">JND - VALVULA HIDRAULICA MANUAL P/AUTOELEVADOR                                                      </v>
          </cell>
          <cell r="C7841">
            <v>0</v>
          </cell>
          <cell r="D7841">
            <v>0</v>
          </cell>
          <cell r="E7841">
            <v>0</v>
          </cell>
          <cell r="F7841">
            <v>0</v>
          </cell>
          <cell r="G7841">
            <v>0</v>
          </cell>
          <cell r="I7841">
            <v>0</v>
          </cell>
        </row>
        <row r="7842">
          <cell r="A7842">
            <v>800000001221</v>
          </cell>
          <cell r="B7842" t="str">
            <v xml:space="preserve">SOEBYGAARD / TH-24-00 TRIMMING HEAD FR5                                                             </v>
          </cell>
          <cell r="C7842">
            <v>0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  <cell r="I7842">
            <v>0</v>
          </cell>
        </row>
        <row r="7843">
          <cell r="A7843">
            <v>800000001222</v>
          </cell>
          <cell r="B7843" t="str">
            <v xml:space="preserve">SOEBYGAARD / TH-24-00 TRIMMING HEAD FR6                                                             </v>
          </cell>
          <cell r="C7843">
            <v>0</v>
          </cell>
          <cell r="D7843">
            <v>0</v>
          </cell>
          <cell r="E7843">
            <v>0</v>
          </cell>
          <cell r="F7843">
            <v>0</v>
          </cell>
          <cell r="G7843">
            <v>0</v>
          </cell>
          <cell r="I7843">
            <v>0</v>
          </cell>
        </row>
        <row r="7844">
          <cell r="A7844">
            <v>800000001223</v>
          </cell>
          <cell r="B7844" t="str">
            <v xml:space="preserve">SOEBYGAARD / TH-24-00 TRIMMING HEAD FR7                                                             </v>
          </cell>
          <cell r="C7844">
            <v>0</v>
          </cell>
          <cell r="D7844">
            <v>0</v>
          </cell>
          <cell r="E7844">
            <v>0</v>
          </cell>
          <cell r="F7844">
            <v>0</v>
          </cell>
          <cell r="G7844">
            <v>0</v>
          </cell>
          <cell r="I7844">
            <v>0</v>
          </cell>
        </row>
        <row r="7845">
          <cell r="A7845">
            <v>800000001224</v>
          </cell>
          <cell r="B7845" t="str">
            <v xml:space="preserve">SOEBYGAARD / TH-24-00 TRIMMING HEAD FR8                                                             </v>
          </cell>
          <cell r="C7845">
            <v>0</v>
          </cell>
          <cell r="D7845">
            <v>0</v>
          </cell>
          <cell r="E7845">
            <v>0</v>
          </cell>
          <cell r="F7845">
            <v>0</v>
          </cell>
          <cell r="G7845">
            <v>0</v>
          </cell>
          <cell r="I7845">
            <v>0</v>
          </cell>
        </row>
        <row r="7846">
          <cell r="A7846">
            <v>800000001225</v>
          </cell>
          <cell r="B7846" t="str">
            <v xml:space="preserve">SOEBYGAARD / TH-24-00 TRIMMING HEAD FR9                                                             </v>
          </cell>
          <cell r="C7846">
            <v>0</v>
          </cell>
          <cell r="D7846">
            <v>0</v>
          </cell>
          <cell r="E7846">
            <v>0</v>
          </cell>
          <cell r="F7846">
            <v>0</v>
          </cell>
          <cell r="G7846">
            <v>0</v>
          </cell>
          <cell r="I7846">
            <v>0</v>
          </cell>
        </row>
        <row r="7847">
          <cell r="A7847">
            <v>800000001226</v>
          </cell>
          <cell r="B7847" t="str">
            <v xml:space="preserve">SOEBYGAARD / TH-24-00 TRIMMING HEAD FR10                                                            </v>
          </cell>
          <cell r="C7847">
            <v>0</v>
          </cell>
          <cell r="D7847">
            <v>0</v>
          </cell>
          <cell r="E7847">
            <v>0</v>
          </cell>
          <cell r="F7847">
            <v>0</v>
          </cell>
          <cell r="G7847">
            <v>0</v>
          </cell>
          <cell r="I7847">
            <v>0</v>
          </cell>
        </row>
        <row r="7848">
          <cell r="A7848">
            <v>800000001227</v>
          </cell>
          <cell r="B7848" t="str">
            <v xml:space="preserve">SOEBYGAARD / TH-24-00 TRIMMING HEAD FR12                                                            </v>
          </cell>
          <cell r="C7848">
            <v>0</v>
          </cell>
          <cell r="D7848">
            <v>0</v>
          </cell>
          <cell r="E7848">
            <v>0</v>
          </cell>
          <cell r="F7848">
            <v>0</v>
          </cell>
          <cell r="G7848">
            <v>0</v>
          </cell>
          <cell r="I7848">
            <v>0</v>
          </cell>
        </row>
        <row r="7849">
          <cell r="A7849">
            <v>800000001228</v>
          </cell>
          <cell r="B7849" t="str">
            <v xml:space="preserve">TOSS - CINTA CALEFACTORA C/CONECTOR 8,00 X 0,100 X 456 MM                                           </v>
          </cell>
          <cell r="C7849">
            <v>3</v>
          </cell>
          <cell r="D7849">
            <v>0</v>
          </cell>
          <cell r="E7849">
            <v>0</v>
          </cell>
          <cell r="F7849">
            <v>0</v>
          </cell>
          <cell r="G7849">
            <v>0</v>
          </cell>
          <cell r="I7849">
            <v>0</v>
          </cell>
        </row>
        <row r="7850">
          <cell r="A7850">
            <v>800000001229</v>
          </cell>
          <cell r="B7850" t="str">
            <v xml:space="preserve">TOSS - BANDA DE SILICONA 12 X 2 MM                                                                  </v>
          </cell>
          <cell r="C7850">
            <v>20</v>
          </cell>
          <cell r="D7850">
            <v>0</v>
          </cell>
          <cell r="E7850">
            <v>0</v>
          </cell>
          <cell r="F7850">
            <v>0</v>
          </cell>
          <cell r="G7850">
            <v>0</v>
          </cell>
          <cell r="I7850">
            <v>0</v>
          </cell>
        </row>
        <row r="7851">
          <cell r="A7851">
            <v>800000001230</v>
          </cell>
          <cell r="B7851" t="str">
            <v xml:space="preserve">TOSS - CINTA AUTOADHESIVA DE TEFLON                                                                 </v>
          </cell>
          <cell r="C7851">
            <v>29</v>
          </cell>
          <cell r="D7851">
            <v>0</v>
          </cell>
          <cell r="E7851">
            <v>0</v>
          </cell>
          <cell r="F7851">
            <v>0</v>
          </cell>
          <cell r="G7851">
            <v>0</v>
          </cell>
          <cell r="I7851">
            <v>0</v>
          </cell>
        </row>
        <row r="7852">
          <cell r="A7852">
            <v>800000001231</v>
          </cell>
          <cell r="B7852" t="str">
            <v xml:space="preserve">TOSS - CINTA PARA TERMOSELLADO                                                                      </v>
          </cell>
          <cell r="C7852">
            <v>26.06</v>
          </cell>
          <cell r="D7852">
            <v>0</v>
          </cell>
          <cell r="E7852">
            <v>0</v>
          </cell>
          <cell r="F7852">
            <v>0</v>
          </cell>
          <cell r="G7852">
            <v>0</v>
          </cell>
          <cell r="I7852">
            <v>0</v>
          </cell>
        </row>
        <row r="7853">
          <cell r="A7853">
            <v>800000001232</v>
          </cell>
          <cell r="B7853" t="str">
            <v xml:space="preserve">TOSS - CINTA CALEFACTORA C/ENCHUFE 8,00 X 0,100 X 445 MM                                            </v>
          </cell>
          <cell r="C7853">
            <v>1</v>
          </cell>
          <cell r="D7853">
            <v>0</v>
          </cell>
          <cell r="E7853">
            <v>0</v>
          </cell>
          <cell r="F7853">
            <v>0</v>
          </cell>
          <cell r="G7853">
            <v>0</v>
          </cell>
          <cell r="I7853">
            <v>0</v>
          </cell>
        </row>
        <row r="7854">
          <cell r="A7854">
            <v>800000001233</v>
          </cell>
          <cell r="B7854" t="str">
            <v xml:space="preserve">KI&amp;T - RESISTENCIA DGS 80D 48L 230V 750W D561 500 3                                                 </v>
          </cell>
          <cell r="C7854">
            <v>0</v>
          </cell>
          <cell r="D7854">
            <v>0</v>
          </cell>
          <cell r="E7854">
            <v>0</v>
          </cell>
          <cell r="F7854">
            <v>0</v>
          </cell>
          <cell r="G7854">
            <v>0</v>
          </cell>
          <cell r="I7854">
            <v>0</v>
          </cell>
        </row>
        <row r="7855">
          <cell r="A7855">
            <v>800000001234</v>
          </cell>
          <cell r="B7855" t="str">
            <v xml:space="preserve">KI&amp;T - RESISTENCIAS TIPO CARTUCHO EP-PDE-A 16D 200mm ET 230V 480 W                                  </v>
          </cell>
          <cell r="C7855">
            <v>6</v>
          </cell>
          <cell r="D7855">
            <v>0</v>
          </cell>
          <cell r="E7855">
            <v>4</v>
          </cell>
          <cell r="F7855">
            <v>4</v>
          </cell>
          <cell r="G7855">
            <v>4</v>
          </cell>
          <cell r="I7855">
            <v>4</v>
          </cell>
        </row>
        <row r="7856">
          <cell r="A7856">
            <v>800000001235</v>
          </cell>
          <cell r="B7856" t="str">
            <v xml:space="preserve">KI&amp;T - RESISTENCIA TIPO CARTUCHO KHK 80D 58L 600W KO300-B                                           </v>
          </cell>
          <cell r="C7856">
            <v>0</v>
          </cell>
          <cell r="D7856">
            <v>0</v>
          </cell>
          <cell r="E7856">
            <v>0</v>
          </cell>
          <cell r="F7856">
            <v>0</v>
          </cell>
          <cell r="G7856">
            <v>0</v>
          </cell>
          <cell r="I7856">
            <v>0</v>
          </cell>
        </row>
        <row r="7857">
          <cell r="A7857">
            <v>800000001236</v>
          </cell>
          <cell r="B7857" t="str">
            <v xml:space="preserve">KI&amp;T - RESI)STENCIAS TIPO CARTUCHO DG 28D 22L 230V 70W D560-B                                       </v>
          </cell>
          <cell r="C7857">
            <v>0</v>
          </cell>
          <cell r="D7857">
            <v>0</v>
          </cell>
          <cell r="E7857">
            <v>0</v>
          </cell>
          <cell r="F7857">
            <v>0</v>
          </cell>
          <cell r="G7857">
            <v>0</v>
          </cell>
          <cell r="I7857">
            <v>0</v>
          </cell>
        </row>
        <row r="7858">
          <cell r="A7858">
            <v>800000001237</v>
          </cell>
          <cell r="B7858" t="str">
            <v xml:space="preserve">KI&amp;T - CONECTOR TIPO 6/12 M10 X 1  - 35 mm  P/TERMOCUPLA                                            </v>
          </cell>
          <cell r="C7858">
            <v>3</v>
          </cell>
          <cell r="D7858">
            <v>0</v>
          </cell>
          <cell r="E7858">
            <v>0</v>
          </cell>
          <cell r="F7858">
            <v>0</v>
          </cell>
          <cell r="G7858">
            <v>0</v>
          </cell>
          <cell r="I7858">
            <v>0</v>
          </cell>
        </row>
        <row r="7859">
          <cell r="A7859">
            <v>800000001238</v>
          </cell>
          <cell r="B7859" t="str">
            <v xml:space="preserve">KI&amp;T - TERMOCUPLA TEF-16 6D "FeCuNi" 2000 AL (TEF 97)                                               </v>
          </cell>
          <cell r="C7859">
            <v>0</v>
          </cell>
          <cell r="D7859">
            <v>0</v>
          </cell>
          <cell r="E7859">
            <v>0</v>
          </cell>
          <cell r="F7859">
            <v>0</v>
          </cell>
          <cell r="G7859">
            <v>0</v>
          </cell>
          <cell r="I7859">
            <v>0</v>
          </cell>
        </row>
        <row r="7860">
          <cell r="A7860">
            <v>800000001239</v>
          </cell>
          <cell r="B7860" t="str">
            <v xml:space="preserve">KI&amp;T - RESITENCIAS P/EXTRUDER DMG 45D 25L 230-250V 350W D561 500                                    </v>
          </cell>
          <cell r="C7860">
            <v>1</v>
          </cell>
          <cell r="D7860">
            <v>0</v>
          </cell>
          <cell r="E7860">
            <v>0</v>
          </cell>
          <cell r="F7860">
            <v>0</v>
          </cell>
          <cell r="G7860">
            <v>0</v>
          </cell>
          <cell r="I7860">
            <v>0</v>
          </cell>
        </row>
        <row r="7861">
          <cell r="A7861">
            <v>800000001240</v>
          </cell>
          <cell r="B7861" t="str">
            <v xml:space="preserve">W &amp; S - ATORNILLADOR A BATERIA                                                                      </v>
          </cell>
          <cell r="C7861">
            <v>0</v>
          </cell>
          <cell r="D7861">
            <v>0</v>
          </cell>
          <cell r="E7861">
            <v>0</v>
          </cell>
          <cell r="F7861">
            <v>0</v>
          </cell>
          <cell r="G7861">
            <v>0</v>
          </cell>
          <cell r="I7861">
            <v>0</v>
          </cell>
        </row>
        <row r="7862">
          <cell r="A7862">
            <v>800000001241</v>
          </cell>
          <cell r="B7862" t="str">
            <v xml:space="preserve">EXTRUDEX - CEPILLO P/EXTRUDER Ø44 mm  -2310574                                                      </v>
          </cell>
          <cell r="C7862">
            <v>0</v>
          </cell>
          <cell r="D7862">
            <v>0</v>
          </cell>
          <cell r="E7862">
            <v>0</v>
          </cell>
          <cell r="F7862">
            <v>0</v>
          </cell>
          <cell r="G7862">
            <v>0</v>
          </cell>
          <cell r="I7862">
            <v>0</v>
          </cell>
        </row>
        <row r="7863">
          <cell r="A7863">
            <v>800000001242</v>
          </cell>
          <cell r="B7863" t="str">
            <v xml:space="preserve">SCHMERSAL - SENSORES T4VH 335 02z                                                                   </v>
          </cell>
          <cell r="C7863">
            <v>2</v>
          </cell>
          <cell r="D7863">
            <v>0</v>
          </cell>
          <cell r="E7863">
            <v>0</v>
          </cell>
          <cell r="F7863">
            <v>0</v>
          </cell>
          <cell r="G7863">
            <v>0</v>
          </cell>
          <cell r="I7863">
            <v>0</v>
          </cell>
        </row>
        <row r="7864">
          <cell r="A7864">
            <v>800000001243</v>
          </cell>
          <cell r="B7864" t="str">
            <v xml:space="preserve">SCHMERSAL - SENSORES TR 335 - 20z                                                                   </v>
          </cell>
          <cell r="C7864">
            <v>4</v>
          </cell>
          <cell r="D7864">
            <v>0</v>
          </cell>
          <cell r="E7864">
            <v>0</v>
          </cell>
          <cell r="F7864">
            <v>0</v>
          </cell>
          <cell r="G7864">
            <v>0</v>
          </cell>
          <cell r="I7864">
            <v>0</v>
          </cell>
        </row>
        <row r="7865">
          <cell r="A7865">
            <v>800000001244</v>
          </cell>
          <cell r="B7865" t="str">
            <v xml:space="preserve">AMF - PLACAS P/CIELO RASO 625 x 625 x 15 mm (comedor)                                               </v>
          </cell>
          <cell r="C7865">
            <v>0</v>
          </cell>
          <cell r="D7865">
            <v>0</v>
          </cell>
          <cell r="E7865">
            <v>0</v>
          </cell>
          <cell r="F7865">
            <v>0</v>
          </cell>
          <cell r="G7865">
            <v>0</v>
          </cell>
          <cell r="I7865">
            <v>0</v>
          </cell>
        </row>
        <row r="7866">
          <cell r="A7866">
            <v>800000001245</v>
          </cell>
          <cell r="B7866" t="str">
            <v xml:space="preserve">Osram Halospot 41900 LAMPARITAS - Sp 20w 12V GY4 8º                                                 </v>
          </cell>
          <cell r="C7866">
            <v>2</v>
          </cell>
          <cell r="D7866">
            <v>0</v>
          </cell>
          <cell r="E7866">
            <v>0</v>
          </cell>
          <cell r="F7866">
            <v>0</v>
          </cell>
          <cell r="G7866">
            <v>0</v>
          </cell>
          <cell r="I7866">
            <v>0</v>
          </cell>
        </row>
        <row r="7867">
          <cell r="A7867">
            <v>800000001246</v>
          </cell>
          <cell r="B7867" t="str">
            <v xml:space="preserve">Osram Halospot 41930 - LAMPARITAS - Sp 20W 24V GY4 8°                                               </v>
          </cell>
          <cell r="C7867">
            <v>104</v>
          </cell>
          <cell r="D7867">
            <v>0</v>
          </cell>
          <cell r="E7867">
            <v>0</v>
          </cell>
          <cell r="F7867">
            <v>0</v>
          </cell>
          <cell r="G7867">
            <v>0</v>
          </cell>
          <cell r="I7867">
            <v>0</v>
          </cell>
        </row>
        <row r="7868">
          <cell r="A7868">
            <v>800000001247</v>
          </cell>
          <cell r="B7868" t="str">
            <v xml:space="preserve">HASCO - RESORTE P/MOLDE Z64/9,5x45                                                                  </v>
          </cell>
          <cell r="C7868">
            <v>0</v>
          </cell>
          <cell r="D7868">
            <v>0</v>
          </cell>
          <cell r="E7868">
            <v>0</v>
          </cell>
          <cell r="F7868">
            <v>0</v>
          </cell>
          <cell r="G7868">
            <v>0</v>
          </cell>
          <cell r="I7868">
            <v>0</v>
          </cell>
        </row>
        <row r="7869">
          <cell r="A7869">
            <v>800000001248</v>
          </cell>
          <cell r="B7869" t="str">
            <v xml:space="preserve">HASCO - RESORTE P/MOLDE Z60/11,5x45                                                                 </v>
          </cell>
          <cell r="C7869">
            <v>0</v>
          </cell>
          <cell r="D7869">
            <v>0</v>
          </cell>
          <cell r="E7869">
            <v>0</v>
          </cell>
          <cell r="F7869">
            <v>0</v>
          </cell>
          <cell r="G7869">
            <v>0</v>
          </cell>
          <cell r="I7869">
            <v>0</v>
          </cell>
        </row>
        <row r="7870">
          <cell r="A7870">
            <v>800000001249</v>
          </cell>
          <cell r="B7870" t="str">
            <v xml:space="preserve">BÜRKERT - VALVULA DE ACC NEUMATICO DN 13                                                            </v>
          </cell>
          <cell r="C7870">
            <v>1</v>
          </cell>
          <cell r="D7870">
            <v>0</v>
          </cell>
          <cell r="E7870">
            <v>0</v>
          </cell>
          <cell r="F7870">
            <v>0</v>
          </cell>
          <cell r="G7870">
            <v>0</v>
          </cell>
          <cell r="I7870">
            <v>0</v>
          </cell>
        </row>
        <row r="7871">
          <cell r="A7871">
            <v>800000001250</v>
          </cell>
          <cell r="B7871" t="str">
            <v xml:space="preserve">BÜRKERT - VALVULA DE ACC NEUMÁTICO DN 25                                                            </v>
          </cell>
          <cell r="C7871">
            <v>2</v>
          </cell>
          <cell r="D7871">
            <v>0</v>
          </cell>
          <cell r="E7871">
            <v>0</v>
          </cell>
          <cell r="F7871">
            <v>0</v>
          </cell>
          <cell r="G7871">
            <v>0</v>
          </cell>
          <cell r="I7871">
            <v>0</v>
          </cell>
        </row>
        <row r="7872">
          <cell r="A7872">
            <v>800000001251</v>
          </cell>
          <cell r="B7872" t="str">
            <v xml:space="preserve">BÜRKERT - VALVULA DE ACC NEUMATICO DN 40                                                            </v>
          </cell>
          <cell r="C7872">
            <v>1</v>
          </cell>
          <cell r="D7872">
            <v>0</v>
          </cell>
          <cell r="E7872">
            <v>0</v>
          </cell>
          <cell r="F7872">
            <v>0</v>
          </cell>
          <cell r="G7872">
            <v>0</v>
          </cell>
          <cell r="I7872">
            <v>0</v>
          </cell>
        </row>
        <row r="7873">
          <cell r="A7873">
            <v>800000001252</v>
          </cell>
          <cell r="B7873" t="str">
            <v xml:space="preserve">BÜRKERT - VALVULA DE ACC NEUMATICO DN 50                                                            </v>
          </cell>
          <cell r="C7873">
            <v>2</v>
          </cell>
          <cell r="D7873">
            <v>0</v>
          </cell>
          <cell r="E7873">
            <v>0</v>
          </cell>
          <cell r="F7873">
            <v>0</v>
          </cell>
          <cell r="G7873">
            <v>0</v>
          </cell>
          <cell r="I7873">
            <v>0</v>
          </cell>
        </row>
        <row r="7874">
          <cell r="A7874">
            <v>800000001253</v>
          </cell>
          <cell r="B7874" t="str">
            <v xml:space="preserve">SUMITOMO DEMAG O RING 69,53 x 3,53                                                                  </v>
          </cell>
          <cell r="C7874">
            <v>0</v>
          </cell>
          <cell r="D7874">
            <v>0</v>
          </cell>
          <cell r="E7874">
            <v>0</v>
          </cell>
          <cell r="F7874">
            <v>0</v>
          </cell>
          <cell r="G7874">
            <v>0</v>
          </cell>
          <cell r="I7874">
            <v>0</v>
          </cell>
        </row>
        <row r="7875">
          <cell r="A7875">
            <v>800000001254</v>
          </cell>
          <cell r="B7875" t="str">
            <v xml:space="preserve">SUMITOMO DEMAG - CYLINDER RING DIN24910 60/54,6 x 2,5 GG-KA                                         </v>
          </cell>
          <cell r="C7875">
            <v>0</v>
          </cell>
          <cell r="D7875">
            <v>0</v>
          </cell>
          <cell r="E7875">
            <v>0</v>
          </cell>
          <cell r="F7875">
            <v>0</v>
          </cell>
          <cell r="G7875">
            <v>0</v>
          </cell>
          <cell r="I7875">
            <v>0</v>
          </cell>
        </row>
        <row r="7876">
          <cell r="A7876">
            <v>800000001255</v>
          </cell>
          <cell r="B7876" t="str">
            <v xml:space="preserve">SUMITOMO DEMAG - LIP SEAL T20 40x 48 x 5,7/6,3                                                      </v>
          </cell>
          <cell r="C7876">
            <v>0</v>
          </cell>
          <cell r="D7876">
            <v>0</v>
          </cell>
          <cell r="E7876">
            <v>0</v>
          </cell>
          <cell r="F7876">
            <v>0</v>
          </cell>
          <cell r="G7876">
            <v>0</v>
          </cell>
          <cell r="I7876">
            <v>0</v>
          </cell>
        </row>
        <row r="7877">
          <cell r="A7877">
            <v>800000001256</v>
          </cell>
          <cell r="B7877" t="str">
            <v xml:space="preserve">HASCO - EXPULSOR Z40 / 3 X 200                                                                      </v>
          </cell>
          <cell r="C7877">
            <v>0</v>
          </cell>
          <cell r="D7877">
            <v>0</v>
          </cell>
          <cell r="E7877">
            <v>0</v>
          </cell>
          <cell r="F7877">
            <v>0</v>
          </cell>
          <cell r="G7877">
            <v>0</v>
          </cell>
          <cell r="I7877">
            <v>0</v>
          </cell>
        </row>
        <row r="7878">
          <cell r="A7878">
            <v>800000001257</v>
          </cell>
          <cell r="B7878" t="str">
            <v xml:space="preserve">AMACO - ROLLER DE REGULACION DV1126                                                                 </v>
          </cell>
          <cell r="C7878">
            <v>0</v>
          </cell>
          <cell r="D7878">
            <v>0</v>
          </cell>
          <cell r="E7878">
            <v>0</v>
          </cell>
          <cell r="F7878">
            <v>0</v>
          </cell>
          <cell r="G7878">
            <v>0</v>
          </cell>
          <cell r="I7878">
            <v>0</v>
          </cell>
        </row>
        <row r="7879">
          <cell r="A7879">
            <v>800000001258</v>
          </cell>
          <cell r="B7879" t="str">
            <v xml:space="preserve">TIRISTOR ALTA FRECUENCIA ACR44UO8LE (CHRISTOPH)                                                     </v>
          </cell>
          <cell r="C7879">
            <v>0</v>
          </cell>
          <cell r="D7879">
            <v>0</v>
          </cell>
          <cell r="E7879">
            <v>0</v>
          </cell>
          <cell r="F7879">
            <v>0</v>
          </cell>
          <cell r="G7879">
            <v>0</v>
          </cell>
          <cell r="I7879">
            <v>0</v>
          </cell>
        </row>
        <row r="7880">
          <cell r="A7880">
            <v>800000001259</v>
          </cell>
          <cell r="B7880" t="str">
            <v xml:space="preserve">BRINKOFLEX - MANGUERAS FLEXIBLES P/AIRE CALIENTE                                                    </v>
          </cell>
          <cell r="C7880">
            <v>0</v>
          </cell>
          <cell r="D7880">
            <v>0</v>
          </cell>
          <cell r="E7880">
            <v>0</v>
          </cell>
          <cell r="F7880">
            <v>0</v>
          </cell>
          <cell r="G7880">
            <v>0</v>
          </cell>
          <cell r="I7880">
            <v>0</v>
          </cell>
        </row>
        <row r="7881">
          <cell r="A7881">
            <v>800000001260</v>
          </cell>
          <cell r="B7881" t="str">
            <v xml:space="preserve">SECURATEK - PROTECTOR PLASTICO DE CESPED                                                            </v>
          </cell>
          <cell r="C7881">
            <v>0</v>
          </cell>
          <cell r="D7881">
            <v>0</v>
          </cell>
          <cell r="E7881">
            <v>0</v>
          </cell>
          <cell r="F7881">
            <v>0</v>
          </cell>
          <cell r="G7881">
            <v>0</v>
          </cell>
          <cell r="I7881">
            <v>0</v>
          </cell>
        </row>
        <row r="7882">
          <cell r="A7882">
            <v>800000001261</v>
          </cell>
          <cell r="B7882" t="str">
            <v xml:space="preserve">AMACO- PLACA DE IMPRESION                                                                           </v>
          </cell>
          <cell r="C7882">
            <v>0</v>
          </cell>
          <cell r="D7882">
            <v>0</v>
          </cell>
          <cell r="E7882">
            <v>0</v>
          </cell>
          <cell r="F7882">
            <v>0</v>
          </cell>
          <cell r="G7882">
            <v>0</v>
          </cell>
          <cell r="I7882">
            <v>0</v>
          </cell>
        </row>
        <row r="7883">
          <cell r="A7883">
            <v>800000001262</v>
          </cell>
          <cell r="B7883" t="str">
            <v xml:space="preserve">AMACO-CINTA ADHESIVA ESPECIAL                                                                       </v>
          </cell>
          <cell r="C7883">
            <v>1</v>
          </cell>
          <cell r="D7883">
            <v>0</v>
          </cell>
          <cell r="E7883">
            <v>0</v>
          </cell>
          <cell r="F7883">
            <v>0</v>
          </cell>
          <cell r="G7883">
            <v>0</v>
          </cell>
          <cell r="I7883">
            <v>0</v>
          </cell>
        </row>
        <row r="7884">
          <cell r="A7884">
            <v>800000001263</v>
          </cell>
          <cell r="B7884" t="str">
            <v xml:space="preserve">HASCO-EXPULSOR 40/1,6X125                                                                           </v>
          </cell>
          <cell r="C7884">
            <v>0</v>
          </cell>
          <cell r="D7884">
            <v>0</v>
          </cell>
          <cell r="E7884">
            <v>0</v>
          </cell>
          <cell r="F7884">
            <v>0</v>
          </cell>
          <cell r="G7884">
            <v>0</v>
          </cell>
          <cell r="I7884">
            <v>0</v>
          </cell>
        </row>
        <row r="7885">
          <cell r="A7885">
            <v>800000001264</v>
          </cell>
          <cell r="B7885" t="str">
            <v xml:space="preserve">HASCO-EXPULSOR 40/1,6X125                                                                           </v>
          </cell>
          <cell r="C7885">
            <v>8</v>
          </cell>
          <cell r="D7885">
            <v>0</v>
          </cell>
          <cell r="E7885">
            <v>0</v>
          </cell>
          <cell r="F7885">
            <v>0</v>
          </cell>
          <cell r="G7885">
            <v>0</v>
          </cell>
          <cell r="I7885">
            <v>0</v>
          </cell>
        </row>
        <row r="7886">
          <cell r="A7886">
            <v>800000001265</v>
          </cell>
          <cell r="B7886" t="str">
            <v xml:space="preserve">HASCO-EXPULSOR Z 42/1,5X100                                                                         </v>
          </cell>
          <cell r="C7886">
            <v>3</v>
          </cell>
          <cell r="D7886">
            <v>0</v>
          </cell>
          <cell r="E7886">
            <v>0</v>
          </cell>
          <cell r="F7886">
            <v>0</v>
          </cell>
          <cell r="G7886">
            <v>0</v>
          </cell>
          <cell r="I7886">
            <v>0</v>
          </cell>
        </row>
        <row r="7887">
          <cell r="A7887">
            <v>800000001266</v>
          </cell>
          <cell r="B7887" t="str">
            <v xml:space="preserve">HASCO-EXPULSOR Z 441/1,6X100                                                                        </v>
          </cell>
          <cell r="C7887">
            <v>10</v>
          </cell>
          <cell r="D7887">
            <v>0</v>
          </cell>
          <cell r="E7887">
            <v>0</v>
          </cell>
          <cell r="F7887">
            <v>0</v>
          </cell>
          <cell r="G7887">
            <v>0</v>
          </cell>
          <cell r="I7887">
            <v>0</v>
          </cell>
        </row>
        <row r="7888">
          <cell r="A7888">
            <v>800000001267</v>
          </cell>
          <cell r="B7888" t="str">
            <v xml:space="preserve">HASCO-TORNILLO Z 71/10                                                                              </v>
          </cell>
          <cell r="C7888">
            <v>0</v>
          </cell>
          <cell r="D7888">
            <v>0</v>
          </cell>
          <cell r="E7888">
            <v>0</v>
          </cell>
          <cell r="F7888">
            <v>0</v>
          </cell>
          <cell r="G7888">
            <v>0</v>
          </cell>
          <cell r="I7888">
            <v>0</v>
          </cell>
        </row>
        <row r="7889">
          <cell r="A7889">
            <v>800000001268</v>
          </cell>
          <cell r="B7889" t="str">
            <v xml:space="preserve">HASCO-EXPULSOR Z 41/2,7X160                                                                         </v>
          </cell>
          <cell r="C7889">
            <v>0</v>
          </cell>
          <cell r="D7889">
            <v>0</v>
          </cell>
          <cell r="E7889">
            <v>0</v>
          </cell>
          <cell r="F7889">
            <v>0</v>
          </cell>
          <cell r="G7889">
            <v>0</v>
          </cell>
          <cell r="I7889">
            <v>0</v>
          </cell>
        </row>
        <row r="7890">
          <cell r="A7890">
            <v>800000001269</v>
          </cell>
          <cell r="B7890" t="str">
            <v xml:space="preserve">RESISTENCIA SUMERGIBLE TIPO ERC 8000W                                                               </v>
          </cell>
          <cell r="C7890">
            <v>1</v>
          </cell>
          <cell r="D7890">
            <v>0</v>
          </cell>
          <cell r="E7890">
            <v>0</v>
          </cell>
          <cell r="F7890">
            <v>0</v>
          </cell>
          <cell r="G7890">
            <v>0</v>
          </cell>
          <cell r="I7890">
            <v>0</v>
          </cell>
        </row>
        <row r="7891">
          <cell r="A7891">
            <v>800000001270</v>
          </cell>
          <cell r="B7891" t="str">
            <v xml:space="preserve">PLANCHA DE ESPUMA AMARILLA 500X500X10mm                                                             </v>
          </cell>
          <cell r="C7891">
            <v>29</v>
          </cell>
          <cell r="D7891">
            <v>0</v>
          </cell>
          <cell r="E7891">
            <v>0</v>
          </cell>
          <cell r="F7891">
            <v>0</v>
          </cell>
          <cell r="G7891">
            <v>0</v>
          </cell>
          <cell r="I7891">
            <v>0</v>
          </cell>
        </row>
        <row r="7892">
          <cell r="A7892">
            <v>800000001271</v>
          </cell>
          <cell r="B7892" t="str">
            <v xml:space="preserve">EQUIPO DE SEGURIDAD P/ELEVADOR -BSO 500                                                             </v>
          </cell>
          <cell r="C7892">
            <v>0</v>
          </cell>
          <cell r="D7892">
            <v>0</v>
          </cell>
          <cell r="E7892">
            <v>0</v>
          </cell>
          <cell r="F7892">
            <v>0</v>
          </cell>
          <cell r="G7892">
            <v>0</v>
          </cell>
          <cell r="I7892">
            <v>0</v>
          </cell>
        </row>
        <row r="7893">
          <cell r="A7893">
            <v>800000001272</v>
          </cell>
          <cell r="B7893" t="str">
            <v xml:space="preserve">GIESSER - Nano Pads (Antislip Pad)                                                                  </v>
          </cell>
          <cell r="C7893">
            <v>0</v>
          </cell>
          <cell r="D7893">
            <v>0</v>
          </cell>
          <cell r="E7893">
            <v>0</v>
          </cell>
          <cell r="F7893">
            <v>0</v>
          </cell>
          <cell r="G7893">
            <v>0</v>
          </cell>
          <cell r="I7893">
            <v>0</v>
          </cell>
        </row>
        <row r="7894">
          <cell r="A7894">
            <v>800000001273</v>
          </cell>
          <cell r="B7894" t="str">
            <v xml:space="preserve">SILLAS - REPOSERAS                                                                                  </v>
          </cell>
          <cell r="C7894">
            <v>0</v>
          </cell>
          <cell r="D7894">
            <v>0</v>
          </cell>
          <cell r="E7894">
            <v>0</v>
          </cell>
          <cell r="F7894">
            <v>0</v>
          </cell>
          <cell r="G7894">
            <v>0</v>
          </cell>
          <cell r="I7894">
            <v>0</v>
          </cell>
        </row>
        <row r="7895">
          <cell r="A7895">
            <v>800000001274</v>
          </cell>
          <cell r="B7895" t="str">
            <v xml:space="preserve">TAPA PARA MESA 220x90                                                                               </v>
          </cell>
          <cell r="C7895">
            <v>0</v>
          </cell>
          <cell r="D7895">
            <v>0</v>
          </cell>
          <cell r="E7895">
            <v>0</v>
          </cell>
          <cell r="F7895">
            <v>0</v>
          </cell>
          <cell r="G7895">
            <v>0</v>
          </cell>
          <cell r="I7895">
            <v>0</v>
          </cell>
        </row>
        <row r="7896">
          <cell r="A7896">
            <v>800000001275</v>
          </cell>
          <cell r="B7896" t="str">
            <v xml:space="preserve">Armazon de Sombrilla                                                                                </v>
          </cell>
          <cell r="C7896">
            <v>0</v>
          </cell>
          <cell r="D7896">
            <v>0</v>
          </cell>
          <cell r="E7896">
            <v>0</v>
          </cell>
          <cell r="F7896">
            <v>0</v>
          </cell>
          <cell r="G7896">
            <v>0</v>
          </cell>
          <cell r="I7896">
            <v>0</v>
          </cell>
        </row>
        <row r="7897">
          <cell r="A7897">
            <v>800000001276</v>
          </cell>
          <cell r="B7897" t="str">
            <v xml:space="preserve">FIELTRO                                                                                             </v>
          </cell>
          <cell r="C7897">
            <v>0</v>
          </cell>
          <cell r="D7897">
            <v>0</v>
          </cell>
          <cell r="E7897">
            <v>0</v>
          </cell>
          <cell r="F7897">
            <v>0</v>
          </cell>
          <cell r="G7897">
            <v>0</v>
          </cell>
          <cell r="I7897">
            <v>0</v>
          </cell>
        </row>
        <row r="7898">
          <cell r="A7898">
            <v>800000001277</v>
          </cell>
          <cell r="B7898" t="str">
            <v xml:space="preserve">Tela Pintada 1,20 x 1,0 mt                                                                          </v>
          </cell>
          <cell r="C7898">
            <v>0</v>
          </cell>
          <cell r="D7898">
            <v>0</v>
          </cell>
          <cell r="E7898">
            <v>0</v>
          </cell>
          <cell r="F7898">
            <v>0</v>
          </cell>
          <cell r="G7898">
            <v>0</v>
          </cell>
          <cell r="I7898">
            <v>0</v>
          </cell>
        </row>
        <row r="7899">
          <cell r="A7899">
            <v>800000001278</v>
          </cell>
          <cell r="B7899" t="str">
            <v xml:space="preserve">Tela Pintada 1,60 x 0,61 mt                                                                         </v>
          </cell>
          <cell r="C7899">
            <v>0</v>
          </cell>
          <cell r="D7899">
            <v>0</v>
          </cell>
          <cell r="E7899">
            <v>0</v>
          </cell>
          <cell r="F7899">
            <v>0</v>
          </cell>
          <cell r="G7899">
            <v>0</v>
          </cell>
          <cell r="I7899">
            <v>0</v>
          </cell>
        </row>
        <row r="7900">
          <cell r="A7900">
            <v>800000001279</v>
          </cell>
          <cell r="B7900" t="str">
            <v xml:space="preserve">Cajon de Madera                                                                                     </v>
          </cell>
          <cell r="C7900">
            <v>0</v>
          </cell>
          <cell r="D7900">
            <v>0</v>
          </cell>
          <cell r="E7900">
            <v>0</v>
          </cell>
          <cell r="F7900">
            <v>0</v>
          </cell>
          <cell r="G7900">
            <v>0</v>
          </cell>
          <cell r="I7900">
            <v>0</v>
          </cell>
        </row>
        <row r="7901">
          <cell r="A7901">
            <v>800000001280</v>
          </cell>
          <cell r="B7901" t="str">
            <v xml:space="preserve">KIT REPUESTOS REXROTH 5727410002 P/5727560920                                                       </v>
          </cell>
          <cell r="C7901">
            <v>4</v>
          </cell>
          <cell r="D7901">
            <v>0</v>
          </cell>
          <cell r="E7901">
            <v>0</v>
          </cell>
          <cell r="F7901">
            <v>0</v>
          </cell>
          <cell r="G7901">
            <v>0</v>
          </cell>
          <cell r="I7901">
            <v>0</v>
          </cell>
        </row>
        <row r="7902">
          <cell r="A7902">
            <v>800000001281</v>
          </cell>
          <cell r="B7902" t="str">
            <v xml:space="preserve">KIT REPUESTOS REXROTH 5727400002 P/5727980920                                                       </v>
          </cell>
          <cell r="C7902">
            <v>2</v>
          </cell>
          <cell r="D7902">
            <v>0</v>
          </cell>
          <cell r="E7902">
            <v>0</v>
          </cell>
          <cell r="F7902">
            <v>0</v>
          </cell>
          <cell r="G7902">
            <v>0</v>
          </cell>
          <cell r="I7902">
            <v>0</v>
          </cell>
        </row>
        <row r="7903">
          <cell r="A7903">
            <v>800000001282</v>
          </cell>
          <cell r="B7903" t="str">
            <v xml:space="preserve">DECANTADOR DE AGUA P/SIST.AIRE COMPRIMIDO - BEKOMAT                                                 </v>
          </cell>
          <cell r="C7903">
            <v>0</v>
          </cell>
          <cell r="D7903">
            <v>0</v>
          </cell>
          <cell r="E7903">
            <v>0</v>
          </cell>
          <cell r="F7903">
            <v>0</v>
          </cell>
          <cell r="G7903">
            <v>0</v>
          </cell>
          <cell r="I7903">
            <v>0</v>
          </cell>
        </row>
        <row r="7904">
          <cell r="A7904">
            <v>800000001283</v>
          </cell>
          <cell r="B7904" t="str">
            <v xml:space="preserve">CABEZAL SG M10 (372-0620)                                                                           </v>
          </cell>
          <cell r="C7904">
            <v>1</v>
          </cell>
          <cell r="D7904">
            <v>0</v>
          </cell>
          <cell r="E7904">
            <v>0</v>
          </cell>
          <cell r="F7904">
            <v>0</v>
          </cell>
          <cell r="G7904">
            <v>0</v>
          </cell>
          <cell r="I7904">
            <v>0</v>
          </cell>
        </row>
        <row r="7905">
          <cell r="A7905">
            <v>800000001284</v>
          </cell>
          <cell r="B7905" t="str">
            <v xml:space="preserve">CORREA DENTADA (CINTA INFERIOR) 150TS/900PU 1mm                                                     </v>
          </cell>
          <cell r="C7905">
            <v>1</v>
          </cell>
          <cell r="D7905">
            <v>0</v>
          </cell>
          <cell r="E7905">
            <v>0</v>
          </cell>
          <cell r="F7905">
            <v>0</v>
          </cell>
          <cell r="G7905">
            <v>0</v>
          </cell>
          <cell r="I7905">
            <v>0</v>
          </cell>
        </row>
        <row r="7906">
          <cell r="A7906">
            <v>800000001285</v>
          </cell>
          <cell r="B7906" t="str">
            <v xml:space="preserve">CORREA DENTADA (CINTA SUPERIOR) 150TS/330PU 1mm                                                     </v>
          </cell>
          <cell r="C7906">
            <v>0</v>
          </cell>
          <cell r="D7906">
            <v>0</v>
          </cell>
          <cell r="E7906">
            <v>0</v>
          </cell>
          <cell r="F7906">
            <v>0</v>
          </cell>
          <cell r="G7906">
            <v>0</v>
          </cell>
          <cell r="I7906">
            <v>0</v>
          </cell>
        </row>
        <row r="7907">
          <cell r="A7907">
            <v>800000001286</v>
          </cell>
          <cell r="B7907" t="str">
            <v xml:space="preserve">BUJE ENTRADA TUB. USM 150/35                                                                        </v>
          </cell>
          <cell r="C7907">
            <v>1</v>
          </cell>
          <cell r="D7907">
            <v>0</v>
          </cell>
          <cell r="E7907">
            <v>0</v>
          </cell>
          <cell r="F7907">
            <v>0</v>
          </cell>
          <cell r="G7907">
            <v>0</v>
          </cell>
          <cell r="I7907">
            <v>0</v>
          </cell>
        </row>
        <row r="7908">
          <cell r="A7908">
            <v>800000001287</v>
          </cell>
          <cell r="B7908" t="str">
            <v xml:space="preserve">CUCHILLA TUBULADURAS 100-150                                                                        </v>
          </cell>
          <cell r="C7908">
            <v>0</v>
          </cell>
          <cell r="D7908">
            <v>0</v>
          </cell>
          <cell r="E7908">
            <v>0</v>
          </cell>
          <cell r="F7908">
            <v>0</v>
          </cell>
          <cell r="G7908">
            <v>0</v>
          </cell>
          <cell r="I7908">
            <v>0</v>
          </cell>
        </row>
        <row r="7909">
          <cell r="A7909">
            <v>800000001288</v>
          </cell>
          <cell r="B7909" t="str">
            <v xml:space="preserve">AQUADUR 0/5/10/15/20/25 °d 912 01                                                                   </v>
          </cell>
          <cell r="C7909">
            <v>200</v>
          </cell>
          <cell r="D7909">
            <v>0</v>
          </cell>
          <cell r="E7909">
            <v>0</v>
          </cell>
          <cell r="F7909">
            <v>0</v>
          </cell>
          <cell r="G7909">
            <v>0</v>
          </cell>
          <cell r="I7909">
            <v>0</v>
          </cell>
        </row>
        <row r="7910">
          <cell r="A7910">
            <v>800000001289</v>
          </cell>
          <cell r="B7910" t="str">
            <v xml:space="preserve">INTERCAMBIADOR (SERPENTIN) COOLER CUAL 6R A 76K 2,1 AT4 20X16 (90KW DN65)                           </v>
          </cell>
          <cell r="C7910">
            <v>0</v>
          </cell>
          <cell r="D7910">
            <v>0</v>
          </cell>
          <cell r="E7910">
            <v>0</v>
          </cell>
          <cell r="F7910">
            <v>0</v>
          </cell>
          <cell r="G7910">
            <v>0</v>
          </cell>
          <cell r="I7910">
            <v>0</v>
          </cell>
        </row>
        <row r="7911">
          <cell r="A7911">
            <v>800000001290</v>
          </cell>
          <cell r="B7911" t="str">
            <v xml:space="preserve">INTERCAMBIADOR (SERPENTIN) HEATER CUAL 1R A 15K 2,1 AT4 20X16 (59KW DN40)                           </v>
          </cell>
          <cell r="C7911">
            <v>0</v>
          </cell>
          <cell r="D7911">
            <v>0</v>
          </cell>
          <cell r="E7911">
            <v>0</v>
          </cell>
          <cell r="F7911">
            <v>0</v>
          </cell>
          <cell r="G7911">
            <v>0</v>
          </cell>
          <cell r="I7911">
            <v>0</v>
          </cell>
        </row>
        <row r="7912">
          <cell r="A7912">
            <v>800000001291</v>
          </cell>
          <cell r="B7912" t="str">
            <v xml:space="preserve">INTERCAMBIADOR (SERPENTIN) HEATER CUAL 1R A 11K 2,1 AT4 16X16 (40KW DN40)                           </v>
          </cell>
          <cell r="C7912">
            <v>0</v>
          </cell>
          <cell r="D7912">
            <v>0</v>
          </cell>
          <cell r="E7912">
            <v>0</v>
          </cell>
          <cell r="F7912">
            <v>0</v>
          </cell>
          <cell r="G7912">
            <v>0</v>
          </cell>
          <cell r="I7912">
            <v>0</v>
          </cell>
        </row>
        <row r="7913">
          <cell r="A7913">
            <v>800000001292</v>
          </cell>
          <cell r="B7913" t="str">
            <v xml:space="preserve">INTERCAMBIADOR (SERPENTIN) COOLER CUAL 6R A 64K 2,1 AT4 16X16 (56,7KW DN65)                         </v>
          </cell>
          <cell r="C7913">
            <v>0</v>
          </cell>
          <cell r="D7913">
            <v>0</v>
          </cell>
          <cell r="E7913">
            <v>0</v>
          </cell>
          <cell r="F7913">
            <v>0</v>
          </cell>
          <cell r="G7913">
            <v>0</v>
          </cell>
          <cell r="I7913">
            <v>0</v>
          </cell>
        </row>
        <row r="7914">
          <cell r="A7914">
            <v>800000001293</v>
          </cell>
          <cell r="B7914" t="str">
            <v xml:space="preserve">UNIDAD DE INDICACION AT 4-L S/CABLE AT.401.01100                                                    </v>
          </cell>
          <cell r="C7914">
            <v>0</v>
          </cell>
          <cell r="D7914">
            <v>0</v>
          </cell>
          <cell r="E7914">
            <v>0</v>
          </cell>
          <cell r="F7914">
            <v>0</v>
          </cell>
          <cell r="G7914">
            <v>0</v>
          </cell>
          <cell r="I7914">
            <v>0</v>
          </cell>
        </row>
        <row r="7915">
          <cell r="A7915">
            <v>800000001294</v>
          </cell>
          <cell r="B7915" t="str">
            <v xml:space="preserve">SONDA DE MED. ODAC 15XY-J 0.04/16MM ODAC.0151.15001                                                 </v>
          </cell>
          <cell r="C7915">
            <v>0</v>
          </cell>
          <cell r="D7915">
            <v>0</v>
          </cell>
          <cell r="E7915">
            <v>0</v>
          </cell>
          <cell r="F7915">
            <v>0</v>
          </cell>
          <cell r="G7915">
            <v>0</v>
          </cell>
          <cell r="I7915">
            <v>0</v>
          </cell>
        </row>
        <row r="7916">
          <cell r="A7916">
            <v>800000001295</v>
          </cell>
          <cell r="B7916" t="str">
            <v xml:space="preserve">CABLE J L6-L6 10M ODAC.9164.10100                                                                   </v>
          </cell>
          <cell r="C7916">
            <v>0</v>
          </cell>
          <cell r="D7916">
            <v>0</v>
          </cell>
          <cell r="E7916">
            <v>0</v>
          </cell>
          <cell r="F7916">
            <v>0</v>
          </cell>
          <cell r="G7916">
            <v>0</v>
          </cell>
          <cell r="I7916">
            <v>0</v>
          </cell>
        </row>
        <row r="7917">
          <cell r="A7917">
            <v>800000001296</v>
          </cell>
          <cell r="B7917" t="str">
            <v xml:space="preserve">CAJA REDUCTORA GFS4G1SFR                                                                            </v>
          </cell>
          <cell r="C7917">
            <v>0</v>
          </cell>
          <cell r="D7917">
            <v>0</v>
          </cell>
          <cell r="E7917">
            <v>0</v>
          </cell>
          <cell r="F7917">
            <v>0</v>
          </cell>
          <cell r="G7917">
            <v>0</v>
          </cell>
          <cell r="I7917">
            <v>0</v>
          </cell>
        </row>
        <row r="7918">
          <cell r="A7918">
            <v>800000001297</v>
          </cell>
          <cell r="B7918" t="str">
            <v xml:space="preserve">HEATERBAND 50x31 330W 89699466                                                                      </v>
          </cell>
          <cell r="C7918">
            <v>1</v>
          </cell>
          <cell r="D7918">
            <v>0</v>
          </cell>
          <cell r="E7918">
            <v>0</v>
          </cell>
          <cell r="F7918">
            <v>0</v>
          </cell>
          <cell r="G7918">
            <v>0</v>
          </cell>
          <cell r="I7918">
            <v>0</v>
          </cell>
        </row>
        <row r="7919">
          <cell r="A7919">
            <v>800000001298</v>
          </cell>
          <cell r="B7919" t="str">
            <v xml:space="preserve">TERMOCUPLA BARREL VBV 0/2x10x1500 ISO  06494165                                                     </v>
          </cell>
          <cell r="C7919">
            <v>0</v>
          </cell>
          <cell r="D7919">
            <v>0</v>
          </cell>
          <cell r="E7919">
            <v>0</v>
          </cell>
          <cell r="F7919">
            <v>0</v>
          </cell>
          <cell r="G7919">
            <v>0</v>
          </cell>
          <cell r="I7919">
            <v>0</v>
          </cell>
        </row>
        <row r="7920">
          <cell r="A7920">
            <v>800000001299</v>
          </cell>
          <cell r="B7920" t="str">
            <v xml:space="preserve">TERMOCUPLA TEF12  00385566                                                                          </v>
          </cell>
          <cell r="C7920">
            <v>1</v>
          </cell>
          <cell r="D7920">
            <v>0</v>
          </cell>
          <cell r="E7920">
            <v>0</v>
          </cell>
          <cell r="F7920">
            <v>0</v>
          </cell>
          <cell r="G7920">
            <v>0</v>
          </cell>
          <cell r="I7920">
            <v>0</v>
          </cell>
        </row>
        <row r="7921">
          <cell r="A7921">
            <v>800000001300</v>
          </cell>
          <cell r="B7921" t="str">
            <v xml:space="preserve">HEATERBAND 100x55 1000W 230V  89654966                                                              </v>
          </cell>
          <cell r="C7921">
            <v>1</v>
          </cell>
          <cell r="D7921">
            <v>0</v>
          </cell>
          <cell r="E7921">
            <v>0</v>
          </cell>
          <cell r="F7921">
            <v>0</v>
          </cell>
          <cell r="G7921">
            <v>0</v>
          </cell>
          <cell r="I7921">
            <v>0</v>
          </cell>
        </row>
        <row r="7922">
          <cell r="A7922">
            <v>800000001301</v>
          </cell>
          <cell r="B7922" t="str">
            <v xml:space="preserve">HEATERBAND 60x39 450W  89654866                                                                     </v>
          </cell>
          <cell r="C7922">
            <v>3</v>
          </cell>
          <cell r="D7922">
            <v>0</v>
          </cell>
          <cell r="E7922">
            <v>0</v>
          </cell>
          <cell r="F7922">
            <v>0</v>
          </cell>
          <cell r="G7922">
            <v>0</v>
          </cell>
          <cell r="I7922">
            <v>0</v>
          </cell>
        </row>
        <row r="7923">
          <cell r="A7923">
            <v>800000001302</v>
          </cell>
          <cell r="B7923" t="str">
            <v xml:space="preserve">TERMOCUPLA VBV0/2x50X2000  06614165                                                                 </v>
          </cell>
          <cell r="C7923">
            <v>5</v>
          </cell>
          <cell r="D7923">
            <v>0</v>
          </cell>
          <cell r="E7923">
            <v>0</v>
          </cell>
          <cell r="F7923">
            <v>0</v>
          </cell>
          <cell r="G7923">
            <v>0</v>
          </cell>
          <cell r="I7923">
            <v>0</v>
          </cell>
        </row>
        <row r="7924">
          <cell r="A7924">
            <v>800000001303</v>
          </cell>
          <cell r="B7924" t="str">
            <v xml:space="preserve">TERMOCUPLA FH90/2x25x2000 500°C  88191365                                                           </v>
          </cell>
          <cell r="C7924">
            <v>1</v>
          </cell>
          <cell r="D7924">
            <v>0</v>
          </cell>
          <cell r="E7924">
            <v>0</v>
          </cell>
          <cell r="F7924">
            <v>0</v>
          </cell>
          <cell r="G7924">
            <v>0</v>
          </cell>
          <cell r="I7924">
            <v>0</v>
          </cell>
        </row>
        <row r="7925">
          <cell r="A7925">
            <v>800000001304</v>
          </cell>
          <cell r="B7925" t="str">
            <v xml:space="preserve">HEATERBAND 142x74 1700W 230V  83949866                                                              </v>
          </cell>
          <cell r="C7925">
            <v>6</v>
          </cell>
          <cell r="D7925">
            <v>0</v>
          </cell>
          <cell r="E7925">
            <v>0</v>
          </cell>
          <cell r="F7925">
            <v>0</v>
          </cell>
          <cell r="G7925">
            <v>0</v>
          </cell>
          <cell r="I7925">
            <v>0</v>
          </cell>
        </row>
        <row r="7926">
          <cell r="A7926">
            <v>800000001305</v>
          </cell>
          <cell r="B7926" t="str">
            <v xml:space="preserve">HEATERBAND 90x23 400W  89654766                                                                     </v>
          </cell>
          <cell r="C7926">
            <v>2</v>
          </cell>
          <cell r="D7926">
            <v>0</v>
          </cell>
          <cell r="E7926">
            <v>0</v>
          </cell>
          <cell r="F7926">
            <v>0</v>
          </cell>
          <cell r="G7926">
            <v>0</v>
          </cell>
          <cell r="I7926">
            <v>0</v>
          </cell>
        </row>
        <row r="7927">
          <cell r="A7927">
            <v>800000001306</v>
          </cell>
          <cell r="B7927" t="str">
            <v xml:space="preserve">HEATERBAND 45x27 255W  89654666                                                                     </v>
          </cell>
          <cell r="C7927">
            <v>4</v>
          </cell>
          <cell r="D7927">
            <v>0</v>
          </cell>
          <cell r="E7927">
            <v>0</v>
          </cell>
          <cell r="F7927">
            <v>0</v>
          </cell>
          <cell r="G7927">
            <v>0</v>
          </cell>
          <cell r="I7927">
            <v>0</v>
          </cell>
        </row>
        <row r="7928">
          <cell r="A7928">
            <v>800000001307</v>
          </cell>
          <cell r="B7928" t="str">
            <v xml:space="preserve">TERMOCUPLA VBV 0/2x50x2000  06017866                                                                </v>
          </cell>
          <cell r="C7928">
            <v>0</v>
          </cell>
          <cell r="D7928">
            <v>0</v>
          </cell>
          <cell r="E7928">
            <v>0</v>
          </cell>
          <cell r="F7928">
            <v>0</v>
          </cell>
          <cell r="G7928">
            <v>0</v>
          </cell>
          <cell r="I7928">
            <v>0</v>
          </cell>
        </row>
        <row r="7929">
          <cell r="A7929">
            <v>800000001308</v>
          </cell>
          <cell r="B7929" t="str">
            <v xml:space="preserve">SPRING CLIP F/THERMOCOUPLE(dia.47)  81816965                                                        </v>
          </cell>
          <cell r="C7929">
            <v>5</v>
          </cell>
          <cell r="D7929">
            <v>0</v>
          </cell>
          <cell r="E7929">
            <v>0</v>
          </cell>
          <cell r="F7929">
            <v>0</v>
          </cell>
          <cell r="G7929">
            <v>0</v>
          </cell>
          <cell r="I7929">
            <v>0</v>
          </cell>
        </row>
        <row r="7930">
          <cell r="A7930">
            <v>800000001309</v>
          </cell>
          <cell r="B7930" t="str">
            <v xml:space="preserve">POLEA DENTADA R530 19587202801                                                                      </v>
          </cell>
          <cell r="C7930">
            <v>1</v>
          </cell>
          <cell r="D7930">
            <v>0</v>
          </cell>
          <cell r="E7930">
            <v>0</v>
          </cell>
          <cell r="F7930">
            <v>0</v>
          </cell>
          <cell r="G7930">
            <v>0</v>
          </cell>
          <cell r="I7930">
            <v>0</v>
          </cell>
        </row>
        <row r="7931">
          <cell r="A7931">
            <v>800000001310</v>
          </cell>
          <cell r="B7931" t="str">
            <v xml:space="preserve">RODAMIENTO TYPE-R530 78500060300                                                                    </v>
          </cell>
          <cell r="C7931">
            <v>1</v>
          </cell>
          <cell r="D7931">
            <v>0</v>
          </cell>
          <cell r="E7931">
            <v>0</v>
          </cell>
          <cell r="F7931">
            <v>0</v>
          </cell>
          <cell r="G7931">
            <v>0</v>
          </cell>
          <cell r="I7931">
            <v>0</v>
          </cell>
        </row>
        <row r="7932">
          <cell r="A7932">
            <v>800000001311</v>
          </cell>
          <cell r="B7932" t="str">
            <v xml:space="preserve">RETENES P/EJES MASCH-N°-2549 78351017000                                                            </v>
          </cell>
          <cell r="C7932">
            <v>3</v>
          </cell>
          <cell r="D7932">
            <v>0</v>
          </cell>
          <cell r="E7932">
            <v>0</v>
          </cell>
          <cell r="F7932">
            <v>0</v>
          </cell>
          <cell r="G7932">
            <v>0</v>
          </cell>
          <cell r="I7932">
            <v>0</v>
          </cell>
        </row>
        <row r="7933">
          <cell r="A7933">
            <v>800000001312</v>
          </cell>
          <cell r="B7933" t="str">
            <v xml:space="preserve">RETENES P/EJES 78351020100                                                                          </v>
          </cell>
          <cell r="C7933">
            <v>3</v>
          </cell>
          <cell r="D7933">
            <v>0</v>
          </cell>
          <cell r="E7933">
            <v>0</v>
          </cell>
          <cell r="F7933">
            <v>0</v>
          </cell>
          <cell r="G7933">
            <v>0</v>
          </cell>
          <cell r="I7933">
            <v>0</v>
          </cell>
        </row>
        <row r="7934">
          <cell r="A7934">
            <v>800000001313</v>
          </cell>
          <cell r="B7934" t="str">
            <v xml:space="preserve">SCHALTNOCKE-M855PC A4 M-855-D 11421837510                                                           </v>
          </cell>
          <cell r="C7934">
            <v>1</v>
          </cell>
          <cell r="D7934">
            <v>0</v>
          </cell>
          <cell r="E7934">
            <v>0</v>
          </cell>
          <cell r="F7934">
            <v>0</v>
          </cell>
          <cell r="G7934">
            <v>0</v>
          </cell>
          <cell r="I7934">
            <v>0</v>
          </cell>
        </row>
        <row r="7935">
          <cell r="A7935">
            <v>800000001314</v>
          </cell>
          <cell r="B7935" t="str">
            <v xml:space="preserve">CILINDROS CARRERA 195-M855D DPC 80203303300(ex 11481811003)                                         </v>
          </cell>
          <cell r="C7935">
            <v>0</v>
          </cell>
          <cell r="D7935">
            <v>0</v>
          </cell>
          <cell r="E7935">
            <v>0</v>
          </cell>
          <cell r="F7935">
            <v>0</v>
          </cell>
          <cell r="G7935">
            <v>0</v>
          </cell>
          <cell r="I7935">
            <v>0</v>
          </cell>
        </row>
        <row r="7936">
          <cell r="A7936">
            <v>800000001315</v>
          </cell>
          <cell r="B7936" t="str">
            <v xml:space="preserve">RESORTES P/CADENAS 19781110930                                                                      </v>
          </cell>
          <cell r="C7936">
            <v>63</v>
          </cell>
          <cell r="D7936">
            <v>0</v>
          </cell>
          <cell r="E7936">
            <v>0</v>
          </cell>
          <cell r="F7936">
            <v>0</v>
          </cell>
          <cell r="G7936">
            <v>0</v>
          </cell>
          <cell r="I7936">
            <v>0</v>
          </cell>
        </row>
        <row r="7937">
          <cell r="A7937">
            <v>800000001316</v>
          </cell>
          <cell r="B7937" t="str">
            <v xml:space="preserve">PIÑON (PIEZA 11y28 DEL DESPIEZE) 11538814223                                                        </v>
          </cell>
          <cell r="C7937">
            <v>0</v>
          </cell>
          <cell r="D7937">
            <v>0</v>
          </cell>
          <cell r="E7937">
            <v>0</v>
          </cell>
          <cell r="F7937">
            <v>0</v>
          </cell>
          <cell r="G7937">
            <v>0</v>
          </cell>
          <cell r="I7937">
            <v>0</v>
          </cell>
        </row>
        <row r="7938">
          <cell r="A7938">
            <v>800000001317</v>
          </cell>
          <cell r="B7938" t="str">
            <v xml:space="preserve">RELAY-L703 24VDC TYPE-M860 F 85631512550                                                            </v>
          </cell>
          <cell r="C7938">
            <v>1</v>
          </cell>
          <cell r="D7938">
            <v>0</v>
          </cell>
          <cell r="E7938">
            <v>0</v>
          </cell>
          <cell r="F7938">
            <v>0</v>
          </cell>
          <cell r="G7938">
            <v>0</v>
          </cell>
          <cell r="I7938">
            <v>0</v>
          </cell>
        </row>
        <row r="7939">
          <cell r="A7939">
            <v>800000001318</v>
          </cell>
          <cell r="B7939" t="str">
            <v xml:space="preserve">RELAY-L701 24VDC N°-2324  85631512551                                                               </v>
          </cell>
          <cell r="C7939">
            <v>1</v>
          </cell>
          <cell r="D7939">
            <v>0</v>
          </cell>
          <cell r="E7939">
            <v>0</v>
          </cell>
          <cell r="F7939">
            <v>0</v>
          </cell>
          <cell r="G7939">
            <v>0</v>
          </cell>
          <cell r="I7939">
            <v>0</v>
          </cell>
        </row>
        <row r="7940">
          <cell r="A7940">
            <v>800000001319</v>
          </cell>
          <cell r="B7940" t="str">
            <v xml:space="preserve">JUEGO DE JUNTA 19181271294                                                                          </v>
          </cell>
          <cell r="C7940">
            <v>4</v>
          </cell>
          <cell r="D7940">
            <v>0</v>
          </cell>
          <cell r="E7940">
            <v>0</v>
          </cell>
          <cell r="F7940">
            <v>0</v>
          </cell>
          <cell r="G7940">
            <v>0</v>
          </cell>
          <cell r="I7940">
            <v>0</v>
          </cell>
        </row>
        <row r="7941">
          <cell r="A7941">
            <v>800000001320</v>
          </cell>
          <cell r="B7941" t="str">
            <v xml:space="preserve">RESISTENCIA PWF 16 A 6mm D PT100 (PWF 97) 1144003                                                   </v>
          </cell>
          <cell r="C7941">
            <v>3</v>
          </cell>
          <cell r="D7941">
            <v>0</v>
          </cell>
          <cell r="E7941">
            <v>0</v>
          </cell>
          <cell r="F7941">
            <v>0</v>
          </cell>
          <cell r="G7941">
            <v>0</v>
          </cell>
          <cell r="I7941">
            <v>0</v>
          </cell>
        </row>
        <row r="7942">
          <cell r="A7942">
            <v>800000001321</v>
          </cell>
          <cell r="B7942" t="str">
            <v xml:space="preserve">TERMOCUPLA (TEF97) TEF-16 6D Fe-CuNi  1100139                                                       </v>
          </cell>
          <cell r="C7942">
            <v>9</v>
          </cell>
          <cell r="D7942">
            <v>0</v>
          </cell>
          <cell r="E7942">
            <v>0</v>
          </cell>
          <cell r="F7942">
            <v>0</v>
          </cell>
          <cell r="G7942">
            <v>0</v>
          </cell>
          <cell r="I7942">
            <v>0</v>
          </cell>
        </row>
        <row r="7943">
          <cell r="A7943">
            <v>800000001322</v>
          </cell>
          <cell r="B7943" t="str">
            <v xml:space="preserve">ESMERILADO Y PULIDO DE PIEDRA OT 4x4x100mm Korn 320 0401278                                         </v>
          </cell>
          <cell r="C7943">
            <v>0</v>
          </cell>
          <cell r="D7943">
            <v>0</v>
          </cell>
          <cell r="E7943">
            <v>0</v>
          </cell>
          <cell r="F7943">
            <v>0</v>
          </cell>
          <cell r="G7943">
            <v>0</v>
          </cell>
          <cell r="I7943">
            <v>0</v>
          </cell>
        </row>
        <row r="7944">
          <cell r="A7944">
            <v>800000001323</v>
          </cell>
          <cell r="B7944" t="str">
            <v xml:space="preserve">ESMERILADO Y PULIDO DE PIEDRA OT 4x4x100mm Korn 400 0401279                                         </v>
          </cell>
          <cell r="C7944">
            <v>0</v>
          </cell>
          <cell r="D7944">
            <v>0</v>
          </cell>
          <cell r="E7944">
            <v>0</v>
          </cell>
          <cell r="F7944">
            <v>0</v>
          </cell>
          <cell r="G7944">
            <v>0</v>
          </cell>
          <cell r="I7944">
            <v>0</v>
          </cell>
        </row>
        <row r="7945">
          <cell r="A7945">
            <v>800000001324</v>
          </cell>
          <cell r="B7945" t="str">
            <v xml:space="preserve">ESMERILADO Y PULIDO DE PIEDRA OT 6x6x150mm Korn 400 0401289                                         </v>
          </cell>
          <cell r="C7945">
            <v>0</v>
          </cell>
          <cell r="D7945">
            <v>0</v>
          </cell>
          <cell r="E7945">
            <v>0</v>
          </cell>
          <cell r="F7945">
            <v>0</v>
          </cell>
          <cell r="G7945">
            <v>0</v>
          </cell>
          <cell r="I7945">
            <v>0</v>
          </cell>
        </row>
        <row r="7946">
          <cell r="A7946">
            <v>800000001325</v>
          </cell>
          <cell r="B7946" t="str">
            <v xml:space="preserve">ESMERILADO Y PULIDO DE PIEDRA OT 6x6x150mm Korn 600 0401290                                         </v>
          </cell>
          <cell r="C7946">
            <v>0</v>
          </cell>
          <cell r="D7946">
            <v>0</v>
          </cell>
          <cell r="E7946">
            <v>0</v>
          </cell>
          <cell r="F7946">
            <v>0</v>
          </cell>
          <cell r="G7946">
            <v>0</v>
          </cell>
          <cell r="I7946">
            <v>0</v>
          </cell>
        </row>
        <row r="7947">
          <cell r="A7947">
            <v>800000001326</v>
          </cell>
          <cell r="B7947" t="str">
            <v xml:space="preserve">SET PIEDRAS DIAMANTE S.-Ø3MM 0403551                                                                </v>
          </cell>
          <cell r="C7947">
            <v>0</v>
          </cell>
          <cell r="D7947">
            <v>0</v>
          </cell>
          <cell r="E7947">
            <v>0</v>
          </cell>
          <cell r="F7947">
            <v>0</v>
          </cell>
          <cell r="G7947">
            <v>0</v>
          </cell>
          <cell r="I7947">
            <v>0</v>
          </cell>
        </row>
        <row r="7948">
          <cell r="A7948">
            <v>800000001327</v>
          </cell>
          <cell r="B7948" t="str">
            <v xml:space="preserve">TURBO G 180/60 - Kopf 180° 0750501                                                                  </v>
          </cell>
          <cell r="C7948">
            <v>0</v>
          </cell>
          <cell r="D7948">
            <v>0</v>
          </cell>
          <cell r="E7948">
            <v>0</v>
          </cell>
          <cell r="F7948">
            <v>0</v>
          </cell>
          <cell r="G7948">
            <v>0</v>
          </cell>
          <cell r="I7948">
            <v>0</v>
          </cell>
        </row>
        <row r="7949">
          <cell r="A7949">
            <v>800000001328</v>
          </cell>
          <cell r="B7949" t="str">
            <v xml:space="preserve">CABEZAL P/TURBO CHS JERA 270 Ø 1/8" 0750520                                                         </v>
          </cell>
          <cell r="C7949">
            <v>0</v>
          </cell>
          <cell r="D7949">
            <v>0</v>
          </cell>
          <cell r="E7949">
            <v>0</v>
          </cell>
          <cell r="F7949">
            <v>0</v>
          </cell>
          <cell r="G7949">
            <v>0</v>
          </cell>
          <cell r="I7949">
            <v>0</v>
          </cell>
        </row>
        <row r="7950">
          <cell r="A7950">
            <v>800000001329</v>
          </cell>
          <cell r="B7950" t="str">
            <v xml:space="preserve">CABEZAL P/TURBO CHS JERA 270 Ø 3MM 0750510                                                          </v>
          </cell>
          <cell r="C7950">
            <v>0</v>
          </cell>
          <cell r="D7950">
            <v>0</v>
          </cell>
          <cell r="E7950">
            <v>0</v>
          </cell>
          <cell r="F7950">
            <v>0</v>
          </cell>
          <cell r="G7950">
            <v>0</v>
          </cell>
          <cell r="I7950">
            <v>0</v>
          </cell>
        </row>
        <row r="7951">
          <cell r="A7951">
            <v>800000001330</v>
          </cell>
          <cell r="B7951" t="str">
            <v xml:space="preserve">MAMELUCO DE PROTECCION PERSONAL                                                                     </v>
          </cell>
          <cell r="C7951">
            <v>8</v>
          </cell>
          <cell r="D7951">
            <v>0</v>
          </cell>
          <cell r="E7951">
            <v>0</v>
          </cell>
          <cell r="F7951">
            <v>0</v>
          </cell>
          <cell r="G7951">
            <v>0</v>
          </cell>
          <cell r="I7951">
            <v>0</v>
          </cell>
        </row>
        <row r="7952">
          <cell r="A7952">
            <v>800000001331</v>
          </cell>
          <cell r="B7952" t="str">
            <v xml:space="preserve">VENTILADOR P/MAQ.SELLAR BOLSAS (CATETER)                                                            </v>
          </cell>
          <cell r="C7952">
            <v>2</v>
          </cell>
          <cell r="D7952">
            <v>0</v>
          </cell>
          <cell r="E7952">
            <v>0</v>
          </cell>
          <cell r="F7952">
            <v>0</v>
          </cell>
          <cell r="G7952">
            <v>0</v>
          </cell>
          <cell r="I7952">
            <v>0</v>
          </cell>
        </row>
        <row r="7953">
          <cell r="A7953">
            <v>800000001332</v>
          </cell>
          <cell r="B7953" t="str">
            <v xml:space="preserve">CORREA P/SECARROPAS MIELE 5PJ 1880 05689130                                                         </v>
          </cell>
          <cell r="C7953">
            <v>1</v>
          </cell>
          <cell r="D7953">
            <v>0</v>
          </cell>
          <cell r="E7953">
            <v>0</v>
          </cell>
          <cell r="F7953">
            <v>0</v>
          </cell>
          <cell r="G7953">
            <v>0</v>
          </cell>
          <cell r="I7953">
            <v>0</v>
          </cell>
        </row>
        <row r="7954">
          <cell r="A7954">
            <v>800000001333</v>
          </cell>
          <cell r="B7954" t="str">
            <v xml:space="preserve">SOLDADORA RT3000B                                                                                   </v>
          </cell>
          <cell r="C7954">
            <v>0</v>
          </cell>
          <cell r="D7954">
            <v>0</v>
          </cell>
          <cell r="E7954">
            <v>0</v>
          </cell>
          <cell r="F7954">
            <v>0</v>
          </cell>
          <cell r="G7954">
            <v>0</v>
          </cell>
          <cell r="I7954">
            <v>0</v>
          </cell>
        </row>
        <row r="7955">
          <cell r="A7955">
            <v>800000001334</v>
          </cell>
          <cell r="B7955" t="str">
            <v xml:space="preserve">MOLDMAX HH REDONDO 40.0MM  MR0400                                                                   </v>
          </cell>
          <cell r="C7955">
            <v>0</v>
          </cell>
          <cell r="D7955">
            <v>0</v>
          </cell>
          <cell r="E7955">
            <v>0</v>
          </cell>
          <cell r="F7955">
            <v>0</v>
          </cell>
          <cell r="G7955">
            <v>0</v>
          </cell>
          <cell r="I7955">
            <v>0</v>
          </cell>
        </row>
        <row r="7956">
          <cell r="A7956">
            <v>800000001335</v>
          </cell>
          <cell r="B7956" t="str">
            <v xml:space="preserve">BATERIA WA3006 3.7V - PSION WORKABOUT PRO G2                                                        </v>
          </cell>
          <cell r="C7956">
            <v>0</v>
          </cell>
          <cell r="D7956">
            <v>0</v>
          </cell>
          <cell r="E7956">
            <v>0</v>
          </cell>
          <cell r="F7956">
            <v>0</v>
          </cell>
          <cell r="G7956">
            <v>0</v>
          </cell>
          <cell r="I7956">
            <v>0</v>
          </cell>
        </row>
        <row r="7957">
          <cell r="A7957">
            <v>800000001336</v>
          </cell>
          <cell r="B7957" t="str">
            <v xml:space="preserve">ACCESORIOS P/CORTINA DE ENROLLAR                                                                    </v>
          </cell>
          <cell r="C7957">
            <v>0</v>
          </cell>
          <cell r="D7957">
            <v>0</v>
          </cell>
          <cell r="E7957">
            <v>0</v>
          </cell>
          <cell r="F7957">
            <v>0</v>
          </cell>
          <cell r="G7957">
            <v>0</v>
          </cell>
          <cell r="I7957">
            <v>0</v>
          </cell>
        </row>
        <row r="7958">
          <cell r="A7958">
            <v>800000001337</v>
          </cell>
          <cell r="B7958" t="str">
            <v xml:space="preserve">TERMOCUPLA TEF 4A C/CABLE 2000MM                                                                    </v>
          </cell>
          <cell r="C7958">
            <v>1</v>
          </cell>
          <cell r="D7958">
            <v>0</v>
          </cell>
          <cell r="E7958">
            <v>0</v>
          </cell>
          <cell r="F7958">
            <v>0</v>
          </cell>
          <cell r="G7958">
            <v>0</v>
          </cell>
          <cell r="I7958">
            <v>0</v>
          </cell>
        </row>
        <row r="7959">
          <cell r="A7959">
            <v>800000001338</v>
          </cell>
          <cell r="B7959" t="str">
            <v xml:space="preserve">RESISTENCIA P/EXTRUDER Z 50D 38L 230V 150W 2213541                                                  </v>
          </cell>
          <cell r="C7959">
            <v>2</v>
          </cell>
          <cell r="D7959">
            <v>0</v>
          </cell>
          <cell r="E7959">
            <v>0</v>
          </cell>
          <cell r="F7959">
            <v>0</v>
          </cell>
          <cell r="G7959">
            <v>0</v>
          </cell>
          <cell r="I7959">
            <v>0</v>
          </cell>
        </row>
        <row r="7960">
          <cell r="A7960">
            <v>800000001339</v>
          </cell>
          <cell r="B7960" t="str">
            <v xml:space="preserve">CONEXION HEMBRA 1.561006                                                                            </v>
          </cell>
          <cell r="C7960">
            <v>3</v>
          </cell>
          <cell r="D7960">
            <v>0</v>
          </cell>
          <cell r="E7960">
            <v>0</v>
          </cell>
          <cell r="F7960">
            <v>0</v>
          </cell>
          <cell r="G7960">
            <v>0</v>
          </cell>
          <cell r="I7960">
            <v>0</v>
          </cell>
        </row>
        <row r="7961">
          <cell r="A7961">
            <v>800000001340</v>
          </cell>
          <cell r="B7961" t="str">
            <v xml:space="preserve">CONECTOR HEMBRA 111-10150                                                                           </v>
          </cell>
          <cell r="C7961">
            <v>0</v>
          </cell>
          <cell r="D7961">
            <v>0</v>
          </cell>
          <cell r="E7961">
            <v>0</v>
          </cell>
          <cell r="F7961">
            <v>0</v>
          </cell>
          <cell r="G7961">
            <v>0</v>
          </cell>
          <cell r="I7961">
            <v>0</v>
          </cell>
        </row>
        <row r="7962">
          <cell r="A7962">
            <v>800000001341</v>
          </cell>
          <cell r="B7962" t="str">
            <v xml:space="preserve">CONECTOR P/RESISTENCIA 111-10111                                                                    </v>
          </cell>
          <cell r="C7962">
            <v>2</v>
          </cell>
          <cell r="D7962">
            <v>0</v>
          </cell>
          <cell r="E7962">
            <v>0</v>
          </cell>
          <cell r="F7962">
            <v>0</v>
          </cell>
          <cell r="G7962">
            <v>0</v>
          </cell>
          <cell r="I7962">
            <v>0</v>
          </cell>
        </row>
        <row r="7963">
          <cell r="A7963">
            <v>800000001342</v>
          </cell>
          <cell r="B7963" t="str">
            <v xml:space="preserve">CONECTOR 111-10345                                                                                  </v>
          </cell>
          <cell r="C7963">
            <v>3</v>
          </cell>
          <cell r="D7963">
            <v>0</v>
          </cell>
          <cell r="E7963">
            <v>0</v>
          </cell>
          <cell r="F7963">
            <v>0</v>
          </cell>
          <cell r="G7963">
            <v>0</v>
          </cell>
          <cell r="I7963">
            <v>0</v>
          </cell>
        </row>
        <row r="7964">
          <cell r="A7964">
            <v>800000001343</v>
          </cell>
          <cell r="B7964" t="str">
            <v xml:space="preserve">CONECTOR MACHO 111-10120                                                                            </v>
          </cell>
          <cell r="C7964">
            <v>6</v>
          </cell>
          <cell r="D7964">
            <v>0</v>
          </cell>
          <cell r="E7964">
            <v>0</v>
          </cell>
          <cell r="F7964">
            <v>0</v>
          </cell>
          <cell r="G7964">
            <v>0</v>
          </cell>
          <cell r="I7964">
            <v>0</v>
          </cell>
        </row>
        <row r="7965">
          <cell r="A7965">
            <v>800000001344</v>
          </cell>
          <cell r="B7965" t="str">
            <v xml:space="preserve">CABLE P/TRANSFERENCIA DE CARGA                                                                      </v>
          </cell>
          <cell r="C7965">
            <v>0</v>
          </cell>
          <cell r="D7965">
            <v>0</v>
          </cell>
          <cell r="E7965">
            <v>0</v>
          </cell>
          <cell r="F7965">
            <v>0</v>
          </cell>
          <cell r="G7965">
            <v>0</v>
          </cell>
          <cell r="I7965">
            <v>0</v>
          </cell>
        </row>
        <row r="7966">
          <cell r="A7966">
            <v>800000001345</v>
          </cell>
          <cell r="B7966" t="str">
            <v xml:space="preserve">VALVULA DE RETENCION 80105                                                                          </v>
          </cell>
          <cell r="C7966">
            <v>4720</v>
          </cell>
          <cell r="D7966">
            <v>0</v>
          </cell>
          <cell r="E7966">
            <v>0</v>
          </cell>
          <cell r="F7966">
            <v>0</v>
          </cell>
          <cell r="G7966">
            <v>0</v>
          </cell>
          <cell r="I7966">
            <v>0</v>
          </cell>
        </row>
        <row r="7967">
          <cell r="A7967">
            <v>800000001346</v>
          </cell>
          <cell r="B7967" t="str">
            <v xml:space="preserve">CONECTOR MACHO 98653                                                                                </v>
          </cell>
          <cell r="C7967">
            <v>930</v>
          </cell>
          <cell r="D7967">
            <v>0</v>
          </cell>
          <cell r="E7967">
            <v>0</v>
          </cell>
          <cell r="F7967">
            <v>0</v>
          </cell>
          <cell r="G7967">
            <v>0</v>
          </cell>
          <cell r="I7967">
            <v>0</v>
          </cell>
        </row>
        <row r="7968">
          <cell r="A7968">
            <v>800000001347</v>
          </cell>
          <cell r="B7968" t="str">
            <v xml:space="preserve">TAPON 99922                                                                                         </v>
          </cell>
          <cell r="C7968">
            <v>945</v>
          </cell>
          <cell r="D7968">
            <v>0</v>
          </cell>
          <cell r="E7968">
            <v>0</v>
          </cell>
          <cell r="F7968">
            <v>0</v>
          </cell>
          <cell r="G7968">
            <v>0</v>
          </cell>
          <cell r="I7968">
            <v>0</v>
          </cell>
        </row>
        <row r="7969">
          <cell r="A7969">
            <v>800000001348</v>
          </cell>
          <cell r="B7969" t="str">
            <v xml:space="preserve">AMACO - PROTECCION P/EJE 6 aceros TT4001006V                                                        </v>
          </cell>
          <cell r="C7969">
            <v>4</v>
          </cell>
          <cell r="D7969">
            <v>0</v>
          </cell>
          <cell r="E7969">
            <v>0</v>
          </cell>
          <cell r="F7969">
            <v>0</v>
          </cell>
          <cell r="G7969">
            <v>0</v>
          </cell>
          <cell r="I7969">
            <v>0</v>
          </cell>
        </row>
        <row r="7970">
          <cell r="A7970">
            <v>800000001349</v>
          </cell>
          <cell r="B7970" t="str">
            <v xml:space="preserve">AMACO - RODAMIENTO RANURADO TT5701007                                                               </v>
          </cell>
          <cell r="C7970">
            <v>4</v>
          </cell>
          <cell r="D7970">
            <v>0</v>
          </cell>
          <cell r="E7970">
            <v>0</v>
          </cell>
          <cell r="F7970">
            <v>0</v>
          </cell>
          <cell r="G7970">
            <v>0</v>
          </cell>
          <cell r="I7970">
            <v>0</v>
          </cell>
        </row>
        <row r="7971">
          <cell r="A7971">
            <v>800000001350</v>
          </cell>
          <cell r="B7971" t="str">
            <v xml:space="preserve">AMACO - CORREA DENTADA P/ABRAZADERA TT7267026A                                                      </v>
          </cell>
          <cell r="C7971">
            <v>2</v>
          </cell>
          <cell r="D7971">
            <v>0</v>
          </cell>
          <cell r="E7971">
            <v>0</v>
          </cell>
          <cell r="F7971">
            <v>0</v>
          </cell>
          <cell r="G7971">
            <v>0</v>
          </cell>
          <cell r="I7971">
            <v>0</v>
          </cell>
        </row>
        <row r="7972">
          <cell r="A7972">
            <v>800000001351</v>
          </cell>
          <cell r="B7972" t="str">
            <v xml:space="preserve">AMACO - CORREA DENTADA cpl TT7267070A                                                               </v>
          </cell>
          <cell r="C7972">
            <v>2</v>
          </cell>
          <cell r="D7972">
            <v>0</v>
          </cell>
          <cell r="E7972">
            <v>0</v>
          </cell>
          <cell r="F7972">
            <v>0</v>
          </cell>
          <cell r="G7972">
            <v>0</v>
          </cell>
          <cell r="I7972">
            <v>0</v>
          </cell>
        </row>
        <row r="7973">
          <cell r="A7973">
            <v>800000001352</v>
          </cell>
          <cell r="B7973" t="str">
            <v xml:space="preserve">AMACO -POLEA cpl P/MOTOR TT7267075                                                                  </v>
          </cell>
          <cell r="C7973">
            <v>2</v>
          </cell>
          <cell r="D7973">
            <v>0</v>
          </cell>
          <cell r="E7973">
            <v>0</v>
          </cell>
          <cell r="F7973">
            <v>0</v>
          </cell>
          <cell r="G7973">
            <v>0</v>
          </cell>
          <cell r="I7973">
            <v>0</v>
          </cell>
        </row>
        <row r="7974">
          <cell r="A7974">
            <v>800000001353</v>
          </cell>
          <cell r="B7974" t="str">
            <v xml:space="preserve">Lámparas incandescentes 12 volt-60mA 25 03 41 OL-1099BPE                                            </v>
          </cell>
          <cell r="C7974">
            <v>0</v>
          </cell>
          <cell r="D7974">
            <v>0</v>
          </cell>
          <cell r="E7974">
            <v>0</v>
          </cell>
          <cell r="F7974">
            <v>0</v>
          </cell>
          <cell r="G7974">
            <v>0</v>
          </cell>
          <cell r="I7974">
            <v>0</v>
          </cell>
        </row>
        <row r="7975">
          <cell r="A7975">
            <v>800000001354</v>
          </cell>
          <cell r="B7975" t="str">
            <v xml:space="preserve">Lámparas incandescentes 12 volt-60mA 25 03 11 OL-1089                                               </v>
          </cell>
          <cell r="C7975">
            <v>0</v>
          </cell>
          <cell r="D7975">
            <v>0</v>
          </cell>
          <cell r="E7975">
            <v>0</v>
          </cell>
          <cell r="F7975">
            <v>0</v>
          </cell>
          <cell r="G7975">
            <v>0</v>
          </cell>
          <cell r="I7975">
            <v>0</v>
          </cell>
        </row>
        <row r="7976">
          <cell r="A7976">
            <v>800000001355</v>
          </cell>
          <cell r="B7976" t="str">
            <v xml:space="preserve">Rollo de estaño de 500gramos 95 04 50 HS 10                                                         </v>
          </cell>
          <cell r="C7976">
            <v>0</v>
          </cell>
          <cell r="D7976">
            <v>0</v>
          </cell>
          <cell r="E7976">
            <v>0</v>
          </cell>
          <cell r="F7976">
            <v>0</v>
          </cell>
          <cell r="G7976">
            <v>0</v>
          </cell>
          <cell r="I7976">
            <v>0</v>
          </cell>
        </row>
        <row r="7977">
          <cell r="A7977">
            <v>800000001356</v>
          </cell>
          <cell r="B7977" t="str">
            <v xml:space="preserve">Soldador 95 64 01 WTCP 51                                                                           </v>
          </cell>
          <cell r="C7977">
            <v>0</v>
          </cell>
          <cell r="D7977">
            <v>0</v>
          </cell>
          <cell r="E7977">
            <v>0</v>
          </cell>
          <cell r="F7977">
            <v>0</v>
          </cell>
          <cell r="G7977">
            <v>0</v>
          </cell>
          <cell r="I7977">
            <v>0</v>
          </cell>
        </row>
        <row r="7978">
          <cell r="A7978">
            <v>800000001357</v>
          </cell>
          <cell r="B7978" t="str">
            <v xml:space="preserve">Pinza cocodrilo roja 10 12 74 MA 260-SH                                                             </v>
          </cell>
          <cell r="C7978">
            <v>0</v>
          </cell>
          <cell r="D7978">
            <v>0</v>
          </cell>
          <cell r="E7978">
            <v>0</v>
          </cell>
          <cell r="F7978">
            <v>0</v>
          </cell>
          <cell r="G7978">
            <v>0</v>
          </cell>
          <cell r="I7978">
            <v>0</v>
          </cell>
        </row>
        <row r="7979">
          <cell r="A7979">
            <v>800000001358</v>
          </cell>
          <cell r="B7979" t="str">
            <v xml:space="preserve">Pinza cocodrilo negra 10 12 76 MA 260-SH                                                            </v>
          </cell>
          <cell r="C7979">
            <v>0</v>
          </cell>
          <cell r="D7979">
            <v>0</v>
          </cell>
          <cell r="E7979">
            <v>0</v>
          </cell>
          <cell r="F7979">
            <v>0</v>
          </cell>
          <cell r="G7979">
            <v>0</v>
          </cell>
          <cell r="I7979">
            <v>0</v>
          </cell>
        </row>
        <row r="7980">
          <cell r="A7980">
            <v>800000001359</v>
          </cell>
          <cell r="B7980" t="str">
            <v xml:space="preserve">Pinza cocodrilo 10 06 00 AGF 20                                                                     </v>
          </cell>
          <cell r="C7980">
            <v>0</v>
          </cell>
          <cell r="D7980">
            <v>0</v>
          </cell>
          <cell r="E7980">
            <v>0</v>
          </cell>
          <cell r="F7980">
            <v>0</v>
          </cell>
          <cell r="G7980">
            <v>0</v>
          </cell>
          <cell r="I7980">
            <v>0</v>
          </cell>
        </row>
        <row r="7981">
          <cell r="A7981">
            <v>800000001360</v>
          </cell>
          <cell r="B7981" t="str">
            <v xml:space="preserve">Pinza cocodrilo  10 29 13 303-0000                                                                  </v>
          </cell>
          <cell r="C7981">
            <v>0</v>
          </cell>
          <cell r="D7981">
            <v>0</v>
          </cell>
          <cell r="E7981">
            <v>0</v>
          </cell>
          <cell r="F7981">
            <v>0</v>
          </cell>
          <cell r="G7981">
            <v>0</v>
          </cell>
          <cell r="I7981">
            <v>0</v>
          </cell>
        </row>
        <row r="7982">
          <cell r="A7982">
            <v>800000001361</v>
          </cell>
          <cell r="B7982" t="str">
            <v xml:space="preserve">Aislación negra para Pinza cocodrilo  10 29 14 302-0100                                             </v>
          </cell>
          <cell r="C7982">
            <v>0</v>
          </cell>
          <cell r="D7982">
            <v>0</v>
          </cell>
          <cell r="E7982">
            <v>0</v>
          </cell>
          <cell r="F7982">
            <v>0</v>
          </cell>
          <cell r="G7982">
            <v>0</v>
          </cell>
          <cell r="I7982">
            <v>0</v>
          </cell>
        </row>
        <row r="7983">
          <cell r="A7983">
            <v>800000001362</v>
          </cell>
          <cell r="B7983" t="str">
            <v xml:space="preserve">Aislación roja para Pinza cocodrilo  10 29 15  302-0500                                             </v>
          </cell>
          <cell r="C7983">
            <v>0</v>
          </cell>
          <cell r="D7983">
            <v>0</v>
          </cell>
          <cell r="E7983">
            <v>0</v>
          </cell>
          <cell r="F7983">
            <v>0</v>
          </cell>
          <cell r="G7983">
            <v>0</v>
          </cell>
          <cell r="I7983">
            <v>0</v>
          </cell>
        </row>
        <row r="7984">
          <cell r="A7984">
            <v>800000001363</v>
          </cell>
          <cell r="B7984" t="str">
            <v xml:space="preserve">Cable de 2,5m de 3x1mm con ficha schuko 51 01 76  6900-161.60                                       </v>
          </cell>
          <cell r="C7984">
            <v>0</v>
          </cell>
          <cell r="D7984">
            <v>0</v>
          </cell>
          <cell r="E7984">
            <v>0</v>
          </cell>
          <cell r="F7984">
            <v>0</v>
          </cell>
          <cell r="G7984">
            <v>0</v>
          </cell>
          <cell r="I7984">
            <v>0</v>
          </cell>
        </row>
        <row r="7985">
          <cell r="A7985">
            <v>800000001364</v>
          </cell>
          <cell r="B7985" t="str">
            <v xml:space="preserve">Enchufe aislado de 4mm para panel negro  10 28 49  563-0100                                         </v>
          </cell>
          <cell r="C7985">
            <v>0</v>
          </cell>
          <cell r="D7985">
            <v>0</v>
          </cell>
          <cell r="E7985">
            <v>0</v>
          </cell>
          <cell r="F7985">
            <v>0</v>
          </cell>
          <cell r="G7985">
            <v>0</v>
          </cell>
          <cell r="I7985">
            <v>0</v>
          </cell>
        </row>
        <row r="7986">
          <cell r="A7986">
            <v>800000001365</v>
          </cell>
          <cell r="B7986" t="str">
            <v xml:space="preserve">Enchufe aislado de 4mm para panel rojo  10 28 50  563-0500                                          </v>
          </cell>
          <cell r="C7986">
            <v>0</v>
          </cell>
          <cell r="D7986">
            <v>0</v>
          </cell>
          <cell r="E7986">
            <v>0</v>
          </cell>
          <cell r="F7986">
            <v>0</v>
          </cell>
          <cell r="G7986">
            <v>0</v>
          </cell>
          <cell r="I7986">
            <v>0</v>
          </cell>
        </row>
        <row r="7987">
          <cell r="A7987">
            <v>800000001366</v>
          </cell>
          <cell r="B7987" t="str">
            <v xml:space="preserve">Termostato  24 01 22  2455R 100 093                                                                 </v>
          </cell>
          <cell r="C7987">
            <v>0</v>
          </cell>
          <cell r="D7987">
            <v>0</v>
          </cell>
          <cell r="E7987">
            <v>0</v>
          </cell>
          <cell r="F7987">
            <v>0</v>
          </cell>
          <cell r="G7987">
            <v>0</v>
          </cell>
          <cell r="I7987">
            <v>0</v>
          </cell>
        </row>
        <row r="7988">
          <cell r="A7988">
            <v>800000001367</v>
          </cell>
          <cell r="B7988" t="str">
            <v xml:space="preserve">Controlador de temperatura digital  43 15 09  E5EN-Q3MT-500N                                        </v>
          </cell>
          <cell r="C7988">
            <v>2</v>
          </cell>
          <cell r="D7988">
            <v>0</v>
          </cell>
          <cell r="E7988">
            <v>0</v>
          </cell>
          <cell r="F7988">
            <v>0</v>
          </cell>
          <cell r="G7988">
            <v>0</v>
          </cell>
          <cell r="I7988">
            <v>0</v>
          </cell>
        </row>
        <row r="7989">
          <cell r="A7989">
            <v>800000001368</v>
          </cell>
          <cell r="B7989" t="str">
            <v xml:space="preserve">Goma anti quebradura de cable  50 56 45  NKD41011                                                   </v>
          </cell>
          <cell r="C7989">
            <v>0</v>
          </cell>
          <cell r="D7989">
            <v>0</v>
          </cell>
          <cell r="E7989">
            <v>0</v>
          </cell>
          <cell r="F7989">
            <v>0</v>
          </cell>
          <cell r="G7989">
            <v>0</v>
          </cell>
          <cell r="I7989">
            <v>0</v>
          </cell>
        </row>
        <row r="7990">
          <cell r="A7990">
            <v>800000001369</v>
          </cell>
          <cell r="B7990" t="str">
            <v xml:space="preserve">Goma anti quebradura de cable  50 56 47  NKD42012                                                   </v>
          </cell>
          <cell r="C7990">
            <v>0</v>
          </cell>
          <cell r="D7990">
            <v>0</v>
          </cell>
          <cell r="E7990">
            <v>0</v>
          </cell>
          <cell r="F7990">
            <v>0</v>
          </cell>
          <cell r="G7990">
            <v>0</v>
          </cell>
          <cell r="I7990">
            <v>0</v>
          </cell>
        </row>
        <row r="7991">
          <cell r="A7991">
            <v>800000001370</v>
          </cell>
          <cell r="B7991" t="str">
            <v xml:space="preserve">Goma anti quebradura de cable  50 56 48  14-542                                                     </v>
          </cell>
          <cell r="C7991">
            <v>0</v>
          </cell>
          <cell r="D7991">
            <v>0</v>
          </cell>
          <cell r="E7991">
            <v>0</v>
          </cell>
          <cell r="F7991">
            <v>0</v>
          </cell>
          <cell r="G7991">
            <v>0</v>
          </cell>
          <cell r="I7991">
            <v>0</v>
          </cell>
        </row>
        <row r="7992">
          <cell r="A7992">
            <v>800000001371</v>
          </cell>
          <cell r="B7992" t="str">
            <v xml:space="preserve">Goma anti quebradura de cable  50 56 49  14-581                                                     </v>
          </cell>
          <cell r="C7992">
            <v>0</v>
          </cell>
          <cell r="D7992">
            <v>0</v>
          </cell>
          <cell r="E7992">
            <v>0</v>
          </cell>
          <cell r="F7992">
            <v>0</v>
          </cell>
          <cell r="G7992">
            <v>0</v>
          </cell>
          <cell r="I7992">
            <v>0</v>
          </cell>
        </row>
        <row r="7993">
          <cell r="A7993">
            <v>800000001372</v>
          </cell>
          <cell r="B7993" t="str">
            <v xml:space="preserve">Grampa de sujeción  50 56 50  16-900                                                                </v>
          </cell>
          <cell r="C7993">
            <v>0</v>
          </cell>
          <cell r="D7993">
            <v>0</v>
          </cell>
          <cell r="E7993">
            <v>0</v>
          </cell>
          <cell r="F7993">
            <v>0</v>
          </cell>
          <cell r="G7993">
            <v>0</v>
          </cell>
          <cell r="I7993">
            <v>0</v>
          </cell>
        </row>
        <row r="7994">
          <cell r="A7994">
            <v>800000001373</v>
          </cell>
          <cell r="B7994" t="str">
            <v xml:space="preserve">Fusible de 5 x 20 mm lentos de 100mA  28 81 89  0218.100MXP                                         </v>
          </cell>
          <cell r="C7994">
            <v>0</v>
          </cell>
          <cell r="D7994">
            <v>0</v>
          </cell>
          <cell r="E7994">
            <v>0</v>
          </cell>
          <cell r="F7994">
            <v>0</v>
          </cell>
          <cell r="G7994">
            <v>0</v>
          </cell>
          <cell r="I7994">
            <v>0</v>
          </cell>
        </row>
        <row r="7995">
          <cell r="A7995">
            <v>800000001374</v>
          </cell>
          <cell r="B7995" t="str">
            <v xml:space="preserve">Fusible de 5 x 20 mm lentos de 125mA  28 81 90  0218.125MXP                                         </v>
          </cell>
          <cell r="C7995">
            <v>0</v>
          </cell>
          <cell r="D7995">
            <v>0</v>
          </cell>
          <cell r="E7995">
            <v>0</v>
          </cell>
          <cell r="F7995">
            <v>0</v>
          </cell>
          <cell r="G7995">
            <v>0</v>
          </cell>
          <cell r="I7995">
            <v>0</v>
          </cell>
        </row>
        <row r="7996">
          <cell r="A7996">
            <v>800000001375</v>
          </cell>
          <cell r="B7996" t="str">
            <v xml:space="preserve">Fusible de 5 x 20 mm lentos de 160mA  28 81 91  0218.160MXP                                         </v>
          </cell>
          <cell r="C7996">
            <v>0</v>
          </cell>
          <cell r="D7996">
            <v>0</v>
          </cell>
          <cell r="E7996">
            <v>0</v>
          </cell>
          <cell r="F7996">
            <v>0</v>
          </cell>
          <cell r="G7996">
            <v>0</v>
          </cell>
          <cell r="I7996">
            <v>0</v>
          </cell>
        </row>
        <row r="7997">
          <cell r="A7997">
            <v>800000001376</v>
          </cell>
          <cell r="B7997" t="str">
            <v xml:space="preserve">Fusible de 5 x 20 mm lentos de 200mA  28 81 92  0218.200MXP                                         </v>
          </cell>
          <cell r="C7997">
            <v>0</v>
          </cell>
          <cell r="D7997">
            <v>0</v>
          </cell>
          <cell r="E7997">
            <v>0</v>
          </cell>
          <cell r="F7997">
            <v>0</v>
          </cell>
          <cell r="G7997">
            <v>0</v>
          </cell>
          <cell r="I7997">
            <v>0</v>
          </cell>
        </row>
        <row r="7998">
          <cell r="A7998">
            <v>800000001377</v>
          </cell>
          <cell r="B7998" t="str">
            <v xml:space="preserve">Fusible de 5 x 20 mm lentos de 250mA  28 81 93  0218.250MXP                                         </v>
          </cell>
          <cell r="C7998">
            <v>0</v>
          </cell>
          <cell r="D7998">
            <v>0</v>
          </cell>
          <cell r="E7998">
            <v>0</v>
          </cell>
          <cell r="F7998">
            <v>0</v>
          </cell>
          <cell r="G7998">
            <v>0</v>
          </cell>
          <cell r="I7998">
            <v>0</v>
          </cell>
        </row>
        <row r="7999">
          <cell r="A7999">
            <v>800000001378</v>
          </cell>
          <cell r="B7999" t="str">
            <v xml:space="preserve">Fusible de 5 x 20 mm lentos de 315mA  28 81 94  0218.315MXP                                         </v>
          </cell>
          <cell r="C7999">
            <v>0</v>
          </cell>
          <cell r="D7999">
            <v>0</v>
          </cell>
          <cell r="E7999">
            <v>0</v>
          </cell>
          <cell r="F7999">
            <v>0</v>
          </cell>
          <cell r="G7999">
            <v>0</v>
          </cell>
          <cell r="I7999">
            <v>0</v>
          </cell>
        </row>
        <row r="8000">
          <cell r="A8000">
            <v>800000001379</v>
          </cell>
          <cell r="B8000" t="str">
            <v xml:space="preserve">Fusible de 5 x 20 mm lentos de 400mA  28 81 95  0218.400MXP                                         </v>
          </cell>
          <cell r="C8000">
            <v>0</v>
          </cell>
          <cell r="D8000">
            <v>0</v>
          </cell>
          <cell r="E8000">
            <v>0</v>
          </cell>
          <cell r="F8000">
            <v>0</v>
          </cell>
          <cell r="G8000">
            <v>0</v>
          </cell>
          <cell r="I8000">
            <v>0</v>
          </cell>
        </row>
        <row r="8001">
          <cell r="A8001">
            <v>800000001380</v>
          </cell>
          <cell r="B8001" t="str">
            <v xml:space="preserve">Fusible de 5 x 20 mm lentos de 500mA  28 81 96  0218.500MXP                                         </v>
          </cell>
          <cell r="C8001">
            <v>0</v>
          </cell>
          <cell r="D8001">
            <v>0</v>
          </cell>
          <cell r="E8001">
            <v>0</v>
          </cell>
          <cell r="F8001">
            <v>0</v>
          </cell>
          <cell r="G8001">
            <v>0</v>
          </cell>
          <cell r="I8001">
            <v>0</v>
          </cell>
        </row>
        <row r="8002">
          <cell r="A8002">
            <v>800000001381</v>
          </cell>
          <cell r="B8002" t="str">
            <v xml:space="preserve">Fusible de 5 x 20 mm lentos de 630mA  28 81 97  0218.630MXP                                         </v>
          </cell>
          <cell r="C8002">
            <v>0</v>
          </cell>
          <cell r="D8002">
            <v>0</v>
          </cell>
          <cell r="E8002">
            <v>0</v>
          </cell>
          <cell r="F8002">
            <v>0</v>
          </cell>
          <cell r="G8002">
            <v>0</v>
          </cell>
          <cell r="I8002">
            <v>0</v>
          </cell>
        </row>
        <row r="8003">
          <cell r="A8003">
            <v>800000001382</v>
          </cell>
          <cell r="B8003" t="str">
            <v xml:space="preserve">Fusible de 5 x 20 mm lentos de 800mA  28 81 98  0218.800MXP                                         </v>
          </cell>
          <cell r="C8003">
            <v>0</v>
          </cell>
          <cell r="D8003">
            <v>0</v>
          </cell>
          <cell r="E8003">
            <v>0</v>
          </cell>
          <cell r="F8003">
            <v>0</v>
          </cell>
          <cell r="G8003">
            <v>0</v>
          </cell>
          <cell r="I8003">
            <v>0</v>
          </cell>
        </row>
        <row r="8004">
          <cell r="A8004">
            <v>800000001383</v>
          </cell>
          <cell r="B8004" t="str">
            <v xml:space="preserve">Fusible de 5 x 20 mm lentos de 1A  28 81 99  0218001.MXP                                            </v>
          </cell>
          <cell r="C8004">
            <v>0</v>
          </cell>
          <cell r="D8004">
            <v>0</v>
          </cell>
          <cell r="E8004">
            <v>0</v>
          </cell>
          <cell r="F8004">
            <v>0</v>
          </cell>
          <cell r="G8004">
            <v>0</v>
          </cell>
          <cell r="I8004">
            <v>0</v>
          </cell>
        </row>
        <row r="8005">
          <cell r="A8005">
            <v>800000001384</v>
          </cell>
          <cell r="B8005" t="str">
            <v xml:space="preserve">Fusible de 5 x 20 mm lentos de 1.25A  28 82 00  02181.25MXP                                         </v>
          </cell>
          <cell r="C8005">
            <v>0</v>
          </cell>
          <cell r="D8005">
            <v>0</v>
          </cell>
          <cell r="E8005">
            <v>0</v>
          </cell>
          <cell r="F8005">
            <v>0</v>
          </cell>
          <cell r="G8005">
            <v>0</v>
          </cell>
          <cell r="I8005">
            <v>0</v>
          </cell>
        </row>
        <row r="8006">
          <cell r="A8006">
            <v>800000001385</v>
          </cell>
          <cell r="B8006" t="str">
            <v xml:space="preserve">Fusible de 5 x 20 mm lentos de 1.6A  28 82 01  021801.6MXP                                          </v>
          </cell>
          <cell r="C8006">
            <v>0</v>
          </cell>
          <cell r="D8006">
            <v>0</v>
          </cell>
          <cell r="E8006">
            <v>0</v>
          </cell>
          <cell r="F8006">
            <v>0</v>
          </cell>
          <cell r="G8006">
            <v>0</v>
          </cell>
          <cell r="I8006">
            <v>0</v>
          </cell>
        </row>
        <row r="8007">
          <cell r="A8007">
            <v>800000001386</v>
          </cell>
          <cell r="B8007" t="str">
            <v xml:space="preserve">Fusible de 5 x 20 mm lentos de 2A  28 82 02  0218002.MXP                                            </v>
          </cell>
          <cell r="C8007">
            <v>0</v>
          </cell>
          <cell r="D8007">
            <v>0</v>
          </cell>
          <cell r="E8007">
            <v>0</v>
          </cell>
          <cell r="F8007">
            <v>0</v>
          </cell>
          <cell r="G8007">
            <v>0</v>
          </cell>
          <cell r="I8007">
            <v>0</v>
          </cell>
        </row>
        <row r="8008">
          <cell r="A8008">
            <v>800000001387</v>
          </cell>
          <cell r="B8008" t="str">
            <v xml:space="preserve">Fusible de 5 x 20 mm lentos de 2.5A  28 82 03  021802.5MXP                                          </v>
          </cell>
          <cell r="C8008">
            <v>0</v>
          </cell>
          <cell r="D8008">
            <v>0</v>
          </cell>
          <cell r="E8008">
            <v>0</v>
          </cell>
          <cell r="F8008">
            <v>0</v>
          </cell>
          <cell r="G8008">
            <v>0</v>
          </cell>
          <cell r="I8008">
            <v>0</v>
          </cell>
        </row>
        <row r="8009">
          <cell r="A8009">
            <v>800000001388</v>
          </cell>
          <cell r="B8009" t="str">
            <v xml:space="preserve">Fusible de 5 x 20 mm lentos de 3.15A  28 82 04  02183.15MXP                                         </v>
          </cell>
          <cell r="C8009">
            <v>0</v>
          </cell>
          <cell r="D8009">
            <v>0</v>
          </cell>
          <cell r="E8009">
            <v>0</v>
          </cell>
          <cell r="F8009">
            <v>0</v>
          </cell>
          <cell r="G8009">
            <v>0</v>
          </cell>
          <cell r="I8009">
            <v>0</v>
          </cell>
        </row>
        <row r="8010">
          <cell r="A8010">
            <v>800000001389</v>
          </cell>
          <cell r="B8010" t="str">
            <v xml:space="preserve">Fusible de 5 x 20 mm lentos de 4A  28 82 05  0218004.MXP                                            </v>
          </cell>
          <cell r="C8010">
            <v>0</v>
          </cell>
          <cell r="D8010">
            <v>0</v>
          </cell>
          <cell r="E8010">
            <v>0</v>
          </cell>
          <cell r="F8010">
            <v>0</v>
          </cell>
          <cell r="G8010">
            <v>0</v>
          </cell>
          <cell r="I8010">
            <v>0</v>
          </cell>
        </row>
        <row r="8011">
          <cell r="A8011">
            <v>800000001390</v>
          </cell>
          <cell r="B8011" t="str">
            <v xml:space="preserve">Fusible de 5 x 20 mm lentos de 5A  28 82 06  0218005.MXP                                            </v>
          </cell>
          <cell r="C8011">
            <v>0</v>
          </cell>
          <cell r="D8011">
            <v>0</v>
          </cell>
          <cell r="E8011">
            <v>0</v>
          </cell>
          <cell r="F8011">
            <v>0</v>
          </cell>
          <cell r="G8011">
            <v>0</v>
          </cell>
          <cell r="I8011">
            <v>0</v>
          </cell>
        </row>
        <row r="8012">
          <cell r="A8012">
            <v>800000001391</v>
          </cell>
          <cell r="B8012" t="str">
            <v xml:space="preserve">Fusible de 5 x 20 mm lentos de 6.3A  28 82 07  021806.3MXP                                          </v>
          </cell>
          <cell r="C8012">
            <v>0</v>
          </cell>
          <cell r="D8012">
            <v>0</v>
          </cell>
          <cell r="E8012">
            <v>0</v>
          </cell>
          <cell r="F8012">
            <v>0</v>
          </cell>
          <cell r="G8012">
            <v>0</v>
          </cell>
          <cell r="I8012">
            <v>0</v>
          </cell>
        </row>
        <row r="8013">
          <cell r="A8013">
            <v>800000001392</v>
          </cell>
          <cell r="B8013" t="str">
            <v xml:space="preserve">Fusible de 5 x 20 mm lentos de 8A  28 82 08  0218008.MXP                                            </v>
          </cell>
          <cell r="C8013">
            <v>0</v>
          </cell>
          <cell r="D8013">
            <v>0</v>
          </cell>
          <cell r="E8013">
            <v>0</v>
          </cell>
          <cell r="F8013">
            <v>0</v>
          </cell>
          <cell r="G8013">
            <v>0</v>
          </cell>
          <cell r="I8013">
            <v>0</v>
          </cell>
        </row>
        <row r="8014">
          <cell r="A8014">
            <v>800000001393</v>
          </cell>
          <cell r="B8014" t="str">
            <v xml:space="preserve">Fusible de 5 x 20 mm lentos de 10A  28 82 09  0218010.MXP                                           </v>
          </cell>
          <cell r="C8014">
            <v>0</v>
          </cell>
          <cell r="D8014">
            <v>0</v>
          </cell>
          <cell r="E8014">
            <v>0</v>
          </cell>
          <cell r="F8014">
            <v>0</v>
          </cell>
          <cell r="G8014">
            <v>0</v>
          </cell>
          <cell r="I8014">
            <v>0</v>
          </cell>
        </row>
        <row r="8015">
          <cell r="A8015">
            <v>800000001394</v>
          </cell>
          <cell r="B8015" t="str">
            <v xml:space="preserve">REPUESTOS PARA TURBINA KAVO SCHLUESSEL 4113962ST                                                    </v>
          </cell>
          <cell r="C8015">
            <v>0</v>
          </cell>
          <cell r="D8015">
            <v>0</v>
          </cell>
          <cell r="E8015">
            <v>0</v>
          </cell>
          <cell r="F8015">
            <v>0</v>
          </cell>
          <cell r="G8015">
            <v>0</v>
          </cell>
          <cell r="I8015">
            <v>0</v>
          </cell>
        </row>
        <row r="8016">
          <cell r="A8016">
            <v>800000001395</v>
          </cell>
          <cell r="B8016" t="str">
            <v xml:space="preserve">KIT SOLVENTES P/LIMPIEZA IK2030                                                                     </v>
          </cell>
          <cell r="C8016">
            <v>12</v>
          </cell>
          <cell r="D8016">
            <v>0</v>
          </cell>
          <cell r="E8016">
            <v>0</v>
          </cell>
          <cell r="F8016">
            <v>0</v>
          </cell>
          <cell r="G8016">
            <v>0</v>
          </cell>
          <cell r="I8016">
            <v>0</v>
          </cell>
        </row>
        <row r="8017">
          <cell r="A8017">
            <v>800000001396</v>
          </cell>
          <cell r="B8017" t="str">
            <v xml:space="preserve">CEPILLO DE ACERO INOXIDABLE P61322                                                                  </v>
          </cell>
          <cell r="C8017">
            <v>1</v>
          </cell>
          <cell r="D8017">
            <v>0</v>
          </cell>
          <cell r="E8017">
            <v>0</v>
          </cell>
          <cell r="F8017">
            <v>0</v>
          </cell>
          <cell r="G8017">
            <v>0</v>
          </cell>
          <cell r="I8017">
            <v>0</v>
          </cell>
        </row>
        <row r="8018">
          <cell r="A8018">
            <v>800000001397</v>
          </cell>
          <cell r="B8018" t="str">
            <v xml:space="preserve">PIEDRAS DE DESVASTE Y PULIDO 4x100 Fein 0401592                                                     </v>
          </cell>
          <cell r="C8018">
            <v>0</v>
          </cell>
          <cell r="D8018">
            <v>0</v>
          </cell>
          <cell r="E8018">
            <v>0</v>
          </cell>
          <cell r="F8018">
            <v>0</v>
          </cell>
          <cell r="G8018">
            <v>0</v>
          </cell>
          <cell r="I8018">
            <v>0</v>
          </cell>
        </row>
        <row r="8019">
          <cell r="A8019">
            <v>800000001398</v>
          </cell>
          <cell r="B8019" t="str">
            <v xml:space="preserve">PIEDRAS DE DESVASTE Y PULIDO 4x100 Fein 0401580                                                     </v>
          </cell>
          <cell r="C8019">
            <v>0</v>
          </cell>
          <cell r="D8019">
            <v>0</v>
          </cell>
          <cell r="E8019">
            <v>0</v>
          </cell>
          <cell r="F8019">
            <v>0</v>
          </cell>
          <cell r="G8019">
            <v>0</v>
          </cell>
          <cell r="I8019">
            <v>0</v>
          </cell>
        </row>
        <row r="8020">
          <cell r="A8020">
            <v>800000001399</v>
          </cell>
          <cell r="B8020" t="str">
            <v xml:space="preserve">PIEDRAS DE DESVASTE Y PULIDO 4x100 Mittel 0401593                                                   </v>
          </cell>
          <cell r="C8020">
            <v>0</v>
          </cell>
          <cell r="D8020">
            <v>0</v>
          </cell>
          <cell r="E8020">
            <v>0</v>
          </cell>
          <cell r="F8020">
            <v>0</v>
          </cell>
          <cell r="G8020">
            <v>0</v>
          </cell>
          <cell r="I8020">
            <v>0</v>
          </cell>
        </row>
        <row r="8021">
          <cell r="A8021">
            <v>800000001400</v>
          </cell>
          <cell r="B8021" t="str">
            <v xml:space="preserve">PIEDRAS DE DESVASTE Y PULIDO 4x100 Mittel 0401581                                                   </v>
          </cell>
          <cell r="C8021">
            <v>0</v>
          </cell>
          <cell r="D8021">
            <v>0</v>
          </cell>
          <cell r="E8021">
            <v>0</v>
          </cell>
          <cell r="F8021">
            <v>0</v>
          </cell>
          <cell r="G8021">
            <v>0</v>
          </cell>
          <cell r="I8021">
            <v>0</v>
          </cell>
        </row>
        <row r="8022">
          <cell r="A8022">
            <v>800000001401</v>
          </cell>
          <cell r="B8022" t="str">
            <v xml:space="preserve">PIEDRAS DE DESVASTE Y PULIDO 4x4x100 0401206                                                        </v>
          </cell>
          <cell r="C8022">
            <v>0</v>
          </cell>
          <cell r="D8022">
            <v>0</v>
          </cell>
          <cell r="E8022">
            <v>0</v>
          </cell>
          <cell r="F8022">
            <v>0</v>
          </cell>
          <cell r="G8022">
            <v>0</v>
          </cell>
          <cell r="I8022">
            <v>0</v>
          </cell>
        </row>
        <row r="8023">
          <cell r="A8023">
            <v>800000001402</v>
          </cell>
          <cell r="B8023" t="str">
            <v xml:space="preserve">LIMAS DIAMANTE                                                                                      </v>
          </cell>
          <cell r="C8023">
            <v>0</v>
          </cell>
          <cell r="D8023">
            <v>0</v>
          </cell>
          <cell r="E8023">
            <v>0</v>
          </cell>
          <cell r="F8023">
            <v>0</v>
          </cell>
          <cell r="G8023">
            <v>0</v>
          </cell>
          <cell r="I8023">
            <v>0</v>
          </cell>
        </row>
        <row r="8024">
          <cell r="A8024">
            <v>800000001403</v>
          </cell>
          <cell r="B8024" t="str">
            <v xml:space="preserve">HASCO - EXPULSOR CONICO Z42/1,1/100                                                                 </v>
          </cell>
          <cell r="C8024">
            <v>15</v>
          </cell>
          <cell r="D8024">
            <v>0</v>
          </cell>
          <cell r="E8024">
            <v>0</v>
          </cell>
          <cell r="F8024">
            <v>0</v>
          </cell>
          <cell r="G8024">
            <v>0</v>
          </cell>
          <cell r="I8024">
            <v>0</v>
          </cell>
        </row>
        <row r="8025">
          <cell r="A8025">
            <v>800000001404</v>
          </cell>
          <cell r="B8025" t="str">
            <v xml:space="preserve">HASCO - EXPULSOR CONICO Z42/1,25/100                                                                </v>
          </cell>
          <cell r="C8025">
            <v>15</v>
          </cell>
          <cell r="D8025">
            <v>0</v>
          </cell>
          <cell r="E8025">
            <v>0</v>
          </cell>
          <cell r="F8025">
            <v>0</v>
          </cell>
          <cell r="G8025">
            <v>0</v>
          </cell>
          <cell r="I8025">
            <v>0</v>
          </cell>
        </row>
        <row r="8026">
          <cell r="A8026">
            <v>800000001405</v>
          </cell>
          <cell r="B8026" t="str">
            <v xml:space="preserve">HASCO - EXPULSOR Z372/10x22                                                                         </v>
          </cell>
          <cell r="C8026">
            <v>0</v>
          </cell>
          <cell r="D8026">
            <v>0</v>
          </cell>
          <cell r="E8026">
            <v>0</v>
          </cell>
          <cell r="F8026">
            <v>0</v>
          </cell>
          <cell r="G8026">
            <v>0</v>
          </cell>
          <cell r="I8026">
            <v>0</v>
          </cell>
        </row>
        <row r="8027">
          <cell r="A8027">
            <v>800000001406</v>
          </cell>
          <cell r="B8027" t="str">
            <v xml:space="preserve">HASCO EXPULSOR Z801/9                                                                               </v>
          </cell>
          <cell r="C8027">
            <v>0</v>
          </cell>
          <cell r="D8027">
            <v>0</v>
          </cell>
          <cell r="E8027">
            <v>0</v>
          </cell>
          <cell r="F8027">
            <v>0</v>
          </cell>
          <cell r="G8027">
            <v>0</v>
          </cell>
          <cell r="I8027">
            <v>0</v>
          </cell>
        </row>
        <row r="8028">
          <cell r="A8028">
            <v>800000001407</v>
          </cell>
          <cell r="B8028" t="str">
            <v xml:space="preserve">HASCO - EXPULSOR Z70/2                                                                              </v>
          </cell>
          <cell r="C8028">
            <v>0</v>
          </cell>
          <cell r="D8028">
            <v>0</v>
          </cell>
          <cell r="E8028">
            <v>0</v>
          </cell>
          <cell r="F8028">
            <v>0</v>
          </cell>
          <cell r="G8028">
            <v>0</v>
          </cell>
          <cell r="I8028">
            <v>0</v>
          </cell>
        </row>
        <row r="8029">
          <cell r="A8029">
            <v>800000001408</v>
          </cell>
          <cell r="B8029" t="str">
            <v xml:space="preserve">HASCO - EXPULSOR Z42/1,7X100                                                                        </v>
          </cell>
          <cell r="C8029">
            <v>17</v>
          </cell>
          <cell r="D8029">
            <v>0</v>
          </cell>
          <cell r="E8029">
            <v>0</v>
          </cell>
          <cell r="F8029">
            <v>0</v>
          </cell>
          <cell r="G8029">
            <v>0</v>
          </cell>
          <cell r="I8029">
            <v>0</v>
          </cell>
        </row>
        <row r="8030">
          <cell r="A8030">
            <v>800000001409</v>
          </cell>
          <cell r="B8030" t="str">
            <v xml:space="preserve">SCHLUESSEL 4113962ST  465594/72004                                                                  </v>
          </cell>
          <cell r="C8030">
            <v>1</v>
          </cell>
          <cell r="D8030">
            <v>0</v>
          </cell>
          <cell r="E8030">
            <v>0</v>
          </cell>
          <cell r="F8030">
            <v>0</v>
          </cell>
          <cell r="G8030">
            <v>0</v>
          </cell>
          <cell r="I8030">
            <v>0</v>
          </cell>
        </row>
        <row r="8031">
          <cell r="A8031">
            <v>800000001410</v>
          </cell>
          <cell r="B8031" t="str">
            <v xml:space="preserve">STECKSCLuSSEL 529301                                                                                </v>
          </cell>
          <cell r="C8031">
            <v>1</v>
          </cell>
          <cell r="D8031">
            <v>0</v>
          </cell>
          <cell r="E8031">
            <v>0</v>
          </cell>
          <cell r="F8031">
            <v>0</v>
          </cell>
          <cell r="G8031">
            <v>0</v>
          </cell>
          <cell r="I8031">
            <v>0</v>
          </cell>
        </row>
        <row r="8032">
          <cell r="A8032">
            <v>800000001411</v>
          </cell>
          <cell r="B8032" t="str">
            <v xml:space="preserve">O-RING 10,4x0,80  525515                                                                            </v>
          </cell>
          <cell r="C8032">
            <v>2</v>
          </cell>
          <cell r="D8032">
            <v>0</v>
          </cell>
          <cell r="E8032">
            <v>0</v>
          </cell>
          <cell r="F8032">
            <v>0</v>
          </cell>
          <cell r="G8032">
            <v>0</v>
          </cell>
          <cell r="I8032">
            <v>0</v>
          </cell>
        </row>
        <row r="8033">
          <cell r="A8033">
            <v>800000001412</v>
          </cell>
          <cell r="B8033" t="str">
            <v xml:space="preserve">Kugellager 534085                                                                                   </v>
          </cell>
          <cell r="C8033">
            <v>2</v>
          </cell>
          <cell r="D8033">
            <v>0</v>
          </cell>
          <cell r="E8033">
            <v>0</v>
          </cell>
          <cell r="F8033">
            <v>0</v>
          </cell>
          <cell r="G8033">
            <v>0</v>
          </cell>
          <cell r="I8033">
            <v>0</v>
          </cell>
        </row>
        <row r="8034">
          <cell r="A8034">
            <v>800000001413</v>
          </cell>
          <cell r="B8034" t="str">
            <v xml:space="preserve">Mutter 543514                                                                                       </v>
          </cell>
          <cell r="C8034">
            <v>1</v>
          </cell>
          <cell r="D8034">
            <v>0</v>
          </cell>
          <cell r="E8034">
            <v>0</v>
          </cell>
          <cell r="F8034">
            <v>0</v>
          </cell>
          <cell r="G8034">
            <v>0</v>
          </cell>
          <cell r="I8034">
            <v>0</v>
          </cell>
        </row>
        <row r="8035">
          <cell r="A8035">
            <v>800000001414</v>
          </cell>
          <cell r="B8035" t="str">
            <v xml:space="preserve">FRACHT                                                                                              </v>
          </cell>
          <cell r="C8035">
            <v>0</v>
          </cell>
          <cell r="D8035">
            <v>0</v>
          </cell>
          <cell r="E8035">
            <v>0</v>
          </cell>
          <cell r="F8035">
            <v>0</v>
          </cell>
          <cell r="G8035">
            <v>0</v>
          </cell>
          <cell r="I8035">
            <v>0</v>
          </cell>
        </row>
        <row r="8036">
          <cell r="A8036">
            <v>800000001415</v>
          </cell>
          <cell r="B8036" t="str">
            <v xml:space="preserve">KI&amp;T RESISTENCIA DGS 100D  38L  230V  700W OPTION C                                                 </v>
          </cell>
          <cell r="C8036">
            <v>0</v>
          </cell>
          <cell r="D8036">
            <v>0</v>
          </cell>
          <cell r="E8036">
            <v>0</v>
          </cell>
          <cell r="F8036">
            <v>0</v>
          </cell>
          <cell r="G8036">
            <v>0</v>
          </cell>
          <cell r="I8036">
            <v>0</v>
          </cell>
        </row>
        <row r="8037">
          <cell r="A8037">
            <v>800000001416</v>
          </cell>
          <cell r="B8037" t="str">
            <v xml:space="preserve">KI&amp;T RESISTENCIA DG 65D  70L  230V  550W OPTION C                                                   </v>
          </cell>
          <cell r="C8037">
            <v>0</v>
          </cell>
          <cell r="D8037">
            <v>0</v>
          </cell>
          <cell r="E8037">
            <v>0</v>
          </cell>
          <cell r="F8037">
            <v>0</v>
          </cell>
          <cell r="G8037">
            <v>0</v>
          </cell>
          <cell r="I8037">
            <v>0</v>
          </cell>
        </row>
        <row r="8038">
          <cell r="A8038">
            <v>800000001417</v>
          </cell>
          <cell r="B8038" t="str">
            <v xml:space="preserve">VALVULA SOLENOIDE MFH-S-1/8                                                                         </v>
          </cell>
          <cell r="C8038">
            <v>0</v>
          </cell>
          <cell r="D8038">
            <v>0</v>
          </cell>
          <cell r="E8038">
            <v>0</v>
          </cell>
          <cell r="F8038">
            <v>0</v>
          </cell>
          <cell r="G8038">
            <v>0</v>
          </cell>
          <cell r="I8038">
            <v>0</v>
          </cell>
        </row>
        <row r="8039">
          <cell r="A8039">
            <v>800000001418</v>
          </cell>
          <cell r="B8039" t="str">
            <v xml:space="preserve">PIEZAS DE DESGASTE MFH/VL-S-1/8B15E6                                                                </v>
          </cell>
          <cell r="C8039">
            <v>1</v>
          </cell>
          <cell r="D8039">
            <v>0</v>
          </cell>
          <cell r="E8039">
            <v>0</v>
          </cell>
          <cell r="F8039">
            <v>0</v>
          </cell>
          <cell r="G8039">
            <v>0</v>
          </cell>
          <cell r="I8039">
            <v>0</v>
          </cell>
        </row>
        <row r="8040">
          <cell r="A8040">
            <v>800000001419</v>
          </cell>
          <cell r="B8040" t="str">
            <v xml:space="preserve">CILINDRO ADVUL-20-100-P-A                                                                           </v>
          </cell>
          <cell r="C8040">
            <v>0</v>
          </cell>
          <cell r="D8040">
            <v>0</v>
          </cell>
          <cell r="E8040">
            <v>0</v>
          </cell>
          <cell r="F8040">
            <v>0</v>
          </cell>
          <cell r="G8040">
            <v>0</v>
          </cell>
          <cell r="I8040">
            <v>0</v>
          </cell>
        </row>
        <row r="8041">
          <cell r="A8041">
            <v>800000001420</v>
          </cell>
          <cell r="B8041" t="str">
            <v xml:space="preserve">VALVULA TEMPORIZADORA VZ0-3-PK-3                                                                    </v>
          </cell>
          <cell r="C8041">
            <v>0</v>
          </cell>
          <cell r="D8041">
            <v>0</v>
          </cell>
          <cell r="E8041">
            <v>0</v>
          </cell>
          <cell r="F8041">
            <v>0</v>
          </cell>
          <cell r="G8041">
            <v>0</v>
          </cell>
          <cell r="I8041">
            <v>0</v>
          </cell>
        </row>
        <row r="8042">
          <cell r="A8042">
            <v>800000001421</v>
          </cell>
          <cell r="B8042" t="str">
            <v xml:space="preserve">ABSORBENTE DE ACEITE - SRD GOLD 1500 - BOLSA x 5KG                                                  </v>
          </cell>
          <cell r="C8042">
            <v>0</v>
          </cell>
          <cell r="D8042">
            <v>0</v>
          </cell>
          <cell r="E8042">
            <v>0</v>
          </cell>
          <cell r="F8042">
            <v>0</v>
          </cell>
          <cell r="G8042">
            <v>0</v>
          </cell>
          <cell r="I8042">
            <v>0</v>
          </cell>
        </row>
        <row r="8043">
          <cell r="A8043">
            <v>800000001422</v>
          </cell>
          <cell r="B8043" t="str">
            <v xml:space="preserve">HASCO - EXPULSOR Z441/1,4X80                                                                        </v>
          </cell>
          <cell r="C8043">
            <v>6</v>
          </cell>
          <cell r="D8043">
            <v>0</v>
          </cell>
          <cell r="E8043">
            <v>0</v>
          </cell>
          <cell r="F8043">
            <v>0</v>
          </cell>
          <cell r="G8043">
            <v>0</v>
          </cell>
          <cell r="I8043">
            <v>0</v>
          </cell>
        </row>
        <row r="8044">
          <cell r="A8044">
            <v>800000001423</v>
          </cell>
          <cell r="B8044" t="str">
            <v xml:space="preserve">HASCO - EXPULSOR Z42/2X60                                                                           </v>
          </cell>
          <cell r="C8044">
            <v>10</v>
          </cell>
          <cell r="D8044">
            <v>0</v>
          </cell>
          <cell r="E8044">
            <v>0</v>
          </cell>
          <cell r="F8044">
            <v>0</v>
          </cell>
          <cell r="G8044">
            <v>0</v>
          </cell>
          <cell r="I8044">
            <v>0</v>
          </cell>
        </row>
        <row r="8045">
          <cell r="A8045">
            <v>800000001424</v>
          </cell>
          <cell r="B8045" t="str">
            <v xml:space="preserve">HASCO - EXPULSOR Z45/3X200                                                                          </v>
          </cell>
          <cell r="C8045">
            <v>0</v>
          </cell>
          <cell r="D8045">
            <v>0</v>
          </cell>
          <cell r="E8045">
            <v>0</v>
          </cell>
          <cell r="F8045">
            <v>0</v>
          </cell>
          <cell r="G8045">
            <v>0</v>
          </cell>
          <cell r="I8045">
            <v>0</v>
          </cell>
        </row>
        <row r="8046">
          <cell r="A8046">
            <v>800000001425</v>
          </cell>
          <cell r="B8046" t="str">
            <v xml:space="preserve">Electrovalvula 2/2-Wege-Kolbensteuer-Schrägsitzventil 2000                                          </v>
          </cell>
          <cell r="C8046">
            <v>0</v>
          </cell>
          <cell r="D8046">
            <v>0</v>
          </cell>
          <cell r="E8046">
            <v>0</v>
          </cell>
          <cell r="F8046">
            <v>0</v>
          </cell>
          <cell r="G8046">
            <v>0</v>
          </cell>
          <cell r="I8046">
            <v>0</v>
          </cell>
        </row>
        <row r="8047">
          <cell r="A8047">
            <v>800000001426</v>
          </cell>
          <cell r="B8047" t="str">
            <v xml:space="preserve">Sensores inductivos para máquina de espirales Alemana NEN6-8GM45-E2-V1                              </v>
          </cell>
          <cell r="C8047">
            <v>0</v>
          </cell>
          <cell r="D8047">
            <v>0</v>
          </cell>
          <cell r="E8047">
            <v>0</v>
          </cell>
          <cell r="F8047">
            <v>0</v>
          </cell>
          <cell r="G8047">
            <v>0</v>
          </cell>
          <cell r="I8047">
            <v>0</v>
          </cell>
        </row>
        <row r="8048">
          <cell r="A8048">
            <v>800000001427</v>
          </cell>
          <cell r="B8048" t="str">
            <v xml:space="preserve">Repuesto Horno Taller L 5/11 + L 4/10                                                               </v>
          </cell>
          <cell r="C8048">
            <v>0</v>
          </cell>
          <cell r="D8048">
            <v>0</v>
          </cell>
          <cell r="E8048">
            <v>0</v>
          </cell>
          <cell r="F8048">
            <v>0</v>
          </cell>
          <cell r="G8048">
            <v>0</v>
          </cell>
          <cell r="I8048">
            <v>0</v>
          </cell>
        </row>
        <row r="8049">
          <cell r="A8049">
            <v>800000001428</v>
          </cell>
          <cell r="B8049" t="str">
            <v xml:space="preserve">Repuesto Horno Taller L 5/11-12                                                                     </v>
          </cell>
          <cell r="C8049">
            <v>0</v>
          </cell>
          <cell r="D8049">
            <v>0</v>
          </cell>
          <cell r="E8049">
            <v>0</v>
          </cell>
          <cell r="F8049">
            <v>0</v>
          </cell>
          <cell r="G8049">
            <v>0</v>
          </cell>
          <cell r="I8049">
            <v>0</v>
          </cell>
        </row>
        <row r="8050">
          <cell r="A8050">
            <v>800000001429</v>
          </cell>
          <cell r="B8050" t="str">
            <v xml:space="preserve">Bateria para Elevador 24V 8EPzS 1000                                                                </v>
          </cell>
          <cell r="C8050">
            <v>0</v>
          </cell>
          <cell r="D8050">
            <v>0</v>
          </cell>
          <cell r="E8050">
            <v>0</v>
          </cell>
          <cell r="F8050">
            <v>0</v>
          </cell>
          <cell r="G8050">
            <v>0</v>
          </cell>
          <cell r="I8050">
            <v>0</v>
          </cell>
        </row>
        <row r="8051">
          <cell r="A8051">
            <v>800000001430</v>
          </cell>
          <cell r="B8051" t="str">
            <v xml:space="preserve">LAVAOJOS 11735788                                                                                   </v>
          </cell>
          <cell r="C8051">
            <v>0</v>
          </cell>
          <cell r="D8051">
            <v>0</v>
          </cell>
          <cell r="E8051">
            <v>0</v>
          </cell>
          <cell r="F8051">
            <v>0</v>
          </cell>
          <cell r="G8051">
            <v>0</v>
          </cell>
          <cell r="I8051">
            <v>0</v>
          </cell>
        </row>
        <row r="8052">
          <cell r="A8052">
            <v>800000001431</v>
          </cell>
          <cell r="B8052" t="str">
            <v xml:space="preserve">HASCO - EXPULSOR Z41/5,5X100                                                                        </v>
          </cell>
          <cell r="C8052">
            <v>0</v>
          </cell>
          <cell r="D8052">
            <v>0</v>
          </cell>
          <cell r="E8052">
            <v>0</v>
          </cell>
          <cell r="F8052">
            <v>0</v>
          </cell>
          <cell r="G8052">
            <v>0</v>
          </cell>
          <cell r="I8052">
            <v>0</v>
          </cell>
        </row>
        <row r="8053">
          <cell r="A8053">
            <v>800000001432</v>
          </cell>
          <cell r="B8053" t="str">
            <v xml:space="preserve">SACABOCADO 0,50X0,035X1,5 -304 SS TIN CR0500355N18R4                                                </v>
          </cell>
          <cell r="C8053">
            <v>15</v>
          </cell>
          <cell r="D8053">
            <v>0</v>
          </cell>
          <cell r="E8053">
            <v>0</v>
          </cell>
          <cell r="F8053">
            <v>0</v>
          </cell>
          <cell r="G8053">
            <v>0</v>
          </cell>
          <cell r="I8053">
            <v>0</v>
          </cell>
        </row>
        <row r="8054">
          <cell r="A8054">
            <v>800000001433</v>
          </cell>
          <cell r="B8054" t="str">
            <v xml:space="preserve">SACABOCADO 0,50X0,040X1,5 -304 SS TIN CR0500405N18R4                                                </v>
          </cell>
          <cell r="C8054">
            <v>0</v>
          </cell>
          <cell r="D8054">
            <v>0</v>
          </cell>
          <cell r="E8054">
            <v>0</v>
          </cell>
          <cell r="F8054">
            <v>0</v>
          </cell>
          <cell r="G8054">
            <v>0</v>
          </cell>
          <cell r="I8054">
            <v>0</v>
          </cell>
        </row>
        <row r="8055">
          <cell r="A8055">
            <v>800000001434</v>
          </cell>
          <cell r="B8055" t="str">
            <v xml:space="preserve">FLING OPEN LOCK T11635 12021266                                                                     </v>
          </cell>
          <cell r="C8055">
            <v>0</v>
          </cell>
          <cell r="D8055">
            <v>0</v>
          </cell>
          <cell r="E8055">
            <v>0</v>
          </cell>
          <cell r="F8055">
            <v>0</v>
          </cell>
          <cell r="G8055">
            <v>0</v>
          </cell>
          <cell r="I8055">
            <v>0</v>
          </cell>
        </row>
        <row r="8056">
          <cell r="A8056">
            <v>800000001435</v>
          </cell>
          <cell r="B8056" t="str">
            <v xml:space="preserve">NOZZLE SVO M24X1,5 3/15 87643065                                                                    </v>
          </cell>
          <cell r="C8056">
            <v>0</v>
          </cell>
          <cell r="D8056">
            <v>0</v>
          </cell>
          <cell r="E8056">
            <v>0</v>
          </cell>
          <cell r="F8056">
            <v>0</v>
          </cell>
          <cell r="G8056">
            <v>0</v>
          </cell>
          <cell r="I8056">
            <v>0</v>
          </cell>
        </row>
        <row r="8057">
          <cell r="A8057">
            <v>800000001436</v>
          </cell>
          <cell r="B8057" t="str">
            <v xml:space="preserve">SPRING CLIP F.THERMOCOUPL.(DIA.65) 87642665                                                         </v>
          </cell>
          <cell r="C8057">
            <v>1</v>
          </cell>
          <cell r="D8057">
            <v>0</v>
          </cell>
          <cell r="E8057">
            <v>0</v>
          </cell>
          <cell r="F8057">
            <v>0</v>
          </cell>
          <cell r="G8057">
            <v>0</v>
          </cell>
          <cell r="I8057">
            <v>0</v>
          </cell>
        </row>
        <row r="8058">
          <cell r="A8058">
            <v>800000001437</v>
          </cell>
          <cell r="B8058" t="str">
            <v xml:space="preserve">SOPORTE P/CORTINA "A"                                                                               </v>
          </cell>
          <cell r="C8058">
            <v>0</v>
          </cell>
          <cell r="D8058">
            <v>0</v>
          </cell>
          <cell r="E8058">
            <v>0</v>
          </cell>
          <cell r="F8058">
            <v>0</v>
          </cell>
          <cell r="G8058">
            <v>0</v>
          </cell>
          <cell r="I8058">
            <v>0</v>
          </cell>
        </row>
        <row r="8059">
          <cell r="A8059">
            <v>800000001438</v>
          </cell>
          <cell r="B8059" t="str">
            <v xml:space="preserve">SOPORTE P/CORTINA "B"                                                                               </v>
          </cell>
          <cell r="C8059">
            <v>0</v>
          </cell>
          <cell r="D8059">
            <v>0</v>
          </cell>
          <cell r="E8059">
            <v>0</v>
          </cell>
          <cell r="F8059">
            <v>0</v>
          </cell>
          <cell r="G8059">
            <v>0</v>
          </cell>
          <cell r="I8059">
            <v>0</v>
          </cell>
        </row>
        <row r="8060">
          <cell r="A8060">
            <v>800000001439</v>
          </cell>
          <cell r="B8060" t="str">
            <v xml:space="preserve">SOPORTE P/CORTINA "C"                                                                               </v>
          </cell>
          <cell r="C8060">
            <v>0</v>
          </cell>
          <cell r="D8060">
            <v>0</v>
          </cell>
          <cell r="E8060">
            <v>0</v>
          </cell>
          <cell r="F8060">
            <v>0</v>
          </cell>
          <cell r="G8060">
            <v>0</v>
          </cell>
          <cell r="I8060">
            <v>0</v>
          </cell>
        </row>
        <row r="8061">
          <cell r="A8061">
            <v>800000001440</v>
          </cell>
          <cell r="B8061" t="str">
            <v xml:space="preserve">SOPORTE P/CORTINA "D"                                                                               </v>
          </cell>
          <cell r="C8061">
            <v>0</v>
          </cell>
          <cell r="D8061">
            <v>0</v>
          </cell>
          <cell r="E8061">
            <v>0</v>
          </cell>
          <cell r="F8061">
            <v>0</v>
          </cell>
          <cell r="G8061">
            <v>0</v>
          </cell>
          <cell r="I8061">
            <v>0</v>
          </cell>
        </row>
        <row r="8062">
          <cell r="A8062">
            <v>800000001441</v>
          </cell>
          <cell r="B8062" t="str">
            <v xml:space="preserve">SOPORTE P/CORTINA "E"                                                                               </v>
          </cell>
          <cell r="C8062">
            <v>0</v>
          </cell>
          <cell r="D8062">
            <v>0</v>
          </cell>
          <cell r="E8062">
            <v>0</v>
          </cell>
          <cell r="F8062">
            <v>0</v>
          </cell>
          <cell r="G8062">
            <v>0</v>
          </cell>
          <cell r="I8062">
            <v>0</v>
          </cell>
        </row>
        <row r="8063">
          <cell r="A8063">
            <v>800000001442</v>
          </cell>
          <cell r="B8063" t="str">
            <v xml:space="preserve">PIEDRAS DE DESVASTE Y PULIDO 4x100 0 401 562                                                        </v>
          </cell>
          <cell r="C8063">
            <v>0</v>
          </cell>
          <cell r="D8063">
            <v>0</v>
          </cell>
          <cell r="E8063">
            <v>0</v>
          </cell>
          <cell r="F8063">
            <v>0</v>
          </cell>
          <cell r="G8063">
            <v>0</v>
          </cell>
          <cell r="I8063">
            <v>0</v>
          </cell>
        </row>
        <row r="8064">
          <cell r="A8064">
            <v>800000001443</v>
          </cell>
          <cell r="B8064" t="str">
            <v xml:space="preserve">PIEDRAS DE DESVASTE Y PULIDO 6x100 0 401 582                                                        </v>
          </cell>
          <cell r="C8064">
            <v>0</v>
          </cell>
          <cell r="D8064">
            <v>0</v>
          </cell>
          <cell r="E8064">
            <v>0</v>
          </cell>
          <cell r="F8064">
            <v>0</v>
          </cell>
          <cell r="G8064">
            <v>0</v>
          </cell>
          <cell r="I8064">
            <v>0</v>
          </cell>
        </row>
        <row r="8065">
          <cell r="A8065">
            <v>800000001444</v>
          </cell>
          <cell r="B8065" t="str">
            <v xml:space="preserve">PIEDRAS DE DESVASTE Y PULIDO 6x100 0 401 583                                                        </v>
          </cell>
          <cell r="C8065">
            <v>0</v>
          </cell>
          <cell r="D8065">
            <v>0</v>
          </cell>
          <cell r="E8065">
            <v>0</v>
          </cell>
          <cell r="F8065">
            <v>0</v>
          </cell>
          <cell r="G8065">
            <v>0</v>
          </cell>
          <cell r="I8065">
            <v>0</v>
          </cell>
        </row>
        <row r="8066">
          <cell r="A8066">
            <v>800000001445</v>
          </cell>
          <cell r="B8066" t="str">
            <v xml:space="preserve">PIEDRAS DE DESVASTE Y PULIDO 8x100 0 401 590                                                        </v>
          </cell>
          <cell r="C8066">
            <v>0</v>
          </cell>
          <cell r="D8066">
            <v>0</v>
          </cell>
          <cell r="E8066">
            <v>0</v>
          </cell>
          <cell r="F8066">
            <v>0</v>
          </cell>
          <cell r="G8066">
            <v>0</v>
          </cell>
          <cell r="I8066">
            <v>0</v>
          </cell>
        </row>
        <row r="8067">
          <cell r="A8067">
            <v>800000001446</v>
          </cell>
          <cell r="B8067" t="str">
            <v xml:space="preserve">PIEDRAS DE DESVASTE Y PULIDO 8x100 0 401 591                                                        </v>
          </cell>
          <cell r="C8067">
            <v>0</v>
          </cell>
          <cell r="D8067">
            <v>0</v>
          </cell>
          <cell r="E8067">
            <v>0</v>
          </cell>
          <cell r="F8067">
            <v>0</v>
          </cell>
          <cell r="G8067">
            <v>0</v>
          </cell>
          <cell r="I8067">
            <v>0</v>
          </cell>
        </row>
        <row r="8068">
          <cell r="A8068">
            <v>800000001447</v>
          </cell>
          <cell r="B8068" t="str">
            <v xml:space="preserve">PIEDRAS DE DESVASTE Y PULIDO 6x100 0 401 594                                                        </v>
          </cell>
          <cell r="C8068">
            <v>0</v>
          </cell>
          <cell r="D8068">
            <v>0</v>
          </cell>
          <cell r="E8068">
            <v>0</v>
          </cell>
          <cell r="F8068">
            <v>0</v>
          </cell>
          <cell r="G8068">
            <v>0</v>
          </cell>
          <cell r="I8068">
            <v>0</v>
          </cell>
        </row>
        <row r="8069">
          <cell r="A8069">
            <v>800000001448</v>
          </cell>
          <cell r="B8069" t="str">
            <v xml:space="preserve">PIEDRAS DE DESVASTE Y PULIDO 6x100 0 401 595                                                        </v>
          </cell>
          <cell r="C8069">
            <v>0</v>
          </cell>
          <cell r="D8069">
            <v>0</v>
          </cell>
          <cell r="E8069">
            <v>0</v>
          </cell>
          <cell r="F8069">
            <v>0</v>
          </cell>
          <cell r="G8069">
            <v>0</v>
          </cell>
          <cell r="I8069">
            <v>0</v>
          </cell>
        </row>
        <row r="8070">
          <cell r="A8070">
            <v>800000001449</v>
          </cell>
          <cell r="B8070" t="str">
            <v xml:space="preserve">PIEDRAS DE DESVASTE Y PULIDO 13X6x150 0 401 631                                                     </v>
          </cell>
          <cell r="C8070">
            <v>0</v>
          </cell>
          <cell r="D8070">
            <v>0</v>
          </cell>
          <cell r="E8070">
            <v>0</v>
          </cell>
          <cell r="F8070">
            <v>0</v>
          </cell>
          <cell r="G8070">
            <v>0</v>
          </cell>
          <cell r="I8070">
            <v>0</v>
          </cell>
        </row>
        <row r="8071">
          <cell r="A8071">
            <v>800000001450</v>
          </cell>
          <cell r="B8071" t="str">
            <v xml:space="preserve">PIEDRAS DE DESVASTE Y PULIDO 13X6x150 0 401 633                                                     </v>
          </cell>
          <cell r="C8071">
            <v>0</v>
          </cell>
          <cell r="D8071">
            <v>0</v>
          </cell>
          <cell r="E8071">
            <v>0</v>
          </cell>
          <cell r="F8071">
            <v>0</v>
          </cell>
          <cell r="G8071">
            <v>0</v>
          </cell>
          <cell r="I8071">
            <v>0</v>
          </cell>
        </row>
        <row r="8072">
          <cell r="A8072">
            <v>800000001451</v>
          </cell>
          <cell r="B8072" t="str">
            <v xml:space="preserve">LIMAS DE DIAMANTE DLGB "D 126" 0 403 501                                                            </v>
          </cell>
          <cell r="C8072">
            <v>0</v>
          </cell>
          <cell r="D8072">
            <v>0</v>
          </cell>
          <cell r="E8072">
            <v>0</v>
          </cell>
          <cell r="F8072">
            <v>0</v>
          </cell>
          <cell r="G8072">
            <v>0</v>
          </cell>
          <cell r="I8072">
            <v>0</v>
          </cell>
        </row>
        <row r="8073">
          <cell r="A8073">
            <v>800000001452</v>
          </cell>
          <cell r="B8073" t="str">
            <v xml:space="preserve">LIMAS DE DIAMANTE DLGB "D 181" 0 403 502                                                            </v>
          </cell>
          <cell r="C8073">
            <v>0</v>
          </cell>
          <cell r="D8073">
            <v>0</v>
          </cell>
          <cell r="E8073">
            <v>0</v>
          </cell>
          <cell r="F8073">
            <v>0</v>
          </cell>
          <cell r="G8073">
            <v>0</v>
          </cell>
          <cell r="I8073">
            <v>0</v>
          </cell>
        </row>
        <row r="8074">
          <cell r="A8074">
            <v>800000001453</v>
          </cell>
          <cell r="B8074" t="str">
            <v xml:space="preserve">SET FRESAS Ø 3MM 0 500 400                                                                          </v>
          </cell>
          <cell r="C8074">
            <v>0</v>
          </cell>
          <cell r="D8074">
            <v>0</v>
          </cell>
          <cell r="E8074">
            <v>0</v>
          </cell>
          <cell r="F8074">
            <v>0</v>
          </cell>
          <cell r="G8074">
            <v>0</v>
          </cell>
          <cell r="I8074">
            <v>0</v>
          </cell>
        </row>
        <row r="8075">
          <cell r="A8075">
            <v>800000001454</v>
          </cell>
          <cell r="B8075" t="str">
            <v xml:space="preserve">LIMA DE ACERO 5,5x1,5 0 400 531                                                                     </v>
          </cell>
          <cell r="C8075">
            <v>0</v>
          </cell>
          <cell r="D8075">
            <v>0</v>
          </cell>
          <cell r="E8075">
            <v>0</v>
          </cell>
          <cell r="F8075">
            <v>0</v>
          </cell>
          <cell r="G8075">
            <v>0</v>
          </cell>
          <cell r="I8075">
            <v>0</v>
          </cell>
        </row>
        <row r="8076">
          <cell r="A8076">
            <v>800000001455</v>
          </cell>
          <cell r="B8076" t="str">
            <v xml:space="preserve">LIMA DE ACERO 5,5x1,5 0 400 511                                                                     </v>
          </cell>
          <cell r="C8076">
            <v>0</v>
          </cell>
          <cell r="D8076">
            <v>0</v>
          </cell>
          <cell r="E8076">
            <v>0</v>
          </cell>
          <cell r="F8076">
            <v>0</v>
          </cell>
          <cell r="G8076">
            <v>0</v>
          </cell>
          <cell r="I8076">
            <v>0</v>
          </cell>
        </row>
        <row r="8077">
          <cell r="A8077">
            <v>800000001456</v>
          </cell>
          <cell r="B8077" t="str">
            <v xml:space="preserve">LIMA DE ACERO 5,5x1,5 0 400 521                                                                     </v>
          </cell>
          <cell r="C8077">
            <v>0</v>
          </cell>
          <cell r="D8077">
            <v>0</v>
          </cell>
          <cell r="E8077">
            <v>0</v>
          </cell>
          <cell r="F8077">
            <v>0</v>
          </cell>
          <cell r="G8077">
            <v>0</v>
          </cell>
          <cell r="I8077">
            <v>0</v>
          </cell>
        </row>
        <row r="8078">
          <cell r="A8078">
            <v>800000001457</v>
          </cell>
          <cell r="B8078" t="str">
            <v xml:space="preserve">LIMA DE ACERO Ø 3,5 0 400 601                                                                       </v>
          </cell>
          <cell r="C8078">
            <v>0</v>
          </cell>
          <cell r="D8078">
            <v>0</v>
          </cell>
          <cell r="E8078">
            <v>0</v>
          </cell>
          <cell r="F8078">
            <v>0</v>
          </cell>
          <cell r="G8078">
            <v>0</v>
          </cell>
          <cell r="I8078">
            <v>0</v>
          </cell>
        </row>
        <row r="8079">
          <cell r="A8079">
            <v>800000001458</v>
          </cell>
          <cell r="B8079" t="str">
            <v xml:space="preserve">LIMA DE ACERO 3x3 0 400 581                                                                         </v>
          </cell>
          <cell r="C8079">
            <v>0</v>
          </cell>
          <cell r="D8079">
            <v>0</v>
          </cell>
          <cell r="E8079">
            <v>0</v>
          </cell>
          <cell r="F8079">
            <v>0</v>
          </cell>
          <cell r="G8079">
            <v>0</v>
          </cell>
          <cell r="I8079">
            <v>0</v>
          </cell>
        </row>
        <row r="8080">
          <cell r="A8080">
            <v>800000001459</v>
          </cell>
          <cell r="B8080" t="str">
            <v xml:space="preserve">LIMA DE ACERO 2,5x2,5 0 400 591                                                                     </v>
          </cell>
          <cell r="C8080">
            <v>0</v>
          </cell>
          <cell r="D8080">
            <v>0</v>
          </cell>
          <cell r="E8080">
            <v>0</v>
          </cell>
          <cell r="F8080">
            <v>0</v>
          </cell>
          <cell r="G8080">
            <v>0</v>
          </cell>
          <cell r="I8080">
            <v>0</v>
          </cell>
        </row>
        <row r="8081">
          <cell r="A8081">
            <v>800000001460</v>
          </cell>
          <cell r="B8081" t="str">
            <v xml:space="preserve">LIMA DE ACERO 0 400 551                                                                             </v>
          </cell>
          <cell r="C8081">
            <v>0</v>
          </cell>
          <cell r="D8081">
            <v>0</v>
          </cell>
          <cell r="E8081">
            <v>0</v>
          </cell>
          <cell r="F8081">
            <v>0</v>
          </cell>
          <cell r="G8081">
            <v>0</v>
          </cell>
          <cell r="I8081">
            <v>0</v>
          </cell>
        </row>
        <row r="8082">
          <cell r="A8082">
            <v>800000001461</v>
          </cell>
          <cell r="B8082" t="str">
            <v xml:space="preserve">LIMA DE ACERO 5,5x2,2 0 400 611                                                                     </v>
          </cell>
          <cell r="C8082">
            <v>0</v>
          </cell>
          <cell r="D8082">
            <v>0</v>
          </cell>
          <cell r="E8082">
            <v>0</v>
          </cell>
          <cell r="F8082">
            <v>0</v>
          </cell>
          <cell r="G8082">
            <v>0</v>
          </cell>
          <cell r="I8082">
            <v>0</v>
          </cell>
        </row>
        <row r="8083">
          <cell r="A8083">
            <v>800000001462</v>
          </cell>
          <cell r="B8083" t="str">
            <v xml:space="preserve">Cuchilla QS USM150 (cát. 319-0600)                                                                  </v>
          </cell>
          <cell r="C8083">
            <v>0</v>
          </cell>
          <cell r="D8083">
            <v>0</v>
          </cell>
          <cell r="E8083">
            <v>0</v>
          </cell>
          <cell r="F8083">
            <v>0</v>
          </cell>
          <cell r="G8083">
            <v>0</v>
          </cell>
          <cell r="I8083">
            <v>0</v>
          </cell>
        </row>
        <row r="8084">
          <cell r="A8084">
            <v>800000001463</v>
          </cell>
          <cell r="B8084" t="str">
            <v xml:space="preserve">Base cortador de tubos 150/35 (cát. 315-0099)                                                       </v>
          </cell>
          <cell r="C8084">
            <v>0</v>
          </cell>
          <cell r="D8084">
            <v>0</v>
          </cell>
          <cell r="E8084">
            <v>0</v>
          </cell>
          <cell r="F8084">
            <v>0</v>
          </cell>
          <cell r="G8084">
            <v>0</v>
          </cell>
          <cell r="I8084">
            <v>0</v>
          </cell>
        </row>
        <row r="8085">
          <cell r="A8085">
            <v>800000001464</v>
          </cell>
          <cell r="B8085" t="str">
            <v xml:space="preserve">Buje salida USM 150/35 (cát. 315-0101)                                                              </v>
          </cell>
          <cell r="C8085">
            <v>0</v>
          </cell>
          <cell r="D8085">
            <v>0</v>
          </cell>
          <cell r="E8085">
            <v>0</v>
          </cell>
          <cell r="F8085">
            <v>0</v>
          </cell>
          <cell r="G8085">
            <v>0</v>
          </cell>
          <cell r="I8085">
            <v>0</v>
          </cell>
        </row>
        <row r="8086">
          <cell r="A8086">
            <v>800000001465</v>
          </cell>
          <cell r="B8086" t="str">
            <v xml:space="preserve">Portacuchillas (cát. 313-0008)                                                                      </v>
          </cell>
          <cell r="C8086">
            <v>0</v>
          </cell>
          <cell r="D8086">
            <v>0</v>
          </cell>
          <cell r="E8086">
            <v>0</v>
          </cell>
          <cell r="F8086">
            <v>0</v>
          </cell>
          <cell r="G8086">
            <v>0</v>
          </cell>
          <cell r="I8086">
            <v>0</v>
          </cell>
        </row>
        <row r="8087">
          <cell r="A8087">
            <v>800000001466</v>
          </cell>
          <cell r="B8087" t="str">
            <v xml:space="preserve">PWF 68 PT100 P/CALENTADORES DEL 2ª PISO  1113512                                                    </v>
          </cell>
          <cell r="C8087">
            <v>0</v>
          </cell>
          <cell r="D8087">
            <v>0</v>
          </cell>
          <cell r="E8087">
            <v>0</v>
          </cell>
          <cell r="F8087">
            <v>0</v>
          </cell>
          <cell r="G8087">
            <v>0</v>
          </cell>
          <cell r="I8087">
            <v>0</v>
          </cell>
        </row>
        <row r="8088">
          <cell r="A8088">
            <v>800000001467</v>
          </cell>
          <cell r="B8088" t="str">
            <v xml:space="preserve">Sensor Snap Action Switches S826E20 Series p/Arburg (MÜTRON)                                        </v>
          </cell>
          <cell r="C8088">
            <v>6</v>
          </cell>
          <cell r="D8088">
            <v>0</v>
          </cell>
          <cell r="E8088">
            <v>0</v>
          </cell>
          <cell r="F8088">
            <v>0</v>
          </cell>
          <cell r="G8088">
            <v>0</v>
          </cell>
          <cell r="I8088">
            <v>0</v>
          </cell>
        </row>
        <row r="8089">
          <cell r="A8089">
            <v>800000001468</v>
          </cell>
          <cell r="B8089" t="str">
            <v xml:space="preserve">PLACA PARA DEMAG 71630049                                                                           </v>
          </cell>
          <cell r="C8089">
            <v>0</v>
          </cell>
          <cell r="D8089">
            <v>0</v>
          </cell>
          <cell r="E8089">
            <v>0</v>
          </cell>
          <cell r="F8089">
            <v>0</v>
          </cell>
          <cell r="G8089">
            <v>0</v>
          </cell>
          <cell r="I8089">
            <v>0</v>
          </cell>
        </row>
        <row r="8090">
          <cell r="A8090">
            <v>800000001469</v>
          </cell>
          <cell r="B8090" t="str">
            <v xml:space="preserve">HASCO - EXPULSOR Z45/5X3X60                                                                         </v>
          </cell>
          <cell r="C8090">
            <v>15</v>
          </cell>
          <cell r="D8090">
            <v>0</v>
          </cell>
          <cell r="E8090">
            <v>0</v>
          </cell>
          <cell r="F8090">
            <v>0</v>
          </cell>
          <cell r="G8090">
            <v>0</v>
          </cell>
          <cell r="I8090">
            <v>0</v>
          </cell>
        </row>
        <row r="8091">
          <cell r="A8091">
            <v>800000001470</v>
          </cell>
          <cell r="B8091" t="str">
            <v xml:space="preserve">MOTOR PULIDORA CATETER 5IK90A-DW3E, 2-Pole                                                          </v>
          </cell>
          <cell r="C8091">
            <v>0</v>
          </cell>
          <cell r="D8091">
            <v>0</v>
          </cell>
          <cell r="E8091">
            <v>0</v>
          </cell>
          <cell r="F8091">
            <v>0</v>
          </cell>
          <cell r="G8091">
            <v>0</v>
          </cell>
          <cell r="I8091">
            <v>0</v>
          </cell>
        </row>
        <row r="8092">
          <cell r="A8092">
            <v>800000001471</v>
          </cell>
          <cell r="B8092" t="str">
            <v xml:space="preserve">MOTOR PULIDORA CATETER 5IK150A-DW3E, 2-Pole                                                         </v>
          </cell>
          <cell r="C8092">
            <v>0</v>
          </cell>
          <cell r="D8092">
            <v>0</v>
          </cell>
          <cell r="E8092">
            <v>0</v>
          </cell>
          <cell r="F8092">
            <v>0</v>
          </cell>
          <cell r="G8092">
            <v>0</v>
          </cell>
          <cell r="I8092">
            <v>0</v>
          </cell>
        </row>
        <row r="8093">
          <cell r="A8093">
            <v>800000001472</v>
          </cell>
          <cell r="B8093" t="str">
            <v xml:space="preserve">AMACO-PERNO DV100-102                                                                               </v>
          </cell>
          <cell r="C8093">
            <v>8</v>
          </cell>
          <cell r="D8093">
            <v>0</v>
          </cell>
          <cell r="E8093">
            <v>0</v>
          </cell>
          <cell r="F8093">
            <v>0</v>
          </cell>
          <cell r="G8093">
            <v>0</v>
          </cell>
          <cell r="I8093">
            <v>0</v>
          </cell>
        </row>
        <row r="8094">
          <cell r="A8094">
            <v>800000001473</v>
          </cell>
          <cell r="B8094" t="str">
            <v xml:space="preserve">AMACO-ARANDELA DV100-214                                                                            </v>
          </cell>
          <cell r="C8094">
            <v>0</v>
          </cell>
          <cell r="D8094">
            <v>0</v>
          </cell>
          <cell r="E8094">
            <v>0</v>
          </cell>
          <cell r="F8094">
            <v>0</v>
          </cell>
          <cell r="G8094">
            <v>0</v>
          </cell>
          <cell r="I8094">
            <v>0</v>
          </cell>
        </row>
        <row r="8095">
          <cell r="A8095">
            <v>800000001474</v>
          </cell>
          <cell r="B8095" t="str">
            <v xml:space="preserve">AMACO-EJE DV100-217                                                                                 </v>
          </cell>
          <cell r="C8095">
            <v>0</v>
          </cell>
          <cell r="D8095">
            <v>0</v>
          </cell>
          <cell r="E8095">
            <v>0</v>
          </cell>
          <cell r="F8095">
            <v>0</v>
          </cell>
          <cell r="G8095">
            <v>0</v>
          </cell>
          <cell r="I8095">
            <v>0</v>
          </cell>
        </row>
        <row r="8096">
          <cell r="A8096">
            <v>800000001475</v>
          </cell>
          <cell r="B8096" t="str">
            <v xml:space="preserve">AMACO-PERNO P/IMP DV100-218                                                                         </v>
          </cell>
          <cell r="C8096">
            <v>0</v>
          </cell>
          <cell r="D8096">
            <v>0</v>
          </cell>
          <cell r="E8096">
            <v>0</v>
          </cell>
          <cell r="F8096">
            <v>0</v>
          </cell>
          <cell r="G8096">
            <v>0</v>
          </cell>
          <cell r="I8096">
            <v>0</v>
          </cell>
        </row>
        <row r="8097">
          <cell r="A8097">
            <v>800000001476</v>
          </cell>
          <cell r="B8097" t="str">
            <v xml:space="preserve">AMACO-CLAMP DV100-320                                                                               </v>
          </cell>
          <cell r="C8097">
            <v>0</v>
          </cell>
          <cell r="D8097">
            <v>0</v>
          </cell>
          <cell r="E8097">
            <v>0</v>
          </cell>
          <cell r="F8097">
            <v>0</v>
          </cell>
          <cell r="G8097">
            <v>0</v>
          </cell>
          <cell r="I8097">
            <v>0</v>
          </cell>
        </row>
        <row r="8098">
          <cell r="A8098">
            <v>800000001477</v>
          </cell>
          <cell r="B8098" t="str">
            <v xml:space="preserve">AMACO-DEPOSITO DV100-420                                                                            </v>
          </cell>
          <cell r="C8098">
            <v>2</v>
          </cell>
          <cell r="D8098">
            <v>0</v>
          </cell>
          <cell r="E8098">
            <v>0</v>
          </cell>
          <cell r="F8098">
            <v>0</v>
          </cell>
          <cell r="G8098">
            <v>0</v>
          </cell>
          <cell r="I8098">
            <v>0</v>
          </cell>
        </row>
        <row r="8099">
          <cell r="A8099">
            <v>800000001478</v>
          </cell>
          <cell r="B8099" t="str">
            <v xml:space="preserve">AMACO-PERNO 6-Kt.19x25  DV100-602                                                                   </v>
          </cell>
          <cell r="C8099">
            <v>1</v>
          </cell>
          <cell r="D8099">
            <v>0</v>
          </cell>
          <cell r="E8099">
            <v>0</v>
          </cell>
          <cell r="F8099">
            <v>0</v>
          </cell>
          <cell r="G8099">
            <v>0</v>
          </cell>
          <cell r="I8099">
            <v>0</v>
          </cell>
        </row>
        <row r="8100">
          <cell r="A8100">
            <v>800000001479</v>
          </cell>
          <cell r="B8100" t="str">
            <v xml:space="preserve">AMACO-ALMOHADILLA P/TINTA DV100-712                                                                 </v>
          </cell>
          <cell r="C8100">
            <v>0</v>
          </cell>
          <cell r="D8100">
            <v>0</v>
          </cell>
          <cell r="E8100">
            <v>0</v>
          </cell>
          <cell r="F8100">
            <v>0</v>
          </cell>
          <cell r="G8100">
            <v>0</v>
          </cell>
          <cell r="I8100">
            <v>0</v>
          </cell>
        </row>
        <row r="8101">
          <cell r="A8101">
            <v>800000001480</v>
          </cell>
          <cell r="B8101" t="str">
            <v xml:space="preserve">AMACO-PIEZA ANGULAR DV100-812                                                                       </v>
          </cell>
          <cell r="C8101">
            <v>10</v>
          </cell>
          <cell r="D8101">
            <v>0</v>
          </cell>
          <cell r="E8101">
            <v>0</v>
          </cell>
          <cell r="F8101">
            <v>0</v>
          </cell>
          <cell r="G8101">
            <v>0</v>
          </cell>
          <cell r="I8101">
            <v>0</v>
          </cell>
        </row>
        <row r="8102">
          <cell r="A8102">
            <v>800000001481</v>
          </cell>
          <cell r="B8102" t="str">
            <v xml:space="preserve">AMACO-CABEZAL DE IMPRESION TT37041013                                                               </v>
          </cell>
          <cell r="C8102">
            <v>0</v>
          </cell>
          <cell r="D8102">
            <v>0</v>
          </cell>
          <cell r="E8102">
            <v>0</v>
          </cell>
          <cell r="F8102">
            <v>0</v>
          </cell>
          <cell r="G8102">
            <v>0</v>
          </cell>
          <cell r="I8102">
            <v>0</v>
          </cell>
        </row>
        <row r="8103">
          <cell r="A8103">
            <v>800000001482</v>
          </cell>
          <cell r="B8103" t="str">
            <v xml:space="preserve">Sensor de desplazamiento lineal 400024309 - LWH-0225 WEGAUFNEHMER                                   </v>
          </cell>
          <cell r="C8103">
            <v>1</v>
          </cell>
          <cell r="D8103">
            <v>0</v>
          </cell>
          <cell r="E8103">
            <v>0</v>
          </cell>
          <cell r="F8103">
            <v>0</v>
          </cell>
          <cell r="G8103">
            <v>0</v>
          </cell>
          <cell r="I8103">
            <v>0</v>
          </cell>
        </row>
        <row r="8104">
          <cell r="A8104">
            <v>800000001483</v>
          </cell>
          <cell r="B8104" t="str">
            <v xml:space="preserve">Diamond Hand files DLH shank Ø 3mm, total lenght 140mm (5 pieces) D126                              </v>
          </cell>
          <cell r="C8104">
            <v>0</v>
          </cell>
          <cell r="D8104">
            <v>0</v>
          </cell>
          <cell r="E8104">
            <v>0</v>
          </cell>
          <cell r="F8104">
            <v>0</v>
          </cell>
          <cell r="G8104">
            <v>0</v>
          </cell>
          <cell r="I8104">
            <v>0</v>
          </cell>
        </row>
        <row r="8105">
          <cell r="A8105">
            <v>800000001484</v>
          </cell>
          <cell r="B8105" t="str">
            <v xml:space="preserve">Pointed cylinder Ø 5 x 7 Size 100 0 540 932                                                         </v>
          </cell>
          <cell r="C8105">
            <v>0</v>
          </cell>
          <cell r="D8105">
            <v>0</v>
          </cell>
          <cell r="E8105">
            <v>0</v>
          </cell>
          <cell r="F8105">
            <v>0</v>
          </cell>
          <cell r="G8105">
            <v>0</v>
          </cell>
          <cell r="I8105">
            <v>0</v>
          </cell>
        </row>
        <row r="8106">
          <cell r="A8106">
            <v>800000001485</v>
          </cell>
          <cell r="B8106" t="str">
            <v xml:space="preserve">Wheel Ø 9 x 2 Size 100 0 540 901                                                                    </v>
          </cell>
          <cell r="C8106">
            <v>0</v>
          </cell>
          <cell r="D8106">
            <v>0</v>
          </cell>
          <cell r="E8106">
            <v>0</v>
          </cell>
          <cell r="F8106">
            <v>0</v>
          </cell>
          <cell r="G8106">
            <v>0</v>
          </cell>
          <cell r="I8106">
            <v>0</v>
          </cell>
        </row>
        <row r="8107">
          <cell r="A8107">
            <v>800000001486</v>
          </cell>
          <cell r="B8107" t="str">
            <v xml:space="preserve">Rhombus Ø 7 x 5 Size 100  0 540 920                                                                 </v>
          </cell>
          <cell r="C8107">
            <v>0</v>
          </cell>
          <cell r="D8107">
            <v>0</v>
          </cell>
          <cell r="E8107">
            <v>0</v>
          </cell>
          <cell r="F8107">
            <v>0</v>
          </cell>
          <cell r="G8107">
            <v>0</v>
          </cell>
          <cell r="I8107">
            <v>0</v>
          </cell>
        </row>
        <row r="8108">
          <cell r="A8108">
            <v>800000001487</v>
          </cell>
          <cell r="B8108" t="str">
            <v xml:space="preserve">Mushroom Ø 8 x 1,6 Size 100 0 540 921                                                               </v>
          </cell>
          <cell r="C8108">
            <v>0</v>
          </cell>
          <cell r="D8108">
            <v>0</v>
          </cell>
          <cell r="E8108">
            <v>0</v>
          </cell>
          <cell r="F8108">
            <v>0</v>
          </cell>
          <cell r="G8108">
            <v>0</v>
          </cell>
          <cell r="I8108">
            <v>0</v>
          </cell>
        </row>
        <row r="8109">
          <cell r="A8109">
            <v>800000001488</v>
          </cell>
          <cell r="B8109" t="str">
            <v xml:space="preserve">Sphere  Ø 5 Size 80 0 540 915                                                                       </v>
          </cell>
          <cell r="C8109">
            <v>0</v>
          </cell>
          <cell r="D8109">
            <v>0</v>
          </cell>
          <cell r="E8109">
            <v>0</v>
          </cell>
          <cell r="F8109">
            <v>0</v>
          </cell>
          <cell r="G8109">
            <v>0</v>
          </cell>
          <cell r="I8109">
            <v>0</v>
          </cell>
        </row>
        <row r="8110">
          <cell r="A8110">
            <v>800000001489</v>
          </cell>
          <cell r="B8110" t="str">
            <v xml:space="preserve">Diamond - coated PET strips, self adhesive 25x150mm 15µ                                             </v>
          </cell>
          <cell r="C8110">
            <v>0</v>
          </cell>
          <cell r="D8110">
            <v>0</v>
          </cell>
          <cell r="E8110">
            <v>0</v>
          </cell>
          <cell r="F8110">
            <v>0</v>
          </cell>
          <cell r="G8110">
            <v>0</v>
          </cell>
          <cell r="I8110">
            <v>0</v>
          </cell>
        </row>
        <row r="8111">
          <cell r="A8111">
            <v>800000001490</v>
          </cell>
          <cell r="B8111" t="str">
            <v xml:space="preserve">Diamond - coated metal foil, self adhesive 50x100mm #120/D126                                       </v>
          </cell>
          <cell r="C8111">
            <v>0</v>
          </cell>
          <cell r="D8111">
            <v>0</v>
          </cell>
          <cell r="E8111">
            <v>0</v>
          </cell>
          <cell r="F8111">
            <v>0</v>
          </cell>
          <cell r="G8111">
            <v>0</v>
          </cell>
          <cell r="I8111">
            <v>0</v>
          </cell>
        </row>
        <row r="8112">
          <cell r="A8112">
            <v>800000001491</v>
          </cell>
          <cell r="B8112" t="str">
            <v xml:space="preserve">Diamond - coated metal foil, self adhesive 50x100mm #200/D76                                        </v>
          </cell>
          <cell r="C8112">
            <v>0</v>
          </cell>
          <cell r="D8112">
            <v>0</v>
          </cell>
          <cell r="E8112">
            <v>0</v>
          </cell>
          <cell r="F8112">
            <v>0</v>
          </cell>
          <cell r="G8112">
            <v>0</v>
          </cell>
          <cell r="I8112">
            <v>0</v>
          </cell>
        </row>
        <row r="8113">
          <cell r="A8113">
            <v>800000001492</v>
          </cell>
          <cell r="B8113" t="str">
            <v xml:space="preserve">Capilares para Electroerosión Ø 0,3 x 150 mm 0101003                                                </v>
          </cell>
          <cell r="C8113">
            <v>0</v>
          </cell>
          <cell r="D8113">
            <v>0</v>
          </cell>
          <cell r="E8113">
            <v>0</v>
          </cell>
          <cell r="F8113">
            <v>0</v>
          </cell>
          <cell r="G8113">
            <v>0</v>
          </cell>
          <cell r="I8113">
            <v>0</v>
          </cell>
        </row>
        <row r="8114">
          <cell r="A8114">
            <v>800000001493</v>
          </cell>
          <cell r="B8114" t="str">
            <v xml:space="preserve">Capilares para Electroerosión Ø 0,4 x 150 mm 0101004                                                </v>
          </cell>
          <cell r="C8114">
            <v>0</v>
          </cell>
          <cell r="D8114">
            <v>0</v>
          </cell>
          <cell r="E8114">
            <v>0</v>
          </cell>
          <cell r="F8114">
            <v>0</v>
          </cell>
          <cell r="G8114">
            <v>0</v>
          </cell>
          <cell r="I8114">
            <v>0</v>
          </cell>
        </row>
        <row r="8115">
          <cell r="A8115">
            <v>800000001494</v>
          </cell>
          <cell r="B8115" t="str">
            <v xml:space="preserve">Capilares para Electroerosión Ø 0,7 x 150 mm 0101007                                                </v>
          </cell>
          <cell r="C8115">
            <v>0</v>
          </cell>
          <cell r="D8115">
            <v>0</v>
          </cell>
          <cell r="E8115">
            <v>0</v>
          </cell>
          <cell r="F8115">
            <v>0</v>
          </cell>
          <cell r="G8115">
            <v>0</v>
          </cell>
          <cell r="I8115">
            <v>0</v>
          </cell>
        </row>
        <row r="8116">
          <cell r="A8116">
            <v>800000001495</v>
          </cell>
          <cell r="B8116" t="str">
            <v xml:space="preserve">Puntero para Pico de Soldar  Micro – Einsatz MG – Ha  Artikel Nr. 716.05783                         </v>
          </cell>
          <cell r="C8116">
            <v>0</v>
          </cell>
          <cell r="D8116">
            <v>0</v>
          </cell>
          <cell r="E8116">
            <v>0</v>
          </cell>
          <cell r="F8116">
            <v>0</v>
          </cell>
          <cell r="G8116">
            <v>0</v>
          </cell>
          <cell r="I8116">
            <v>0</v>
          </cell>
        </row>
        <row r="8117">
          <cell r="A8117">
            <v>800000001496</v>
          </cell>
          <cell r="B8117" t="str">
            <v xml:space="preserve">Puntero para Pico de Soldar  Micro – Einsatz MG – Ha Artikel Nr. 716.05784                          </v>
          </cell>
          <cell r="C8117">
            <v>0</v>
          </cell>
          <cell r="D8117">
            <v>0</v>
          </cell>
          <cell r="E8117">
            <v>0</v>
          </cell>
          <cell r="F8117">
            <v>0</v>
          </cell>
          <cell r="G8117">
            <v>0</v>
          </cell>
          <cell r="I8117">
            <v>0</v>
          </cell>
        </row>
        <row r="8118">
          <cell r="A8118">
            <v>800000001497</v>
          </cell>
          <cell r="B8118" t="str">
            <v xml:space="preserve">DPD 1R TABLET (6999A)                                                                               </v>
          </cell>
          <cell r="C8118">
            <v>20</v>
          </cell>
          <cell r="D8118">
            <v>0</v>
          </cell>
          <cell r="E8118">
            <v>0</v>
          </cell>
          <cell r="F8118">
            <v>0</v>
          </cell>
          <cell r="G8118">
            <v>0</v>
          </cell>
          <cell r="I8118">
            <v>0</v>
          </cell>
        </row>
        <row r="8119">
          <cell r="A8119">
            <v>800000001498</v>
          </cell>
          <cell r="B8119" t="str">
            <v xml:space="preserve">AMACO-CPU MAIN BOARD TT7067010A                                                                     </v>
          </cell>
          <cell r="C8119">
            <v>1</v>
          </cell>
          <cell r="D8119">
            <v>0</v>
          </cell>
          <cell r="E8119">
            <v>0</v>
          </cell>
          <cell r="F8119">
            <v>0</v>
          </cell>
          <cell r="G8119">
            <v>0</v>
          </cell>
          <cell r="I8119">
            <v>0</v>
          </cell>
        </row>
        <row r="8120">
          <cell r="A8120">
            <v>800000001499</v>
          </cell>
          <cell r="B8120" t="str">
            <v xml:space="preserve">AMACO-POWER UNIT BOARD TT7040018                                                                    </v>
          </cell>
          <cell r="C8120">
            <v>1</v>
          </cell>
          <cell r="D8120">
            <v>0</v>
          </cell>
          <cell r="E8120">
            <v>0</v>
          </cell>
          <cell r="F8120">
            <v>0</v>
          </cell>
          <cell r="G8120">
            <v>0</v>
          </cell>
          <cell r="I8120">
            <v>0</v>
          </cell>
        </row>
        <row r="8121">
          <cell r="A8121">
            <v>800000001500</v>
          </cell>
          <cell r="B8121" t="str">
            <v xml:space="preserve">SILLA TRIPP TRAPP PARA BEBE                                                                         </v>
          </cell>
          <cell r="C8121">
            <v>0</v>
          </cell>
          <cell r="D8121">
            <v>0</v>
          </cell>
          <cell r="E8121">
            <v>0</v>
          </cell>
          <cell r="F8121">
            <v>0</v>
          </cell>
          <cell r="G8121">
            <v>0</v>
          </cell>
          <cell r="I8121">
            <v>0</v>
          </cell>
        </row>
        <row r="8122">
          <cell r="A8122">
            <v>800000001501</v>
          </cell>
          <cell r="B8122" t="str">
            <v xml:space="preserve">BABY SILLA NEWBORN                                                                                  </v>
          </cell>
          <cell r="C8122">
            <v>0</v>
          </cell>
          <cell r="D8122">
            <v>0</v>
          </cell>
          <cell r="E8122">
            <v>0</v>
          </cell>
          <cell r="F8122">
            <v>0</v>
          </cell>
          <cell r="G8122">
            <v>0</v>
          </cell>
          <cell r="I8122">
            <v>0</v>
          </cell>
        </row>
        <row r="8123">
          <cell r="A8123">
            <v>800000001502</v>
          </cell>
          <cell r="B8123" t="str">
            <v xml:space="preserve">Porta Sombrilla                                                                                     </v>
          </cell>
          <cell r="C8123">
            <v>0</v>
          </cell>
          <cell r="D8123">
            <v>0</v>
          </cell>
          <cell r="E8123">
            <v>0</v>
          </cell>
          <cell r="F8123">
            <v>0</v>
          </cell>
          <cell r="G8123">
            <v>0</v>
          </cell>
          <cell r="I8123">
            <v>0</v>
          </cell>
        </row>
        <row r="8124">
          <cell r="A8124">
            <v>800000001503</v>
          </cell>
          <cell r="B8124" t="str">
            <v xml:space="preserve">Lampara de pie ch.                                                                                  </v>
          </cell>
          <cell r="C8124">
            <v>0</v>
          </cell>
          <cell r="D8124">
            <v>0</v>
          </cell>
          <cell r="E8124">
            <v>0</v>
          </cell>
          <cell r="F8124">
            <v>0</v>
          </cell>
          <cell r="G8124">
            <v>0</v>
          </cell>
          <cell r="I8124">
            <v>0</v>
          </cell>
        </row>
        <row r="8125">
          <cell r="A8125">
            <v>800000001504</v>
          </cell>
          <cell r="B8125" t="str">
            <v xml:space="preserve">Lampara de pie med.                                                                                 </v>
          </cell>
          <cell r="C8125">
            <v>0</v>
          </cell>
          <cell r="D8125">
            <v>0</v>
          </cell>
          <cell r="E8125">
            <v>0</v>
          </cell>
          <cell r="F8125">
            <v>0</v>
          </cell>
          <cell r="G8125">
            <v>0</v>
          </cell>
          <cell r="I8125">
            <v>0</v>
          </cell>
        </row>
        <row r="8126">
          <cell r="A8126">
            <v>800000001505</v>
          </cell>
          <cell r="B8126" t="str">
            <v xml:space="preserve">Lampara de pie gde.                                                                                 </v>
          </cell>
          <cell r="C8126">
            <v>0</v>
          </cell>
          <cell r="D8126">
            <v>0</v>
          </cell>
          <cell r="E8126">
            <v>0</v>
          </cell>
          <cell r="F8126">
            <v>0</v>
          </cell>
          <cell r="G8126">
            <v>0</v>
          </cell>
          <cell r="I8126">
            <v>0</v>
          </cell>
        </row>
        <row r="8127">
          <cell r="A8127">
            <v>800000001506</v>
          </cell>
          <cell r="B8127" t="str">
            <v xml:space="preserve">Tapas pizarra                                                                                       </v>
          </cell>
          <cell r="C8127">
            <v>0</v>
          </cell>
          <cell r="D8127">
            <v>0</v>
          </cell>
          <cell r="E8127">
            <v>0</v>
          </cell>
          <cell r="F8127">
            <v>0</v>
          </cell>
          <cell r="G8127">
            <v>0</v>
          </cell>
          <cell r="I8127">
            <v>0</v>
          </cell>
        </row>
        <row r="8128">
          <cell r="A8128">
            <v>800000001507</v>
          </cell>
          <cell r="B8128" t="str">
            <v xml:space="preserve">Tendedero                                                                                           </v>
          </cell>
          <cell r="C8128">
            <v>0</v>
          </cell>
          <cell r="D8128">
            <v>0</v>
          </cell>
          <cell r="E8128">
            <v>0</v>
          </cell>
          <cell r="F8128">
            <v>0</v>
          </cell>
          <cell r="G8128">
            <v>0</v>
          </cell>
          <cell r="I8128">
            <v>0</v>
          </cell>
        </row>
        <row r="8129">
          <cell r="A8129">
            <v>800000001508</v>
          </cell>
          <cell r="B8129" t="str">
            <v xml:space="preserve">Silla Panton                                                                                        </v>
          </cell>
          <cell r="C8129">
            <v>0</v>
          </cell>
          <cell r="D8129">
            <v>0</v>
          </cell>
          <cell r="E8129">
            <v>0</v>
          </cell>
          <cell r="F8129">
            <v>0</v>
          </cell>
          <cell r="G8129">
            <v>0</v>
          </cell>
          <cell r="I8129">
            <v>0</v>
          </cell>
        </row>
        <row r="8130">
          <cell r="A8130">
            <v>800000001509</v>
          </cell>
          <cell r="B8130" t="str">
            <v xml:space="preserve">Esfera Jardin                                                                                       </v>
          </cell>
          <cell r="C8130">
            <v>0</v>
          </cell>
          <cell r="D8130">
            <v>0</v>
          </cell>
          <cell r="E8130">
            <v>0</v>
          </cell>
          <cell r="F8130">
            <v>0</v>
          </cell>
          <cell r="G8130">
            <v>0</v>
          </cell>
          <cell r="I8130">
            <v>0</v>
          </cell>
        </row>
        <row r="8131">
          <cell r="A8131">
            <v>800000001510</v>
          </cell>
          <cell r="B8131" t="str">
            <v xml:space="preserve">Lienzos en sus bastidores                                                                           </v>
          </cell>
          <cell r="C8131">
            <v>0</v>
          </cell>
          <cell r="D8131">
            <v>0</v>
          </cell>
          <cell r="E8131">
            <v>0</v>
          </cell>
          <cell r="F8131">
            <v>0</v>
          </cell>
          <cell r="G8131">
            <v>0</v>
          </cell>
          <cell r="I8131">
            <v>0</v>
          </cell>
        </row>
        <row r="8132">
          <cell r="A8132">
            <v>800000001520</v>
          </cell>
          <cell r="B8132" t="str">
            <v xml:space="preserve">Heat Conducting Rubber/Adhesive - 65 00 63 - ETC0R755 - 75ml Cartridge                              </v>
          </cell>
          <cell r="C8132">
            <v>0</v>
          </cell>
          <cell r="D8132">
            <v>0</v>
          </cell>
          <cell r="E8132">
            <v>0</v>
          </cell>
          <cell r="F8132">
            <v>0</v>
          </cell>
          <cell r="G8132">
            <v>0</v>
          </cell>
          <cell r="I8132">
            <v>0</v>
          </cell>
        </row>
        <row r="8133">
          <cell r="A8133">
            <v>800000001521</v>
          </cell>
          <cell r="B8133" t="str">
            <v xml:space="preserve">Connector Type Molex Micro Fit - 12 79 18 - 43025-0800 - Female Contact Housing Micro-fit           </v>
          </cell>
          <cell r="C8133">
            <v>0</v>
          </cell>
          <cell r="D8133">
            <v>0</v>
          </cell>
          <cell r="E8133">
            <v>0</v>
          </cell>
          <cell r="F8133">
            <v>0</v>
          </cell>
          <cell r="G8133">
            <v>0</v>
          </cell>
          <cell r="I8133">
            <v>0</v>
          </cell>
        </row>
        <row r="8134">
          <cell r="A8134">
            <v>800000001522</v>
          </cell>
          <cell r="B8134" t="str">
            <v xml:space="preserve">Connector Type Molex Micro Fit - 12 79 22 - 43025-1600 - Female Contact Housing Micro-fit           </v>
          </cell>
          <cell r="C8134">
            <v>0</v>
          </cell>
          <cell r="D8134">
            <v>0</v>
          </cell>
          <cell r="E8134">
            <v>0</v>
          </cell>
          <cell r="F8134">
            <v>0</v>
          </cell>
          <cell r="G8134">
            <v>0</v>
          </cell>
          <cell r="I8134">
            <v>0</v>
          </cell>
        </row>
        <row r="8135">
          <cell r="A8135">
            <v>800000001523</v>
          </cell>
          <cell r="B8135" t="str">
            <v xml:space="preserve">Connector Type Molex Micro Fit - 12 79 26 - 43025-2400 - Female Contact Housing Micro-fit           </v>
          </cell>
          <cell r="C8135">
            <v>0</v>
          </cell>
          <cell r="D8135">
            <v>0</v>
          </cell>
          <cell r="E8135">
            <v>0</v>
          </cell>
          <cell r="F8135">
            <v>0</v>
          </cell>
          <cell r="G8135">
            <v>0</v>
          </cell>
          <cell r="I8135">
            <v>0</v>
          </cell>
        </row>
        <row r="8136">
          <cell r="A8136">
            <v>800000001524</v>
          </cell>
          <cell r="B8136" t="str">
            <v xml:space="preserve">Connector Type Molex Micro Fit - 12 79 38 - 43020-0800 - Male Contact Housing Micro-fit             </v>
          </cell>
          <cell r="C8136">
            <v>0</v>
          </cell>
          <cell r="D8136">
            <v>0</v>
          </cell>
          <cell r="E8136">
            <v>0</v>
          </cell>
          <cell r="F8136">
            <v>0</v>
          </cell>
          <cell r="G8136">
            <v>0</v>
          </cell>
          <cell r="I8136">
            <v>0</v>
          </cell>
        </row>
        <row r="8137">
          <cell r="A8137">
            <v>800000001525</v>
          </cell>
          <cell r="B8137" t="str">
            <v xml:space="preserve">Connector Type Molex Micro Fit - 12 79 42 - 43020-1600 - Male Contact Housing Micro-fit             </v>
          </cell>
          <cell r="C8137">
            <v>0</v>
          </cell>
          <cell r="D8137">
            <v>0</v>
          </cell>
          <cell r="E8137">
            <v>0</v>
          </cell>
          <cell r="F8137">
            <v>0</v>
          </cell>
          <cell r="G8137">
            <v>0</v>
          </cell>
          <cell r="I8137">
            <v>0</v>
          </cell>
        </row>
        <row r="8138">
          <cell r="A8138">
            <v>800000001526</v>
          </cell>
          <cell r="B8138" t="str">
            <v xml:space="preserve">Connector Type Molex Micro Fit - 12 79 46 - 43020-2400 - Male Contact Housing Micro-fit             </v>
          </cell>
          <cell r="C8138">
            <v>0</v>
          </cell>
          <cell r="D8138">
            <v>0</v>
          </cell>
          <cell r="E8138">
            <v>0</v>
          </cell>
          <cell r="F8138">
            <v>0</v>
          </cell>
          <cell r="G8138">
            <v>0</v>
          </cell>
          <cell r="I8138">
            <v>0</v>
          </cell>
        </row>
        <row r="8139">
          <cell r="A8139">
            <v>800000001527</v>
          </cell>
          <cell r="B8139" t="str">
            <v xml:space="preserve">Contact material Tin-Plated phosphor bronze - 12 80 20 - 43030-0007 - Socket AWG 24-20              </v>
          </cell>
          <cell r="C8139">
            <v>0</v>
          </cell>
          <cell r="D8139">
            <v>0</v>
          </cell>
          <cell r="E8139">
            <v>0</v>
          </cell>
          <cell r="F8139">
            <v>0</v>
          </cell>
          <cell r="G8139">
            <v>0</v>
          </cell>
          <cell r="I8139">
            <v>0</v>
          </cell>
        </row>
        <row r="8140">
          <cell r="A8140">
            <v>800000001528</v>
          </cell>
          <cell r="B8140" t="str">
            <v xml:space="preserve">Contact material Tin-Plated phosphor bronze - 12 80 24 - 43031-0007 - Pin AWG 24-20                 </v>
          </cell>
          <cell r="C8140">
            <v>0</v>
          </cell>
          <cell r="D8140">
            <v>0</v>
          </cell>
          <cell r="E8140">
            <v>0</v>
          </cell>
          <cell r="F8140">
            <v>0</v>
          </cell>
          <cell r="G8140">
            <v>0</v>
          </cell>
          <cell r="I8140">
            <v>0</v>
          </cell>
        </row>
        <row r="8141">
          <cell r="A8141">
            <v>800000001529</v>
          </cell>
          <cell r="B8141" t="str">
            <v xml:space="preserve">Safety crocodile clips 2mm   Black - 10 25 65 - Xkk-200 - crocodile clip Black                      </v>
          </cell>
          <cell r="C8141">
            <v>0</v>
          </cell>
          <cell r="D8141">
            <v>0</v>
          </cell>
          <cell r="E8141">
            <v>0</v>
          </cell>
          <cell r="F8141">
            <v>0</v>
          </cell>
          <cell r="G8141">
            <v>0</v>
          </cell>
          <cell r="I8141">
            <v>0</v>
          </cell>
        </row>
        <row r="8142">
          <cell r="A8142">
            <v>800000001530</v>
          </cell>
          <cell r="B8142" t="str">
            <v xml:space="preserve">Safety crocodile clips 2mm   Red - 10 25 66 - Xkk-200 - crocodile clip Red                          </v>
          </cell>
          <cell r="C8142">
            <v>0</v>
          </cell>
          <cell r="D8142">
            <v>0</v>
          </cell>
          <cell r="E8142">
            <v>0</v>
          </cell>
          <cell r="F8142">
            <v>0</v>
          </cell>
          <cell r="G8142">
            <v>0</v>
          </cell>
          <cell r="I8142">
            <v>0</v>
          </cell>
        </row>
        <row r="8143">
          <cell r="A8143">
            <v>800000001531</v>
          </cell>
          <cell r="B8143" t="str">
            <v xml:space="preserve">Safety crocodile clips 4mm Black - 10 10 46 - Xkk-1001 - crocodile clip Black                       </v>
          </cell>
          <cell r="C8143">
            <v>0</v>
          </cell>
          <cell r="D8143">
            <v>0</v>
          </cell>
          <cell r="E8143">
            <v>0</v>
          </cell>
          <cell r="F8143">
            <v>0</v>
          </cell>
          <cell r="G8143">
            <v>0</v>
          </cell>
          <cell r="I8143">
            <v>0</v>
          </cell>
        </row>
        <row r="8144">
          <cell r="A8144">
            <v>800000001532</v>
          </cell>
          <cell r="B8144" t="str">
            <v xml:space="preserve">Safety crocodile clips 4mm Red - 10 10 47 - Xkk-1001 - crocodile clip Red                           </v>
          </cell>
          <cell r="C8144">
            <v>0</v>
          </cell>
          <cell r="D8144">
            <v>0</v>
          </cell>
          <cell r="E8144">
            <v>0</v>
          </cell>
          <cell r="F8144">
            <v>0</v>
          </cell>
          <cell r="G8144">
            <v>0</v>
          </cell>
          <cell r="I8144">
            <v>0</v>
          </cell>
        </row>
        <row r="8145">
          <cell r="A8145">
            <v>800000001533</v>
          </cell>
          <cell r="B8145" t="str">
            <v xml:space="preserve">Digital temperature Controller E5CN-H - 42 02 71 - E5CN-HQ2M-500 AC100-240 -with Logic unit         </v>
          </cell>
          <cell r="C8145">
            <v>0</v>
          </cell>
          <cell r="D8145">
            <v>0</v>
          </cell>
          <cell r="E8145">
            <v>0</v>
          </cell>
          <cell r="F8145">
            <v>0</v>
          </cell>
          <cell r="G8145">
            <v>0</v>
          </cell>
          <cell r="I8145">
            <v>0</v>
          </cell>
        </row>
        <row r="8146">
          <cell r="A8146">
            <v>800000001534</v>
          </cell>
          <cell r="B8146" t="str">
            <v xml:space="preserve">Level switch with vertical float - 24 16 01 - 171518 - Level switch                                 </v>
          </cell>
          <cell r="C8146">
            <v>0</v>
          </cell>
          <cell r="D8146">
            <v>0</v>
          </cell>
          <cell r="E8146">
            <v>0</v>
          </cell>
          <cell r="F8146">
            <v>0</v>
          </cell>
          <cell r="G8146">
            <v>0</v>
          </cell>
          <cell r="I8146">
            <v>0</v>
          </cell>
        </row>
        <row r="8147">
          <cell r="A8147">
            <v>800000001535</v>
          </cell>
          <cell r="B8147" t="str">
            <v xml:space="preserve">Time switch clock, weekly program - 42 02 55 - TB6220187 - Time switch 2Co contacts                 </v>
          </cell>
          <cell r="C8147">
            <v>0</v>
          </cell>
          <cell r="D8147">
            <v>0</v>
          </cell>
          <cell r="E8147">
            <v>0</v>
          </cell>
          <cell r="F8147">
            <v>0</v>
          </cell>
          <cell r="G8147">
            <v>0</v>
          </cell>
          <cell r="I8147">
            <v>0</v>
          </cell>
        </row>
        <row r="8148">
          <cell r="A8148">
            <v>800000001536</v>
          </cell>
          <cell r="B8148" t="str">
            <v>3-Pole instr.cable w/Earthing contact - 51 01 76 - 6900-161.60 - black length 2,5m cross-section 1mm</v>
          </cell>
          <cell r="C8148">
            <v>0</v>
          </cell>
          <cell r="D8148">
            <v>0</v>
          </cell>
          <cell r="E8148">
            <v>0</v>
          </cell>
          <cell r="F8148">
            <v>0</v>
          </cell>
          <cell r="G8148">
            <v>0</v>
          </cell>
          <cell r="I8148">
            <v>0</v>
          </cell>
        </row>
        <row r="8149">
          <cell r="A8149">
            <v>800000001537</v>
          </cell>
          <cell r="B8149" t="str">
            <v xml:space="preserve">3-Pole instr.cable w/Earthed plug-51 21 72- PB-415-08-S-Cable black length 2,5m cross-section 1,5mm </v>
          </cell>
          <cell r="C8149">
            <v>0</v>
          </cell>
          <cell r="D8149">
            <v>0</v>
          </cell>
          <cell r="E8149">
            <v>0</v>
          </cell>
          <cell r="F8149">
            <v>0</v>
          </cell>
          <cell r="G8149">
            <v>0</v>
          </cell>
          <cell r="I8149">
            <v>0</v>
          </cell>
        </row>
        <row r="8150">
          <cell r="A8150">
            <v>800000001538</v>
          </cell>
          <cell r="B8150" t="str">
            <v>3-Pole instr.cable w/Earthed plug- 51 53 40 - PB-415-13-S -Cable black length 4m cross-section 1,5mm</v>
          </cell>
          <cell r="C8150">
            <v>2</v>
          </cell>
          <cell r="D8150">
            <v>0</v>
          </cell>
          <cell r="E8150">
            <v>0</v>
          </cell>
          <cell r="F8150">
            <v>0</v>
          </cell>
          <cell r="G8150">
            <v>0</v>
          </cell>
          <cell r="I8150">
            <v>0</v>
          </cell>
        </row>
        <row r="8151">
          <cell r="A8151">
            <v>800000001539</v>
          </cell>
          <cell r="B8151" t="str">
            <v>Soldering tips for soldering iron Power Tool - 95 49 36 - 832BDLF - Ersa, soldering tips, 832 series</v>
          </cell>
          <cell r="C8151">
            <v>0</v>
          </cell>
          <cell r="D8151">
            <v>0</v>
          </cell>
          <cell r="E8151">
            <v>0</v>
          </cell>
          <cell r="F8151">
            <v>0</v>
          </cell>
          <cell r="G8151">
            <v>0</v>
          </cell>
          <cell r="I8151">
            <v>0</v>
          </cell>
        </row>
        <row r="8152">
          <cell r="A8152">
            <v>800000001540</v>
          </cell>
          <cell r="B8152" t="str">
            <v>Soldering tips for soldering iron Power Tool - 95 49 38 - 832EDLF - Ersa, soldering tips, 832 series</v>
          </cell>
          <cell r="C8152">
            <v>0</v>
          </cell>
          <cell r="D8152">
            <v>0</v>
          </cell>
          <cell r="E8152">
            <v>0</v>
          </cell>
          <cell r="F8152">
            <v>0</v>
          </cell>
          <cell r="G8152">
            <v>0</v>
          </cell>
          <cell r="I8152">
            <v>0</v>
          </cell>
        </row>
        <row r="8153">
          <cell r="A8153">
            <v>800000001541</v>
          </cell>
          <cell r="B8153" t="str">
            <v xml:space="preserve"> Lamp E14 - 25 33 31  - 2600.14.608-002 - Power 40w. Voltaje 230                                    </v>
          </cell>
          <cell r="C8153">
            <v>0</v>
          </cell>
          <cell r="D8153">
            <v>0</v>
          </cell>
          <cell r="E8153">
            <v>0</v>
          </cell>
          <cell r="F8153">
            <v>0</v>
          </cell>
          <cell r="G8153">
            <v>0</v>
          </cell>
          <cell r="I8153">
            <v>0</v>
          </cell>
        </row>
        <row r="8154">
          <cell r="A8154">
            <v>800000001542</v>
          </cell>
          <cell r="B8154" t="str">
            <v xml:space="preserve">Accessoires for soldering stations - 96 16 55 - AC-Y10 - Replacement sponge for MFR tray stand      </v>
          </cell>
          <cell r="C8154">
            <v>0</v>
          </cell>
          <cell r="D8154">
            <v>0</v>
          </cell>
          <cell r="E8154">
            <v>0</v>
          </cell>
          <cell r="F8154">
            <v>0</v>
          </cell>
          <cell r="G8154">
            <v>0</v>
          </cell>
          <cell r="I8154">
            <v>0</v>
          </cell>
        </row>
        <row r="8155">
          <cell r="A8155">
            <v>800000001543</v>
          </cell>
          <cell r="B8155" t="str">
            <v xml:space="preserve">Sprays, Kontakt chemie - 95 01 12 - Kontakt WL - Spray contact cleanner 400ml                       </v>
          </cell>
          <cell r="C8155">
            <v>0</v>
          </cell>
          <cell r="D8155">
            <v>0</v>
          </cell>
          <cell r="E8155">
            <v>0</v>
          </cell>
          <cell r="F8155">
            <v>0</v>
          </cell>
          <cell r="G8155">
            <v>0</v>
          </cell>
          <cell r="I8155">
            <v>0</v>
          </cell>
        </row>
        <row r="8156">
          <cell r="A8156">
            <v>800000001544</v>
          </cell>
          <cell r="B8156" t="str">
            <v xml:space="preserve">Miniature Cricuit Breaker Lockout 1 Pole - 96 83 05 - 90844 - Circuit Breaker Lockout pin out       </v>
          </cell>
          <cell r="C8156">
            <v>0</v>
          </cell>
          <cell r="D8156">
            <v>0</v>
          </cell>
          <cell r="E8156">
            <v>0</v>
          </cell>
          <cell r="F8156">
            <v>0</v>
          </cell>
          <cell r="G8156">
            <v>0</v>
          </cell>
          <cell r="I8156">
            <v>0</v>
          </cell>
        </row>
        <row r="8157">
          <cell r="A8157">
            <v>800000001545</v>
          </cell>
          <cell r="B8157" t="str">
            <v xml:space="preserve">Dampers - 34 22 11 - 521201 - Damper A/ 20mm B/ 19mm C/ M6 G/16,5mm                                 </v>
          </cell>
          <cell r="C8157">
            <v>0</v>
          </cell>
          <cell r="D8157">
            <v>0</v>
          </cell>
          <cell r="E8157">
            <v>0</v>
          </cell>
          <cell r="F8157">
            <v>0</v>
          </cell>
          <cell r="G8157">
            <v>0</v>
          </cell>
          <cell r="I8157">
            <v>0</v>
          </cell>
        </row>
        <row r="8158">
          <cell r="A8158">
            <v>800000001546</v>
          </cell>
          <cell r="B8158" t="str">
            <v xml:space="preserve">Standed Wire, flexible w/PVC insulation- 51 40 20 -LIY 0,25mm Black –Flex.wire cross section 0,25mm </v>
          </cell>
          <cell r="C8158">
            <v>0</v>
          </cell>
          <cell r="D8158">
            <v>0</v>
          </cell>
          <cell r="E8158">
            <v>0</v>
          </cell>
          <cell r="F8158">
            <v>0</v>
          </cell>
          <cell r="G8158">
            <v>0</v>
          </cell>
          <cell r="I8158">
            <v>0</v>
          </cell>
        </row>
        <row r="8159">
          <cell r="A8159">
            <v>800000001547</v>
          </cell>
          <cell r="B8159" t="str">
            <v>Standed Wire, flexible w/PVC insulation - 51 40 21- LIY 0,25mm Brown -Flex.wire cross section 0,25mm</v>
          </cell>
          <cell r="C8159">
            <v>0</v>
          </cell>
          <cell r="D8159">
            <v>0</v>
          </cell>
          <cell r="E8159">
            <v>0</v>
          </cell>
          <cell r="F8159">
            <v>0</v>
          </cell>
          <cell r="G8159">
            <v>0</v>
          </cell>
          <cell r="I8159">
            <v>0</v>
          </cell>
        </row>
        <row r="8160">
          <cell r="A8160">
            <v>800000001548</v>
          </cell>
          <cell r="B8160" t="str">
            <v xml:space="preserve">Standed Wire, flexible w/PVC insulation - 51 40 22- LIY 0,25mm Red -Flex.wire cross section 0,25mm  </v>
          </cell>
          <cell r="C8160">
            <v>0</v>
          </cell>
          <cell r="D8160">
            <v>0</v>
          </cell>
          <cell r="E8160">
            <v>0</v>
          </cell>
          <cell r="F8160">
            <v>0</v>
          </cell>
          <cell r="G8160">
            <v>0</v>
          </cell>
          <cell r="I8160">
            <v>0</v>
          </cell>
        </row>
        <row r="8161">
          <cell r="A8161">
            <v>800000001549</v>
          </cell>
          <cell r="B8161" t="str">
            <v>Standed Wire, flexible w/PVC insulation- 51 40 23- LIY 0,25mm Yellow -Flex.wire cross section 0,25mm</v>
          </cell>
          <cell r="C8161">
            <v>0</v>
          </cell>
          <cell r="D8161">
            <v>0</v>
          </cell>
          <cell r="E8161">
            <v>0</v>
          </cell>
          <cell r="F8161">
            <v>0</v>
          </cell>
          <cell r="G8161">
            <v>0</v>
          </cell>
          <cell r="I8161">
            <v>0</v>
          </cell>
        </row>
        <row r="8162">
          <cell r="A8162">
            <v>800000001550</v>
          </cell>
          <cell r="B8162" t="str">
            <v xml:space="preserve">Standed Wire, flexible w/PVC insulation - 51 40 25- LIY 0,25mm Blue -Flex.wire cross section 0,25mm </v>
          </cell>
          <cell r="C8162">
            <v>0</v>
          </cell>
          <cell r="D8162">
            <v>0</v>
          </cell>
          <cell r="E8162">
            <v>0</v>
          </cell>
          <cell r="F8162">
            <v>0</v>
          </cell>
          <cell r="G8162">
            <v>0</v>
          </cell>
          <cell r="I8162">
            <v>0</v>
          </cell>
        </row>
        <row r="8163">
          <cell r="A8163">
            <v>800000001551</v>
          </cell>
          <cell r="B8163" t="str">
            <v xml:space="preserve">Standed Wire, flex. w/PVC insulation-51 40 26-LIY 0,25mm Dark Blue -Flex.wire cross section 0,25mm  </v>
          </cell>
          <cell r="C8163">
            <v>0</v>
          </cell>
          <cell r="D8163">
            <v>0</v>
          </cell>
          <cell r="E8163">
            <v>0</v>
          </cell>
          <cell r="F8163">
            <v>0</v>
          </cell>
          <cell r="G8163">
            <v>0</v>
          </cell>
          <cell r="I8163">
            <v>0</v>
          </cell>
        </row>
        <row r="8164">
          <cell r="A8164">
            <v>800000001552</v>
          </cell>
          <cell r="B8164" t="str">
            <v xml:space="preserve">Spiral cable with PVC insulation - 51 48 81 - Cores 3 - Cross section 1.00mm                        </v>
          </cell>
          <cell r="C8164">
            <v>0</v>
          </cell>
          <cell r="D8164">
            <v>0</v>
          </cell>
          <cell r="E8164">
            <v>0</v>
          </cell>
          <cell r="F8164">
            <v>0</v>
          </cell>
          <cell r="G8164">
            <v>0</v>
          </cell>
          <cell r="I8164">
            <v>0</v>
          </cell>
        </row>
        <row r="8165">
          <cell r="A8165">
            <v>800000001553</v>
          </cell>
          <cell r="B8165" t="str">
            <v xml:space="preserve">Control cable with PVC insulation - 52 03 20 - Cores 3 - Control cable Cross section 0,14mm         </v>
          </cell>
          <cell r="C8165">
            <v>0</v>
          </cell>
          <cell r="D8165">
            <v>0</v>
          </cell>
          <cell r="E8165">
            <v>0</v>
          </cell>
          <cell r="F8165">
            <v>0</v>
          </cell>
          <cell r="G8165">
            <v>0</v>
          </cell>
          <cell r="I8165">
            <v>0</v>
          </cell>
        </row>
        <row r="8166">
          <cell r="A8166">
            <v>800000001554</v>
          </cell>
          <cell r="B8166" t="str">
            <v xml:space="preserve">Control cable with PVC insulation - 52 04 20 - Cores 10 - Control cable Cross section 0,14mm        </v>
          </cell>
          <cell r="C8166">
            <v>0</v>
          </cell>
          <cell r="D8166">
            <v>0</v>
          </cell>
          <cell r="E8166">
            <v>0</v>
          </cell>
          <cell r="F8166">
            <v>0</v>
          </cell>
          <cell r="G8166">
            <v>0</v>
          </cell>
          <cell r="I8166">
            <v>0</v>
          </cell>
        </row>
        <row r="8167">
          <cell r="A8167">
            <v>800000001555</v>
          </cell>
          <cell r="B8167" t="str">
            <v xml:space="preserve">Control cable with PVC insulation - 51 47 19 - Cores 10 - Control cable Cross section 0,25mm        </v>
          </cell>
          <cell r="C8167">
            <v>0</v>
          </cell>
          <cell r="D8167">
            <v>0</v>
          </cell>
          <cell r="E8167">
            <v>0</v>
          </cell>
          <cell r="F8167">
            <v>0</v>
          </cell>
          <cell r="G8167">
            <v>0</v>
          </cell>
          <cell r="I8167">
            <v>0</v>
          </cell>
        </row>
        <row r="8168">
          <cell r="A8168">
            <v>800000001556</v>
          </cell>
          <cell r="B8168" t="str">
            <v xml:space="preserve">Control cable with PVC insulation - 52 24 00 - Cores 10 - Control cable Cross section 0,34mm        </v>
          </cell>
          <cell r="C8168">
            <v>0</v>
          </cell>
          <cell r="D8168">
            <v>0</v>
          </cell>
          <cell r="E8168">
            <v>0</v>
          </cell>
          <cell r="F8168">
            <v>0</v>
          </cell>
          <cell r="G8168">
            <v>0</v>
          </cell>
          <cell r="I8168">
            <v>0</v>
          </cell>
        </row>
        <row r="8169">
          <cell r="A8169">
            <v>800000001557</v>
          </cell>
          <cell r="B8169" t="str">
            <v xml:space="preserve">Expulsor endurecido forma AH Z40/2,5 x 200                                                          </v>
          </cell>
          <cell r="C8169">
            <v>0</v>
          </cell>
          <cell r="D8169">
            <v>0</v>
          </cell>
          <cell r="E8169">
            <v>0</v>
          </cell>
          <cell r="F8169">
            <v>0</v>
          </cell>
          <cell r="G8169">
            <v>0</v>
          </cell>
          <cell r="I8169">
            <v>0</v>
          </cell>
        </row>
        <row r="8170">
          <cell r="A8170">
            <v>800000001558</v>
          </cell>
          <cell r="B8170" t="str">
            <v xml:space="preserve">Casquillo expulsor, endurecido y nitrurado Z45/5x2,5x200                                            </v>
          </cell>
          <cell r="C8170">
            <v>3</v>
          </cell>
          <cell r="D8170">
            <v>0</v>
          </cell>
          <cell r="E8170">
            <v>0</v>
          </cell>
          <cell r="F8170">
            <v>0</v>
          </cell>
          <cell r="G8170">
            <v>0</v>
          </cell>
          <cell r="I8170">
            <v>0</v>
          </cell>
        </row>
        <row r="8171">
          <cell r="A8171">
            <v>800000001559</v>
          </cell>
          <cell r="B8171" t="str">
            <v xml:space="preserve">Casquillo expulsor, endurecido y nitrurado Z45/5x3x200                                              </v>
          </cell>
          <cell r="C8171">
            <v>0</v>
          </cell>
          <cell r="D8171">
            <v>0</v>
          </cell>
          <cell r="E8171">
            <v>0</v>
          </cell>
          <cell r="F8171">
            <v>0</v>
          </cell>
          <cell r="G8171">
            <v>0</v>
          </cell>
          <cell r="I8171">
            <v>0</v>
          </cell>
        </row>
        <row r="8172">
          <cell r="A8172">
            <v>800000001560</v>
          </cell>
          <cell r="B8172" t="str">
            <v xml:space="preserve">Barra Anti Estática                                                                                 </v>
          </cell>
          <cell r="C8172">
            <v>0</v>
          </cell>
          <cell r="D8172">
            <v>0</v>
          </cell>
          <cell r="E8172">
            <v>0</v>
          </cell>
          <cell r="F8172">
            <v>0</v>
          </cell>
          <cell r="G8172">
            <v>0</v>
          </cell>
          <cell r="I8172">
            <v>0</v>
          </cell>
        </row>
        <row r="8173">
          <cell r="A8173">
            <v>800000001561</v>
          </cell>
          <cell r="B8173" t="str">
            <v xml:space="preserve">Thermoelement Zone 4 Bahensky Praha 480+320 w - GDK                                                 </v>
          </cell>
          <cell r="C8173">
            <v>1</v>
          </cell>
          <cell r="D8173">
            <v>0</v>
          </cell>
          <cell r="E8173">
            <v>0</v>
          </cell>
          <cell r="F8173">
            <v>0</v>
          </cell>
          <cell r="G8173">
            <v>0</v>
          </cell>
          <cell r="I8173">
            <v>0</v>
          </cell>
        </row>
        <row r="8174">
          <cell r="A8174">
            <v>800000001562</v>
          </cell>
          <cell r="B8174" t="str">
            <v xml:space="preserve">Thermoelement Zone 5 Bahensky Praha 180 w - GDK                                                     </v>
          </cell>
          <cell r="C8174">
            <v>0</v>
          </cell>
          <cell r="D8174">
            <v>0</v>
          </cell>
          <cell r="E8174">
            <v>0</v>
          </cell>
          <cell r="F8174">
            <v>0</v>
          </cell>
          <cell r="G8174">
            <v>0</v>
          </cell>
          <cell r="I8174">
            <v>0</v>
          </cell>
        </row>
        <row r="8175">
          <cell r="A8175">
            <v>800000001563</v>
          </cell>
          <cell r="B8175" t="str">
            <v xml:space="preserve">Thermoelement Zone 6 Bahensky Praha 180 w - GDK                                                     </v>
          </cell>
          <cell r="C8175">
            <v>0</v>
          </cell>
          <cell r="D8175">
            <v>0</v>
          </cell>
          <cell r="E8175">
            <v>0</v>
          </cell>
          <cell r="F8175">
            <v>0</v>
          </cell>
          <cell r="G8175">
            <v>0</v>
          </cell>
          <cell r="I8175">
            <v>0</v>
          </cell>
        </row>
        <row r="8176">
          <cell r="A8176">
            <v>800000001564</v>
          </cell>
          <cell r="B8176" t="str">
            <v xml:space="preserve">MANGUERA P/SECADOR DE POLIURETANO Master-SIL 2, DN 51, 4 M                                          </v>
          </cell>
          <cell r="C8176">
            <v>0</v>
          </cell>
          <cell r="D8176">
            <v>0</v>
          </cell>
          <cell r="E8176">
            <v>0</v>
          </cell>
          <cell r="F8176">
            <v>0</v>
          </cell>
          <cell r="G8176">
            <v>0</v>
          </cell>
          <cell r="I8176">
            <v>0</v>
          </cell>
        </row>
        <row r="8177">
          <cell r="A8177">
            <v>800000001565</v>
          </cell>
          <cell r="B8177" t="str">
            <v xml:space="preserve">MAQUINA PRESILLADORA DÜRKOPP ADLER 512-211-01                                                       </v>
          </cell>
          <cell r="C8177">
            <v>1</v>
          </cell>
          <cell r="D8177">
            <v>0</v>
          </cell>
          <cell r="E8177">
            <v>0</v>
          </cell>
          <cell r="F8177">
            <v>0</v>
          </cell>
          <cell r="G8177">
            <v>0</v>
          </cell>
          <cell r="I8177">
            <v>0</v>
          </cell>
        </row>
        <row r="8178">
          <cell r="A8178">
            <v>800000001566</v>
          </cell>
          <cell r="B8178" t="str">
            <v xml:space="preserve">BELL-MARK VALVULA 3 VIAS P60861                                                                     </v>
          </cell>
          <cell r="C8178">
            <v>0</v>
          </cell>
          <cell r="D8178">
            <v>0</v>
          </cell>
          <cell r="E8178">
            <v>0</v>
          </cell>
          <cell r="F8178">
            <v>0</v>
          </cell>
          <cell r="G8178">
            <v>0</v>
          </cell>
          <cell r="I8178">
            <v>0</v>
          </cell>
        </row>
        <row r="8179">
          <cell r="A8179">
            <v>800000001567</v>
          </cell>
          <cell r="B8179" t="str">
            <v xml:space="preserve">HASCO EXPULSOR Z41/12X200                                                                           </v>
          </cell>
          <cell r="C8179">
            <v>17</v>
          </cell>
          <cell r="D8179">
            <v>0</v>
          </cell>
          <cell r="E8179">
            <v>0</v>
          </cell>
          <cell r="F8179">
            <v>0</v>
          </cell>
          <cell r="G8179">
            <v>0</v>
          </cell>
          <cell r="I8179">
            <v>0</v>
          </cell>
        </row>
        <row r="8180">
          <cell r="A8180">
            <v>800000001570</v>
          </cell>
          <cell r="B8180" t="str">
            <v xml:space="preserve">PINZA GUBIA LUER CURVA 180mm FO463R (p/Uso Interno EPSA - Foleyplast)                               </v>
          </cell>
          <cell r="C8180">
            <v>0</v>
          </cell>
          <cell r="D8180">
            <v>0</v>
          </cell>
          <cell r="E8180">
            <v>0</v>
          </cell>
          <cell r="F8180">
            <v>0</v>
          </cell>
          <cell r="G8180">
            <v>0</v>
          </cell>
          <cell r="I8180">
            <v>0</v>
          </cell>
        </row>
        <row r="8181">
          <cell r="A8181">
            <v>800000001571</v>
          </cell>
          <cell r="B8181" t="str">
            <v xml:space="preserve">CABEZAL P/IMPRESORA BEIN KCE-107-1 (DP6019)                                                         </v>
          </cell>
          <cell r="C8181">
            <v>2</v>
          </cell>
          <cell r="D8181">
            <v>0</v>
          </cell>
          <cell r="E8181">
            <v>0</v>
          </cell>
          <cell r="F8181">
            <v>0</v>
          </cell>
          <cell r="G8181">
            <v>0</v>
          </cell>
          <cell r="I8181">
            <v>0</v>
          </cell>
        </row>
        <row r="8182">
          <cell r="A8182">
            <v>800000001572</v>
          </cell>
          <cell r="B8182" t="str">
            <v xml:space="preserve">RESISTENCIA KELLER IHNE DGM  90x22MM  230-250V 375W 2000MM  1118176                                 </v>
          </cell>
          <cell r="C8182">
            <v>2</v>
          </cell>
          <cell r="D8182">
            <v>0</v>
          </cell>
          <cell r="E8182">
            <v>0</v>
          </cell>
          <cell r="F8182">
            <v>0</v>
          </cell>
          <cell r="G8182">
            <v>0</v>
          </cell>
          <cell r="I8182">
            <v>0</v>
          </cell>
        </row>
        <row r="8183">
          <cell r="A8183">
            <v>800000001573</v>
          </cell>
          <cell r="B8183" t="str">
            <v xml:space="preserve">RESISTENCIA KELLER IHNE DGM  45x30MM  230-250V 425W 1500MM  1128998                                 </v>
          </cell>
          <cell r="C8183">
            <v>3</v>
          </cell>
          <cell r="D8183">
            <v>0</v>
          </cell>
          <cell r="E8183">
            <v>0</v>
          </cell>
          <cell r="F8183">
            <v>0</v>
          </cell>
          <cell r="G8183">
            <v>0</v>
          </cell>
          <cell r="I8183">
            <v>0</v>
          </cell>
        </row>
        <row r="8184">
          <cell r="A8184">
            <v>800000001574</v>
          </cell>
          <cell r="B8184" t="str">
            <v xml:space="preserve">Resistencia de 80W PARA MAQUINA DE SOLDAR                                                           </v>
          </cell>
          <cell r="C8184">
            <v>10</v>
          </cell>
          <cell r="D8184">
            <v>0</v>
          </cell>
          <cell r="E8184">
            <v>0</v>
          </cell>
          <cell r="F8184">
            <v>0</v>
          </cell>
          <cell r="G8184">
            <v>0</v>
          </cell>
          <cell r="I8184">
            <v>0</v>
          </cell>
        </row>
        <row r="8185">
          <cell r="A8185">
            <v>800000001575</v>
          </cell>
          <cell r="B8185" t="str">
            <v xml:space="preserve">Termocupla PARA MAQUINA DE SOLDAR                                                                   </v>
          </cell>
          <cell r="C8185">
            <v>6</v>
          </cell>
          <cell r="D8185">
            <v>0</v>
          </cell>
          <cell r="E8185">
            <v>0</v>
          </cell>
          <cell r="F8185">
            <v>0</v>
          </cell>
          <cell r="G8185">
            <v>0</v>
          </cell>
          <cell r="I8185">
            <v>0</v>
          </cell>
        </row>
        <row r="8186">
          <cell r="A8186">
            <v>800000001576</v>
          </cell>
          <cell r="B8186" t="str">
            <v xml:space="preserve">Filtro completo 1FT5 insert 12405365 -  Inyectora Demag                                             </v>
          </cell>
          <cell r="C8186">
            <v>1</v>
          </cell>
          <cell r="D8186">
            <v>0</v>
          </cell>
          <cell r="E8186">
            <v>0</v>
          </cell>
          <cell r="F8186">
            <v>0</v>
          </cell>
          <cell r="G8186">
            <v>0</v>
          </cell>
          <cell r="I8186">
            <v>0</v>
          </cell>
        </row>
        <row r="8187">
          <cell r="A8187">
            <v>800000001577</v>
          </cell>
          <cell r="B8187" t="str">
            <v xml:space="preserve">Filtro insert 0256 (H26987) -  Inyectora Demag                                                      </v>
          </cell>
          <cell r="C8187">
            <v>0</v>
          </cell>
          <cell r="D8187">
            <v>0</v>
          </cell>
          <cell r="E8187">
            <v>0</v>
          </cell>
          <cell r="F8187">
            <v>0</v>
          </cell>
          <cell r="G8187">
            <v>0</v>
          </cell>
          <cell r="I8187">
            <v>0</v>
          </cell>
        </row>
        <row r="8188">
          <cell r="A8188">
            <v>800000001578</v>
          </cell>
          <cell r="B8188" t="str">
            <v xml:space="preserve">Set de sellado 1274449 -  Inyectora Demag                                                           </v>
          </cell>
          <cell r="C8188">
            <v>0</v>
          </cell>
          <cell r="D8188">
            <v>0</v>
          </cell>
          <cell r="E8188">
            <v>0</v>
          </cell>
          <cell r="F8188">
            <v>0</v>
          </cell>
          <cell r="G8188">
            <v>0</v>
          </cell>
          <cell r="I8188">
            <v>0</v>
          </cell>
        </row>
        <row r="8189">
          <cell r="A8189">
            <v>800000001579</v>
          </cell>
          <cell r="B8189" t="str">
            <v xml:space="preserve">Arandela de Bloqueo EE200-440   892 195 65                                                          </v>
          </cell>
          <cell r="C8189">
            <v>1</v>
          </cell>
          <cell r="D8189">
            <v>0</v>
          </cell>
          <cell r="E8189">
            <v>0</v>
          </cell>
          <cell r="F8189">
            <v>0</v>
          </cell>
          <cell r="G8189">
            <v>0</v>
          </cell>
          <cell r="I8189">
            <v>0</v>
          </cell>
        </row>
        <row r="8190">
          <cell r="A8190">
            <v>800000001580</v>
          </cell>
          <cell r="B8190" t="str">
            <v xml:space="preserve">Anillo de presión TP35  EE200-320   892 196 65                                                      </v>
          </cell>
          <cell r="C8190">
            <v>0</v>
          </cell>
          <cell r="D8190">
            <v>0</v>
          </cell>
          <cell r="E8190">
            <v>0</v>
          </cell>
          <cell r="F8190">
            <v>0</v>
          </cell>
          <cell r="G8190">
            <v>0</v>
          </cell>
          <cell r="I8190">
            <v>0</v>
          </cell>
        </row>
        <row r="8191">
          <cell r="A8191">
            <v>800000001581</v>
          </cell>
          <cell r="B8191" t="str">
            <v xml:space="preserve">Registrador de Recorrido Nr. 025278   6905965  para Demag N° 7163-0049                              </v>
          </cell>
          <cell r="C8191">
            <v>1</v>
          </cell>
          <cell r="D8191">
            <v>0</v>
          </cell>
          <cell r="E8191">
            <v>0</v>
          </cell>
          <cell r="F8191">
            <v>0</v>
          </cell>
          <cell r="G8191">
            <v>0</v>
          </cell>
          <cell r="I8191">
            <v>0</v>
          </cell>
        </row>
        <row r="8192">
          <cell r="A8192">
            <v>800000001582</v>
          </cell>
          <cell r="B8192" t="str">
            <v xml:space="preserve">Registrador de Recorrido Nr. 025273   6905465  para Demag N° 7163-0049                              </v>
          </cell>
          <cell r="C8192">
            <v>1</v>
          </cell>
          <cell r="D8192">
            <v>0</v>
          </cell>
          <cell r="E8192">
            <v>0</v>
          </cell>
          <cell r="F8192">
            <v>0</v>
          </cell>
          <cell r="G8192">
            <v>0</v>
          </cell>
          <cell r="I8192">
            <v>0</v>
          </cell>
        </row>
        <row r="8193">
          <cell r="A8193">
            <v>800000001583</v>
          </cell>
          <cell r="B8193" t="str">
            <v xml:space="preserve"> 2IK6RGN-CW2E - Alternating-Current Motor with Tachometer, Oriental Motor    154-22-397             </v>
          </cell>
          <cell r="C8193">
            <v>2</v>
          </cell>
          <cell r="D8193">
            <v>0</v>
          </cell>
          <cell r="E8193">
            <v>0</v>
          </cell>
          <cell r="F8193">
            <v>0</v>
          </cell>
          <cell r="G8193">
            <v>0</v>
          </cell>
          <cell r="I8193">
            <v>0</v>
          </cell>
        </row>
        <row r="8194">
          <cell r="A8194">
            <v>800000001584</v>
          </cell>
          <cell r="B8194" t="str">
            <v xml:space="preserve"> 2GN180S - Spur Gear Drive for Ik + Es, Oriental Motor  154-22-438                                  </v>
          </cell>
          <cell r="C8194">
            <v>2</v>
          </cell>
          <cell r="D8194">
            <v>0</v>
          </cell>
          <cell r="E8194">
            <v>0</v>
          </cell>
          <cell r="F8194">
            <v>0</v>
          </cell>
          <cell r="G8194">
            <v>0</v>
          </cell>
          <cell r="I8194">
            <v>0</v>
          </cell>
        </row>
        <row r="8195">
          <cell r="A8195">
            <v>800000001585</v>
          </cell>
          <cell r="B8195" t="str">
            <v xml:space="preserve">Soldering iron Power Tool, 80w antistatic with soldering tip  840 CDJ   95 02 26                    </v>
          </cell>
          <cell r="C8195">
            <v>0</v>
          </cell>
          <cell r="D8195">
            <v>0</v>
          </cell>
          <cell r="E8195">
            <v>0</v>
          </cell>
          <cell r="F8195">
            <v>0</v>
          </cell>
          <cell r="G8195">
            <v>0</v>
          </cell>
          <cell r="I8195">
            <v>0</v>
          </cell>
        </row>
        <row r="8196">
          <cell r="A8196">
            <v>800000001586</v>
          </cell>
          <cell r="B8196" t="str">
            <v xml:space="preserve">Solder wire, containing Colophonium  HS10   95 04 50                                                </v>
          </cell>
          <cell r="C8196">
            <v>0</v>
          </cell>
          <cell r="D8196">
            <v>0</v>
          </cell>
          <cell r="E8196">
            <v>0</v>
          </cell>
          <cell r="F8196">
            <v>0</v>
          </cell>
          <cell r="G8196">
            <v>0</v>
          </cell>
          <cell r="I8196">
            <v>0</v>
          </cell>
        </row>
        <row r="8197">
          <cell r="A8197">
            <v>800000001587</v>
          </cell>
          <cell r="B8197" t="str">
            <v xml:space="preserve">Enclavamiento de placas  Z170/2 - HASCO                                                             </v>
          </cell>
          <cell r="C8197">
            <v>0</v>
          </cell>
          <cell r="D8197">
            <v>0</v>
          </cell>
          <cell r="E8197">
            <v>0</v>
          </cell>
          <cell r="F8197">
            <v>0</v>
          </cell>
          <cell r="G8197">
            <v>0</v>
          </cell>
          <cell r="I8197">
            <v>0</v>
          </cell>
        </row>
        <row r="8198">
          <cell r="A8198">
            <v>800000001588</v>
          </cell>
          <cell r="B8198" t="str">
            <v xml:space="preserve">AMACO-NUMERIC KEYPAD TT2667005                                                                      </v>
          </cell>
          <cell r="C8198">
            <v>2</v>
          </cell>
          <cell r="D8198">
            <v>0</v>
          </cell>
          <cell r="E8198">
            <v>0</v>
          </cell>
          <cell r="F8198">
            <v>0</v>
          </cell>
          <cell r="G8198">
            <v>0</v>
          </cell>
          <cell r="I8198">
            <v>0</v>
          </cell>
        </row>
        <row r="8199">
          <cell r="A8199">
            <v>800000001589</v>
          </cell>
          <cell r="B8199" t="str">
            <v xml:space="preserve">AMACO-LC DISPLAY TT7188001                                                                          </v>
          </cell>
          <cell r="C8199">
            <v>1</v>
          </cell>
          <cell r="D8199">
            <v>0</v>
          </cell>
          <cell r="E8199">
            <v>0</v>
          </cell>
          <cell r="F8199">
            <v>0</v>
          </cell>
          <cell r="G8199">
            <v>0</v>
          </cell>
          <cell r="I8199">
            <v>0</v>
          </cell>
        </row>
        <row r="8200">
          <cell r="A8200">
            <v>800000001590</v>
          </cell>
          <cell r="B8200" t="str">
            <v xml:space="preserve">AMACO-CONNECTING CABLE TT2867028A                                                                   </v>
          </cell>
          <cell r="C8200">
            <v>2</v>
          </cell>
          <cell r="D8200">
            <v>0</v>
          </cell>
          <cell r="E8200">
            <v>0</v>
          </cell>
          <cell r="F8200">
            <v>0</v>
          </cell>
          <cell r="G8200">
            <v>0</v>
          </cell>
          <cell r="I8200">
            <v>0</v>
          </cell>
        </row>
        <row r="8201">
          <cell r="A8201">
            <v>800000001591</v>
          </cell>
          <cell r="B8201" t="str">
            <v xml:space="preserve">AMACO-CILINDRO NEUMÁTICO DV4003                                                                     </v>
          </cell>
          <cell r="C8201">
            <v>4</v>
          </cell>
          <cell r="D8201">
            <v>0</v>
          </cell>
          <cell r="E8201">
            <v>0</v>
          </cell>
          <cell r="F8201">
            <v>0</v>
          </cell>
          <cell r="G8201">
            <v>0</v>
          </cell>
          <cell r="I8201">
            <v>0</v>
          </cell>
        </row>
        <row r="8202">
          <cell r="A8202">
            <v>800000001592</v>
          </cell>
          <cell r="B8202" t="str">
            <v xml:space="preserve">AMACO-RUEDA PLÁSTICA DV5048                                                                         </v>
          </cell>
          <cell r="C8202">
            <v>4</v>
          </cell>
          <cell r="D8202">
            <v>0</v>
          </cell>
          <cell r="E8202">
            <v>0</v>
          </cell>
          <cell r="F8202">
            <v>0</v>
          </cell>
          <cell r="G8202">
            <v>0</v>
          </cell>
          <cell r="I8202">
            <v>0</v>
          </cell>
        </row>
        <row r="8203">
          <cell r="A8203">
            <v>800000001593</v>
          </cell>
          <cell r="B8203" t="str">
            <v xml:space="preserve">AMACO-POLEA DE NYLON DV5310                                                                         </v>
          </cell>
          <cell r="C8203">
            <v>9</v>
          </cell>
          <cell r="D8203">
            <v>0</v>
          </cell>
          <cell r="E8203">
            <v>0</v>
          </cell>
          <cell r="F8203">
            <v>0</v>
          </cell>
          <cell r="G8203">
            <v>0</v>
          </cell>
          <cell r="I8203">
            <v>0</v>
          </cell>
        </row>
        <row r="8204">
          <cell r="A8204">
            <v>800000001594</v>
          </cell>
          <cell r="B8204" t="str">
            <v xml:space="preserve">AMACO-LINGA DV5326                                                                                  </v>
          </cell>
          <cell r="C8204">
            <v>6</v>
          </cell>
          <cell r="D8204">
            <v>0</v>
          </cell>
          <cell r="E8204">
            <v>0</v>
          </cell>
          <cell r="F8204">
            <v>0</v>
          </cell>
          <cell r="G8204">
            <v>0</v>
          </cell>
          <cell r="I8204">
            <v>0</v>
          </cell>
        </row>
        <row r="8205">
          <cell r="A8205">
            <v>800000001595</v>
          </cell>
          <cell r="B8205" t="str">
            <v xml:space="preserve">AMACO-PLATINA LATERAL DV100-101                                                                     </v>
          </cell>
          <cell r="C8205">
            <v>0</v>
          </cell>
          <cell r="D8205">
            <v>0</v>
          </cell>
          <cell r="E8205">
            <v>0</v>
          </cell>
          <cell r="F8205">
            <v>0</v>
          </cell>
          <cell r="G8205">
            <v>0</v>
          </cell>
          <cell r="I8205">
            <v>0</v>
          </cell>
        </row>
        <row r="8206">
          <cell r="A8206">
            <v>800000001596</v>
          </cell>
          <cell r="B8206" t="str">
            <v xml:space="preserve">AMACO-PLATINA LATERAL MOTOR DV100-108                                                               </v>
          </cell>
          <cell r="C8206">
            <v>0</v>
          </cell>
          <cell r="D8206">
            <v>0</v>
          </cell>
          <cell r="E8206">
            <v>0</v>
          </cell>
          <cell r="F8206">
            <v>0</v>
          </cell>
          <cell r="G8206">
            <v>0</v>
          </cell>
          <cell r="I8206">
            <v>0</v>
          </cell>
        </row>
        <row r="8207">
          <cell r="A8207">
            <v>800000001597</v>
          </cell>
          <cell r="B8207" t="str">
            <v xml:space="preserve">AMACO-ELECTROVÁLVULA 840 DV100-814                                                                  </v>
          </cell>
          <cell r="C8207">
            <v>0</v>
          </cell>
          <cell r="D8207">
            <v>0</v>
          </cell>
          <cell r="E8207">
            <v>0</v>
          </cell>
          <cell r="F8207">
            <v>0</v>
          </cell>
          <cell r="G8207">
            <v>0</v>
          </cell>
          <cell r="I8207">
            <v>0</v>
          </cell>
        </row>
        <row r="8208">
          <cell r="A8208">
            <v>800000001598</v>
          </cell>
          <cell r="B8208" t="str">
            <v xml:space="preserve">AMACO-ELECTROVÁLVULA 840 DV100-815                                                                  </v>
          </cell>
          <cell r="C8208">
            <v>0</v>
          </cell>
          <cell r="D8208">
            <v>0</v>
          </cell>
          <cell r="E8208">
            <v>0</v>
          </cell>
          <cell r="F8208">
            <v>0</v>
          </cell>
          <cell r="G8208">
            <v>0</v>
          </cell>
          <cell r="I8208">
            <v>0</v>
          </cell>
        </row>
        <row r="8209">
          <cell r="A8209">
            <v>800000001599</v>
          </cell>
          <cell r="B8209" t="str">
            <v xml:space="preserve">AMACO-MANIFOLD PARA ELECTROVÁLVULA 840 DV100-818                                                    </v>
          </cell>
          <cell r="C8209">
            <v>0</v>
          </cell>
          <cell r="D8209">
            <v>0</v>
          </cell>
          <cell r="E8209">
            <v>0</v>
          </cell>
          <cell r="F8209">
            <v>0</v>
          </cell>
          <cell r="G8209">
            <v>0</v>
          </cell>
          <cell r="I8209">
            <v>0</v>
          </cell>
        </row>
        <row r="8210">
          <cell r="A8210">
            <v>800000001600</v>
          </cell>
          <cell r="B8210" t="str">
            <v xml:space="preserve">TUBO CORRUGADO                                                                                      </v>
          </cell>
          <cell r="C8210">
            <v>0</v>
          </cell>
          <cell r="D8210">
            <v>0</v>
          </cell>
          <cell r="E8210">
            <v>0</v>
          </cell>
          <cell r="F8210">
            <v>0</v>
          </cell>
          <cell r="G8210">
            <v>0</v>
          </cell>
          <cell r="I8210">
            <v>0</v>
          </cell>
        </row>
        <row r="8211">
          <cell r="A8211">
            <v>800000001621</v>
          </cell>
          <cell r="B8211" t="str">
            <v xml:space="preserve">TRANSDUCER VT-SWA DFEE                                                                              </v>
          </cell>
          <cell r="C8211">
            <v>0</v>
          </cell>
          <cell r="D8211">
            <v>0</v>
          </cell>
          <cell r="E8211">
            <v>0</v>
          </cell>
          <cell r="F8211">
            <v>0</v>
          </cell>
          <cell r="G8211">
            <v>0</v>
          </cell>
          <cell r="I8211">
            <v>0</v>
          </cell>
        </row>
        <row r="8212">
          <cell r="A8212">
            <v>800000001622</v>
          </cell>
          <cell r="B8212" t="str">
            <v xml:space="preserve">VALVULA DE CONTROL DFPE                                                                             </v>
          </cell>
          <cell r="C8212">
            <v>0</v>
          </cell>
          <cell r="D8212">
            <v>0</v>
          </cell>
          <cell r="E8212">
            <v>0</v>
          </cell>
          <cell r="F8212">
            <v>0</v>
          </cell>
          <cell r="G8212">
            <v>0</v>
          </cell>
          <cell r="I8212">
            <v>0</v>
          </cell>
        </row>
        <row r="8213">
          <cell r="A8213">
            <v>800000001623</v>
          </cell>
          <cell r="B8213" t="str">
            <v xml:space="preserve">TIP TRIMMING MOTOR                                                                                  </v>
          </cell>
          <cell r="C8213">
            <v>0</v>
          </cell>
          <cell r="D8213">
            <v>0</v>
          </cell>
          <cell r="E8213">
            <v>0</v>
          </cell>
          <cell r="F8213">
            <v>0</v>
          </cell>
          <cell r="G8213">
            <v>0</v>
          </cell>
          <cell r="I8213">
            <v>0</v>
          </cell>
        </row>
        <row r="8214">
          <cell r="A8214">
            <v>800000001624</v>
          </cell>
          <cell r="B8214" t="str">
            <v xml:space="preserve">SOEBYGAARD TH2400 TRIMMING HEAD ø6,7                                                                </v>
          </cell>
          <cell r="C8214">
            <v>1</v>
          </cell>
          <cell r="D8214">
            <v>0</v>
          </cell>
          <cell r="E8214">
            <v>0</v>
          </cell>
          <cell r="F8214">
            <v>0</v>
          </cell>
          <cell r="G8214">
            <v>0</v>
          </cell>
          <cell r="I8214">
            <v>0</v>
          </cell>
        </row>
        <row r="8215">
          <cell r="A8215">
            <v>800000001625</v>
          </cell>
          <cell r="B8215" t="str">
            <v xml:space="preserve">CAPUCHON P/PULIR SKWR0511NK150                                                                      </v>
          </cell>
          <cell r="C8215">
            <v>299</v>
          </cell>
          <cell r="D8215">
            <v>0</v>
          </cell>
          <cell r="E8215">
            <v>0</v>
          </cell>
          <cell r="F8215">
            <v>0</v>
          </cell>
          <cell r="G8215">
            <v>0</v>
          </cell>
          <cell r="I8215">
            <v>0</v>
          </cell>
        </row>
        <row r="8216">
          <cell r="A8216">
            <v>800000001626</v>
          </cell>
          <cell r="B8216" t="str">
            <v xml:space="preserve">DEFLECTOR P/ESTUFA KK01.9  01 092531                                                                </v>
          </cell>
          <cell r="C8216">
            <v>0</v>
          </cell>
          <cell r="D8216">
            <v>0</v>
          </cell>
          <cell r="E8216">
            <v>0</v>
          </cell>
          <cell r="F8216">
            <v>0</v>
          </cell>
          <cell r="G8216">
            <v>0</v>
          </cell>
          <cell r="I8216">
            <v>0</v>
          </cell>
        </row>
        <row r="8217">
          <cell r="A8217">
            <v>800000001627</v>
          </cell>
          <cell r="B8217" t="str">
            <v xml:space="preserve">PLATO DETRAS DEL FUEGO P/ESTUFA KK01.9  01 000608                                                   </v>
          </cell>
          <cell r="C8217">
            <v>0</v>
          </cell>
          <cell r="D8217">
            <v>0</v>
          </cell>
          <cell r="E8217">
            <v>0</v>
          </cell>
          <cell r="F8217">
            <v>0</v>
          </cell>
          <cell r="G8217">
            <v>0</v>
          </cell>
          <cell r="I8217">
            <v>0</v>
          </cell>
        </row>
        <row r="8218">
          <cell r="A8218">
            <v>800000001629</v>
          </cell>
          <cell r="B8218" t="str">
            <v xml:space="preserve">Conector 1/8 NPT C 1/4 T    P20012     -  BELL-MARK                                                 </v>
          </cell>
          <cell r="C8218">
            <v>4</v>
          </cell>
          <cell r="D8218">
            <v>0</v>
          </cell>
          <cell r="E8218">
            <v>0</v>
          </cell>
          <cell r="F8218">
            <v>0</v>
          </cell>
          <cell r="G8218">
            <v>0</v>
          </cell>
          <cell r="I8218">
            <v>0</v>
          </cell>
        </row>
        <row r="8219">
          <cell r="A8219">
            <v>800000001630</v>
          </cell>
          <cell r="B8219" t="str">
            <v xml:space="preserve">Expulsor endurecido forma AH  Z40/1,2 x 63  p/Embudo LL                                             </v>
          </cell>
          <cell r="C8219">
            <v>20</v>
          </cell>
          <cell r="D8219">
            <v>0</v>
          </cell>
          <cell r="E8219">
            <v>0</v>
          </cell>
          <cell r="F8219">
            <v>0</v>
          </cell>
          <cell r="G8219">
            <v>0</v>
          </cell>
          <cell r="I8219">
            <v>0</v>
          </cell>
        </row>
        <row r="8220">
          <cell r="A8220">
            <v>800000001631</v>
          </cell>
          <cell r="B8220" t="str">
            <v xml:space="preserve">Expulsor endurecido forma AH Z40/1,7 x 63  p/Embudo LL                                              </v>
          </cell>
          <cell r="C8220">
            <v>20</v>
          </cell>
          <cell r="D8220">
            <v>0</v>
          </cell>
          <cell r="E8220">
            <v>0</v>
          </cell>
          <cell r="F8220">
            <v>0</v>
          </cell>
          <cell r="G8220">
            <v>0</v>
          </cell>
          <cell r="I8220">
            <v>0</v>
          </cell>
        </row>
        <row r="8221">
          <cell r="A8221">
            <v>800000001632</v>
          </cell>
          <cell r="B8221" t="str">
            <v xml:space="preserve">Casquillo expulsor, DLC, endurecido y nitrurado  Z457/4 x 2 x 75   p/Regulador de succión           </v>
          </cell>
          <cell r="C8221">
            <v>0</v>
          </cell>
          <cell r="D8221">
            <v>0</v>
          </cell>
          <cell r="E8221">
            <v>0</v>
          </cell>
          <cell r="F8221">
            <v>0</v>
          </cell>
          <cell r="G8221">
            <v>0</v>
          </cell>
          <cell r="I8221">
            <v>0</v>
          </cell>
        </row>
        <row r="8222">
          <cell r="A8222">
            <v>800000001633</v>
          </cell>
          <cell r="B8222" t="str">
            <v xml:space="preserve">Expulsor endurecido forma AH   Z40/6 x 100   p/Regulador de succión                                 </v>
          </cell>
          <cell r="C8222">
            <v>0</v>
          </cell>
          <cell r="D8222">
            <v>0</v>
          </cell>
          <cell r="E8222">
            <v>0</v>
          </cell>
          <cell r="F8222">
            <v>0</v>
          </cell>
          <cell r="G8222">
            <v>0</v>
          </cell>
          <cell r="I8222">
            <v>0</v>
          </cell>
        </row>
        <row r="8223">
          <cell r="A8223">
            <v>800000001634</v>
          </cell>
          <cell r="B8223" t="str">
            <v xml:space="preserve">Unidad de centrado, redonda   Z051/16   ( Molde: Cánulas)                                           </v>
          </cell>
          <cell r="C8223">
            <v>2</v>
          </cell>
          <cell r="D8223">
            <v>0</v>
          </cell>
          <cell r="E8223">
            <v>0</v>
          </cell>
          <cell r="F8223">
            <v>0</v>
          </cell>
          <cell r="G8223">
            <v>0</v>
          </cell>
          <cell r="I8223">
            <v>0</v>
          </cell>
        </row>
        <row r="8224">
          <cell r="A8224">
            <v>800000001635</v>
          </cell>
          <cell r="B8224" t="str">
            <v xml:space="preserve">Posicionador de bola ranurada con perno a presión   Z370/8x16  ( Molde: Cánulas)                    </v>
          </cell>
          <cell r="C8224">
            <v>8</v>
          </cell>
          <cell r="D8224">
            <v>0</v>
          </cell>
          <cell r="E8224">
            <v>0</v>
          </cell>
          <cell r="F8224">
            <v>0</v>
          </cell>
          <cell r="G8224">
            <v>0</v>
          </cell>
          <cell r="I8224">
            <v>0</v>
          </cell>
        </row>
        <row r="8225">
          <cell r="A8225">
            <v>800000001636</v>
          </cell>
          <cell r="B8225" t="str">
            <v xml:space="preserve">Cinta de calibre   Z 257/5/0,03 x 300  ( Molde: Cánulas)                                            </v>
          </cell>
          <cell r="C8225">
            <v>8</v>
          </cell>
          <cell r="D8225">
            <v>0</v>
          </cell>
          <cell r="E8225">
            <v>0</v>
          </cell>
          <cell r="F8225">
            <v>0</v>
          </cell>
          <cell r="G8225">
            <v>0</v>
          </cell>
          <cell r="I8225">
            <v>0</v>
          </cell>
        </row>
        <row r="8226">
          <cell r="A8226">
            <v>800000001637</v>
          </cell>
          <cell r="B8226" t="str">
            <v xml:space="preserve">Cinta de calibre   Z 257/5/0,05 x 300  ( Molde: Cánulas)                                            </v>
          </cell>
          <cell r="C8226">
            <v>8</v>
          </cell>
          <cell r="D8226">
            <v>0</v>
          </cell>
          <cell r="E8226">
            <v>0</v>
          </cell>
          <cell r="F8226">
            <v>0</v>
          </cell>
          <cell r="G8226">
            <v>0</v>
          </cell>
          <cell r="I8226">
            <v>0</v>
          </cell>
        </row>
        <row r="8227">
          <cell r="A8227">
            <v>800000001638</v>
          </cell>
          <cell r="B8227" t="str">
            <v xml:space="preserve">Cinta de calibre    Z 257/5/0,10 x 300  ( Molde: Cánulas)                                           </v>
          </cell>
          <cell r="C8227">
            <v>3</v>
          </cell>
          <cell r="D8227">
            <v>0</v>
          </cell>
          <cell r="E8227">
            <v>0</v>
          </cell>
          <cell r="F8227">
            <v>0</v>
          </cell>
          <cell r="G8227">
            <v>0</v>
          </cell>
          <cell r="I8227">
            <v>0</v>
          </cell>
        </row>
        <row r="8228">
          <cell r="A8228">
            <v>800000001639</v>
          </cell>
          <cell r="B8228" t="str">
            <v xml:space="preserve">Cinta de calibre   Z 257/5/0,15 x 300  ( Molde: Cánulas)                                            </v>
          </cell>
          <cell r="C8228">
            <v>6</v>
          </cell>
          <cell r="D8228">
            <v>0</v>
          </cell>
          <cell r="E8228">
            <v>0</v>
          </cell>
          <cell r="F8228">
            <v>0</v>
          </cell>
          <cell r="G8228">
            <v>0</v>
          </cell>
          <cell r="I8228">
            <v>0</v>
          </cell>
        </row>
        <row r="8229">
          <cell r="A8229">
            <v>800000001640</v>
          </cell>
          <cell r="B8229" t="str">
            <v xml:space="preserve">Posicionador de bola para inseción   Z374   (Molde: Multivac)                                       </v>
          </cell>
          <cell r="C8229">
            <v>10</v>
          </cell>
          <cell r="D8229">
            <v>0</v>
          </cell>
          <cell r="E8229">
            <v>0</v>
          </cell>
          <cell r="F8229">
            <v>0</v>
          </cell>
          <cell r="G8229">
            <v>0</v>
          </cell>
          <cell r="I8229">
            <v>0</v>
          </cell>
        </row>
        <row r="8230">
          <cell r="A8230">
            <v>800000001641</v>
          </cell>
          <cell r="B8230" t="str">
            <v xml:space="preserve">Thermal Printhead   KCE-107-12MPT2-VA  -  DP6019                                                    </v>
          </cell>
          <cell r="C8230">
            <v>0</v>
          </cell>
          <cell r="D8230">
            <v>0</v>
          </cell>
          <cell r="E8230">
            <v>0</v>
          </cell>
          <cell r="F8230">
            <v>0</v>
          </cell>
          <cell r="G8230">
            <v>0</v>
          </cell>
          <cell r="I8230">
            <v>0</v>
          </cell>
        </row>
        <row r="8231">
          <cell r="A8231">
            <v>800000001642</v>
          </cell>
          <cell r="B8231" t="str">
            <v xml:space="preserve">Charger 12V/20A  -  230volt - QQE240-5CH20-26-A  -  JUNGHEINRICH                                    </v>
          </cell>
          <cell r="C8231">
            <v>0</v>
          </cell>
          <cell r="D8231">
            <v>0</v>
          </cell>
          <cell r="E8231">
            <v>0</v>
          </cell>
          <cell r="F8231">
            <v>0</v>
          </cell>
          <cell r="G8231">
            <v>0</v>
          </cell>
          <cell r="I8231">
            <v>0</v>
          </cell>
        </row>
        <row r="8232">
          <cell r="A8232">
            <v>800000001643</v>
          </cell>
          <cell r="B8232" t="str">
            <v xml:space="preserve">AMACO-RESERVORIO DE TINTA DV100-199                                                                 </v>
          </cell>
          <cell r="C8232">
            <v>0</v>
          </cell>
          <cell r="D8232">
            <v>0</v>
          </cell>
          <cell r="E8232">
            <v>0</v>
          </cell>
          <cell r="F8232">
            <v>0</v>
          </cell>
          <cell r="G8232">
            <v>0</v>
          </cell>
          <cell r="I8232">
            <v>0</v>
          </cell>
        </row>
        <row r="8233">
          <cell r="A8233">
            <v>800000001700</v>
          </cell>
          <cell r="B8233" t="str">
            <v xml:space="preserve">MANIFOLD AMACO VALVULAS R4328420                                                                    </v>
          </cell>
          <cell r="C8233">
            <v>2</v>
          </cell>
          <cell r="D8233">
            <v>0</v>
          </cell>
          <cell r="E8233">
            <v>0</v>
          </cell>
          <cell r="F8233">
            <v>0</v>
          </cell>
          <cell r="G8233">
            <v>0</v>
          </cell>
          <cell r="I8233">
            <v>0</v>
          </cell>
        </row>
        <row r="8234">
          <cell r="A8234">
            <v>800000001819</v>
          </cell>
          <cell r="B8234" t="str">
            <v xml:space="preserve">HASCO-Expulsor de 3x100mm Z40/3 x 100                                                               </v>
          </cell>
          <cell r="C8234">
            <v>0</v>
          </cell>
          <cell r="D8234">
            <v>0</v>
          </cell>
          <cell r="E8234">
            <v>0</v>
          </cell>
          <cell r="F8234">
            <v>0</v>
          </cell>
          <cell r="G8234">
            <v>0</v>
          </cell>
          <cell r="I8234">
            <v>0</v>
          </cell>
        </row>
        <row r="8235">
          <cell r="A8235">
            <v>800000001820</v>
          </cell>
          <cell r="B8235" t="str">
            <v xml:space="preserve">HASCO - Columna guia inclinada 12x160mm  - Z01/12 x 160                                             </v>
          </cell>
          <cell r="C8235">
            <v>4</v>
          </cell>
          <cell r="D8235">
            <v>0</v>
          </cell>
          <cell r="E8235">
            <v>0</v>
          </cell>
          <cell r="F8235">
            <v>0</v>
          </cell>
          <cell r="G8235">
            <v>0</v>
          </cell>
          <cell r="I8235">
            <v>0</v>
          </cell>
        </row>
        <row r="8236">
          <cell r="A8236">
            <v>800000001821</v>
          </cell>
          <cell r="B8236" t="str">
            <v xml:space="preserve">HASCO - Columna N° 20 - Z00/36 x 15 x 55                                                            </v>
          </cell>
          <cell r="C8236">
            <v>3</v>
          </cell>
          <cell r="D8236">
            <v>0</v>
          </cell>
          <cell r="E8236">
            <v>0</v>
          </cell>
          <cell r="F8236">
            <v>0</v>
          </cell>
          <cell r="G8236">
            <v>0</v>
          </cell>
          <cell r="I8236">
            <v>0</v>
          </cell>
        </row>
        <row r="8237">
          <cell r="A8237">
            <v>800000001822</v>
          </cell>
          <cell r="B8237" t="str">
            <v xml:space="preserve">HASCO - Columna N° 33 - Z00/36 x 14 x 55                                                            </v>
          </cell>
          <cell r="C8237">
            <v>1</v>
          </cell>
          <cell r="D8237">
            <v>0</v>
          </cell>
          <cell r="E8237">
            <v>0</v>
          </cell>
          <cell r="F8237">
            <v>0</v>
          </cell>
          <cell r="G8237">
            <v>0</v>
          </cell>
          <cell r="I8237">
            <v>0</v>
          </cell>
        </row>
        <row r="8238">
          <cell r="A8238">
            <v>800000001823</v>
          </cell>
          <cell r="B8238" t="str">
            <v xml:space="preserve">HASCO - Buje N° 13 Z11/17 x 12                                                                      </v>
          </cell>
          <cell r="C8238">
            <v>4</v>
          </cell>
          <cell r="D8238">
            <v>0</v>
          </cell>
          <cell r="E8238">
            <v>0</v>
          </cell>
          <cell r="F8238">
            <v>0</v>
          </cell>
          <cell r="G8238">
            <v>0</v>
          </cell>
          <cell r="I8238">
            <v>0</v>
          </cell>
        </row>
        <row r="8239">
          <cell r="A8239">
            <v>800000001824</v>
          </cell>
          <cell r="B8239" t="str">
            <v xml:space="preserve">HASCO - Buje N° 18 - Z10/36 x 15                                                                    </v>
          </cell>
          <cell r="C8239">
            <v>4</v>
          </cell>
          <cell r="D8239">
            <v>0</v>
          </cell>
          <cell r="E8239">
            <v>0</v>
          </cell>
          <cell r="F8239">
            <v>0</v>
          </cell>
          <cell r="G8239">
            <v>0</v>
          </cell>
          <cell r="I8239">
            <v>0</v>
          </cell>
        </row>
        <row r="8240">
          <cell r="A8240">
            <v>800000001825</v>
          </cell>
          <cell r="B8240" t="str">
            <v xml:space="preserve">HASCO - Buje N° 32 - Z11/17 x 14                                                                    </v>
          </cell>
          <cell r="C8240">
            <v>2</v>
          </cell>
          <cell r="D8240">
            <v>0</v>
          </cell>
          <cell r="E8240">
            <v>0</v>
          </cell>
          <cell r="F8240">
            <v>0</v>
          </cell>
          <cell r="G8240">
            <v>0</v>
          </cell>
          <cell r="I8240">
            <v>0</v>
          </cell>
        </row>
        <row r="8241">
          <cell r="A8241">
            <v>800000001826</v>
          </cell>
          <cell r="B8241" t="str">
            <v xml:space="preserve">HASCO - Buje N° 19 - Z11/17 x 15                                                                    </v>
          </cell>
          <cell r="C8241">
            <v>4</v>
          </cell>
          <cell r="D8241">
            <v>0</v>
          </cell>
          <cell r="E8241">
            <v>0</v>
          </cell>
          <cell r="F8241">
            <v>0</v>
          </cell>
          <cell r="G8241">
            <v>0</v>
          </cell>
          <cell r="I8241">
            <v>0</v>
          </cell>
        </row>
        <row r="8242">
          <cell r="A8242">
            <v>800000001827</v>
          </cell>
          <cell r="B8242" t="str">
            <v xml:space="preserve">HASCO - Buje N° 34 - Z10/36 x 14                                                                    </v>
          </cell>
          <cell r="C8242">
            <v>2</v>
          </cell>
          <cell r="D8242">
            <v>0</v>
          </cell>
          <cell r="E8242">
            <v>0</v>
          </cell>
          <cell r="F8242">
            <v>0</v>
          </cell>
          <cell r="G8242">
            <v>0</v>
          </cell>
          <cell r="I8242">
            <v>0</v>
          </cell>
        </row>
        <row r="8243">
          <cell r="A8243">
            <v>800000001828</v>
          </cell>
          <cell r="B8243" t="str">
            <v xml:space="preserve">HASCO-EXPULSOR Z44 / 0,9x80 582492                                                                  </v>
          </cell>
          <cell r="C8243">
            <v>0</v>
          </cell>
          <cell r="D8243">
            <v>0</v>
          </cell>
          <cell r="E8243">
            <v>0</v>
          </cell>
          <cell r="F8243">
            <v>0</v>
          </cell>
          <cell r="G8243">
            <v>0</v>
          </cell>
          <cell r="I8243">
            <v>0</v>
          </cell>
        </row>
        <row r="8244">
          <cell r="A8244">
            <v>800000001829</v>
          </cell>
          <cell r="B8244" t="str">
            <v xml:space="preserve">HASCO-EXPULSOR Z441 / 0,9x63 582654                                                                 </v>
          </cell>
          <cell r="C8244">
            <v>0</v>
          </cell>
          <cell r="D8244">
            <v>0</v>
          </cell>
          <cell r="E8244">
            <v>0</v>
          </cell>
          <cell r="F8244">
            <v>0</v>
          </cell>
          <cell r="G8244">
            <v>0</v>
          </cell>
          <cell r="I8244">
            <v>0</v>
          </cell>
        </row>
        <row r="8245">
          <cell r="A8245">
            <v>800000001830</v>
          </cell>
          <cell r="B8245" t="str">
            <v xml:space="preserve">LASER B.N2.288.0260 (ZUMBACH)                                                                       </v>
          </cell>
          <cell r="C8245">
            <v>1</v>
          </cell>
          <cell r="D8245">
            <v>0</v>
          </cell>
          <cell r="E8245">
            <v>0</v>
          </cell>
          <cell r="F8245">
            <v>0</v>
          </cell>
          <cell r="G8245">
            <v>0</v>
          </cell>
          <cell r="I8245">
            <v>0</v>
          </cell>
        </row>
        <row r="8246">
          <cell r="A8246">
            <v>800000001831</v>
          </cell>
          <cell r="B8246" t="str">
            <v xml:space="preserve">HASCO-EXPULSOR Z42 /1,0x60                                                                          </v>
          </cell>
          <cell r="C8246">
            <v>18</v>
          </cell>
          <cell r="D8246">
            <v>0</v>
          </cell>
          <cell r="E8246">
            <v>0</v>
          </cell>
          <cell r="F8246">
            <v>0</v>
          </cell>
          <cell r="G8246">
            <v>0</v>
          </cell>
          <cell r="I8246">
            <v>0</v>
          </cell>
        </row>
        <row r="8247">
          <cell r="A8247">
            <v>800000001832</v>
          </cell>
          <cell r="B8247" t="str">
            <v xml:space="preserve">HASCO-EXPULSOR Z42 /1,2x100                                                                         </v>
          </cell>
          <cell r="C8247">
            <v>10</v>
          </cell>
          <cell r="D8247">
            <v>0</v>
          </cell>
          <cell r="E8247">
            <v>0</v>
          </cell>
          <cell r="F8247">
            <v>0</v>
          </cell>
          <cell r="G8247">
            <v>0</v>
          </cell>
          <cell r="I8247">
            <v>0</v>
          </cell>
        </row>
        <row r="8248">
          <cell r="A8248">
            <v>800000001833</v>
          </cell>
          <cell r="B8248" t="str">
            <v xml:space="preserve">HASCO-EXPULSOR Z42 /1,4x100                                                                         </v>
          </cell>
          <cell r="C8248">
            <v>10</v>
          </cell>
          <cell r="D8248">
            <v>0</v>
          </cell>
          <cell r="E8248">
            <v>0</v>
          </cell>
          <cell r="F8248">
            <v>0</v>
          </cell>
          <cell r="G8248">
            <v>0</v>
          </cell>
          <cell r="I8248">
            <v>0</v>
          </cell>
        </row>
        <row r="8249">
          <cell r="A8249">
            <v>800000001834</v>
          </cell>
          <cell r="B8249" t="str">
            <v xml:space="preserve">HASCO-EXPULSOR Z42 /1,60x100 150657                                                                 </v>
          </cell>
          <cell r="C8249">
            <v>9</v>
          </cell>
          <cell r="D8249">
            <v>0</v>
          </cell>
          <cell r="E8249">
            <v>0</v>
          </cell>
          <cell r="F8249">
            <v>0</v>
          </cell>
          <cell r="G8249">
            <v>0</v>
          </cell>
          <cell r="I8249">
            <v>0</v>
          </cell>
        </row>
        <row r="8250">
          <cell r="A8250">
            <v>800000001835</v>
          </cell>
          <cell r="B8250" t="str">
            <v xml:space="preserve">HASCO-EXPULSOR Z42 /1,5x80 380830                                                                   </v>
          </cell>
          <cell r="C8250">
            <v>0</v>
          </cell>
          <cell r="D8250">
            <v>0</v>
          </cell>
          <cell r="E8250">
            <v>0</v>
          </cell>
          <cell r="F8250">
            <v>0</v>
          </cell>
          <cell r="G8250">
            <v>0</v>
          </cell>
          <cell r="I8250">
            <v>0</v>
          </cell>
        </row>
        <row r="8251">
          <cell r="A8251">
            <v>800000001836</v>
          </cell>
          <cell r="B8251" t="str">
            <v xml:space="preserve">HASCO-EXPULSOR Z40 /1,70x80 380911                                                                  </v>
          </cell>
          <cell r="C8251">
            <v>0</v>
          </cell>
          <cell r="D8251">
            <v>0</v>
          </cell>
          <cell r="E8251">
            <v>0</v>
          </cell>
          <cell r="F8251">
            <v>0</v>
          </cell>
          <cell r="G8251">
            <v>0</v>
          </cell>
          <cell r="I8251">
            <v>0</v>
          </cell>
        </row>
        <row r="8252">
          <cell r="A8252">
            <v>800000001837</v>
          </cell>
          <cell r="B8252" t="str">
            <v xml:space="preserve">HASCO-EXPULSOR Z40 /1 x 80 380431                                                                   </v>
          </cell>
          <cell r="C8252">
            <v>15</v>
          </cell>
          <cell r="D8252">
            <v>0</v>
          </cell>
          <cell r="E8252">
            <v>0</v>
          </cell>
          <cell r="F8252">
            <v>0</v>
          </cell>
          <cell r="G8252">
            <v>0</v>
          </cell>
          <cell r="I8252">
            <v>0</v>
          </cell>
        </row>
        <row r="8253">
          <cell r="A8253">
            <v>800000001838</v>
          </cell>
          <cell r="B8253" t="str">
            <v xml:space="preserve">HASCO-EXPULSOR Z40 /2,5x80 196169                                                                   </v>
          </cell>
          <cell r="C8253">
            <v>0</v>
          </cell>
          <cell r="D8253">
            <v>0</v>
          </cell>
          <cell r="E8253">
            <v>0</v>
          </cell>
          <cell r="F8253">
            <v>0</v>
          </cell>
          <cell r="G8253">
            <v>0</v>
          </cell>
          <cell r="I8253">
            <v>0</v>
          </cell>
        </row>
        <row r="8254">
          <cell r="A8254">
            <v>800000001839</v>
          </cell>
          <cell r="B8254" t="str">
            <v xml:space="preserve">HASCO-EXPULSOR Z40 /3 x 40 63550                                                                    </v>
          </cell>
          <cell r="C8254">
            <v>77</v>
          </cell>
          <cell r="D8254">
            <v>0</v>
          </cell>
          <cell r="E8254">
            <v>0</v>
          </cell>
          <cell r="F8254">
            <v>0</v>
          </cell>
          <cell r="G8254">
            <v>0</v>
          </cell>
          <cell r="I8254">
            <v>0</v>
          </cell>
        </row>
        <row r="8255">
          <cell r="A8255">
            <v>800000001840</v>
          </cell>
          <cell r="B8255" t="str">
            <v xml:space="preserve">HASCO-EXPULSOR Z40 /5 x 40 63770                                                                    </v>
          </cell>
          <cell r="C8255">
            <v>21</v>
          </cell>
          <cell r="D8255">
            <v>0</v>
          </cell>
          <cell r="E8255">
            <v>0</v>
          </cell>
          <cell r="F8255">
            <v>0</v>
          </cell>
          <cell r="G8255">
            <v>0</v>
          </cell>
          <cell r="I8255">
            <v>0</v>
          </cell>
        </row>
        <row r="8256">
          <cell r="A8256">
            <v>800000001841</v>
          </cell>
          <cell r="B8256" t="str">
            <v xml:space="preserve">HASCO-EXPULSOR Z441 /1x63 582697                                                                    </v>
          </cell>
          <cell r="C8256">
            <v>20</v>
          </cell>
          <cell r="D8256">
            <v>0</v>
          </cell>
          <cell r="E8256">
            <v>0</v>
          </cell>
          <cell r="F8256">
            <v>0</v>
          </cell>
          <cell r="G8256">
            <v>0</v>
          </cell>
          <cell r="I8256">
            <v>0</v>
          </cell>
        </row>
        <row r="8257">
          <cell r="A8257">
            <v>800000001842</v>
          </cell>
          <cell r="B8257" t="str">
            <v xml:space="preserve">HASCO-EXPULSOR Z441 /0,9x63 582654                                                                  </v>
          </cell>
          <cell r="C8257">
            <v>8</v>
          </cell>
          <cell r="D8257">
            <v>0</v>
          </cell>
          <cell r="E8257">
            <v>0</v>
          </cell>
          <cell r="F8257">
            <v>0</v>
          </cell>
          <cell r="G8257">
            <v>0</v>
          </cell>
          <cell r="I8257">
            <v>0</v>
          </cell>
        </row>
        <row r="8258">
          <cell r="A8258">
            <v>800000001843</v>
          </cell>
          <cell r="B8258" t="str">
            <v xml:space="preserve">HASCO-EXPULSOR Z441 /1,2x63 582719                                                                  </v>
          </cell>
          <cell r="C8258">
            <v>4</v>
          </cell>
          <cell r="D8258">
            <v>0</v>
          </cell>
          <cell r="E8258">
            <v>0</v>
          </cell>
          <cell r="F8258">
            <v>0</v>
          </cell>
          <cell r="G8258">
            <v>0</v>
          </cell>
          <cell r="I8258">
            <v>0</v>
          </cell>
        </row>
        <row r="8259">
          <cell r="A8259">
            <v>800000001844</v>
          </cell>
          <cell r="B8259" t="str">
            <v xml:space="preserve">HASCO-EXPULSOR Z441 /1,3x63 582727                                                                  </v>
          </cell>
          <cell r="C8259">
            <v>0</v>
          </cell>
          <cell r="D8259">
            <v>0</v>
          </cell>
          <cell r="E8259">
            <v>0</v>
          </cell>
          <cell r="F8259">
            <v>0</v>
          </cell>
          <cell r="G8259">
            <v>0</v>
          </cell>
          <cell r="I8259">
            <v>0</v>
          </cell>
        </row>
        <row r="8260">
          <cell r="A8260">
            <v>800000001845</v>
          </cell>
          <cell r="B8260" t="str">
            <v xml:space="preserve">HASCO-EXPULSOR Z441 /1,4x63 582743                                                                  </v>
          </cell>
          <cell r="C8260">
            <v>0</v>
          </cell>
          <cell r="D8260">
            <v>0</v>
          </cell>
          <cell r="E8260">
            <v>0</v>
          </cell>
          <cell r="F8260">
            <v>0</v>
          </cell>
          <cell r="G8260">
            <v>0</v>
          </cell>
          <cell r="I8260">
            <v>0</v>
          </cell>
        </row>
        <row r="8261">
          <cell r="A8261">
            <v>800000001846</v>
          </cell>
          <cell r="B8261" t="str">
            <v xml:space="preserve">HASCO-EXPULSOR Z441 /1,7x80 200379                                                                  </v>
          </cell>
          <cell r="C8261">
            <v>14</v>
          </cell>
          <cell r="D8261">
            <v>0</v>
          </cell>
          <cell r="E8261">
            <v>0</v>
          </cell>
          <cell r="F8261">
            <v>0</v>
          </cell>
          <cell r="G8261">
            <v>0</v>
          </cell>
          <cell r="I8261">
            <v>0</v>
          </cell>
        </row>
        <row r="8262">
          <cell r="A8262">
            <v>800000001847</v>
          </cell>
          <cell r="B8262" t="str">
            <v xml:space="preserve">KIT INSTALACION P/TURBO 0004055                                                                     </v>
          </cell>
          <cell r="C8262">
            <v>0</v>
          </cell>
          <cell r="D8262">
            <v>0</v>
          </cell>
          <cell r="E8262">
            <v>0</v>
          </cell>
          <cell r="F8262">
            <v>0</v>
          </cell>
          <cell r="G8262">
            <v>0</v>
          </cell>
          <cell r="I8262">
            <v>0</v>
          </cell>
        </row>
        <row r="8263">
          <cell r="A8263">
            <v>800000001848</v>
          </cell>
          <cell r="B8263" t="str">
            <v xml:space="preserve">CUCHILLA P/CINTA FIJACION                                                                           </v>
          </cell>
          <cell r="C8263">
            <v>15</v>
          </cell>
          <cell r="D8263">
            <v>0</v>
          </cell>
          <cell r="E8263">
            <v>0</v>
          </cell>
          <cell r="F8263">
            <v>0</v>
          </cell>
          <cell r="G8263">
            <v>0</v>
          </cell>
          <cell r="I8263">
            <v>0</v>
          </cell>
        </row>
        <row r="8264">
          <cell r="A8264">
            <v>800000001849</v>
          </cell>
          <cell r="B8264" t="str">
            <v xml:space="preserve">CUCHILLA FESTO                                                                                      </v>
          </cell>
          <cell r="C8264">
            <v>10</v>
          </cell>
          <cell r="D8264">
            <v>0</v>
          </cell>
          <cell r="E8264">
            <v>0</v>
          </cell>
          <cell r="F8264">
            <v>0</v>
          </cell>
          <cell r="G8264">
            <v>0</v>
          </cell>
          <cell r="I8264">
            <v>0</v>
          </cell>
        </row>
        <row r="8265">
          <cell r="A8265">
            <v>800000001850</v>
          </cell>
          <cell r="B8265" t="str">
            <v xml:space="preserve">CUCHILLA P/SACA PUNTAS                                                                              </v>
          </cell>
          <cell r="C8265">
            <v>0</v>
          </cell>
          <cell r="D8265">
            <v>0</v>
          </cell>
          <cell r="E8265">
            <v>0</v>
          </cell>
          <cell r="F8265">
            <v>0</v>
          </cell>
          <cell r="G8265">
            <v>0</v>
          </cell>
          <cell r="I8265">
            <v>0</v>
          </cell>
        </row>
        <row r="8266">
          <cell r="A8266">
            <v>800000001851</v>
          </cell>
          <cell r="B8266" t="str">
            <v xml:space="preserve">PICO P/COLADA CALIENTE Z20215/25x56                                                                 </v>
          </cell>
          <cell r="C8266">
            <v>1</v>
          </cell>
          <cell r="D8266">
            <v>0</v>
          </cell>
          <cell r="E8266">
            <v>0</v>
          </cell>
          <cell r="F8266">
            <v>0</v>
          </cell>
          <cell r="G8266">
            <v>0</v>
          </cell>
          <cell r="I8266">
            <v>0</v>
          </cell>
        </row>
        <row r="8267">
          <cell r="A8267">
            <v>800000001852</v>
          </cell>
          <cell r="B8267" t="str">
            <v xml:space="preserve">RESISTENCIA DGS ? 25mm L:22mm 230V 120W Cable 1000mm                                                </v>
          </cell>
          <cell r="C8267">
            <v>2</v>
          </cell>
          <cell r="D8267">
            <v>0</v>
          </cell>
          <cell r="E8267">
            <v>0</v>
          </cell>
          <cell r="F8267">
            <v>0</v>
          </cell>
          <cell r="G8267">
            <v>0</v>
          </cell>
          <cell r="I8267">
            <v>0</v>
          </cell>
        </row>
        <row r="8268">
          <cell r="A8268">
            <v>800000001853</v>
          </cell>
          <cell r="B8268" t="str">
            <v xml:space="preserve">RESISTENCIA DGS ? 30mm L:22mm 230V 140W Cable 1000mm                                                </v>
          </cell>
          <cell r="C8268">
            <v>0</v>
          </cell>
          <cell r="D8268">
            <v>0</v>
          </cell>
          <cell r="E8268">
            <v>0</v>
          </cell>
          <cell r="F8268">
            <v>0</v>
          </cell>
          <cell r="G8268">
            <v>0</v>
          </cell>
          <cell r="I8268">
            <v>0</v>
          </cell>
        </row>
        <row r="8269">
          <cell r="A8269">
            <v>800000001854</v>
          </cell>
          <cell r="B8269" t="str">
            <v xml:space="preserve">MECHAS CENTRO DIN 333A 3,0X1                                                                        </v>
          </cell>
          <cell r="C8269">
            <v>2</v>
          </cell>
          <cell r="D8269">
            <v>0</v>
          </cell>
          <cell r="E8269">
            <v>0</v>
          </cell>
          <cell r="F8269">
            <v>0</v>
          </cell>
          <cell r="G8269">
            <v>0</v>
          </cell>
          <cell r="I8269">
            <v>0</v>
          </cell>
        </row>
        <row r="8270">
          <cell r="A8270">
            <v>800000001855</v>
          </cell>
          <cell r="B8270" t="str">
            <v xml:space="preserve">HASCO EXPULSOR Z40/5X63  581976                                                                     </v>
          </cell>
          <cell r="C8270">
            <v>0</v>
          </cell>
          <cell r="D8270">
            <v>0</v>
          </cell>
          <cell r="E8270">
            <v>0</v>
          </cell>
          <cell r="F8270">
            <v>0</v>
          </cell>
          <cell r="G8270">
            <v>0</v>
          </cell>
          <cell r="I8270">
            <v>0</v>
          </cell>
        </row>
        <row r="8271">
          <cell r="A8271">
            <v>800000001856</v>
          </cell>
          <cell r="B8271" t="str">
            <v xml:space="preserve">HASCO EXPULSOR TUBULAR Z45/3/1,7X90   2000234                                                       </v>
          </cell>
          <cell r="C8271">
            <v>0</v>
          </cell>
          <cell r="D8271">
            <v>0</v>
          </cell>
          <cell r="E8271">
            <v>0</v>
          </cell>
          <cell r="F8271">
            <v>0</v>
          </cell>
          <cell r="G8271">
            <v>0</v>
          </cell>
          <cell r="I8271">
            <v>0</v>
          </cell>
        </row>
        <row r="8272">
          <cell r="A8272">
            <v>800000001857</v>
          </cell>
          <cell r="B8272" t="str">
            <v xml:space="preserve">HASCO EXPULSOR Z40/1,7x100  380920                                                                  </v>
          </cell>
          <cell r="C8272">
            <v>7</v>
          </cell>
          <cell r="D8272">
            <v>0</v>
          </cell>
          <cell r="E8272">
            <v>0</v>
          </cell>
          <cell r="F8272">
            <v>0</v>
          </cell>
          <cell r="G8272">
            <v>0</v>
          </cell>
          <cell r="I8272">
            <v>0</v>
          </cell>
        </row>
        <row r="8273">
          <cell r="A8273">
            <v>800000001858</v>
          </cell>
          <cell r="B8273" t="str">
            <v xml:space="preserve">HASCO EXPULSOR TUBULAR Z45/3/1,6X60  2000221                                                        </v>
          </cell>
          <cell r="C8273">
            <v>0</v>
          </cell>
          <cell r="D8273">
            <v>0</v>
          </cell>
          <cell r="E8273">
            <v>0</v>
          </cell>
          <cell r="F8273">
            <v>0</v>
          </cell>
          <cell r="G8273">
            <v>0</v>
          </cell>
          <cell r="I8273">
            <v>0</v>
          </cell>
        </row>
        <row r="8274">
          <cell r="A8274">
            <v>800000001859</v>
          </cell>
          <cell r="B8274" t="str">
            <v xml:space="preserve">RESISTENCIA DGS 22W L:22MM 230V 70W CABLE 250MM                                                     </v>
          </cell>
          <cell r="C8274">
            <v>2</v>
          </cell>
          <cell r="D8274">
            <v>0</v>
          </cell>
          <cell r="E8274">
            <v>0</v>
          </cell>
          <cell r="F8274">
            <v>0</v>
          </cell>
          <cell r="G8274">
            <v>0</v>
          </cell>
          <cell r="I8274">
            <v>0</v>
          </cell>
        </row>
        <row r="8275">
          <cell r="A8275">
            <v>800000001860</v>
          </cell>
          <cell r="B8275" t="str">
            <v xml:space="preserve">KI&amp;T-RESISTENCIA DGS 28D 230V 130W CONECTION STD.                                                   </v>
          </cell>
          <cell r="C8275">
            <v>0</v>
          </cell>
          <cell r="D8275">
            <v>0</v>
          </cell>
          <cell r="E8275">
            <v>0</v>
          </cell>
          <cell r="F8275">
            <v>0</v>
          </cell>
          <cell r="G8275">
            <v>0</v>
          </cell>
          <cell r="I8275">
            <v>0</v>
          </cell>
        </row>
        <row r="8276">
          <cell r="A8276">
            <v>800000001861</v>
          </cell>
          <cell r="B8276" t="str">
            <v xml:space="preserve">MOTOR 41K25GN-CW2E P/IMPRESORA MULTIVAC                                                             </v>
          </cell>
          <cell r="C8276">
            <v>1</v>
          </cell>
          <cell r="D8276">
            <v>0</v>
          </cell>
          <cell r="E8276">
            <v>0</v>
          </cell>
          <cell r="F8276">
            <v>0</v>
          </cell>
          <cell r="G8276">
            <v>0</v>
          </cell>
          <cell r="I8276">
            <v>0</v>
          </cell>
        </row>
        <row r="8277">
          <cell r="A8277">
            <v>800000001862</v>
          </cell>
          <cell r="B8277" t="str">
            <v xml:space="preserve">ENGRANAJE 4GN9RAA P/IMPRESORA MULTIVAC                                                              </v>
          </cell>
          <cell r="C8277">
            <v>1</v>
          </cell>
          <cell r="D8277">
            <v>0</v>
          </cell>
          <cell r="E8277">
            <v>0</v>
          </cell>
          <cell r="F8277">
            <v>0</v>
          </cell>
          <cell r="G8277">
            <v>0</v>
          </cell>
          <cell r="I8277">
            <v>0</v>
          </cell>
        </row>
        <row r="8278">
          <cell r="A8278">
            <v>800000001863</v>
          </cell>
          <cell r="B8278" t="str">
            <v xml:space="preserve">BOMBA DE CALOR CHP15001S P150S (CHILLHEAT P150)                                                     </v>
          </cell>
          <cell r="C8278">
            <v>1</v>
          </cell>
          <cell r="D8278">
            <v>0</v>
          </cell>
          <cell r="E8278">
            <v>0</v>
          </cell>
          <cell r="F8278">
            <v>0</v>
          </cell>
          <cell r="G8278">
            <v>0</v>
          </cell>
          <cell r="I8278">
            <v>0</v>
          </cell>
        </row>
        <row r="8279">
          <cell r="A8279">
            <v>800000001864</v>
          </cell>
          <cell r="B8279" t="str">
            <v xml:space="preserve">LIMAS CURVAS 0 400 821 - 150mm                                                                      </v>
          </cell>
          <cell r="C8279">
            <v>0</v>
          </cell>
          <cell r="D8279">
            <v>0</v>
          </cell>
          <cell r="E8279">
            <v>0</v>
          </cell>
          <cell r="F8279">
            <v>0</v>
          </cell>
          <cell r="G8279">
            <v>0</v>
          </cell>
          <cell r="I8279">
            <v>0</v>
          </cell>
        </row>
        <row r="8280">
          <cell r="A8280">
            <v>800000001865</v>
          </cell>
          <cell r="B8280" t="str">
            <v xml:space="preserve">LIMAS CURVAS 0 400 824 - 150mm                                                                      </v>
          </cell>
          <cell r="C8280">
            <v>4</v>
          </cell>
          <cell r="D8280">
            <v>0</v>
          </cell>
          <cell r="E8280">
            <v>0</v>
          </cell>
          <cell r="F8280">
            <v>0</v>
          </cell>
          <cell r="G8280">
            <v>0</v>
          </cell>
          <cell r="I8280">
            <v>0</v>
          </cell>
        </row>
        <row r="8281">
          <cell r="A8281">
            <v>800000001866</v>
          </cell>
          <cell r="B8281" t="str">
            <v xml:space="preserve">LIMAS CURVAS 0 400 825 - 150mm                                                                      </v>
          </cell>
          <cell r="C8281">
            <v>4</v>
          </cell>
          <cell r="D8281">
            <v>0</v>
          </cell>
          <cell r="E8281">
            <v>0</v>
          </cell>
          <cell r="F8281">
            <v>0</v>
          </cell>
          <cell r="G8281">
            <v>0</v>
          </cell>
          <cell r="I8281">
            <v>0</v>
          </cell>
        </row>
        <row r="8282">
          <cell r="A8282">
            <v>800000001867</v>
          </cell>
          <cell r="B8282" t="str">
            <v xml:space="preserve">LIMAS CURVAS 0 400 826 - 150mm                                                                      </v>
          </cell>
          <cell r="C8282">
            <v>0</v>
          </cell>
          <cell r="D8282">
            <v>0</v>
          </cell>
          <cell r="E8282">
            <v>0</v>
          </cell>
          <cell r="F8282">
            <v>0</v>
          </cell>
          <cell r="G8282">
            <v>0</v>
          </cell>
          <cell r="I8282">
            <v>0</v>
          </cell>
        </row>
        <row r="8283">
          <cell r="A8283">
            <v>800000001868</v>
          </cell>
          <cell r="B8283" t="str">
            <v xml:space="preserve">LIMAS CURVAS 0 400 827 - 150mm                                                                      </v>
          </cell>
          <cell r="C8283">
            <v>4</v>
          </cell>
          <cell r="D8283">
            <v>0</v>
          </cell>
          <cell r="E8283">
            <v>0</v>
          </cell>
          <cell r="F8283">
            <v>0</v>
          </cell>
          <cell r="G8283">
            <v>0</v>
          </cell>
          <cell r="I8283">
            <v>0</v>
          </cell>
        </row>
        <row r="8284">
          <cell r="A8284">
            <v>800000001869</v>
          </cell>
          <cell r="B8284" t="str">
            <v xml:space="preserve">LIMAS CURVAS 0 400 829 - 150mm                                                                      </v>
          </cell>
          <cell r="C8284">
            <v>0</v>
          </cell>
          <cell r="D8284">
            <v>0</v>
          </cell>
          <cell r="E8284">
            <v>0</v>
          </cell>
          <cell r="F8284">
            <v>0</v>
          </cell>
          <cell r="G8284">
            <v>0</v>
          </cell>
          <cell r="I8284">
            <v>0</v>
          </cell>
        </row>
        <row r="8285">
          <cell r="A8285">
            <v>800000001870</v>
          </cell>
          <cell r="B8285" t="str">
            <v xml:space="preserve">LIMAS CURVAS 0 400 830 - 150mm                                                                      </v>
          </cell>
          <cell r="C8285">
            <v>4</v>
          </cell>
          <cell r="D8285">
            <v>0</v>
          </cell>
          <cell r="E8285">
            <v>0</v>
          </cell>
          <cell r="F8285">
            <v>0</v>
          </cell>
          <cell r="G8285">
            <v>0</v>
          </cell>
          <cell r="I8285">
            <v>0</v>
          </cell>
        </row>
        <row r="8286">
          <cell r="A8286">
            <v>800000001871</v>
          </cell>
          <cell r="B8286" t="str">
            <v xml:space="preserve">LIMAS CURVAS 0 400 831 - 150mm                                                                      </v>
          </cell>
          <cell r="C8286">
            <v>4</v>
          </cell>
          <cell r="D8286">
            <v>0</v>
          </cell>
          <cell r="E8286">
            <v>0</v>
          </cell>
          <cell r="F8286">
            <v>0</v>
          </cell>
          <cell r="G8286">
            <v>0</v>
          </cell>
          <cell r="I8286">
            <v>0</v>
          </cell>
        </row>
        <row r="8287">
          <cell r="A8287">
            <v>800000001872</v>
          </cell>
          <cell r="B8287" t="str">
            <v xml:space="preserve">LIMAS CURVAS 0 400 832 - 150mm                                                                      </v>
          </cell>
          <cell r="C8287">
            <v>0</v>
          </cell>
          <cell r="D8287">
            <v>0</v>
          </cell>
          <cell r="E8287">
            <v>0</v>
          </cell>
          <cell r="F8287">
            <v>0</v>
          </cell>
          <cell r="G8287">
            <v>0</v>
          </cell>
          <cell r="I8287">
            <v>0</v>
          </cell>
        </row>
        <row r="8288">
          <cell r="A8288">
            <v>800000001873</v>
          </cell>
          <cell r="B8288" t="str">
            <v xml:space="preserve">LIMAS CURVAS 0 400 834 - 150mm                                                                      </v>
          </cell>
          <cell r="C8288">
            <v>4</v>
          </cell>
          <cell r="D8288">
            <v>0</v>
          </cell>
          <cell r="E8288">
            <v>0</v>
          </cell>
          <cell r="F8288">
            <v>0</v>
          </cell>
          <cell r="G8288">
            <v>0</v>
          </cell>
          <cell r="I8288">
            <v>0</v>
          </cell>
        </row>
        <row r="8289">
          <cell r="A8289">
            <v>800000001874</v>
          </cell>
          <cell r="B8289" t="str">
            <v xml:space="preserve">HASCO EXPULSOR Z40/10X100                                                                           </v>
          </cell>
          <cell r="C8289">
            <v>10</v>
          </cell>
          <cell r="D8289">
            <v>0</v>
          </cell>
          <cell r="E8289">
            <v>0</v>
          </cell>
          <cell r="F8289">
            <v>0</v>
          </cell>
          <cell r="G8289">
            <v>0</v>
          </cell>
          <cell r="I8289">
            <v>0</v>
          </cell>
        </row>
        <row r="8290">
          <cell r="A8290">
            <v>800000001875</v>
          </cell>
          <cell r="B8290" t="str">
            <v xml:space="preserve">HASCO EXPULSOR Z40/2X40                                                                             </v>
          </cell>
          <cell r="C8290">
            <v>36</v>
          </cell>
          <cell r="D8290">
            <v>0</v>
          </cell>
          <cell r="E8290">
            <v>0</v>
          </cell>
          <cell r="F8290">
            <v>0</v>
          </cell>
          <cell r="G8290">
            <v>0</v>
          </cell>
          <cell r="I8290">
            <v>0</v>
          </cell>
        </row>
        <row r="8291">
          <cell r="A8291">
            <v>800000001876</v>
          </cell>
          <cell r="B8291" t="str">
            <v xml:space="preserve">HASCO EXPULSOR Z40/5X8Ç0                                                                            </v>
          </cell>
          <cell r="C8291">
            <v>1</v>
          </cell>
          <cell r="D8291">
            <v>0</v>
          </cell>
          <cell r="E8291">
            <v>0</v>
          </cell>
          <cell r="F8291">
            <v>0</v>
          </cell>
          <cell r="G8291">
            <v>0</v>
          </cell>
          <cell r="I8291">
            <v>0</v>
          </cell>
        </row>
        <row r="8292">
          <cell r="A8292">
            <v>800000001877</v>
          </cell>
          <cell r="B8292" t="str">
            <v xml:space="preserve">HASCO EXPULSOR Z40/2,1X100                                                                          </v>
          </cell>
          <cell r="C8292">
            <v>15</v>
          </cell>
          <cell r="D8292">
            <v>0</v>
          </cell>
          <cell r="E8292">
            <v>0</v>
          </cell>
          <cell r="F8292">
            <v>0</v>
          </cell>
          <cell r="G8292">
            <v>0</v>
          </cell>
          <cell r="I8292">
            <v>0</v>
          </cell>
        </row>
        <row r="8293">
          <cell r="A8293">
            <v>800000001878</v>
          </cell>
          <cell r="B8293" t="str">
            <v xml:space="preserve">PUNZON CORTADOR Z475/10X100 (T3010)                                                                 </v>
          </cell>
          <cell r="C8293">
            <v>5</v>
          </cell>
          <cell r="D8293">
            <v>0</v>
          </cell>
          <cell r="E8293">
            <v>0</v>
          </cell>
          <cell r="F8293">
            <v>0</v>
          </cell>
          <cell r="G8293">
            <v>0</v>
          </cell>
          <cell r="I8293">
            <v>0</v>
          </cell>
        </row>
        <row r="8294">
          <cell r="A8294">
            <v>800000001879</v>
          </cell>
          <cell r="B8294" t="str">
            <v xml:space="preserve">LAMPARA EROSION ONA 25 03 41 0L-1099BPE                                                             </v>
          </cell>
          <cell r="C8294">
            <v>0</v>
          </cell>
          <cell r="D8294">
            <v>0</v>
          </cell>
          <cell r="E8294">
            <v>0</v>
          </cell>
          <cell r="F8294">
            <v>0</v>
          </cell>
          <cell r="G8294">
            <v>0</v>
          </cell>
          <cell r="I8294">
            <v>0</v>
          </cell>
        </row>
        <row r="8295">
          <cell r="A8295">
            <v>800000001880</v>
          </cell>
          <cell r="B8295" t="str">
            <v xml:space="preserve">Piedra Tyrolit 781647                                                                               </v>
          </cell>
          <cell r="C8295">
            <v>0</v>
          </cell>
          <cell r="D8295">
            <v>0</v>
          </cell>
          <cell r="E8295">
            <v>0</v>
          </cell>
          <cell r="F8295">
            <v>0</v>
          </cell>
          <cell r="G8295">
            <v>0</v>
          </cell>
          <cell r="I8295">
            <v>0</v>
          </cell>
        </row>
        <row r="8296">
          <cell r="A8296">
            <v>800000001881</v>
          </cell>
          <cell r="B8296" t="str">
            <v xml:space="preserve">Piedra Tyrolit 664683                                                                               </v>
          </cell>
          <cell r="C8296">
            <v>0</v>
          </cell>
          <cell r="D8296">
            <v>0</v>
          </cell>
          <cell r="E8296">
            <v>0</v>
          </cell>
          <cell r="F8296">
            <v>0</v>
          </cell>
          <cell r="G8296">
            <v>0</v>
          </cell>
          <cell r="I8296">
            <v>0</v>
          </cell>
        </row>
        <row r="8297">
          <cell r="A8297">
            <v>800000001882</v>
          </cell>
          <cell r="B8297" t="str">
            <v xml:space="preserve">Piedra Tyrolit 664759                                                                               </v>
          </cell>
          <cell r="C8297">
            <v>0</v>
          </cell>
          <cell r="D8297">
            <v>0</v>
          </cell>
          <cell r="E8297">
            <v>0</v>
          </cell>
          <cell r="F8297">
            <v>0</v>
          </cell>
          <cell r="G8297">
            <v>0</v>
          </cell>
          <cell r="I8297">
            <v>0</v>
          </cell>
        </row>
        <row r="8298">
          <cell r="A8298">
            <v>800000001883</v>
          </cell>
          <cell r="B8298" t="str">
            <v xml:space="preserve">Piedra Tyrolit  34937                                                                               </v>
          </cell>
          <cell r="C8298">
            <v>0</v>
          </cell>
          <cell r="D8298">
            <v>0</v>
          </cell>
          <cell r="E8298">
            <v>0</v>
          </cell>
          <cell r="F8298">
            <v>0</v>
          </cell>
          <cell r="G8298">
            <v>0</v>
          </cell>
          <cell r="I8298">
            <v>0</v>
          </cell>
        </row>
        <row r="8299">
          <cell r="A8299">
            <v>800000001884</v>
          </cell>
          <cell r="B8299" t="str">
            <v xml:space="preserve">Fresa turbina 41 42 038 505                                                                         </v>
          </cell>
          <cell r="C8299">
            <v>1</v>
          </cell>
          <cell r="D8299">
            <v>0</v>
          </cell>
          <cell r="E8299">
            <v>0</v>
          </cell>
          <cell r="F8299">
            <v>0</v>
          </cell>
          <cell r="G8299">
            <v>0</v>
          </cell>
          <cell r="I8299">
            <v>0</v>
          </cell>
        </row>
        <row r="8300">
          <cell r="A8300">
            <v>800000001885</v>
          </cell>
          <cell r="B8300" t="str">
            <v xml:space="preserve">Fresa turbina 41 42 038 313                                                                         </v>
          </cell>
          <cell r="C8300">
            <v>1</v>
          </cell>
          <cell r="D8300">
            <v>0</v>
          </cell>
          <cell r="E8300">
            <v>0</v>
          </cell>
          <cell r="F8300">
            <v>0</v>
          </cell>
          <cell r="G8300">
            <v>0</v>
          </cell>
          <cell r="I8300">
            <v>0</v>
          </cell>
        </row>
        <row r="8301">
          <cell r="A8301">
            <v>800000001886</v>
          </cell>
          <cell r="B8301" t="str">
            <v xml:space="preserve">escariador 2,0 41 13 010 020                                                                        </v>
          </cell>
          <cell r="C8301">
            <v>2</v>
          </cell>
          <cell r="D8301">
            <v>0</v>
          </cell>
          <cell r="E8301">
            <v>0</v>
          </cell>
          <cell r="F8301">
            <v>0</v>
          </cell>
          <cell r="G8301">
            <v>0</v>
          </cell>
          <cell r="I8301">
            <v>0</v>
          </cell>
        </row>
        <row r="8302">
          <cell r="A8302">
            <v>800000001887</v>
          </cell>
          <cell r="B8302" t="str">
            <v xml:space="preserve">escariador 2,5 41 13 010 025                                                                        </v>
          </cell>
          <cell r="C8302">
            <v>1</v>
          </cell>
          <cell r="D8302">
            <v>0</v>
          </cell>
          <cell r="E8302">
            <v>0</v>
          </cell>
          <cell r="F8302">
            <v>0</v>
          </cell>
          <cell r="G8302">
            <v>0</v>
          </cell>
          <cell r="I8302">
            <v>0</v>
          </cell>
        </row>
        <row r="8303">
          <cell r="A8303">
            <v>800000001888</v>
          </cell>
          <cell r="B8303" t="str">
            <v xml:space="preserve">escariador 3,0 41 13 010 030                                                                        </v>
          </cell>
          <cell r="C8303">
            <v>2</v>
          </cell>
          <cell r="D8303">
            <v>0</v>
          </cell>
          <cell r="E8303">
            <v>0</v>
          </cell>
          <cell r="F8303">
            <v>0</v>
          </cell>
          <cell r="G8303">
            <v>0</v>
          </cell>
          <cell r="I8303">
            <v>0</v>
          </cell>
        </row>
        <row r="8304">
          <cell r="A8304">
            <v>800000001889</v>
          </cell>
          <cell r="B8304" t="str">
            <v xml:space="preserve">escariador 4,0 41 13 010 040                                                                        </v>
          </cell>
          <cell r="C8304">
            <v>2</v>
          </cell>
          <cell r="D8304">
            <v>0</v>
          </cell>
          <cell r="E8304">
            <v>0</v>
          </cell>
          <cell r="F8304">
            <v>0</v>
          </cell>
          <cell r="G8304">
            <v>0</v>
          </cell>
          <cell r="I8304">
            <v>0</v>
          </cell>
        </row>
        <row r="8305">
          <cell r="A8305">
            <v>800000001890</v>
          </cell>
          <cell r="B8305" t="str">
            <v xml:space="preserve">mecha 1,9 40 00 860 619                                                                             </v>
          </cell>
          <cell r="C8305">
            <v>0</v>
          </cell>
          <cell r="D8305">
            <v>0</v>
          </cell>
          <cell r="E8305">
            <v>0</v>
          </cell>
          <cell r="F8305">
            <v>0</v>
          </cell>
          <cell r="G8305">
            <v>0</v>
          </cell>
          <cell r="I8305">
            <v>0</v>
          </cell>
        </row>
        <row r="8306">
          <cell r="A8306">
            <v>800000001891</v>
          </cell>
          <cell r="B8306" t="str">
            <v xml:space="preserve">mecha 2,4 40 00 860 624                                                                             </v>
          </cell>
          <cell r="C8306">
            <v>0</v>
          </cell>
          <cell r="D8306">
            <v>0</v>
          </cell>
          <cell r="E8306">
            <v>0</v>
          </cell>
          <cell r="F8306">
            <v>0</v>
          </cell>
          <cell r="G8306">
            <v>0</v>
          </cell>
          <cell r="I8306">
            <v>0</v>
          </cell>
        </row>
        <row r="8307">
          <cell r="A8307">
            <v>800000001892</v>
          </cell>
          <cell r="B8307" t="str">
            <v xml:space="preserve">mecha 2,9 40 00 860 629                                                                             </v>
          </cell>
          <cell r="C8307">
            <v>0</v>
          </cell>
          <cell r="D8307">
            <v>0</v>
          </cell>
          <cell r="E8307">
            <v>0</v>
          </cell>
          <cell r="F8307">
            <v>0</v>
          </cell>
          <cell r="G8307">
            <v>0</v>
          </cell>
          <cell r="I8307">
            <v>0</v>
          </cell>
        </row>
        <row r="8308">
          <cell r="A8308">
            <v>800000001893</v>
          </cell>
          <cell r="B8308" t="str">
            <v xml:space="preserve">mecha 3,9 40 00 860 639                                                                             </v>
          </cell>
          <cell r="C8308">
            <v>0</v>
          </cell>
          <cell r="D8308">
            <v>0</v>
          </cell>
          <cell r="E8308">
            <v>0</v>
          </cell>
          <cell r="F8308">
            <v>0</v>
          </cell>
          <cell r="G8308">
            <v>0</v>
          </cell>
          <cell r="I8308">
            <v>0</v>
          </cell>
        </row>
        <row r="8309">
          <cell r="A8309">
            <v>800000001894</v>
          </cell>
          <cell r="B8309" t="str">
            <v xml:space="preserve">Diamante p/piedra 40 00 842 080                                                                     </v>
          </cell>
          <cell r="C8309">
            <v>0</v>
          </cell>
          <cell r="D8309">
            <v>0</v>
          </cell>
          <cell r="E8309">
            <v>0</v>
          </cell>
          <cell r="F8309">
            <v>0</v>
          </cell>
          <cell r="G8309">
            <v>0</v>
          </cell>
          <cell r="I8309">
            <v>0</v>
          </cell>
        </row>
        <row r="8310">
          <cell r="A8310">
            <v>800000001895</v>
          </cell>
          <cell r="B8310" t="str">
            <v xml:space="preserve">RESISTENCIA P/EXTRUDER DG Ø28MM x 22MM 230V 70W (CABLE 2,5mts)                                      </v>
          </cell>
          <cell r="C8310">
            <v>0</v>
          </cell>
          <cell r="D8310">
            <v>0</v>
          </cell>
          <cell r="E8310">
            <v>4</v>
          </cell>
          <cell r="F8310">
            <v>4</v>
          </cell>
          <cell r="G8310">
            <v>4</v>
          </cell>
          <cell r="I8310">
            <v>4</v>
          </cell>
        </row>
        <row r="8311">
          <cell r="A8311">
            <v>800000001896</v>
          </cell>
          <cell r="B8311" t="str">
            <v xml:space="preserve">UNIDAD DE CONTROL DE TEMPERATURA "SINGLE"  TK90G                                                    </v>
          </cell>
          <cell r="C8311">
            <v>0</v>
          </cell>
          <cell r="D8311">
            <v>0</v>
          </cell>
          <cell r="E8311">
            <v>0</v>
          </cell>
          <cell r="F8311">
            <v>0</v>
          </cell>
          <cell r="G8311">
            <v>0</v>
          </cell>
          <cell r="I8311">
            <v>0</v>
          </cell>
        </row>
        <row r="8312">
          <cell r="A8312">
            <v>800000001897</v>
          </cell>
          <cell r="B8312" t="str">
            <v xml:space="preserve">SENSOR PT 100                                                                                       </v>
          </cell>
          <cell r="C8312">
            <v>3</v>
          </cell>
          <cell r="D8312">
            <v>0</v>
          </cell>
          <cell r="E8312">
            <v>0</v>
          </cell>
          <cell r="F8312">
            <v>0</v>
          </cell>
          <cell r="G8312">
            <v>0</v>
          </cell>
          <cell r="I8312">
            <v>0</v>
          </cell>
        </row>
        <row r="8313">
          <cell r="A8313">
            <v>800000001898</v>
          </cell>
          <cell r="B8313" t="str">
            <v xml:space="preserve">SENSOR TEF 16 100139                                                                                </v>
          </cell>
          <cell r="C8313">
            <v>3</v>
          </cell>
          <cell r="D8313">
            <v>0</v>
          </cell>
          <cell r="E8313">
            <v>0</v>
          </cell>
          <cell r="F8313">
            <v>0</v>
          </cell>
          <cell r="G8313">
            <v>0</v>
          </cell>
          <cell r="I8313">
            <v>0</v>
          </cell>
        </row>
        <row r="8314">
          <cell r="A8314">
            <v>800000001899</v>
          </cell>
          <cell r="B8314" t="str">
            <v xml:space="preserve">VALVULA NEUMATICA C/ESCAPE RAPIDO DE 1"                                                             </v>
          </cell>
          <cell r="C8314">
            <v>5</v>
          </cell>
          <cell r="D8314">
            <v>0</v>
          </cell>
          <cell r="E8314">
            <v>0</v>
          </cell>
          <cell r="F8314">
            <v>0</v>
          </cell>
          <cell r="G8314">
            <v>0</v>
          </cell>
          <cell r="I8314">
            <v>0</v>
          </cell>
        </row>
        <row r="8315">
          <cell r="A8315">
            <v>800000001900</v>
          </cell>
          <cell r="B8315" t="str">
            <v xml:space="preserve">SERIES 840 VALVES 5728409980                                                                        </v>
          </cell>
          <cell r="C8315">
            <v>4</v>
          </cell>
          <cell r="D8315">
            <v>0</v>
          </cell>
          <cell r="E8315">
            <v>0</v>
          </cell>
          <cell r="F8315">
            <v>0</v>
          </cell>
          <cell r="G8315">
            <v>0</v>
          </cell>
          <cell r="I8315">
            <v>0</v>
          </cell>
        </row>
        <row r="8316">
          <cell r="A8316">
            <v>800000001901</v>
          </cell>
          <cell r="B8316" t="str">
            <v xml:space="preserve">BLANKING CAP 8930715002                                                                             </v>
          </cell>
          <cell r="C8316">
            <v>8</v>
          </cell>
          <cell r="D8316">
            <v>0</v>
          </cell>
          <cell r="E8316">
            <v>0</v>
          </cell>
          <cell r="F8316">
            <v>0</v>
          </cell>
          <cell r="G8316">
            <v>0</v>
          </cell>
          <cell r="I8316">
            <v>0</v>
          </cell>
        </row>
        <row r="8317">
          <cell r="A8317">
            <v>800000001902</v>
          </cell>
          <cell r="B8317" t="str">
            <v xml:space="preserve">MANIFOLD INLET SEGMENT R432008411                                                                   </v>
          </cell>
          <cell r="C8317">
            <v>0</v>
          </cell>
          <cell r="D8317">
            <v>0</v>
          </cell>
          <cell r="E8317">
            <v>0</v>
          </cell>
          <cell r="F8317">
            <v>0</v>
          </cell>
          <cell r="G8317">
            <v>0</v>
          </cell>
          <cell r="I8317">
            <v>0</v>
          </cell>
        </row>
        <row r="8318">
          <cell r="A8318">
            <v>800000001903</v>
          </cell>
          <cell r="B8318" t="str">
            <v xml:space="preserve">MANIFOLD END SEGMENT R432008412                                                                     </v>
          </cell>
          <cell r="C8318">
            <v>0</v>
          </cell>
          <cell r="D8318">
            <v>0</v>
          </cell>
          <cell r="E8318">
            <v>0</v>
          </cell>
          <cell r="F8318">
            <v>0</v>
          </cell>
          <cell r="G8318">
            <v>0</v>
          </cell>
          <cell r="I8318">
            <v>0</v>
          </cell>
        </row>
        <row r="8319">
          <cell r="A8319">
            <v>800000001904</v>
          </cell>
          <cell r="B8319" t="str">
            <v xml:space="preserve">MANIFOLD STATION R432008413                                                                         </v>
          </cell>
          <cell r="C8319">
            <v>0</v>
          </cell>
          <cell r="D8319">
            <v>0</v>
          </cell>
          <cell r="E8319">
            <v>0</v>
          </cell>
          <cell r="F8319">
            <v>0</v>
          </cell>
          <cell r="G8319">
            <v>0</v>
          </cell>
          <cell r="I8319">
            <v>0</v>
          </cell>
        </row>
        <row r="8320">
          <cell r="A8320">
            <v>800000001905</v>
          </cell>
          <cell r="B8320" t="str">
            <v xml:space="preserve">MANIFOLD BLANKING PLATE R432008420                                                                  </v>
          </cell>
          <cell r="C8320">
            <v>0</v>
          </cell>
          <cell r="D8320">
            <v>0</v>
          </cell>
          <cell r="E8320">
            <v>0</v>
          </cell>
          <cell r="F8320">
            <v>0</v>
          </cell>
          <cell r="G8320">
            <v>0</v>
          </cell>
          <cell r="I8320">
            <v>0</v>
          </cell>
        </row>
        <row r="8321">
          <cell r="A8321">
            <v>800000002000</v>
          </cell>
          <cell r="B8321" t="str">
            <v xml:space="preserve">INSUMOS MANTENIMIENTO Comprados a RUSCH 04/2018                                                     </v>
          </cell>
          <cell r="C8321">
            <v>0</v>
          </cell>
          <cell r="D8321">
            <v>0</v>
          </cell>
          <cell r="E8321">
            <v>0</v>
          </cell>
          <cell r="F8321">
            <v>0</v>
          </cell>
          <cell r="G8321">
            <v>0</v>
          </cell>
          <cell r="I8321">
            <v>0</v>
          </cell>
        </row>
        <row r="8322">
          <cell r="A8322">
            <v>800000002001</v>
          </cell>
          <cell r="B8322" t="str">
            <v xml:space="preserve">CAJON DE FLUJO LAMINAR                                                                              </v>
          </cell>
          <cell r="C8322">
            <v>0</v>
          </cell>
          <cell r="D8322">
            <v>0</v>
          </cell>
          <cell r="E8322">
            <v>0</v>
          </cell>
          <cell r="F8322">
            <v>0</v>
          </cell>
          <cell r="G8322">
            <v>0</v>
          </cell>
          <cell r="I8322">
            <v>0</v>
          </cell>
        </row>
        <row r="8323">
          <cell r="A8323">
            <v>800000002002</v>
          </cell>
          <cell r="B8323" t="str">
            <v xml:space="preserve">SELLADOR DE BOLSAS                                                                                  </v>
          </cell>
          <cell r="C8323">
            <v>1</v>
          </cell>
          <cell r="D8323">
            <v>0</v>
          </cell>
          <cell r="E8323">
            <v>0</v>
          </cell>
          <cell r="F8323">
            <v>0</v>
          </cell>
          <cell r="G8323">
            <v>0</v>
          </cell>
          <cell r="I8323">
            <v>0</v>
          </cell>
        </row>
        <row r="8324">
          <cell r="A8324">
            <v>800000002003</v>
          </cell>
          <cell r="B8324" t="str">
            <v xml:space="preserve">MESA INOX CON PILETA                                                                                </v>
          </cell>
          <cell r="C8324">
            <v>1</v>
          </cell>
          <cell r="D8324">
            <v>0</v>
          </cell>
          <cell r="E8324">
            <v>0</v>
          </cell>
          <cell r="F8324">
            <v>0</v>
          </cell>
          <cell r="G8324">
            <v>0</v>
          </cell>
          <cell r="I8324">
            <v>0</v>
          </cell>
        </row>
        <row r="8325">
          <cell r="A8325">
            <v>800000002004</v>
          </cell>
          <cell r="B8325" t="str">
            <v xml:space="preserve">CORTADORA CIRCULAR Nº1                                                                              </v>
          </cell>
          <cell r="C8325">
            <v>1</v>
          </cell>
          <cell r="D8325">
            <v>0</v>
          </cell>
          <cell r="E8325">
            <v>0</v>
          </cell>
          <cell r="F8325">
            <v>0</v>
          </cell>
          <cell r="G8325">
            <v>0</v>
          </cell>
          <cell r="I8325">
            <v>0</v>
          </cell>
        </row>
        <row r="8326">
          <cell r="A8326">
            <v>800000002005</v>
          </cell>
          <cell r="B8326" t="str">
            <v xml:space="preserve">CALENTADORES LEISTER                                                                                </v>
          </cell>
          <cell r="C8326">
            <v>2</v>
          </cell>
          <cell r="D8326">
            <v>0</v>
          </cell>
          <cell r="E8326">
            <v>0</v>
          </cell>
          <cell r="F8326">
            <v>0</v>
          </cell>
          <cell r="G8326">
            <v>0</v>
          </cell>
          <cell r="I8326">
            <v>0</v>
          </cell>
        </row>
        <row r="8327">
          <cell r="A8327">
            <v>800000002006</v>
          </cell>
          <cell r="B8327" t="str">
            <v xml:space="preserve">BAÑO MEMMERT                                                                                        </v>
          </cell>
          <cell r="C8327">
            <v>2</v>
          </cell>
          <cell r="D8327">
            <v>0</v>
          </cell>
          <cell r="E8327">
            <v>0</v>
          </cell>
          <cell r="F8327">
            <v>0</v>
          </cell>
          <cell r="G8327">
            <v>0</v>
          </cell>
          <cell r="I8327">
            <v>0</v>
          </cell>
        </row>
        <row r="8328">
          <cell r="A8328">
            <v>800000002007</v>
          </cell>
          <cell r="B8328" t="str">
            <v xml:space="preserve">RESISTENCIA P/ LEISTER                                                                              </v>
          </cell>
          <cell r="C8328">
            <v>1</v>
          </cell>
          <cell r="D8328">
            <v>0</v>
          </cell>
          <cell r="E8328">
            <v>0</v>
          </cell>
          <cell r="F8328">
            <v>0</v>
          </cell>
          <cell r="G8328">
            <v>0</v>
          </cell>
          <cell r="I8328">
            <v>0</v>
          </cell>
        </row>
        <row r="8329">
          <cell r="A8329">
            <v>800000002008</v>
          </cell>
          <cell r="B8329" t="str">
            <v xml:space="preserve">EQUIPO DE ALTA FRECUENCIA N°5 TYP TTH5 G / ST                                                       </v>
          </cell>
          <cell r="C8329">
            <v>1</v>
          </cell>
          <cell r="D8329">
            <v>0</v>
          </cell>
          <cell r="E8329">
            <v>0</v>
          </cell>
          <cell r="F8329">
            <v>0</v>
          </cell>
          <cell r="G8329">
            <v>0</v>
          </cell>
          <cell r="I8329">
            <v>0</v>
          </cell>
        </row>
        <row r="8330">
          <cell r="A8330">
            <v>800000002009</v>
          </cell>
          <cell r="B8330" t="str">
            <v xml:space="preserve">BOBINA N°7 TYP TTH5 H                                                                               </v>
          </cell>
          <cell r="C8330">
            <v>1</v>
          </cell>
          <cell r="D8330">
            <v>0</v>
          </cell>
          <cell r="E8330">
            <v>0</v>
          </cell>
          <cell r="F8330">
            <v>0</v>
          </cell>
          <cell r="G8330">
            <v>0</v>
          </cell>
          <cell r="I8330">
            <v>0</v>
          </cell>
        </row>
        <row r="8331">
          <cell r="A8331">
            <v>800000002010</v>
          </cell>
          <cell r="B8331" t="str">
            <v xml:space="preserve">ENFRIADOR DE AGUA N°3                                                                               </v>
          </cell>
          <cell r="C8331">
            <v>1</v>
          </cell>
          <cell r="D8331">
            <v>0</v>
          </cell>
          <cell r="E8331">
            <v>0</v>
          </cell>
          <cell r="F8331">
            <v>0</v>
          </cell>
          <cell r="G8331">
            <v>0</v>
          </cell>
          <cell r="I8331">
            <v>0</v>
          </cell>
        </row>
        <row r="8332">
          <cell r="A8332">
            <v>800000002011</v>
          </cell>
          <cell r="B8332" t="str">
            <v xml:space="preserve">Generador de alta frecuencia TYP TTH5 G / ST                                                        </v>
          </cell>
          <cell r="C8332">
            <v>1</v>
          </cell>
          <cell r="D8332">
            <v>0</v>
          </cell>
          <cell r="E8332">
            <v>0</v>
          </cell>
          <cell r="F8332">
            <v>0</v>
          </cell>
          <cell r="G8332">
            <v>0</v>
          </cell>
          <cell r="I8332">
            <v>0</v>
          </cell>
        </row>
        <row r="8333">
          <cell r="A8333">
            <v>800000002012</v>
          </cell>
          <cell r="B8333" t="str">
            <v xml:space="preserve">Unidad portabobina refrigerada TTH5 H                                                               </v>
          </cell>
          <cell r="C8333">
            <v>1</v>
          </cell>
          <cell r="D8333">
            <v>0</v>
          </cell>
          <cell r="E8333">
            <v>0</v>
          </cell>
          <cell r="F8333">
            <v>0</v>
          </cell>
          <cell r="G8333">
            <v>0</v>
          </cell>
          <cell r="I8333">
            <v>0</v>
          </cell>
        </row>
        <row r="8334">
          <cell r="A8334">
            <v>800000002013</v>
          </cell>
          <cell r="B8334" t="str">
            <v xml:space="preserve">BOBINA N.1 GRANDE                                                                                   </v>
          </cell>
          <cell r="C8334">
            <v>1</v>
          </cell>
          <cell r="D8334">
            <v>0</v>
          </cell>
          <cell r="E8334">
            <v>0</v>
          </cell>
          <cell r="F8334">
            <v>0</v>
          </cell>
          <cell r="G8334">
            <v>0</v>
          </cell>
          <cell r="I8334">
            <v>0</v>
          </cell>
        </row>
        <row r="8335">
          <cell r="A8335">
            <v>800000002014</v>
          </cell>
          <cell r="B8335" t="str">
            <v xml:space="preserve">MULTIVAC Nº1 R 5200 (300MM)                                                                         </v>
          </cell>
          <cell r="C8335">
            <v>2</v>
          </cell>
          <cell r="D8335">
            <v>0</v>
          </cell>
          <cell r="E8335">
            <v>0</v>
          </cell>
          <cell r="F8335">
            <v>0</v>
          </cell>
          <cell r="G8335">
            <v>0</v>
          </cell>
          <cell r="I8335">
            <v>0</v>
          </cell>
        </row>
        <row r="8336">
          <cell r="A8336">
            <v>800000002015</v>
          </cell>
          <cell r="B8336" t="str">
            <v xml:space="preserve">TOSS Nº2 770 V                                                                                      </v>
          </cell>
          <cell r="C8336">
            <v>1</v>
          </cell>
          <cell r="D8336">
            <v>0</v>
          </cell>
          <cell r="E8336">
            <v>0</v>
          </cell>
          <cell r="F8336">
            <v>0</v>
          </cell>
          <cell r="G8336">
            <v>0</v>
          </cell>
          <cell r="I8336">
            <v>0</v>
          </cell>
        </row>
        <row r="8337">
          <cell r="A8337">
            <v>800000002016</v>
          </cell>
          <cell r="B8337" t="str">
            <v xml:space="preserve">Máquina de enrollar                                                                                 </v>
          </cell>
          <cell r="C8337">
            <v>3</v>
          </cell>
          <cell r="D8337">
            <v>0</v>
          </cell>
          <cell r="E8337">
            <v>0</v>
          </cell>
          <cell r="F8337">
            <v>0</v>
          </cell>
          <cell r="G8337">
            <v>0</v>
          </cell>
          <cell r="I8337">
            <v>0</v>
          </cell>
        </row>
        <row r="8338">
          <cell r="A8338">
            <v>800000002017</v>
          </cell>
          <cell r="B8338" t="str">
            <v xml:space="preserve">Selladora de bolsas HPL 500 D                                                                       </v>
          </cell>
          <cell r="C8338">
            <v>1</v>
          </cell>
          <cell r="D8338">
            <v>0</v>
          </cell>
          <cell r="E8338">
            <v>0</v>
          </cell>
          <cell r="F8338">
            <v>0</v>
          </cell>
          <cell r="G8338">
            <v>0</v>
          </cell>
          <cell r="I8338">
            <v>0</v>
          </cell>
        </row>
        <row r="8339">
          <cell r="A8339">
            <v>800000002018</v>
          </cell>
          <cell r="B8339" t="str">
            <v xml:space="preserve">HORNO BINDER FED 53 (E2)                                                                            </v>
          </cell>
          <cell r="C8339">
            <v>1</v>
          </cell>
          <cell r="D8339">
            <v>0</v>
          </cell>
          <cell r="E8339">
            <v>0</v>
          </cell>
          <cell r="F8339">
            <v>0</v>
          </cell>
          <cell r="G8339">
            <v>0</v>
          </cell>
          <cell r="I8339">
            <v>0</v>
          </cell>
        </row>
        <row r="8340">
          <cell r="A8340">
            <v>800000002019</v>
          </cell>
          <cell r="B8340" t="str">
            <v xml:space="preserve">IMPRESORA DP FUTURO I+ DP FUTURO I+ 128L                                                            </v>
          </cell>
          <cell r="C8340">
            <v>6</v>
          </cell>
          <cell r="D8340">
            <v>0</v>
          </cell>
          <cell r="E8340">
            <v>0</v>
          </cell>
          <cell r="F8340">
            <v>0</v>
          </cell>
          <cell r="G8340">
            <v>0</v>
          </cell>
          <cell r="I8340">
            <v>0</v>
          </cell>
        </row>
        <row r="8341">
          <cell r="A8341">
            <v>800000002020</v>
          </cell>
          <cell r="B8341" t="str">
            <v xml:space="preserve">BALANZA OHAUOS SCOUT PRO SP401                                                                      </v>
          </cell>
          <cell r="C8341">
            <v>1</v>
          </cell>
          <cell r="D8341">
            <v>0</v>
          </cell>
          <cell r="E8341">
            <v>0</v>
          </cell>
          <cell r="F8341">
            <v>0</v>
          </cell>
          <cell r="G8341">
            <v>0</v>
          </cell>
          <cell r="I8341">
            <v>0</v>
          </cell>
        </row>
        <row r="8342">
          <cell r="A8342">
            <v>800000002021</v>
          </cell>
          <cell r="B8342" t="str">
            <v xml:space="preserve">ARMARIO PARA INFLAMABLES                                                                            </v>
          </cell>
          <cell r="C8342">
            <v>1</v>
          </cell>
          <cell r="D8342">
            <v>0</v>
          </cell>
          <cell r="E8342">
            <v>0</v>
          </cell>
          <cell r="F8342">
            <v>0</v>
          </cell>
          <cell r="G8342">
            <v>0</v>
          </cell>
          <cell r="I8342">
            <v>0</v>
          </cell>
        </row>
        <row r="8343">
          <cell r="A8343">
            <v>800000002022</v>
          </cell>
          <cell r="B8343" t="str">
            <v xml:space="preserve">ESTUFA DE LABORATORIO MEMMERT                                                                       </v>
          </cell>
          <cell r="C8343">
            <v>1</v>
          </cell>
          <cell r="D8343">
            <v>0</v>
          </cell>
          <cell r="E8343">
            <v>0</v>
          </cell>
          <cell r="F8343">
            <v>0</v>
          </cell>
          <cell r="G8343">
            <v>0</v>
          </cell>
          <cell r="I8343">
            <v>0</v>
          </cell>
        </row>
        <row r="8344">
          <cell r="A8344">
            <v>800000002023</v>
          </cell>
          <cell r="B8344" t="str">
            <v xml:space="preserve">CONTROLADOR DE TEMPERATURA DE AGUA P/INYECTORA                                                      </v>
          </cell>
          <cell r="C8344">
            <v>1</v>
          </cell>
          <cell r="D8344">
            <v>0</v>
          </cell>
          <cell r="E8344">
            <v>0</v>
          </cell>
          <cell r="F8344">
            <v>0</v>
          </cell>
          <cell r="G8344">
            <v>0</v>
          </cell>
          <cell r="I8344">
            <v>0</v>
          </cell>
        </row>
        <row r="8345">
          <cell r="A8345">
            <v>800000002024</v>
          </cell>
          <cell r="B8345" t="str">
            <v xml:space="preserve">INYECTORA DEMAG 100  ERGOTECH 100-310 COMPACT                                                       </v>
          </cell>
          <cell r="C8345">
            <v>2</v>
          </cell>
          <cell r="D8345">
            <v>0</v>
          </cell>
          <cell r="E8345">
            <v>0</v>
          </cell>
          <cell r="F8345">
            <v>0</v>
          </cell>
          <cell r="G8345">
            <v>0</v>
          </cell>
          <cell r="I8345">
            <v>0</v>
          </cell>
        </row>
        <row r="8346">
          <cell r="A8346">
            <v>800000002025</v>
          </cell>
          <cell r="B8346" t="str">
            <v xml:space="preserve">CORTADORA N. 3 USM ST-OB 150                                                                        </v>
          </cell>
          <cell r="C8346">
            <v>1</v>
          </cell>
          <cell r="D8346">
            <v>0</v>
          </cell>
          <cell r="E8346">
            <v>0</v>
          </cell>
          <cell r="F8346">
            <v>0</v>
          </cell>
          <cell r="G8346">
            <v>0</v>
          </cell>
          <cell r="I8346">
            <v>0</v>
          </cell>
        </row>
        <row r="8347">
          <cell r="A8347">
            <v>800000002026</v>
          </cell>
          <cell r="B8347" t="str">
            <v xml:space="preserve">HORNO MEMMERT Nº1 ULE700                                                                            </v>
          </cell>
          <cell r="C8347">
            <v>1</v>
          </cell>
          <cell r="D8347">
            <v>0</v>
          </cell>
          <cell r="E8347">
            <v>0</v>
          </cell>
          <cell r="F8347">
            <v>0</v>
          </cell>
          <cell r="G8347">
            <v>0</v>
          </cell>
          <cell r="I8347">
            <v>0</v>
          </cell>
        </row>
        <row r="8348">
          <cell r="A8348">
            <v>800000002027</v>
          </cell>
          <cell r="B8348" t="str">
            <v xml:space="preserve">HORNO DE CULTIVO MICROBIOLOGICO                                                                     </v>
          </cell>
          <cell r="C8348">
            <v>1</v>
          </cell>
          <cell r="D8348">
            <v>0</v>
          </cell>
          <cell r="E8348">
            <v>0</v>
          </cell>
          <cell r="F8348">
            <v>0</v>
          </cell>
          <cell r="G8348">
            <v>0</v>
          </cell>
          <cell r="I8348">
            <v>0</v>
          </cell>
        </row>
        <row r="8349">
          <cell r="A8349">
            <v>800000002028</v>
          </cell>
          <cell r="B8349" t="str">
            <v xml:space="preserve">TACÓMETRO EXTECH                                                                                    </v>
          </cell>
          <cell r="C8349">
            <v>1</v>
          </cell>
          <cell r="D8349">
            <v>0</v>
          </cell>
          <cell r="E8349">
            <v>0</v>
          </cell>
          <cell r="F8349">
            <v>0</v>
          </cell>
          <cell r="G8349">
            <v>0</v>
          </cell>
          <cell r="I8349">
            <v>0</v>
          </cell>
        </row>
        <row r="8350">
          <cell r="A8350">
            <v>800000002029</v>
          </cell>
          <cell r="B8350" t="str">
            <v xml:space="preserve">LEISTER THERMOMETER                                                                                 </v>
          </cell>
          <cell r="C8350">
            <v>1</v>
          </cell>
          <cell r="D8350">
            <v>0</v>
          </cell>
          <cell r="E8350">
            <v>0</v>
          </cell>
          <cell r="F8350">
            <v>0</v>
          </cell>
          <cell r="G8350">
            <v>0</v>
          </cell>
          <cell r="I8350">
            <v>0</v>
          </cell>
        </row>
        <row r="8351">
          <cell r="A8351">
            <v>800000002030</v>
          </cell>
          <cell r="B8351" t="str">
            <v xml:space="preserve">ENDOTEST for low pressure cuffs                                                                     </v>
          </cell>
          <cell r="C8351">
            <v>1</v>
          </cell>
          <cell r="D8351">
            <v>0</v>
          </cell>
          <cell r="E8351">
            <v>0</v>
          </cell>
          <cell r="F8351">
            <v>0</v>
          </cell>
          <cell r="G8351">
            <v>0</v>
          </cell>
          <cell r="I8351">
            <v>0</v>
          </cell>
        </row>
        <row r="8352">
          <cell r="A8352">
            <v>800000002031</v>
          </cell>
          <cell r="B8352" t="str">
            <v xml:space="preserve">MEGOHMMTETER                                                                                        </v>
          </cell>
          <cell r="C8352">
            <v>1</v>
          </cell>
          <cell r="D8352">
            <v>0</v>
          </cell>
          <cell r="E8352">
            <v>0</v>
          </cell>
          <cell r="F8352">
            <v>0</v>
          </cell>
          <cell r="G8352">
            <v>0</v>
          </cell>
          <cell r="I8352">
            <v>0</v>
          </cell>
        </row>
        <row r="8353">
          <cell r="A8353">
            <v>800000002032</v>
          </cell>
          <cell r="B8353" t="str">
            <v xml:space="preserve">Thermometer 502 Contact Thermometer                                                                 </v>
          </cell>
          <cell r="C8353">
            <v>1</v>
          </cell>
          <cell r="D8353">
            <v>0</v>
          </cell>
          <cell r="E8353">
            <v>0</v>
          </cell>
          <cell r="F8353">
            <v>0</v>
          </cell>
          <cell r="G8353">
            <v>0</v>
          </cell>
          <cell r="I8353">
            <v>0</v>
          </cell>
        </row>
        <row r="8354">
          <cell r="A8354">
            <v>800000002033</v>
          </cell>
          <cell r="B8354" t="str">
            <v xml:space="preserve">VACUUM METER WIKA                                                                                   </v>
          </cell>
          <cell r="C8354">
            <v>1</v>
          </cell>
          <cell r="D8354">
            <v>0</v>
          </cell>
          <cell r="E8354">
            <v>0</v>
          </cell>
          <cell r="F8354">
            <v>0</v>
          </cell>
          <cell r="G8354">
            <v>0</v>
          </cell>
          <cell r="I8354">
            <v>0</v>
          </cell>
        </row>
        <row r="8355">
          <cell r="A8355">
            <v>800000002034</v>
          </cell>
          <cell r="B8355" t="str">
            <v xml:space="preserve">DOSIFICADOR DE PEGAMENTO - MEDICA -                                                                 </v>
          </cell>
          <cell r="C8355">
            <v>8</v>
          </cell>
          <cell r="D8355">
            <v>0</v>
          </cell>
          <cell r="E8355">
            <v>0</v>
          </cell>
          <cell r="F8355">
            <v>0</v>
          </cell>
          <cell r="G8355">
            <v>0</v>
          </cell>
          <cell r="I8355">
            <v>0</v>
          </cell>
        </row>
        <row r="8356">
          <cell r="A8356">
            <v>800000002035</v>
          </cell>
          <cell r="B8356" t="str">
            <v xml:space="preserve">MAQUINA DE LAVAR PISOS NILFISK ITEM 296                                                             </v>
          </cell>
          <cell r="C8356">
            <v>1</v>
          </cell>
          <cell r="D8356">
            <v>0</v>
          </cell>
          <cell r="E8356">
            <v>0</v>
          </cell>
          <cell r="F8356">
            <v>0</v>
          </cell>
          <cell r="G8356">
            <v>0</v>
          </cell>
          <cell r="I8356">
            <v>0</v>
          </cell>
        </row>
        <row r="8357">
          <cell r="A8357">
            <v>800000002036</v>
          </cell>
          <cell r="B8357" t="str">
            <v xml:space="preserve">SET DE PATRONES ANULARES ICA-01                                                                     </v>
          </cell>
          <cell r="C8357">
            <v>1</v>
          </cell>
          <cell r="D8357">
            <v>0</v>
          </cell>
          <cell r="E8357">
            <v>0</v>
          </cell>
          <cell r="F8357">
            <v>0</v>
          </cell>
          <cell r="G8357">
            <v>0</v>
          </cell>
          <cell r="I8357">
            <v>0</v>
          </cell>
        </row>
        <row r="8358">
          <cell r="A8358">
            <v>800000002037</v>
          </cell>
          <cell r="B8358" t="str">
            <v xml:space="preserve">PATRONES CILINDRICOS ICH-01/02/03                                                                   </v>
          </cell>
          <cell r="C8358">
            <v>3</v>
          </cell>
          <cell r="D8358">
            <v>0</v>
          </cell>
          <cell r="E8358">
            <v>0</v>
          </cell>
          <cell r="F8358">
            <v>0</v>
          </cell>
          <cell r="G8358">
            <v>0</v>
          </cell>
          <cell r="I8358">
            <v>0</v>
          </cell>
        </row>
        <row r="8359">
          <cell r="A8359">
            <v>800000002038</v>
          </cell>
          <cell r="B8359" t="str">
            <v xml:space="preserve">EQUIPO LDA                                                                                          </v>
          </cell>
          <cell r="C8359">
            <v>28</v>
          </cell>
          <cell r="D8359">
            <v>0</v>
          </cell>
          <cell r="E8359">
            <v>0</v>
          </cell>
          <cell r="F8359">
            <v>0</v>
          </cell>
          <cell r="G8359">
            <v>0</v>
          </cell>
          <cell r="I8359">
            <v>0</v>
          </cell>
        </row>
        <row r="8360">
          <cell r="A8360">
            <v>800000002039</v>
          </cell>
          <cell r="B8360" t="str">
            <v xml:space="preserve">FILTROS LDA                                                                                         </v>
          </cell>
          <cell r="C8360">
            <v>221</v>
          </cell>
          <cell r="D8360">
            <v>0</v>
          </cell>
          <cell r="E8360">
            <v>0</v>
          </cell>
          <cell r="F8360">
            <v>0</v>
          </cell>
          <cell r="G8360">
            <v>0</v>
          </cell>
          <cell r="I8360">
            <v>0</v>
          </cell>
        </row>
        <row r="8361">
          <cell r="A8361">
            <v>800000002040</v>
          </cell>
          <cell r="B8361" t="str">
            <v xml:space="preserve">ALIMENTADORES                                                                                       </v>
          </cell>
          <cell r="C8361">
            <v>2</v>
          </cell>
          <cell r="D8361">
            <v>0</v>
          </cell>
          <cell r="E8361">
            <v>0</v>
          </cell>
          <cell r="F8361">
            <v>0</v>
          </cell>
          <cell r="G8361">
            <v>0</v>
          </cell>
          <cell r="I8361">
            <v>0</v>
          </cell>
        </row>
        <row r="8362">
          <cell r="A8362">
            <v>800000002041</v>
          </cell>
          <cell r="B8362" t="str">
            <v xml:space="preserve">DISPOSITIVO VERIFICA CODIGO DE BARRAS LVS INTEGRA 9510                                              </v>
          </cell>
          <cell r="C8362">
            <v>1</v>
          </cell>
          <cell r="D8362">
            <v>0</v>
          </cell>
          <cell r="E8362">
            <v>0</v>
          </cell>
          <cell r="F8362">
            <v>0</v>
          </cell>
          <cell r="G8362">
            <v>0</v>
          </cell>
          <cell r="I8362">
            <v>0</v>
          </cell>
        </row>
        <row r="8363">
          <cell r="A8363">
            <v>800000002042</v>
          </cell>
          <cell r="B8363" t="str">
            <v xml:space="preserve">ASPIRADORA DE RECORTES                                                                              </v>
          </cell>
          <cell r="C8363">
            <v>2</v>
          </cell>
          <cell r="D8363">
            <v>0</v>
          </cell>
          <cell r="E8363">
            <v>0</v>
          </cell>
          <cell r="F8363">
            <v>0</v>
          </cell>
          <cell r="G8363">
            <v>0</v>
          </cell>
          <cell r="I8363">
            <v>0</v>
          </cell>
        </row>
        <row r="8364">
          <cell r="A8364">
            <v>800000002043</v>
          </cell>
          <cell r="B8364" t="str">
            <v xml:space="preserve">MOLINO DE COLADAS SHI SHINI SG 2427N                                                                </v>
          </cell>
          <cell r="C8364">
            <v>1</v>
          </cell>
          <cell r="D8364">
            <v>0</v>
          </cell>
          <cell r="E8364">
            <v>0</v>
          </cell>
          <cell r="F8364">
            <v>0</v>
          </cell>
          <cell r="G8364">
            <v>0</v>
          </cell>
          <cell r="I8364">
            <v>0</v>
          </cell>
        </row>
        <row r="8365">
          <cell r="A8365">
            <v>800000002044</v>
          </cell>
          <cell r="B8365" t="str">
            <v xml:space="preserve">MAQUINA DE HACER AGUJEROS                                                                           </v>
          </cell>
          <cell r="C8365">
            <v>2</v>
          </cell>
          <cell r="D8365">
            <v>0</v>
          </cell>
          <cell r="E8365">
            <v>0</v>
          </cell>
          <cell r="F8365">
            <v>0</v>
          </cell>
          <cell r="G8365">
            <v>0</v>
          </cell>
          <cell r="I8365">
            <v>0</v>
          </cell>
        </row>
        <row r="8366">
          <cell r="A8366">
            <v>800000002045</v>
          </cell>
          <cell r="B8366" t="str">
            <v xml:space="preserve">PEINE CON PINZAS                                                                                    </v>
          </cell>
          <cell r="C8366">
            <v>1</v>
          </cell>
          <cell r="D8366">
            <v>0</v>
          </cell>
          <cell r="E8366">
            <v>0</v>
          </cell>
          <cell r="F8366">
            <v>0</v>
          </cell>
          <cell r="G8366">
            <v>0</v>
          </cell>
          <cell r="I8366">
            <v>0</v>
          </cell>
        </row>
        <row r="8367">
          <cell r="A8367">
            <v>800000002046</v>
          </cell>
          <cell r="B8367" t="str">
            <v xml:space="preserve">LOTE DE INSTRUMENTOS "CALIDAD"                                                                      </v>
          </cell>
          <cell r="C8367">
            <v>1</v>
          </cell>
          <cell r="D8367">
            <v>0</v>
          </cell>
          <cell r="E8367">
            <v>0</v>
          </cell>
          <cell r="F8367">
            <v>0</v>
          </cell>
          <cell r="G8367">
            <v>0</v>
          </cell>
          <cell r="I8367">
            <v>0</v>
          </cell>
        </row>
        <row r="8368">
          <cell r="A8368">
            <v>800000002047</v>
          </cell>
          <cell r="B8368" t="str">
            <v xml:space="preserve">SISTEMA DE CONTROL BEIN                                                                             </v>
          </cell>
          <cell r="C8368">
            <v>1</v>
          </cell>
          <cell r="D8368">
            <v>0</v>
          </cell>
          <cell r="E8368">
            <v>0</v>
          </cell>
          <cell r="F8368">
            <v>0</v>
          </cell>
          <cell r="G8368">
            <v>0</v>
          </cell>
          <cell r="I8368">
            <v>0</v>
          </cell>
        </row>
        <row r="8369">
          <cell r="A8369">
            <v>800000002048</v>
          </cell>
          <cell r="B8369" t="str">
            <v xml:space="preserve">FUENTE SITOP 24VDC 5A SIEMMENS                                                                      </v>
          </cell>
          <cell r="C8369">
            <v>2</v>
          </cell>
          <cell r="D8369">
            <v>0</v>
          </cell>
          <cell r="E8369">
            <v>0</v>
          </cell>
          <cell r="F8369">
            <v>0</v>
          </cell>
          <cell r="G8369">
            <v>0</v>
          </cell>
          <cell r="I8369">
            <v>0</v>
          </cell>
        </row>
        <row r="8370">
          <cell r="A8370">
            <v>800000002049</v>
          </cell>
          <cell r="B8370" t="str">
            <v xml:space="preserve">PULIDORA                                                                                            </v>
          </cell>
          <cell r="C8370">
            <v>1</v>
          </cell>
          <cell r="D8370">
            <v>0</v>
          </cell>
          <cell r="E8370">
            <v>0</v>
          </cell>
          <cell r="F8370">
            <v>0</v>
          </cell>
          <cell r="G8370">
            <v>0</v>
          </cell>
          <cell r="I8370">
            <v>0</v>
          </cell>
        </row>
        <row r="8371">
          <cell r="A8371">
            <v>800000002050</v>
          </cell>
          <cell r="B8371" t="str">
            <v xml:space="preserve">IMPRESORA KENT                                                                                      </v>
          </cell>
          <cell r="C8371">
            <v>1</v>
          </cell>
          <cell r="D8371">
            <v>0</v>
          </cell>
          <cell r="E8371">
            <v>0</v>
          </cell>
          <cell r="F8371">
            <v>0</v>
          </cell>
          <cell r="G8371">
            <v>0</v>
          </cell>
          <cell r="I8371">
            <v>0</v>
          </cell>
        </row>
        <row r="8372">
          <cell r="A8372">
            <v>800000002051</v>
          </cell>
          <cell r="B8372" t="str">
            <v xml:space="preserve">ARMARIO HORNO LABORATORIO                                                                           </v>
          </cell>
          <cell r="C8372">
            <v>1</v>
          </cell>
          <cell r="D8372">
            <v>0</v>
          </cell>
          <cell r="E8372">
            <v>0</v>
          </cell>
          <cell r="F8372">
            <v>0</v>
          </cell>
          <cell r="G8372">
            <v>0</v>
          </cell>
          <cell r="I8372">
            <v>0</v>
          </cell>
        </row>
        <row r="8373">
          <cell r="A8373">
            <v>800000002052</v>
          </cell>
          <cell r="B8373" t="str">
            <v xml:space="preserve">CORTADOR Nº4                                                                                        </v>
          </cell>
          <cell r="C8373">
            <v>1</v>
          </cell>
          <cell r="D8373">
            <v>0</v>
          </cell>
          <cell r="E8373">
            <v>0</v>
          </cell>
          <cell r="F8373">
            <v>0</v>
          </cell>
          <cell r="G8373">
            <v>0</v>
          </cell>
          <cell r="I8373">
            <v>0</v>
          </cell>
        </row>
        <row r="8374">
          <cell r="A8374">
            <v>800000002053</v>
          </cell>
          <cell r="B8374" t="str">
            <v xml:space="preserve">CINTA TRANSPORTADORA Nº1                                                                            </v>
          </cell>
          <cell r="C8374">
            <v>1</v>
          </cell>
          <cell r="D8374">
            <v>0</v>
          </cell>
          <cell r="E8374">
            <v>0</v>
          </cell>
          <cell r="F8374">
            <v>0</v>
          </cell>
          <cell r="G8374">
            <v>0</v>
          </cell>
          <cell r="I8374">
            <v>0</v>
          </cell>
        </row>
        <row r="8375">
          <cell r="A8375">
            <v>800000002054</v>
          </cell>
          <cell r="B8375" t="str">
            <v xml:space="preserve">MESA CON MUEBLE PARA SECADO                                                                         </v>
          </cell>
          <cell r="C8375">
            <v>1</v>
          </cell>
          <cell r="D8375">
            <v>0</v>
          </cell>
          <cell r="E8375">
            <v>0</v>
          </cell>
          <cell r="F8375">
            <v>0</v>
          </cell>
          <cell r="G8375">
            <v>0</v>
          </cell>
          <cell r="I8375">
            <v>0</v>
          </cell>
        </row>
        <row r="8376">
          <cell r="A8376">
            <v>800000002055</v>
          </cell>
          <cell r="B8376" t="str">
            <v xml:space="preserve">CAJON CON TUBOS DE VIDRIO VARIAS MEDIDAS                                                            </v>
          </cell>
          <cell r="C8376">
            <v>1</v>
          </cell>
          <cell r="D8376">
            <v>0</v>
          </cell>
          <cell r="E8376">
            <v>0</v>
          </cell>
          <cell r="F8376">
            <v>0</v>
          </cell>
          <cell r="G8376">
            <v>0</v>
          </cell>
          <cell r="I8376">
            <v>0</v>
          </cell>
        </row>
        <row r="8377">
          <cell r="A8377">
            <v>800000002056</v>
          </cell>
          <cell r="B8377" t="str">
            <v xml:space="preserve">CARRO PLATAFORMA CON RUEDAS INFLADAS                                                                </v>
          </cell>
          <cell r="C8377">
            <v>1</v>
          </cell>
          <cell r="D8377">
            <v>0</v>
          </cell>
          <cell r="E8377">
            <v>0</v>
          </cell>
          <cell r="F8377">
            <v>0</v>
          </cell>
          <cell r="G8377">
            <v>0</v>
          </cell>
          <cell r="I8377">
            <v>0</v>
          </cell>
        </row>
        <row r="8378">
          <cell r="A8378">
            <v>800000002057</v>
          </cell>
          <cell r="B8378" t="str">
            <v xml:space="preserve">MOTORREDUCTOR TRIFASICO Y TRANSMISION PLANETARIA                                                    </v>
          </cell>
          <cell r="C8378">
            <v>1</v>
          </cell>
          <cell r="D8378">
            <v>0</v>
          </cell>
          <cell r="E8378">
            <v>0</v>
          </cell>
          <cell r="F8378">
            <v>0</v>
          </cell>
          <cell r="G8378">
            <v>0</v>
          </cell>
          <cell r="I8378">
            <v>0</v>
          </cell>
        </row>
        <row r="8379">
          <cell r="A8379">
            <v>800000002058</v>
          </cell>
          <cell r="B8379" t="str">
            <v xml:space="preserve">CARRO PARA ROLLOS DE FILM O PAPEL                                                                   </v>
          </cell>
          <cell r="C8379">
            <v>1</v>
          </cell>
          <cell r="D8379">
            <v>0</v>
          </cell>
          <cell r="E8379">
            <v>0</v>
          </cell>
          <cell r="F8379">
            <v>0</v>
          </cell>
          <cell r="G8379">
            <v>0</v>
          </cell>
          <cell r="I8379">
            <v>0</v>
          </cell>
        </row>
        <row r="8380">
          <cell r="A8380">
            <v>800000002059</v>
          </cell>
          <cell r="B8380" t="str">
            <v xml:space="preserve">PIZARRONES BLANCOS - PIZARRAS                                                                       </v>
          </cell>
          <cell r="C8380">
            <v>1</v>
          </cell>
          <cell r="D8380">
            <v>0</v>
          </cell>
          <cell r="E8380">
            <v>0</v>
          </cell>
          <cell r="F8380">
            <v>0</v>
          </cell>
          <cell r="G8380">
            <v>0</v>
          </cell>
          <cell r="I8380">
            <v>0</v>
          </cell>
        </row>
        <row r="8381">
          <cell r="A8381">
            <v>800000002060</v>
          </cell>
          <cell r="B8381" t="str">
            <v xml:space="preserve">MAQUINA DE INFLAR BALONES                                                                           </v>
          </cell>
          <cell r="C8381">
            <v>1</v>
          </cell>
          <cell r="D8381">
            <v>0</v>
          </cell>
          <cell r="E8381">
            <v>0</v>
          </cell>
          <cell r="F8381">
            <v>0</v>
          </cell>
          <cell r="G8381">
            <v>0</v>
          </cell>
          <cell r="I8381">
            <v>0</v>
          </cell>
        </row>
        <row r="8382">
          <cell r="A8382">
            <v>800000002061</v>
          </cell>
          <cell r="B8382" t="str">
            <v xml:space="preserve">CINTA TRANSPORTADORA                                                                                </v>
          </cell>
          <cell r="C8382">
            <v>1</v>
          </cell>
          <cell r="D8382">
            <v>0</v>
          </cell>
          <cell r="E8382">
            <v>0</v>
          </cell>
          <cell r="F8382">
            <v>0</v>
          </cell>
          <cell r="G8382">
            <v>0</v>
          </cell>
          <cell r="I8382">
            <v>0</v>
          </cell>
        </row>
        <row r="8383">
          <cell r="A8383">
            <v>800000002062</v>
          </cell>
          <cell r="B8383" t="str">
            <v xml:space="preserve">BAÑO MARíA                                                                                          </v>
          </cell>
          <cell r="C8383">
            <v>4</v>
          </cell>
          <cell r="D8383">
            <v>0</v>
          </cell>
          <cell r="E8383">
            <v>0</v>
          </cell>
          <cell r="F8383">
            <v>0</v>
          </cell>
          <cell r="G8383">
            <v>0</v>
          </cell>
          <cell r="I8383">
            <v>0</v>
          </cell>
        </row>
        <row r="8384">
          <cell r="A8384">
            <v>800000002063</v>
          </cell>
          <cell r="B8384" t="str">
            <v xml:space="preserve">HAWO                                                                                                </v>
          </cell>
          <cell r="C8384">
            <v>1</v>
          </cell>
          <cell r="D8384">
            <v>0</v>
          </cell>
          <cell r="E8384">
            <v>0</v>
          </cell>
          <cell r="F8384">
            <v>0</v>
          </cell>
          <cell r="G8384">
            <v>0</v>
          </cell>
          <cell r="I8384">
            <v>0</v>
          </cell>
        </row>
        <row r="8385">
          <cell r="A8385">
            <v>800000002064</v>
          </cell>
          <cell r="B8385" t="str">
            <v xml:space="preserve">VASOS CERAMICA                                                                                      </v>
          </cell>
          <cell r="C8385">
            <v>7</v>
          </cell>
          <cell r="D8385">
            <v>0</v>
          </cell>
          <cell r="E8385">
            <v>0</v>
          </cell>
          <cell r="F8385">
            <v>0</v>
          </cell>
          <cell r="G8385">
            <v>0</v>
          </cell>
          <cell r="I8385">
            <v>0</v>
          </cell>
        </row>
        <row r="8386">
          <cell r="A8386">
            <v>800000002065</v>
          </cell>
          <cell r="B8386" t="str">
            <v xml:space="preserve">MESA P/RECTIFICAR COPAS CERAMICAS                                                                   </v>
          </cell>
          <cell r="C8386">
            <v>1</v>
          </cell>
          <cell r="D8386">
            <v>0</v>
          </cell>
          <cell r="E8386">
            <v>0</v>
          </cell>
          <cell r="F8386">
            <v>0</v>
          </cell>
          <cell r="G8386">
            <v>0</v>
          </cell>
          <cell r="I8386">
            <v>0</v>
          </cell>
        </row>
        <row r="8387">
          <cell r="A8387">
            <v>800000002066</v>
          </cell>
          <cell r="B8387" t="str">
            <v xml:space="preserve">CORTADORA INCLUYE CINTAS DE REPUESTOS Y TORRES                                                      </v>
          </cell>
          <cell r="C8387">
            <v>2</v>
          </cell>
          <cell r="D8387">
            <v>0</v>
          </cell>
          <cell r="E8387">
            <v>0</v>
          </cell>
          <cell r="F8387">
            <v>0</v>
          </cell>
          <cell r="G8387">
            <v>0</v>
          </cell>
          <cell r="I8387">
            <v>0</v>
          </cell>
        </row>
        <row r="8388">
          <cell r="A8388">
            <v>800000002067</v>
          </cell>
          <cell r="B8388" t="str">
            <v xml:space="preserve">COMPONENTES  SISTEMA DE PEGADO                                                                      </v>
          </cell>
          <cell r="C8388">
            <v>1</v>
          </cell>
          <cell r="D8388">
            <v>0</v>
          </cell>
          <cell r="E8388">
            <v>0</v>
          </cell>
          <cell r="F8388">
            <v>0</v>
          </cell>
          <cell r="G8388">
            <v>0</v>
          </cell>
          <cell r="I8388">
            <v>0</v>
          </cell>
        </row>
        <row r="8389">
          <cell r="A8389">
            <v>800000002068</v>
          </cell>
          <cell r="B8389" t="str">
            <v xml:space="preserve">BIDONES CON CANILLA                                                                                 </v>
          </cell>
          <cell r="C8389">
            <v>1</v>
          </cell>
          <cell r="D8389">
            <v>0</v>
          </cell>
          <cell r="E8389">
            <v>0</v>
          </cell>
          <cell r="F8389">
            <v>0</v>
          </cell>
          <cell r="G8389">
            <v>0</v>
          </cell>
          <cell r="I8389">
            <v>0</v>
          </cell>
        </row>
        <row r="8390">
          <cell r="A8390">
            <v>800000002069</v>
          </cell>
          <cell r="B8390" t="str">
            <v xml:space="preserve">TUBOS INOX TIPO AGUJA                                                                               </v>
          </cell>
          <cell r="C8390">
            <v>1</v>
          </cell>
          <cell r="D8390">
            <v>0</v>
          </cell>
          <cell r="E8390">
            <v>0</v>
          </cell>
          <cell r="F8390">
            <v>0</v>
          </cell>
          <cell r="G8390">
            <v>0</v>
          </cell>
          <cell r="I8390">
            <v>0</v>
          </cell>
        </row>
        <row r="8391">
          <cell r="A8391">
            <v>800000002070</v>
          </cell>
          <cell r="B8391" t="str">
            <v xml:space="preserve">VARILLAS REDONDAS INOX                                                                              </v>
          </cell>
          <cell r="C8391">
            <v>11</v>
          </cell>
          <cell r="D8391">
            <v>0</v>
          </cell>
          <cell r="E8391">
            <v>0</v>
          </cell>
          <cell r="F8391">
            <v>0</v>
          </cell>
          <cell r="G8391">
            <v>0</v>
          </cell>
          <cell r="I8391">
            <v>0</v>
          </cell>
        </row>
        <row r="8392">
          <cell r="A8392">
            <v>800000002071</v>
          </cell>
          <cell r="B8392" t="str">
            <v xml:space="preserve">IMPRESORA DATAMAX                                                                                   </v>
          </cell>
          <cell r="C8392">
            <v>3</v>
          </cell>
          <cell r="D8392">
            <v>0</v>
          </cell>
          <cell r="E8392">
            <v>0</v>
          </cell>
          <cell r="F8392">
            <v>0</v>
          </cell>
          <cell r="G8392">
            <v>0</v>
          </cell>
          <cell r="I8392">
            <v>0</v>
          </cell>
        </row>
        <row r="8393">
          <cell r="A8393">
            <v>800000002072</v>
          </cell>
          <cell r="B8393" t="str">
            <v xml:space="preserve">IMPRESORAS TEC                                                                                      </v>
          </cell>
          <cell r="C8393">
            <v>2</v>
          </cell>
          <cell r="D8393">
            <v>0</v>
          </cell>
          <cell r="E8393">
            <v>0</v>
          </cell>
          <cell r="F8393">
            <v>0</v>
          </cell>
          <cell r="G8393">
            <v>0</v>
          </cell>
          <cell r="I8393">
            <v>0</v>
          </cell>
        </row>
        <row r="8394">
          <cell r="A8394">
            <v>800000002073</v>
          </cell>
          <cell r="B8394" t="str">
            <v xml:space="preserve">ETIQ.AUTOAD. 200X55 P/IMPRESORA TEC                                                                 </v>
          </cell>
          <cell r="C8394">
            <v>13</v>
          </cell>
          <cell r="D8394">
            <v>0</v>
          </cell>
          <cell r="E8394">
            <v>0</v>
          </cell>
          <cell r="F8394">
            <v>0</v>
          </cell>
          <cell r="G8394">
            <v>0</v>
          </cell>
          <cell r="I8394">
            <v>0</v>
          </cell>
        </row>
        <row r="8395">
          <cell r="A8395">
            <v>800000002074</v>
          </cell>
          <cell r="B8395" t="str">
            <v xml:space="preserve">ETIQ.AUTOAD. 25X59 P/IMPRESORA TEC                                                                  </v>
          </cell>
          <cell r="C8395">
            <v>4</v>
          </cell>
          <cell r="D8395">
            <v>0</v>
          </cell>
          <cell r="E8395">
            <v>0</v>
          </cell>
          <cell r="F8395">
            <v>0</v>
          </cell>
          <cell r="G8395">
            <v>0</v>
          </cell>
          <cell r="I8395">
            <v>0</v>
          </cell>
        </row>
        <row r="8396">
          <cell r="A8396">
            <v>800000002075</v>
          </cell>
          <cell r="B8396" t="str">
            <v xml:space="preserve">ETIQ. DOBLE J AUTOAD. C/3 STICKERS DESPRENDIBLES                                                    </v>
          </cell>
          <cell r="C8396">
            <v>8</v>
          </cell>
          <cell r="D8396">
            <v>0</v>
          </cell>
          <cell r="E8396">
            <v>0</v>
          </cell>
          <cell r="F8396">
            <v>0</v>
          </cell>
          <cell r="G8396">
            <v>0</v>
          </cell>
          <cell r="I8396">
            <v>0</v>
          </cell>
        </row>
        <row r="8397">
          <cell r="A8397">
            <v>800000002076</v>
          </cell>
          <cell r="B8397" t="str">
            <v xml:space="preserve">ETIQ.AUTOAD. 180x45 P/IMPRESORA TEC                                                                 </v>
          </cell>
          <cell r="C8397">
            <v>52</v>
          </cell>
          <cell r="D8397">
            <v>0</v>
          </cell>
          <cell r="E8397">
            <v>0</v>
          </cell>
          <cell r="F8397">
            <v>0</v>
          </cell>
          <cell r="G8397">
            <v>0</v>
          </cell>
          <cell r="I8397">
            <v>0</v>
          </cell>
        </row>
        <row r="8398">
          <cell r="A8398">
            <v>800000002077</v>
          </cell>
          <cell r="B8398" t="str">
            <v xml:space="preserve">ETIQ.AUTOAD.VERDE 80x49 P/IMPRESORA DATAMAX                                                         </v>
          </cell>
          <cell r="C8398">
            <v>28</v>
          </cell>
          <cell r="D8398">
            <v>0</v>
          </cell>
          <cell r="E8398">
            <v>0</v>
          </cell>
          <cell r="F8398">
            <v>0</v>
          </cell>
          <cell r="G8398">
            <v>0</v>
          </cell>
          <cell r="I8398">
            <v>0</v>
          </cell>
        </row>
        <row r="8399">
          <cell r="A8399">
            <v>800000002078</v>
          </cell>
          <cell r="B8399" t="str">
            <v xml:space="preserve">RIBBON 89x100 RESINA P/DATAMAX                                                                      </v>
          </cell>
          <cell r="C8399">
            <v>16</v>
          </cell>
          <cell r="D8399">
            <v>0</v>
          </cell>
          <cell r="E8399">
            <v>0</v>
          </cell>
          <cell r="F8399">
            <v>0</v>
          </cell>
          <cell r="G8399">
            <v>0</v>
          </cell>
          <cell r="I8399">
            <v>0</v>
          </cell>
        </row>
        <row r="8400">
          <cell r="A8400">
            <v>800000002079</v>
          </cell>
          <cell r="B8400" t="str">
            <v xml:space="preserve">RIBBON TEC 220MM P/IMPRESORA TEC                                                                    </v>
          </cell>
          <cell r="C8400">
            <v>24</v>
          </cell>
          <cell r="D8400">
            <v>0</v>
          </cell>
          <cell r="E8400">
            <v>0</v>
          </cell>
          <cell r="F8400">
            <v>0</v>
          </cell>
          <cell r="G8400">
            <v>0</v>
          </cell>
          <cell r="I8400">
            <v>0</v>
          </cell>
        </row>
        <row r="8401">
          <cell r="A8401">
            <v>800000002080</v>
          </cell>
          <cell r="B8401" t="str">
            <v xml:space="preserve">RIBBON TEC 131MM P/IMPRESORA TEC                                                                    </v>
          </cell>
          <cell r="C8401">
            <v>13</v>
          </cell>
          <cell r="D8401">
            <v>0</v>
          </cell>
          <cell r="E8401">
            <v>0</v>
          </cell>
          <cell r="F8401">
            <v>0</v>
          </cell>
          <cell r="G8401">
            <v>0</v>
          </cell>
          <cell r="I8401">
            <v>0</v>
          </cell>
        </row>
        <row r="8402">
          <cell r="A8402">
            <v>800000002081</v>
          </cell>
          <cell r="B8402" t="str">
            <v xml:space="preserve">RIBBON BEIN 110MM P/IMPRESORA BEIN                                                                  </v>
          </cell>
          <cell r="C8402">
            <v>0</v>
          </cell>
          <cell r="D8402">
            <v>0</v>
          </cell>
          <cell r="E8402">
            <v>0</v>
          </cell>
          <cell r="F8402">
            <v>0</v>
          </cell>
          <cell r="G8402">
            <v>0</v>
          </cell>
          <cell r="I8402">
            <v>0</v>
          </cell>
        </row>
        <row r="8403">
          <cell r="A8403">
            <v>800000002082</v>
          </cell>
          <cell r="B8403" t="str">
            <v xml:space="preserve">LAMINA IMANTADA                                                                                     </v>
          </cell>
          <cell r="C8403">
            <v>0</v>
          </cell>
          <cell r="D8403">
            <v>0</v>
          </cell>
          <cell r="E8403">
            <v>0</v>
          </cell>
          <cell r="F8403">
            <v>0</v>
          </cell>
          <cell r="G8403">
            <v>0</v>
          </cell>
          <cell r="I8403">
            <v>0</v>
          </cell>
        </row>
        <row r="8404">
          <cell r="A8404">
            <v>800000002083</v>
          </cell>
          <cell r="B8404" t="str">
            <v xml:space="preserve">CHAPA CLISHE FP600 VERDE 70X350                                                                     </v>
          </cell>
          <cell r="C8404">
            <v>0</v>
          </cell>
          <cell r="D8404">
            <v>0</v>
          </cell>
          <cell r="E8404">
            <v>0</v>
          </cell>
          <cell r="F8404">
            <v>0</v>
          </cell>
          <cell r="G8404">
            <v>0</v>
          </cell>
          <cell r="I8404">
            <v>0</v>
          </cell>
        </row>
        <row r="8405">
          <cell r="A8405">
            <v>800000002084</v>
          </cell>
          <cell r="B8405" t="str">
            <v xml:space="preserve">CHAPA CLISHE FP600 VERDE 96X100                                                                     </v>
          </cell>
          <cell r="C8405">
            <v>0</v>
          </cell>
          <cell r="D8405">
            <v>0</v>
          </cell>
          <cell r="E8405">
            <v>0</v>
          </cell>
          <cell r="F8405">
            <v>0</v>
          </cell>
          <cell r="G8405">
            <v>0</v>
          </cell>
          <cell r="I8405">
            <v>0</v>
          </cell>
        </row>
        <row r="8406">
          <cell r="A8406">
            <v>800000002085</v>
          </cell>
          <cell r="B8406" t="str">
            <v xml:space="preserve">CHAPA CLISHE NP/DG120RO.70X350                                                                      </v>
          </cell>
          <cell r="C8406">
            <v>0</v>
          </cell>
          <cell r="D8406">
            <v>0</v>
          </cell>
          <cell r="E8406">
            <v>0</v>
          </cell>
          <cell r="F8406">
            <v>0</v>
          </cell>
          <cell r="G8406">
            <v>0</v>
          </cell>
          <cell r="I8406">
            <v>0</v>
          </cell>
        </row>
        <row r="8407">
          <cell r="A8407">
            <v>800000002086</v>
          </cell>
          <cell r="B8407" t="str">
            <v xml:space="preserve">CHAPA CLISHE CH.NP/DG120RO. 96X100                                                                  </v>
          </cell>
          <cell r="C8407">
            <v>22</v>
          </cell>
          <cell r="D8407">
            <v>0</v>
          </cell>
          <cell r="E8407">
            <v>0</v>
          </cell>
          <cell r="F8407">
            <v>0</v>
          </cell>
          <cell r="G8407">
            <v>0</v>
          </cell>
          <cell r="I8407">
            <v>0</v>
          </cell>
        </row>
        <row r="8408">
          <cell r="A8408">
            <v>800000002087</v>
          </cell>
          <cell r="B8408" t="str">
            <v xml:space="preserve">CHAPA CLISHE CH KS49C 100X240                                                                       </v>
          </cell>
          <cell r="C8408">
            <v>50</v>
          </cell>
          <cell r="D8408">
            <v>0</v>
          </cell>
          <cell r="E8408">
            <v>0</v>
          </cell>
          <cell r="F8408">
            <v>0</v>
          </cell>
          <cell r="G8408">
            <v>0</v>
          </cell>
          <cell r="I8408">
            <v>0</v>
          </cell>
        </row>
        <row r="8409">
          <cell r="A8409">
            <v>800000002088</v>
          </cell>
          <cell r="B8409" t="str">
            <v xml:space="preserve">CHAPA CLISHE CH K549C 125X625                                                                       </v>
          </cell>
          <cell r="C8409">
            <v>0</v>
          </cell>
          <cell r="D8409">
            <v>0</v>
          </cell>
          <cell r="E8409">
            <v>0</v>
          </cell>
          <cell r="F8409">
            <v>0</v>
          </cell>
          <cell r="G8409">
            <v>0</v>
          </cell>
          <cell r="I8409">
            <v>0</v>
          </cell>
        </row>
        <row r="8410">
          <cell r="A8410">
            <v>800000002089</v>
          </cell>
          <cell r="B8410" t="str">
            <v xml:space="preserve">ZAPATERA DE PLASTICO BLANCA                                                                         </v>
          </cell>
          <cell r="C8410">
            <v>0</v>
          </cell>
          <cell r="D8410">
            <v>0</v>
          </cell>
          <cell r="E8410">
            <v>0</v>
          </cell>
          <cell r="F8410">
            <v>0</v>
          </cell>
          <cell r="G8410">
            <v>0</v>
          </cell>
          <cell r="I8410">
            <v>0</v>
          </cell>
        </row>
        <row r="8411">
          <cell r="A8411">
            <v>800000002090</v>
          </cell>
          <cell r="B8411" t="str">
            <v xml:space="preserve">JUEGO DE ARTICULOS DE COCINA                                                                        </v>
          </cell>
          <cell r="C8411">
            <v>0</v>
          </cell>
          <cell r="D8411">
            <v>0</v>
          </cell>
          <cell r="E8411">
            <v>0</v>
          </cell>
          <cell r="F8411">
            <v>0</v>
          </cell>
          <cell r="G8411">
            <v>0</v>
          </cell>
          <cell r="I8411">
            <v>0</v>
          </cell>
        </row>
        <row r="8412">
          <cell r="A8412">
            <v>800000002091</v>
          </cell>
          <cell r="B8412" t="str">
            <v xml:space="preserve">DICCIONARIO                                                                                         </v>
          </cell>
          <cell r="C8412">
            <v>0</v>
          </cell>
          <cell r="D8412">
            <v>0</v>
          </cell>
          <cell r="E8412">
            <v>0</v>
          </cell>
          <cell r="F8412">
            <v>0</v>
          </cell>
          <cell r="G8412">
            <v>0</v>
          </cell>
          <cell r="I8412">
            <v>0</v>
          </cell>
        </row>
        <row r="8413">
          <cell r="A8413">
            <v>800000002092</v>
          </cell>
          <cell r="B8413" t="str">
            <v xml:space="preserve">ALARGUE                                                                                             </v>
          </cell>
          <cell r="C8413">
            <v>0</v>
          </cell>
          <cell r="D8413">
            <v>0</v>
          </cell>
          <cell r="E8413">
            <v>0</v>
          </cell>
          <cell r="F8413">
            <v>0</v>
          </cell>
          <cell r="G8413">
            <v>0</v>
          </cell>
          <cell r="I8413">
            <v>0</v>
          </cell>
        </row>
        <row r="8414">
          <cell r="A8414">
            <v>800000002093</v>
          </cell>
          <cell r="B8414" t="str">
            <v xml:space="preserve">MOCHILA                                                                                             </v>
          </cell>
          <cell r="C8414">
            <v>0</v>
          </cell>
          <cell r="D8414">
            <v>0</v>
          </cell>
          <cell r="E8414">
            <v>0</v>
          </cell>
          <cell r="F8414">
            <v>0</v>
          </cell>
          <cell r="G8414">
            <v>0</v>
          </cell>
          <cell r="I8414">
            <v>0</v>
          </cell>
        </row>
        <row r="8415">
          <cell r="A8415">
            <v>800000002094</v>
          </cell>
          <cell r="B8415" t="str">
            <v xml:space="preserve">TORTERA                                                                                             </v>
          </cell>
          <cell r="C8415">
            <v>0</v>
          </cell>
          <cell r="D8415">
            <v>0</v>
          </cell>
          <cell r="E8415">
            <v>0</v>
          </cell>
          <cell r="F8415">
            <v>0</v>
          </cell>
          <cell r="G8415">
            <v>0</v>
          </cell>
          <cell r="I8415">
            <v>0</v>
          </cell>
        </row>
        <row r="8416">
          <cell r="A8416">
            <v>800000002095</v>
          </cell>
          <cell r="B8416" t="str">
            <v xml:space="preserve">SILLA                                                                                               </v>
          </cell>
          <cell r="C8416">
            <v>0</v>
          </cell>
          <cell r="D8416">
            <v>0</v>
          </cell>
          <cell r="E8416">
            <v>0</v>
          </cell>
          <cell r="F8416">
            <v>0</v>
          </cell>
          <cell r="G8416">
            <v>0</v>
          </cell>
          <cell r="I8416">
            <v>0</v>
          </cell>
        </row>
        <row r="8417">
          <cell r="A8417">
            <v>800000002096</v>
          </cell>
          <cell r="B8417" t="str">
            <v xml:space="preserve">JUEGO DE LAMPARAS DE PIE                                                                            </v>
          </cell>
          <cell r="C8417">
            <v>0</v>
          </cell>
          <cell r="D8417">
            <v>0</v>
          </cell>
          <cell r="E8417">
            <v>0</v>
          </cell>
          <cell r="F8417">
            <v>0</v>
          </cell>
          <cell r="G8417">
            <v>0</v>
          </cell>
          <cell r="I8417">
            <v>0</v>
          </cell>
        </row>
        <row r="8418">
          <cell r="A8418">
            <v>800000002097</v>
          </cell>
          <cell r="B8418" t="str">
            <v xml:space="preserve">COMPUTADORA                                                                                         </v>
          </cell>
          <cell r="C8418">
            <v>0</v>
          </cell>
          <cell r="D8418">
            <v>0</v>
          </cell>
          <cell r="E8418">
            <v>0</v>
          </cell>
          <cell r="F8418">
            <v>0</v>
          </cell>
          <cell r="G8418">
            <v>0</v>
          </cell>
          <cell r="I8418">
            <v>0</v>
          </cell>
        </row>
        <row r="8419">
          <cell r="A8419">
            <v>800000002098</v>
          </cell>
          <cell r="B8419" t="str">
            <v xml:space="preserve">JUEGO DE MESAS                                                                                      </v>
          </cell>
          <cell r="C8419">
            <v>0</v>
          </cell>
          <cell r="D8419">
            <v>0</v>
          </cell>
          <cell r="E8419">
            <v>0</v>
          </cell>
          <cell r="F8419">
            <v>0</v>
          </cell>
          <cell r="G8419">
            <v>0</v>
          </cell>
          <cell r="I8419">
            <v>0</v>
          </cell>
        </row>
        <row r="8420">
          <cell r="A8420">
            <v>800000002099</v>
          </cell>
          <cell r="B8420" t="str">
            <v xml:space="preserve">LAMPARA COLGANTE                                                                                    </v>
          </cell>
          <cell r="C8420">
            <v>0</v>
          </cell>
          <cell r="D8420">
            <v>0</v>
          </cell>
          <cell r="E8420">
            <v>0</v>
          </cell>
          <cell r="F8420">
            <v>0</v>
          </cell>
          <cell r="G8420">
            <v>0</v>
          </cell>
          <cell r="I8420">
            <v>0</v>
          </cell>
        </row>
        <row r="8421">
          <cell r="A8421">
            <v>800000002100</v>
          </cell>
          <cell r="B8421" t="str">
            <v xml:space="preserve">JUEGO DE LAMPARAS P/EXTERIOR                                                                        </v>
          </cell>
          <cell r="C8421">
            <v>0</v>
          </cell>
          <cell r="D8421">
            <v>0</v>
          </cell>
          <cell r="E8421">
            <v>0</v>
          </cell>
          <cell r="F8421">
            <v>0</v>
          </cell>
          <cell r="G8421">
            <v>0</v>
          </cell>
          <cell r="I8421">
            <v>0</v>
          </cell>
        </row>
        <row r="8422">
          <cell r="A8422">
            <v>800000002101</v>
          </cell>
          <cell r="B8422" t="str">
            <v xml:space="preserve">MIXER                                                                                               </v>
          </cell>
          <cell r="C8422">
            <v>0</v>
          </cell>
          <cell r="D8422">
            <v>0</v>
          </cell>
          <cell r="E8422">
            <v>0</v>
          </cell>
          <cell r="F8422">
            <v>0</v>
          </cell>
          <cell r="G8422">
            <v>0</v>
          </cell>
          <cell r="I8422">
            <v>0</v>
          </cell>
        </row>
        <row r="8423">
          <cell r="A8423">
            <v>800000002102</v>
          </cell>
          <cell r="B8423" t="str">
            <v xml:space="preserve">CALENTADOR                                                                                          </v>
          </cell>
          <cell r="C8423">
            <v>0</v>
          </cell>
          <cell r="D8423">
            <v>0</v>
          </cell>
          <cell r="E8423">
            <v>0</v>
          </cell>
          <cell r="F8423">
            <v>0</v>
          </cell>
          <cell r="G8423">
            <v>0</v>
          </cell>
          <cell r="I8423">
            <v>0</v>
          </cell>
        </row>
        <row r="8424">
          <cell r="A8424">
            <v>800000002103</v>
          </cell>
          <cell r="B8424" t="str">
            <v xml:space="preserve">ESPEJO DE MAQUILLAJE                                                                                </v>
          </cell>
          <cell r="C8424">
            <v>0</v>
          </cell>
          <cell r="D8424">
            <v>0</v>
          </cell>
          <cell r="E8424">
            <v>0</v>
          </cell>
          <cell r="F8424">
            <v>0</v>
          </cell>
          <cell r="G8424">
            <v>0</v>
          </cell>
          <cell r="I8424">
            <v>0</v>
          </cell>
        </row>
        <row r="8425">
          <cell r="A8425">
            <v>800000002104</v>
          </cell>
          <cell r="B8425" t="str">
            <v xml:space="preserve">LOTE DE ARTICULOS DE NEUMATICA                                                                      </v>
          </cell>
          <cell r="C8425">
            <v>1</v>
          </cell>
          <cell r="D8425">
            <v>0</v>
          </cell>
          <cell r="E8425">
            <v>0</v>
          </cell>
          <cell r="F8425">
            <v>0</v>
          </cell>
          <cell r="G8425">
            <v>0</v>
          </cell>
          <cell r="I8425">
            <v>0</v>
          </cell>
        </row>
        <row r="8426">
          <cell r="A8426">
            <v>800000002105</v>
          </cell>
          <cell r="B8426" t="str">
            <v xml:space="preserve">LOTE DE FILTROS MICROBIOLOGICOS                                                                     </v>
          </cell>
          <cell r="C8426">
            <v>1</v>
          </cell>
          <cell r="D8426">
            <v>0</v>
          </cell>
          <cell r="E8426">
            <v>0</v>
          </cell>
          <cell r="F8426">
            <v>0</v>
          </cell>
          <cell r="G8426">
            <v>0</v>
          </cell>
          <cell r="I8426">
            <v>0</v>
          </cell>
        </row>
        <row r="8427">
          <cell r="A8427">
            <v>800000002106</v>
          </cell>
          <cell r="B8427" t="str">
            <v xml:space="preserve">BATEA PARA DEERRAMES                                                                                </v>
          </cell>
          <cell r="C8427">
            <v>1</v>
          </cell>
          <cell r="D8427">
            <v>0</v>
          </cell>
          <cell r="E8427">
            <v>0</v>
          </cell>
          <cell r="F8427">
            <v>0</v>
          </cell>
          <cell r="G8427">
            <v>0</v>
          </cell>
          <cell r="I8427">
            <v>0</v>
          </cell>
        </row>
        <row r="8428">
          <cell r="A8428">
            <v>800000002107</v>
          </cell>
          <cell r="B8428" t="str">
            <v xml:space="preserve">CARRITO PARA TRANSPORTAR FOLIA                                                                      </v>
          </cell>
          <cell r="C8428">
            <v>1</v>
          </cell>
          <cell r="D8428">
            <v>0</v>
          </cell>
          <cell r="E8428">
            <v>0</v>
          </cell>
          <cell r="F8428">
            <v>0</v>
          </cell>
          <cell r="G8428">
            <v>0</v>
          </cell>
          <cell r="I8428">
            <v>0</v>
          </cell>
        </row>
        <row r="8429">
          <cell r="A8429">
            <v>800000002108</v>
          </cell>
          <cell r="B8429" t="str">
            <v xml:space="preserve">LOTE DE MATERIALES DE TORNERIA                                                                      </v>
          </cell>
          <cell r="C8429">
            <v>1</v>
          </cell>
          <cell r="D8429">
            <v>0</v>
          </cell>
          <cell r="E8429">
            <v>0</v>
          </cell>
          <cell r="F8429">
            <v>0</v>
          </cell>
          <cell r="G8429">
            <v>0</v>
          </cell>
          <cell r="I8429">
            <v>0</v>
          </cell>
        </row>
        <row r="8430">
          <cell r="A8430">
            <v>800000002109</v>
          </cell>
          <cell r="B8430" t="str">
            <v xml:space="preserve">SOPORTE PARA TANQUES 200LTS                                                                         </v>
          </cell>
          <cell r="C8430">
            <v>1</v>
          </cell>
          <cell r="D8430">
            <v>0</v>
          </cell>
          <cell r="E8430">
            <v>0</v>
          </cell>
          <cell r="F8430">
            <v>0</v>
          </cell>
          <cell r="G8430">
            <v>0</v>
          </cell>
          <cell r="I8430">
            <v>0</v>
          </cell>
        </row>
        <row r="8431">
          <cell r="A8431">
            <v>800000002110</v>
          </cell>
          <cell r="B8431" t="str">
            <v xml:space="preserve">MAQUINA UV P/GRABAR CLISES AWT PRO-LIGHT 1                                                          </v>
          </cell>
          <cell r="C8431">
            <v>1</v>
          </cell>
          <cell r="D8431">
            <v>0</v>
          </cell>
          <cell r="E8431">
            <v>0</v>
          </cell>
          <cell r="F8431">
            <v>0</v>
          </cell>
          <cell r="G8431">
            <v>0</v>
          </cell>
          <cell r="I8431">
            <v>0</v>
          </cell>
        </row>
        <row r="8432">
          <cell r="A8432">
            <v>800000002115</v>
          </cell>
          <cell r="B8432" t="str">
            <v xml:space="preserve">Macho para cánula exterior 5mm (acero M300)                                                         </v>
          </cell>
          <cell r="C8432">
            <v>0</v>
          </cell>
          <cell r="D8432">
            <v>0</v>
          </cell>
          <cell r="E8432">
            <v>0</v>
          </cell>
          <cell r="F8432">
            <v>0</v>
          </cell>
          <cell r="G8432">
            <v>0</v>
          </cell>
          <cell r="I8432">
            <v>0</v>
          </cell>
        </row>
        <row r="8433">
          <cell r="A8433">
            <v>800000002120</v>
          </cell>
          <cell r="B8433" t="str">
            <v xml:space="preserve">TERMOCUPLA TEF 16B Ø8mm Fe-CuNi Typ L, AS 2000 mm 1617496                                           </v>
          </cell>
          <cell r="C8433">
            <v>4</v>
          </cell>
          <cell r="D8433">
            <v>0</v>
          </cell>
          <cell r="E8433">
            <v>0</v>
          </cell>
          <cell r="F8433">
            <v>0</v>
          </cell>
          <cell r="G8433">
            <v>0</v>
          </cell>
          <cell r="I8433">
            <v>0</v>
          </cell>
        </row>
        <row r="8434">
          <cell r="A8434">
            <v>800000002121</v>
          </cell>
          <cell r="B8434" t="str">
            <v xml:space="preserve">Bomba de agua M nº 5381221 (p/lavarropas Miele modelo PW 5065, serie 0001148849025)                 </v>
          </cell>
          <cell r="C8434">
            <v>0</v>
          </cell>
          <cell r="D8434">
            <v>0</v>
          </cell>
          <cell r="E8434">
            <v>0</v>
          </cell>
          <cell r="F8434">
            <v>0</v>
          </cell>
          <cell r="G8434">
            <v>0</v>
          </cell>
          <cell r="I8434">
            <v>0</v>
          </cell>
        </row>
        <row r="8435">
          <cell r="A8435">
            <v>800000002122</v>
          </cell>
          <cell r="B8435" t="str">
            <v xml:space="preserve">HASCO-EXPULSOR endurecido forma AH Z40/10.5x160                                                     </v>
          </cell>
          <cell r="C8435">
            <v>2</v>
          </cell>
          <cell r="D8435">
            <v>0</v>
          </cell>
          <cell r="E8435">
            <v>0</v>
          </cell>
          <cell r="F8435">
            <v>0</v>
          </cell>
          <cell r="G8435">
            <v>0</v>
          </cell>
          <cell r="I8435">
            <v>0</v>
          </cell>
        </row>
        <row r="8436">
          <cell r="A8436">
            <v>800000002123</v>
          </cell>
          <cell r="B8436" t="str">
            <v xml:space="preserve">Hasco - Casquillo expulsor, endurecido y nitrurado Z45/14x10x150                                    </v>
          </cell>
          <cell r="C8436">
            <v>2</v>
          </cell>
          <cell r="D8436">
            <v>0</v>
          </cell>
          <cell r="E8436">
            <v>0</v>
          </cell>
          <cell r="F8436">
            <v>0</v>
          </cell>
          <cell r="G8436">
            <v>0</v>
          </cell>
          <cell r="I8436">
            <v>0</v>
          </cell>
        </row>
        <row r="8437">
          <cell r="A8437">
            <v>800000002124</v>
          </cell>
          <cell r="B8437" t="str">
            <v xml:space="preserve">HASCO-EXPULSOR endurecido forma AH Z40/2.5x100                                                      </v>
          </cell>
          <cell r="C8437">
            <v>6</v>
          </cell>
          <cell r="D8437">
            <v>0</v>
          </cell>
          <cell r="E8437">
            <v>0</v>
          </cell>
          <cell r="F8437">
            <v>0</v>
          </cell>
          <cell r="G8437">
            <v>0</v>
          </cell>
          <cell r="I8437">
            <v>0</v>
          </cell>
        </row>
        <row r="8438">
          <cell r="A8438">
            <v>800000002125</v>
          </cell>
          <cell r="B8438" t="str">
            <v xml:space="preserve">Gear Motor GTG78 78.3.3045.F20 (p/selladora continua Hawo)                                          </v>
          </cell>
          <cell r="C8438">
            <v>2</v>
          </cell>
          <cell r="D8438">
            <v>0</v>
          </cell>
          <cell r="E8438">
            <v>0</v>
          </cell>
          <cell r="F8438">
            <v>0</v>
          </cell>
          <cell r="G8438">
            <v>0</v>
          </cell>
          <cell r="I8438">
            <v>0</v>
          </cell>
        </row>
        <row r="8439">
          <cell r="A8439">
            <v>800000002126</v>
          </cell>
          <cell r="B8439" t="str">
            <v xml:space="preserve">Supply plate, complete with O-rings 8985003902 (repuestos MV)                                       </v>
          </cell>
          <cell r="C8439">
            <v>2</v>
          </cell>
          <cell r="D8439">
            <v>0</v>
          </cell>
          <cell r="E8439">
            <v>0</v>
          </cell>
          <cell r="F8439">
            <v>0</v>
          </cell>
          <cell r="G8439">
            <v>0</v>
          </cell>
          <cell r="I8439">
            <v>0</v>
          </cell>
        </row>
        <row r="8440">
          <cell r="A8440">
            <v>800000002127</v>
          </cell>
          <cell r="B8440" t="str">
            <v xml:space="preserve">Sandwich plate 740, complete with O-rings 8985003922 (repuestos MV)                                 </v>
          </cell>
          <cell r="C8440">
            <v>8</v>
          </cell>
          <cell r="D8440">
            <v>0</v>
          </cell>
          <cell r="E8440">
            <v>0</v>
          </cell>
          <cell r="F8440">
            <v>0</v>
          </cell>
          <cell r="G8440">
            <v>0</v>
          </cell>
          <cell r="I8440">
            <v>0</v>
          </cell>
        </row>
        <row r="8441">
          <cell r="A8441">
            <v>800000002128</v>
          </cell>
          <cell r="B8441" t="str">
            <v xml:space="preserve">Adapter for separate air supply 8939102500 (repuestos MV)                                           </v>
          </cell>
          <cell r="C8441">
            <v>2</v>
          </cell>
          <cell r="D8441">
            <v>0</v>
          </cell>
          <cell r="E8441">
            <v>0</v>
          </cell>
          <cell r="F8441">
            <v>0</v>
          </cell>
          <cell r="G8441">
            <v>0</v>
          </cell>
          <cell r="I8441">
            <v>0</v>
          </cell>
        </row>
        <row r="8442">
          <cell r="A8442">
            <v>800000002129</v>
          </cell>
          <cell r="B8442" t="str">
            <v xml:space="preserve">End plate 8985003912 (repuestos MV)                                                                 </v>
          </cell>
          <cell r="C8442">
            <v>2</v>
          </cell>
          <cell r="D8442">
            <v>0</v>
          </cell>
          <cell r="E8442">
            <v>0</v>
          </cell>
          <cell r="F8442">
            <v>0</v>
          </cell>
          <cell r="G8442">
            <v>0</v>
          </cell>
          <cell r="I8442">
            <v>0</v>
          </cell>
        </row>
        <row r="8443">
          <cell r="A8443">
            <v>800000002130</v>
          </cell>
          <cell r="B8443" t="str">
            <v xml:space="preserve">100mm Tiefenmessanschlag M401.031                                                                   </v>
          </cell>
          <cell r="C8443">
            <v>0</v>
          </cell>
          <cell r="D8443">
            <v>0</v>
          </cell>
          <cell r="E8443">
            <v>0</v>
          </cell>
          <cell r="F8443">
            <v>0</v>
          </cell>
          <cell r="G8443">
            <v>0</v>
          </cell>
          <cell r="I8443">
            <v>0</v>
          </cell>
        </row>
        <row r="8444">
          <cell r="A8444">
            <v>800000002131</v>
          </cell>
          <cell r="B8444" t="str">
            <v xml:space="preserve">Klein-Messuhr Ø 40mm, 5mm M208.016                                                                  </v>
          </cell>
          <cell r="C8444">
            <v>0</v>
          </cell>
          <cell r="D8444">
            <v>0</v>
          </cell>
          <cell r="E8444">
            <v>0</v>
          </cell>
          <cell r="F8444">
            <v>0</v>
          </cell>
          <cell r="G8444">
            <v>0</v>
          </cell>
          <cell r="I8444">
            <v>0</v>
          </cell>
        </row>
        <row r="8445">
          <cell r="A8445">
            <v>800000002132</v>
          </cell>
          <cell r="B8445" t="str">
            <v xml:space="preserve">300mm Werkstattmesschieber, leichte Ausführung M201.375                                             </v>
          </cell>
          <cell r="C8445">
            <v>0</v>
          </cell>
          <cell r="D8445">
            <v>0</v>
          </cell>
          <cell r="E8445">
            <v>0</v>
          </cell>
          <cell r="F8445">
            <v>0</v>
          </cell>
          <cell r="G8445">
            <v>0</v>
          </cell>
          <cell r="I8445">
            <v>0</v>
          </cell>
        </row>
        <row r="8446">
          <cell r="A8446">
            <v>800000002133</v>
          </cell>
          <cell r="B8446" t="str">
            <v xml:space="preserve">Thread Timmer link 0510 5100811                                                                     </v>
          </cell>
          <cell r="C8446">
            <v>0</v>
          </cell>
          <cell r="D8446">
            <v>0</v>
          </cell>
          <cell r="E8446">
            <v>0</v>
          </cell>
          <cell r="F8446">
            <v>0</v>
          </cell>
          <cell r="G8446">
            <v>0</v>
          </cell>
          <cell r="I8446">
            <v>0</v>
          </cell>
        </row>
        <row r="8447">
          <cell r="A8447">
            <v>800000002134</v>
          </cell>
          <cell r="B8447" t="str">
            <v xml:space="preserve">Hinge srew 6,5x3 0510 5100810                                                                       </v>
          </cell>
          <cell r="C8447">
            <v>0</v>
          </cell>
          <cell r="D8447">
            <v>0</v>
          </cell>
          <cell r="E8447">
            <v>0</v>
          </cell>
          <cell r="F8447">
            <v>0</v>
          </cell>
          <cell r="G8447">
            <v>0</v>
          </cell>
          <cell r="I8447">
            <v>0</v>
          </cell>
        </row>
        <row r="8448">
          <cell r="A8448">
            <v>800000002135</v>
          </cell>
          <cell r="B8448" t="str">
            <v xml:space="preserve">Counter Knife 0510 350060                                                                           </v>
          </cell>
          <cell r="C8448">
            <v>0</v>
          </cell>
          <cell r="D8448">
            <v>0</v>
          </cell>
          <cell r="E8448">
            <v>0</v>
          </cell>
          <cell r="F8448">
            <v>0</v>
          </cell>
          <cell r="G8448">
            <v>0</v>
          </cell>
          <cell r="I8448">
            <v>0</v>
          </cell>
        </row>
        <row r="8449">
          <cell r="A8449">
            <v>800000002136</v>
          </cell>
          <cell r="B8449" t="str">
            <v xml:space="preserve">Hoked blade 0510 350033                                                                             </v>
          </cell>
          <cell r="C8449">
            <v>0</v>
          </cell>
          <cell r="D8449">
            <v>0</v>
          </cell>
          <cell r="E8449">
            <v>0</v>
          </cell>
          <cell r="F8449">
            <v>0</v>
          </cell>
          <cell r="G8449">
            <v>0</v>
          </cell>
          <cell r="I8449">
            <v>0</v>
          </cell>
        </row>
        <row r="8450">
          <cell r="A8450">
            <v>800000002137</v>
          </cell>
          <cell r="B8450" t="str">
            <v xml:space="preserve">Hoked blade 0510 D816-3 12                                                                          </v>
          </cell>
          <cell r="C8450">
            <v>0</v>
          </cell>
          <cell r="D8450">
            <v>0</v>
          </cell>
          <cell r="E8450">
            <v>0</v>
          </cell>
          <cell r="F8450">
            <v>0</v>
          </cell>
          <cell r="G8450">
            <v>0</v>
          </cell>
          <cell r="I8450">
            <v>0</v>
          </cell>
        </row>
        <row r="8451">
          <cell r="A8451">
            <v>800000002138</v>
          </cell>
          <cell r="B8451" t="str">
            <v xml:space="preserve">Counter Knife 0510 D816-6                                                                           </v>
          </cell>
          <cell r="C8451">
            <v>0</v>
          </cell>
          <cell r="D8451">
            <v>0</v>
          </cell>
          <cell r="E8451">
            <v>0</v>
          </cell>
          <cell r="F8451">
            <v>0</v>
          </cell>
          <cell r="G8451">
            <v>0</v>
          </cell>
          <cell r="I8451">
            <v>0</v>
          </cell>
        </row>
        <row r="8452">
          <cell r="A8452">
            <v>800000002139</v>
          </cell>
          <cell r="B8452" t="str">
            <v xml:space="preserve">Bobin case 0510 D280511                                                                             </v>
          </cell>
          <cell r="C8452">
            <v>0</v>
          </cell>
          <cell r="D8452">
            <v>0</v>
          </cell>
          <cell r="E8452">
            <v>0</v>
          </cell>
          <cell r="F8452">
            <v>0</v>
          </cell>
          <cell r="G8452">
            <v>0</v>
          </cell>
          <cell r="I8452">
            <v>0</v>
          </cell>
        </row>
        <row r="8453">
          <cell r="A8453">
            <v>800000002140</v>
          </cell>
          <cell r="B8453" t="str">
            <v xml:space="preserve">Cylinder asm cap 0510 51005010                                                                      </v>
          </cell>
          <cell r="C8453">
            <v>0</v>
          </cell>
          <cell r="D8453">
            <v>0</v>
          </cell>
          <cell r="E8453">
            <v>0</v>
          </cell>
          <cell r="F8453">
            <v>0</v>
          </cell>
          <cell r="G8453">
            <v>0</v>
          </cell>
          <cell r="I8453">
            <v>0</v>
          </cell>
        </row>
        <row r="8454">
          <cell r="A8454">
            <v>800000002141</v>
          </cell>
          <cell r="B8454" t="str">
            <v xml:space="preserve">Hook cover presser spring B 0510 510 0503                                                           </v>
          </cell>
          <cell r="C8454">
            <v>0</v>
          </cell>
          <cell r="D8454">
            <v>0</v>
          </cell>
          <cell r="E8454">
            <v>0</v>
          </cell>
          <cell r="F8454">
            <v>0</v>
          </cell>
          <cell r="G8454">
            <v>0</v>
          </cell>
          <cell r="I8454">
            <v>0</v>
          </cell>
        </row>
        <row r="8455">
          <cell r="A8455">
            <v>800000002142</v>
          </cell>
          <cell r="B8455" t="str">
            <v xml:space="preserve">Hook cover presser spring A 0510 510 0502                                                           </v>
          </cell>
          <cell r="C8455">
            <v>0</v>
          </cell>
          <cell r="D8455">
            <v>0</v>
          </cell>
          <cell r="E8455">
            <v>0</v>
          </cell>
          <cell r="F8455">
            <v>0</v>
          </cell>
          <cell r="G8455">
            <v>0</v>
          </cell>
          <cell r="I8455">
            <v>0</v>
          </cell>
        </row>
        <row r="8456">
          <cell r="A8456">
            <v>800000002143</v>
          </cell>
          <cell r="B8456" t="str">
            <v xml:space="preserve">Screw M5x12 0510 510G0217                                                                           </v>
          </cell>
          <cell r="C8456">
            <v>0</v>
          </cell>
          <cell r="D8456">
            <v>0</v>
          </cell>
          <cell r="E8456">
            <v>0</v>
          </cell>
          <cell r="F8456">
            <v>0</v>
          </cell>
          <cell r="G8456">
            <v>0</v>
          </cell>
          <cell r="I8456">
            <v>0</v>
          </cell>
        </row>
        <row r="8457">
          <cell r="A8457">
            <v>800000002144</v>
          </cell>
          <cell r="B8457" t="str">
            <v xml:space="preserve">Hook cover presser spring ping 0510 510G2001                                                        </v>
          </cell>
          <cell r="C8457">
            <v>0</v>
          </cell>
          <cell r="D8457">
            <v>0</v>
          </cell>
          <cell r="E8457">
            <v>0</v>
          </cell>
          <cell r="F8457">
            <v>0</v>
          </cell>
          <cell r="G8457">
            <v>0</v>
          </cell>
          <cell r="I8457">
            <v>0</v>
          </cell>
        </row>
        <row r="8458">
          <cell r="A8458">
            <v>800000002145</v>
          </cell>
          <cell r="B8458" t="str">
            <v xml:space="preserve">Take up spring 0510 5100714                                                                         </v>
          </cell>
          <cell r="C8458">
            <v>0</v>
          </cell>
          <cell r="D8458">
            <v>0</v>
          </cell>
          <cell r="E8458">
            <v>0</v>
          </cell>
          <cell r="F8458">
            <v>0</v>
          </cell>
          <cell r="G8458">
            <v>0</v>
          </cell>
          <cell r="I8458">
            <v>0</v>
          </cell>
        </row>
        <row r="8459">
          <cell r="A8459">
            <v>800000002146</v>
          </cell>
          <cell r="B8459" t="str">
            <v xml:space="preserve">LAMPARA P/MULTIVAC 20mA (300-83-510)                                                                </v>
          </cell>
          <cell r="C8459">
            <v>0</v>
          </cell>
          <cell r="D8459">
            <v>0</v>
          </cell>
          <cell r="E8459">
            <v>0</v>
          </cell>
          <cell r="F8459">
            <v>0</v>
          </cell>
          <cell r="G8459">
            <v>0</v>
          </cell>
          <cell r="I8459">
            <v>0</v>
          </cell>
        </row>
        <row r="8460">
          <cell r="A8460">
            <v>800000002147</v>
          </cell>
          <cell r="B8460" t="str">
            <v xml:space="preserve">RELE DE ESTADO SOLIDO (137-45-039)                                                                  </v>
          </cell>
          <cell r="C8460">
            <v>0</v>
          </cell>
          <cell r="D8460">
            <v>0</v>
          </cell>
          <cell r="E8460">
            <v>0</v>
          </cell>
          <cell r="F8460">
            <v>0</v>
          </cell>
          <cell r="G8460">
            <v>0</v>
          </cell>
          <cell r="I8460">
            <v>0</v>
          </cell>
        </row>
        <row r="8461">
          <cell r="A8461">
            <v>800000002148</v>
          </cell>
          <cell r="B8461" t="str">
            <v xml:space="preserve">RELE DE 3 FASES (110-83-595)                                                                        </v>
          </cell>
          <cell r="C8461">
            <v>1</v>
          </cell>
          <cell r="D8461">
            <v>0</v>
          </cell>
          <cell r="E8461">
            <v>0</v>
          </cell>
          <cell r="F8461">
            <v>0</v>
          </cell>
          <cell r="G8461">
            <v>0</v>
          </cell>
          <cell r="I8461">
            <v>0</v>
          </cell>
        </row>
        <row r="8462">
          <cell r="A8462">
            <v>800000002149</v>
          </cell>
          <cell r="B8462" t="str">
            <v xml:space="preserve">EXPULSOR FORMA CH (Z443/1,3X63)                                                                     </v>
          </cell>
          <cell r="C8462">
            <v>11</v>
          </cell>
          <cell r="D8462">
            <v>0</v>
          </cell>
          <cell r="E8462">
            <v>0</v>
          </cell>
          <cell r="F8462">
            <v>0</v>
          </cell>
          <cell r="G8462">
            <v>0</v>
          </cell>
          <cell r="I8462">
            <v>0</v>
          </cell>
        </row>
        <row r="8463">
          <cell r="A8463">
            <v>800000002150</v>
          </cell>
          <cell r="B8463" t="str">
            <v xml:space="preserve">EXPULSOR FORMA CH (Z443/1X63)                                                                       </v>
          </cell>
          <cell r="C8463">
            <v>20</v>
          </cell>
          <cell r="D8463">
            <v>0</v>
          </cell>
          <cell r="E8463">
            <v>0</v>
          </cell>
          <cell r="F8463">
            <v>0</v>
          </cell>
          <cell r="G8463">
            <v>0</v>
          </cell>
          <cell r="I8463">
            <v>0</v>
          </cell>
        </row>
        <row r="8464">
          <cell r="A8464">
            <v>800000002151</v>
          </cell>
          <cell r="B8464" t="str">
            <v xml:space="preserve">EXPULSOR FORMA CH (Z443/1,4X63)                                                                     </v>
          </cell>
          <cell r="C8464">
            <v>16</v>
          </cell>
          <cell r="D8464">
            <v>0</v>
          </cell>
          <cell r="E8464">
            <v>0</v>
          </cell>
          <cell r="F8464">
            <v>0</v>
          </cell>
          <cell r="G8464">
            <v>0</v>
          </cell>
          <cell r="I8464">
            <v>0</v>
          </cell>
        </row>
        <row r="8465">
          <cell r="A8465">
            <v>800000002152</v>
          </cell>
          <cell r="B8465" t="str">
            <v xml:space="preserve">EXPULSOR FORMA CH (CZ40/1,7X63)                                                                     </v>
          </cell>
          <cell r="C8465">
            <v>15</v>
          </cell>
          <cell r="D8465">
            <v>0</v>
          </cell>
          <cell r="E8465">
            <v>0</v>
          </cell>
          <cell r="F8465">
            <v>0</v>
          </cell>
          <cell r="G8465">
            <v>0</v>
          </cell>
          <cell r="I8465">
            <v>0</v>
          </cell>
        </row>
        <row r="8466">
          <cell r="A8466">
            <v>800000002153</v>
          </cell>
          <cell r="B8466" t="str">
            <v xml:space="preserve">EXPULSOR FORMA AH (Z40/2X63)                                                                        </v>
          </cell>
          <cell r="C8466">
            <v>16</v>
          </cell>
          <cell r="D8466">
            <v>0</v>
          </cell>
          <cell r="E8466">
            <v>0</v>
          </cell>
          <cell r="F8466">
            <v>0</v>
          </cell>
          <cell r="G8466">
            <v>0</v>
          </cell>
          <cell r="I8466">
            <v>0</v>
          </cell>
        </row>
        <row r="8467">
          <cell r="A8467">
            <v>800000002154</v>
          </cell>
          <cell r="B8467" t="str">
            <v xml:space="preserve">EXPULSOR FORMA AH (Z40/2,1X63)                                                                      </v>
          </cell>
          <cell r="C8467">
            <v>10</v>
          </cell>
          <cell r="D8467">
            <v>0</v>
          </cell>
          <cell r="E8467">
            <v>0</v>
          </cell>
          <cell r="F8467">
            <v>0</v>
          </cell>
          <cell r="G8467">
            <v>0</v>
          </cell>
          <cell r="I8467">
            <v>0</v>
          </cell>
        </row>
        <row r="8468">
          <cell r="A8468">
            <v>800000002156</v>
          </cell>
          <cell r="B8468" t="str">
            <v xml:space="preserve">CASQUILLO EXPULSOR (Z45/2X1X50)                                                                     </v>
          </cell>
          <cell r="C8468">
            <v>16</v>
          </cell>
          <cell r="D8468">
            <v>0</v>
          </cell>
          <cell r="E8468">
            <v>0</v>
          </cell>
          <cell r="F8468">
            <v>0</v>
          </cell>
          <cell r="G8468">
            <v>0</v>
          </cell>
          <cell r="I8468">
            <v>0</v>
          </cell>
        </row>
        <row r="8469">
          <cell r="A8469">
            <v>800000002157</v>
          </cell>
          <cell r="B8469" t="str">
            <v xml:space="preserve">EXPULSOR FORMA AH (Z40/2X100)                                                                       </v>
          </cell>
          <cell r="C8469">
            <v>4</v>
          </cell>
          <cell r="D8469">
            <v>0</v>
          </cell>
          <cell r="E8469">
            <v>0</v>
          </cell>
          <cell r="F8469">
            <v>0</v>
          </cell>
          <cell r="G8469">
            <v>0</v>
          </cell>
          <cell r="I8469">
            <v>0</v>
          </cell>
        </row>
        <row r="8470">
          <cell r="A8470">
            <v>800000002158</v>
          </cell>
          <cell r="B8470" t="str">
            <v xml:space="preserve">CASQUILLO EXPULSOR (Z457/4X100)                                                                     </v>
          </cell>
          <cell r="C8470">
            <v>3</v>
          </cell>
          <cell r="D8470">
            <v>0</v>
          </cell>
          <cell r="E8470">
            <v>0</v>
          </cell>
          <cell r="F8470">
            <v>0</v>
          </cell>
          <cell r="G8470">
            <v>0</v>
          </cell>
          <cell r="I8470">
            <v>0</v>
          </cell>
        </row>
        <row r="8471">
          <cell r="A8471">
            <v>800000002159</v>
          </cell>
          <cell r="B8471" t="str">
            <v xml:space="preserve">EXPULSOR FORMA AH (Z40/2,5X100)                                                                     </v>
          </cell>
          <cell r="C8471">
            <v>0</v>
          </cell>
          <cell r="D8471">
            <v>0</v>
          </cell>
          <cell r="E8471">
            <v>0</v>
          </cell>
          <cell r="F8471">
            <v>0</v>
          </cell>
          <cell r="G8471">
            <v>0</v>
          </cell>
          <cell r="I8471">
            <v>0</v>
          </cell>
        </row>
        <row r="8472">
          <cell r="A8472">
            <v>800000002160</v>
          </cell>
          <cell r="B8472" t="str">
            <v xml:space="preserve">EXPULSOR (Z441/1X100)                                                                               </v>
          </cell>
          <cell r="C8472">
            <v>20</v>
          </cell>
          <cell r="D8472">
            <v>0</v>
          </cell>
          <cell r="E8472">
            <v>0</v>
          </cell>
          <cell r="F8472">
            <v>0</v>
          </cell>
          <cell r="G8472">
            <v>0</v>
          </cell>
          <cell r="I8472">
            <v>0</v>
          </cell>
        </row>
        <row r="8473">
          <cell r="A8473">
            <v>800000002161</v>
          </cell>
          <cell r="B8473" t="str">
            <v xml:space="preserve">RESISTENCIA CILINDRICA KABEL 1220 (839 496 66)                                                      </v>
          </cell>
          <cell r="C8473">
            <v>2</v>
          </cell>
          <cell r="D8473">
            <v>0</v>
          </cell>
          <cell r="E8473">
            <v>0</v>
          </cell>
          <cell r="F8473">
            <v>0</v>
          </cell>
          <cell r="G8473">
            <v>0</v>
          </cell>
          <cell r="I8473">
            <v>0</v>
          </cell>
        </row>
        <row r="8474">
          <cell r="A8474">
            <v>800000002162</v>
          </cell>
          <cell r="B8474" t="str">
            <v xml:space="preserve">TERMOCUPLA  EXTREMO CHATO - KCA 2X0,22mm² N° 1320956                                                </v>
          </cell>
          <cell r="C8474">
            <v>1</v>
          </cell>
          <cell r="D8474">
            <v>0</v>
          </cell>
          <cell r="E8474">
            <v>0</v>
          </cell>
          <cell r="F8474">
            <v>0</v>
          </cell>
          <cell r="G8474">
            <v>0</v>
          </cell>
          <cell r="I8474">
            <v>0</v>
          </cell>
        </row>
        <row r="8475">
          <cell r="A8475">
            <v>800000002163</v>
          </cell>
          <cell r="B8475" t="str">
            <v xml:space="preserve">MOTOR ALIMENTADOR EXTRUDER SMO-116 127-00 HEVO                                                      </v>
          </cell>
          <cell r="C8475">
            <v>1</v>
          </cell>
          <cell r="D8475">
            <v>0</v>
          </cell>
          <cell r="E8475">
            <v>0</v>
          </cell>
          <cell r="F8475">
            <v>0</v>
          </cell>
          <cell r="G8475">
            <v>0</v>
          </cell>
          <cell r="I8475">
            <v>0</v>
          </cell>
        </row>
        <row r="8476">
          <cell r="A8476">
            <v>800000002164</v>
          </cell>
          <cell r="B8476" t="str">
            <v xml:space="preserve">MEMORIA RAM                                                                                         </v>
          </cell>
          <cell r="C8476">
            <v>0</v>
          </cell>
          <cell r="D8476">
            <v>0</v>
          </cell>
          <cell r="E8476">
            <v>0</v>
          </cell>
          <cell r="F8476">
            <v>0</v>
          </cell>
          <cell r="G8476">
            <v>0</v>
          </cell>
          <cell r="I8476">
            <v>0</v>
          </cell>
        </row>
        <row r="8477">
          <cell r="A8477">
            <v>800000002165</v>
          </cell>
          <cell r="B8477" t="str">
            <v xml:space="preserve">ESTAÑO PARA SOLDAR                                                                                  </v>
          </cell>
          <cell r="C8477">
            <v>0</v>
          </cell>
          <cell r="D8477">
            <v>0</v>
          </cell>
          <cell r="E8477">
            <v>0</v>
          </cell>
          <cell r="F8477">
            <v>0</v>
          </cell>
          <cell r="G8477">
            <v>0</v>
          </cell>
          <cell r="I8477">
            <v>0</v>
          </cell>
        </row>
        <row r="8478">
          <cell r="A8478">
            <v>800000002166</v>
          </cell>
          <cell r="B8478" t="str">
            <v xml:space="preserve">PASTA CONDUCTORA DE CALOR                                                                           </v>
          </cell>
          <cell r="C8478">
            <v>1</v>
          </cell>
          <cell r="D8478">
            <v>0</v>
          </cell>
          <cell r="E8478">
            <v>0</v>
          </cell>
          <cell r="F8478">
            <v>0</v>
          </cell>
          <cell r="G8478">
            <v>0</v>
          </cell>
          <cell r="I8478">
            <v>0</v>
          </cell>
        </row>
        <row r="8479">
          <cell r="A8479">
            <v>800000002167</v>
          </cell>
          <cell r="B8479" t="str">
            <v xml:space="preserve">PIEDRAS TYROLIT                                                                                     </v>
          </cell>
          <cell r="C8479">
            <v>0</v>
          </cell>
          <cell r="D8479">
            <v>0</v>
          </cell>
          <cell r="E8479">
            <v>0</v>
          </cell>
          <cell r="F8479">
            <v>0</v>
          </cell>
          <cell r="G8479">
            <v>0</v>
          </cell>
          <cell r="I8479">
            <v>0</v>
          </cell>
        </row>
        <row r="8480">
          <cell r="A8480">
            <v>800000002168</v>
          </cell>
          <cell r="B8480" t="str">
            <v xml:space="preserve">LIMA DE DIAMANTE                                                                                    </v>
          </cell>
          <cell r="C8480">
            <v>0</v>
          </cell>
          <cell r="D8480">
            <v>0</v>
          </cell>
          <cell r="E8480">
            <v>0</v>
          </cell>
          <cell r="F8480">
            <v>0</v>
          </cell>
          <cell r="G8480">
            <v>0</v>
          </cell>
          <cell r="I8480">
            <v>0</v>
          </cell>
        </row>
        <row r="8481">
          <cell r="A8481">
            <v>800000002169</v>
          </cell>
          <cell r="B8481" t="str">
            <v xml:space="preserve">BARRERA ZENER PEPPERL+FUCHS Z-788                                                                   </v>
          </cell>
          <cell r="C8481">
            <v>1</v>
          </cell>
          <cell r="D8481">
            <v>0</v>
          </cell>
          <cell r="E8481">
            <v>0</v>
          </cell>
          <cell r="F8481">
            <v>0</v>
          </cell>
          <cell r="G8481">
            <v>0</v>
          </cell>
          <cell r="I8481">
            <v>0</v>
          </cell>
        </row>
        <row r="8482">
          <cell r="A8482">
            <v>800000002170</v>
          </cell>
          <cell r="B8482" t="str">
            <v xml:space="preserve">BARRERA ZENER PEPPERL+FUCHS Z-954                                                                   </v>
          </cell>
          <cell r="C8482">
            <v>1</v>
          </cell>
          <cell r="D8482">
            <v>0</v>
          </cell>
          <cell r="E8482">
            <v>0</v>
          </cell>
          <cell r="F8482">
            <v>0</v>
          </cell>
          <cell r="G8482">
            <v>0</v>
          </cell>
          <cell r="I8482">
            <v>0</v>
          </cell>
        </row>
        <row r="8483">
          <cell r="A8483">
            <v>800000002171</v>
          </cell>
          <cell r="B8483" t="str">
            <v xml:space="preserve">ZENER KFA6-SR2-EX2.W                                                                                </v>
          </cell>
          <cell r="C8483">
            <v>1</v>
          </cell>
          <cell r="D8483">
            <v>0</v>
          </cell>
          <cell r="E8483">
            <v>0</v>
          </cell>
          <cell r="F8483">
            <v>0</v>
          </cell>
          <cell r="G8483">
            <v>0</v>
          </cell>
          <cell r="I8483">
            <v>0</v>
          </cell>
        </row>
        <row r="8484">
          <cell r="A8484">
            <v>800000002172</v>
          </cell>
          <cell r="B8484" t="str">
            <v xml:space="preserve">SONDA TEMPERATURA 2PT100 L:300 m/m                                                                  </v>
          </cell>
          <cell r="C8484">
            <v>1</v>
          </cell>
          <cell r="D8484">
            <v>0</v>
          </cell>
          <cell r="E8484">
            <v>0</v>
          </cell>
          <cell r="F8484">
            <v>0</v>
          </cell>
          <cell r="G8484">
            <v>0</v>
          </cell>
          <cell r="I8484">
            <v>0</v>
          </cell>
        </row>
        <row r="8485">
          <cell r="A8485">
            <v>800000002173</v>
          </cell>
          <cell r="B8485" t="str">
            <v xml:space="preserve">SONDA TEMPERATURA 2PT100 L:150 m/m                                                                  </v>
          </cell>
          <cell r="C8485">
            <v>2</v>
          </cell>
          <cell r="D8485">
            <v>0</v>
          </cell>
          <cell r="E8485">
            <v>0</v>
          </cell>
          <cell r="F8485">
            <v>0</v>
          </cell>
          <cell r="G8485">
            <v>0</v>
          </cell>
          <cell r="I8485">
            <v>0</v>
          </cell>
        </row>
        <row r="8486">
          <cell r="A8486">
            <v>800000002174</v>
          </cell>
          <cell r="B8486" t="str">
            <v xml:space="preserve">JUNTA SILICONA BCA.ALTA TEMP.23X10X7400 m/m                                                         </v>
          </cell>
          <cell r="C8486">
            <v>1</v>
          </cell>
          <cell r="D8486">
            <v>0</v>
          </cell>
          <cell r="E8486">
            <v>0</v>
          </cell>
          <cell r="F8486">
            <v>0</v>
          </cell>
          <cell r="G8486">
            <v>0</v>
          </cell>
          <cell r="I8486">
            <v>0</v>
          </cell>
        </row>
        <row r="8487">
          <cell r="A8487">
            <v>800000002175</v>
          </cell>
          <cell r="B8487" t="str">
            <v xml:space="preserve">SERPENTIN C/CONEXIONES MECANIZADAS                                                                  </v>
          </cell>
          <cell r="C8487">
            <v>1</v>
          </cell>
          <cell r="D8487">
            <v>0</v>
          </cell>
          <cell r="E8487">
            <v>0</v>
          </cell>
          <cell r="F8487">
            <v>0</v>
          </cell>
          <cell r="G8487">
            <v>0</v>
          </cell>
          <cell r="I8487">
            <v>0</v>
          </cell>
        </row>
        <row r="8488">
          <cell r="A8488">
            <v>800000002176</v>
          </cell>
          <cell r="B8488" t="str">
            <v xml:space="preserve">EXPULSORES (MEUSBUGER)                                                                              </v>
          </cell>
          <cell r="C8488">
            <v>188</v>
          </cell>
          <cell r="D8488">
            <v>0</v>
          </cell>
          <cell r="E8488">
            <v>0</v>
          </cell>
          <cell r="F8488">
            <v>0</v>
          </cell>
          <cell r="G8488">
            <v>0</v>
          </cell>
          <cell r="I8488">
            <v>0</v>
          </cell>
        </row>
        <row r="8489">
          <cell r="A8489">
            <v>800000002177</v>
          </cell>
          <cell r="B8489" t="str">
            <v xml:space="preserve">CARTUCHO DE CALEFACCION                                                                             </v>
          </cell>
          <cell r="C8489">
            <v>3</v>
          </cell>
          <cell r="D8489">
            <v>0</v>
          </cell>
          <cell r="E8489">
            <v>0</v>
          </cell>
          <cell r="F8489">
            <v>0</v>
          </cell>
          <cell r="G8489">
            <v>0</v>
          </cell>
          <cell r="I8489">
            <v>0</v>
          </cell>
        </row>
        <row r="8490">
          <cell r="A8490">
            <v>800000002178</v>
          </cell>
          <cell r="B8490" t="str">
            <v xml:space="preserve">HAWO VENTILADOR 40X40X28 (24 VDC)                                                                   </v>
          </cell>
          <cell r="C8490">
            <v>4</v>
          </cell>
          <cell r="D8490">
            <v>0</v>
          </cell>
          <cell r="E8490">
            <v>0</v>
          </cell>
          <cell r="F8490">
            <v>0</v>
          </cell>
          <cell r="G8490">
            <v>0</v>
          </cell>
          <cell r="I8490">
            <v>0</v>
          </cell>
        </row>
        <row r="8491">
          <cell r="A8491">
            <v>800000002179</v>
          </cell>
          <cell r="B8491" t="str">
            <v xml:space="preserve">KIT DE REPARACION BOMBAS DE VACIO BUSCH                                                             </v>
          </cell>
          <cell r="C8491">
            <v>3</v>
          </cell>
          <cell r="D8491">
            <v>0</v>
          </cell>
          <cell r="E8491">
            <v>0</v>
          </cell>
          <cell r="F8491">
            <v>0</v>
          </cell>
          <cell r="G8491">
            <v>0</v>
          </cell>
          <cell r="I8491">
            <v>0</v>
          </cell>
        </row>
        <row r="8492">
          <cell r="A8492">
            <v>800000002180</v>
          </cell>
          <cell r="B8492" t="str">
            <v xml:space="preserve">SWITCH KP90-EC-020 (62711)                                                                          </v>
          </cell>
          <cell r="C8492">
            <v>1</v>
          </cell>
          <cell r="D8492">
            <v>0</v>
          </cell>
          <cell r="E8492">
            <v>0</v>
          </cell>
          <cell r="F8492">
            <v>0</v>
          </cell>
          <cell r="G8492">
            <v>0</v>
          </cell>
          <cell r="I8492">
            <v>0</v>
          </cell>
        </row>
        <row r="8493">
          <cell r="A8493">
            <v>800000002181</v>
          </cell>
          <cell r="B8493" t="str">
            <v xml:space="preserve">PANEL FRONTAL DE MEMBRANA PP150 15-EC-040(62126)                                                    </v>
          </cell>
          <cell r="C8493">
            <v>1</v>
          </cell>
          <cell r="D8493">
            <v>0</v>
          </cell>
          <cell r="E8493">
            <v>0</v>
          </cell>
          <cell r="F8493">
            <v>0</v>
          </cell>
          <cell r="G8493">
            <v>0</v>
          </cell>
          <cell r="I8493">
            <v>0</v>
          </cell>
        </row>
        <row r="8494">
          <cell r="A8494">
            <v>800000002182</v>
          </cell>
          <cell r="B8494" t="str">
            <v xml:space="preserve">Expulsor, mechado templado E1700/1,3 x 60                                                           </v>
          </cell>
          <cell r="C8494">
            <v>16</v>
          </cell>
          <cell r="D8494">
            <v>0</v>
          </cell>
          <cell r="E8494">
            <v>0</v>
          </cell>
          <cell r="F8494">
            <v>0</v>
          </cell>
          <cell r="G8494">
            <v>0</v>
          </cell>
          <cell r="I8494">
            <v>0</v>
          </cell>
        </row>
        <row r="8495">
          <cell r="A8495">
            <v>800000002183</v>
          </cell>
          <cell r="B8495" t="str">
            <v xml:space="preserve">EXPULSOR, MECHADO TEMPLADO E1700/1 x 60                                                             </v>
          </cell>
          <cell r="C8495">
            <v>40</v>
          </cell>
          <cell r="D8495">
            <v>0</v>
          </cell>
          <cell r="E8495">
            <v>0</v>
          </cell>
          <cell r="F8495">
            <v>0</v>
          </cell>
          <cell r="G8495">
            <v>0</v>
          </cell>
          <cell r="I8495">
            <v>0</v>
          </cell>
        </row>
        <row r="8496">
          <cell r="A8496">
            <v>800000002184</v>
          </cell>
          <cell r="B8496" t="str">
            <v xml:space="preserve">EXPULSOR, MECHADO TEMPLADO E1700/1,4 x 60                                                           </v>
          </cell>
          <cell r="C8496">
            <v>20</v>
          </cell>
          <cell r="D8496">
            <v>0</v>
          </cell>
          <cell r="E8496">
            <v>0</v>
          </cell>
          <cell r="F8496">
            <v>0</v>
          </cell>
          <cell r="G8496">
            <v>0</v>
          </cell>
          <cell r="I8496">
            <v>0</v>
          </cell>
        </row>
        <row r="8497">
          <cell r="A8497">
            <v>800000002185</v>
          </cell>
          <cell r="B8497" t="str">
            <v xml:space="preserve">EXPULSOR TEMPLADO E1710/1,7 x 63                                                                    </v>
          </cell>
          <cell r="C8497">
            <v>19</v>
          </cell>
          <cell r="D8497">
            <v>0</v>
          </cell>
          <cell r="E8497">
            <v>0</v>
          </cell>
          <cell r="F8497">
            <v>0</v>
          </cell>
          <cell r="G8497">
            <v>0</v>
          </cell>
          <cell r="I8497">
            <v>0</v>
          </cell>
        </row>
        <row r="8498">
          <cell r="A8498">
            <v>800000002186</v>
          </cell>
          <cell r="B8498" t="str">
            <v xml:space="preserve">EXPULSOR TEMPLADO E1710/2 x 63                                                                      </v>
          </cell>
          <cell r="C8498">
            <v>20</v>
          </cell>
          <cell r="D8498">
            <v>0</v>
          </cell>
          <cell r="E8498">
            <v>0</v>
          </cell>
          <cell r="F8498">
            <v>0</v>
          </cell>
          <cell r="G8498">
            <v>0</v>
          </cell>
          <cell r="I8498">
            <v>0</v>
          </cell>
        </row>
        <row r="8499">
          <cell r="A8499">
            <v>800000002187</v>
          </cell>
          <cell r="B8499" t="str">
            <v xml:space="preserve">EXPULSOR TEMPLADO E1710/2,1 x 125                                                                   </v>
          </cell>
          <cell r="C8499">
            <v>16</v>
          </cell>
          <cell r="D8499">
            <v>0</v>
          </cell>
          <cell r="E8499">
            <v>0</v>
          </cell>
          <cell r="F8499">
            <v>0</v>
          </cell>
          <cell r="G8499">
            <v>0</v>
          </cell>
          <cell r="I8499">
            <v>0</v>
          </cell>
        </row>
        <row r="8500">
          <cell r="A8500">
            <v>800000002188</v>
          </cell>
          <cell r="B8500" t="str">
            <v xml:space="preserve">EXPULSOR TUBULAR TEMPLADO E1720/2 x 1 x 50                                                          </v>
          </cell>
          <cell r="C8500">
            <v>40</v>
          </cell>
          <cell r="D8500">
            <v>0</v>
          </cell>
          <cell r="E8500">
            <v>0</v>
          </cell>
          <cell r="F8500">
            <v>0</v>
          </cell>
          <cell r="G8500">
            <v>0</v>
          </cell>
          <cell r="I8500">
            <v>0</v>
          </cell>
        </row>
        <row r="8501">
          <cell r="A8501">
            <v>800000002189</v>
          </cell>
          <cell r="B8501" t="str">
            <v xml:space="preserve">EXPULSOR TEMPLADO  E1710/2 x 100                                                                    </v>
          </cell>
          <cell r="C8501">
            <v>16</v>
          </cell>
          <cell r="D8501">
            <v>0</v>
          </cell>
          <cell r="E8501">
            <v>0</v>
          </cell>
          <cell r="F8501">
            <v>0</v>
          </cell>
          <cell r="G8501">
            <v>0</v>
          </cell>
          <cell r="I8501">
            <v>0</v>
          </cell>
        </row>
        <row r="8502">
          <cell r="A8502">
            <v>800000002190</v>
          </cell>
          <cell r="B8502" t="str">
            <v xml:space="preserve">EXPULSOR TUBULAR TEMPLADO E1720/4 x2 x100                                                           </v>
          </cell>
          <cell r="C8502">
            <v>16</v>
          </cell>
          <cell r="D8502">
            <v>0</v>
          </cell>
          <cell r="E8502">
            <v>0</v>
          </cell>
          <cell r="F8502">
            <v>0</v>
          </cell>
          <cell r="G8502">
            <v>0</v>
          </cell>
          <cell r="I8502">
            <v>0</v>
          </cell>
        </row>
        <row r="8503">
          <cell r="A8503">
            <v>800000002191</v>
          </cell>
          <cell r="B8503" t="str">
            <v xml:space="preserve">EXPULSOR TEMPLADO  E1710/2,5 x 100                                                                  </v>
          </cell>
          <cell r="C8503">
            <v>20</v>
          </cell>
          <cell r="D8503">
            <v>0</v>
          </cell>
          <cell r="E8503">
            <v>0</v>
          </cell>
          <cell r="F8503">
            <v>0</v>
          </cell>
          <cell r="G8503">
            <v>0</v>
          </cell>
          <cell r="I8503">
            <v>0</v>
          </cell>
        </row>
        <row r="8504">
          <cell r="A8504">
            <v>800000002192</v>
          </cell>
          <cell r="B8504" t="str">
            <v xml:space="preserve">EXPULSOR MECHADO TEMPLADO E1700/1 x 100                                                             </v>
          </cell>
          <cell r="C8504">
            <v>20</v>
          </cell>
          <cell r="D8504">
            <v>0</v>
          </cell>
          <cell r="E8504">
            <v>0</v>
          </cell>
          <cell r="F8504">
            <v>0</v>
          </cell>
          <cell r="G8504">
            <v>0</v>
          </cell>
          <cell r="I8504">
            <v>0</v>
          </cell>
        </row>
        <row r="8505">
          <cell r="A8505">
            <v>800000002193</v>
          </cell>
          <cell r="B8505" t="str">
            <v xml:space="preserve">STANDARD BARS  - 2363 N 50 500/10/2363                                                              </v>
          </cell>
          <cell r="C8505">
            <v>9</v>
          </cell>
          <cell r="D8505">
            <v>0</v>
          </cell>
          <cell r="E8505">
            <v>0</v>
          </cell>
          <cell r="F8505">
            <v>0</v>
          </cell>
          <cell r="G8505">
            <v>0</v>
          </cell>
          <cell r="I8505">
            <v>0</v>
          </cell>
        </row>
        <row r="8506">
          <cell r="A8506">
            <v>800000002194</v>
          </cell>
          <cell r="B8506" t="str">
            <v xml:space="preserve">STANDARD BARS  - 2363 N 50 500/25/2363                                                              </v>
          </cell>
          <cell r="C8506">
            <v>4</v>
          </cell>
          <cell r="D8506">
            <v>0</v>
          </cell>
          <cell r="E8506">
            <v>0</v>
          </cell>
          <cell r="F8506">
            <v>0</v>
          </cell>
          <cell r="G8506">
            <v>0</v>
          </cell>
          <cell r="I8506">
            <v>0</v>
          </cell>
        </row>
        <row r="8507">
          <cell r="A8507">
            <v>800000002195</v>
          </cell>
          <cell r="B8507" t="str">
            <v xml:space="preserve">EXPULSOR TEMPLADO  E1715/8 x 63                                                                     </v>
          </cell>
          <cell r="C8507">
            <v>100</v>
          </cell>
          <cell r="D8507">
            <v>0</v>
          </cell>
          <cell r="E8507">
            <v>0</v>
          </cell>
          <cell r="F8507">
            <v>0</v>
          </cell>
          <cell r="G8507">
            <v>0</v>
          </cell>
          <cell r="I8507">
            <v>0</v>
          </cell>
        </row>
        <row r="8508">
          <cell r="A8508">
            <v>800000002196</v>
          </cell>
          <cell r="B8508" t="str">
            <v xml:space="preserve">RACOR ROSCADO E2000 / 9 / 1/8                                                                       </v>
          </cell>
          <cell r="C8508">
            <v>23</v>
          </cell>
          <cell r="D8508">
            <v>0</v>
          </cell>
          <cell r="E8508">
            <v>0</v>
          </cell>
          <cell r="F8508">
            <v>0</v>
          </cell>
          <cell r="G8508">
            <v>0</v>
          </cell>
          <cell r="I8508">
            <v>0</v>
          </cell>
        </row>
        <row r="8509">
          <cell r="A8509">
            <v>800000002197</v>
          </cell>
          <cell r="B8509" t="str">
            <v xml:space="preserve">RACOR ROSCADO E2000 / 9 / 1/4                                                                       </v>
          </cell>
          <cell r="C8509">
            <v>12</v>
          </cell>
          <cell r="D8509">
            <v>0</v>
          </cell>
          <cell r="E8509">
            <v>0</v>
          </cell>
          <cell r="F8509">
            <v>0</v>
          </cell>
          <cell r="G8509">
            <v>0</v>
          </cell>
          <cell r="I8509">
            <v>0</v>
          </cell>
        </row>
        <row r="8510">
          <cell r="A8510">
            <v>800000002198</v>
          </cell>
          <cell r="B8510" t="str">
            <v xml:space="preserve">HOSE COUPLER MOULD MAKING E2200/9/90                                                                </v>
          </cell>
          <cell r="C8510">
            <v>4</v>
          </cell>
          <cell r="D8510">
            <v>0</v>
          </cell>
          <cell r="E8510">
            <v>0</v>
          </cell>
          <cell r="F8510">
            <v>0</v>
          </cell>
          <cell r="G8510">
            <v>0</v>
          </cell>
          <cell r="I8510">
            <v>0</v>
          </cell>
        </row>
        <row r="8511">
          <cell r="A8511">
            <v>800000002199</v>
          </cell>
          <cell r="B8511" t="str">
            <v xml:space="preserve">KOBLING MED SLANGEDYSE 45° FORMOPBYGNING E2202/9/9                                                  </v>
          </cell>
          <cell r="C8511">
            <v>8</v>
          </cell>
          <cell r="D8511">
            <v>0</v>
          </cell>
          <cell r="E8511">
            <v>0</v>
          </cell>
          <cell r="F8511">
            <v>0</v>
          </cell>
          <cell r="G8511">
            <v>0</v>
          </cell>
          <cell r="I8511">
            <v>0</v>
          </cell>
        </row>
        <row r="8512">
          <cell r="A8512">
            <v>800000002200</v>
          </cell>
          <cell r="B8512" t="str">
            <v xml:space="preserve">REGULADOR DE CAUDAL DE AGUA E2981                                                                   </v>
          </cell>
          <cell r="C8512">
            <v>0</v>
          </cell>
          <cell r="D8512">
            <v>0</v>
          </cell>
          <cell r="E8512">
            <v>0</v>
          </cell>
          <cell r="F8512">
            <v>0</v>
          </cell>
          <cell r="G8512">
            <v>0</v>
          </cell>
          <cell r="I8512">
            <v>0</v>
          </cell>
        </row>
        <row r="8513">
          <cell r="A8513">
            <v>800000002201</v>
          </cell>
          <cell r="B8513" t="str">
            <v xml:space="preserve">CONGUNTO DE PIEZAS DE RECAMBIO E29810                                                               </v>
          </cell>
          <cell r="C8513">
            <v>3</v>
          </cell>
          <cell r="D8513">
            <v>0</v>
          </cell>
          <cell r="E8513">
            <v>0</v>
          </cell>
          <cell r="F8513">
            <v>0</v>
          </cell>
          <cell r="G8513">
            <v>0</v>
          </cell>
          <cell r="I8513">
            <v>0</v>
          </cell>
        </row>
        <row r="8514">
          <cell r="A8514">
            <v>800000002202</v>
          </cell>
          <cell r="B8514" t="str">
            <v xml:space="preserve">TORNILLO LATERAL  E29820 / 3/4                                                                      </v>
          </cell>
          <cell r="C8514">
            <v>0</v>
          </cell>
          <cell r="D8514">
            <v>0</v>
          </cell>
          <cell r="E8514">
            <v>0</v>
          </cell>
          <cell r="F8514">
            <v>0</v>
          </cell>
          <cell r="G8514">
            <v>0</v>
          </cell>
          <cell r="I8514">
            <v>0</v>
          </cell>
        </row>
        <row r="8515">
          <cell r="A8515">
            <v>800000002203</v>
          </cell>
          <cell r="B8515" t="str">
            <v xml:space="preserve">HAND REAMER DIN 206 H7 FORM B NOMINAL Ø 2 MM HSS SPIRAL GROOVED BECK 4113010020                     </v>
          </cell>
          <cell r="C8515">
            <v>0</v>
          </cell>
          <cell r="D8515">
            <v>0</v>
          </cell>
          <cell r="E8515">
            <v>0</v>
          </cell>
          <cell r="F8515">
            <v>0</v>
          </cell>
          <cell r="G8515">
            <v>0</v>
          </cell>
          <cell r="I8515">
            <v>0</v>
          </cell>
        </row>
        <row r="8516">
          <cell r="A8516">
            <v>800000002204</v>
          </cell>
          <cell r="B8516" t="str">
            <v xml:space="preserve">HAND REAMER DIN 206 H7 FORM B NOMINAL Ø 2,5 MM HSS SPIRAL GROOVED BECK 4113010025                   </v>
          </cell>
          <cell r="C8516">
            <v>0</v>
          </cell>
          <cell r="D8516">
            <v>0</v>
          </cell>
          <cell r="E8516">
            <v>0</v>
          </cell>
          <cell r="F8516">
            <v>0</v>
          </cell>
          <cell r="G8516">
            <v>0</v>
          </cell>
          <cell r="I8516">
            <v>0</v>
          </cell>
        </row>
        <row r="8517">
          <cell r="A8517">
            <v>800000002205</v>
          </cell>
          <cell r="B8517" t="str">
            <v xml:space="preserve">HAND REAMER DIN 206 H7 FORM B NOMINAL Ø 3MM HSS SPIRAL GROOVED BECK 4113010030                      </v>
          </cell>
          <cell r="C8517">
            <v>0</v>
          </cell>
          <cell r="D8517">
            <v>0</v>
          </cell>
          <cell r="E8517">
            <v>0</v>
          </cell>
          <cell r="F8517">
            <v>0</v>
          </cell>
          <cell r="G8517">
            <v>0</v>
          </cell>
          <cell r="I8517">
            <v>0</v>
          </cell>
        </row>
        <row r="8518">
          <cell r="A8518">
            <v>800000002206</v>
          </cell>
          <cell r="B8518" t="str">
            <v xml:space="preserve">HAND REAMER DIN 206 H7 FORM B NOMINAL Ø 3,5 MM HSS SPIRAL GROOVED BECK 4113010035                   </v>
          </cell>
          <cell r="C8518">
            <v>0</v>
          </cell>
          <cell r="D8518">
            <v>0</v>
          </cell>
          <cell r="E8518">
            <v>0</v>
          </cell>
          <cell r="F8518">
            <v>0</v>
          </cell>
          <cell r="G8518">
            <v>0</v>
          </cell>
          <cell r="I8518">
            <v>0</v>
          </cell>
        </row>
        <row r="8519">
          <cell r="A8519">
            <v>800000002207</v>
          </cell>
          <cell r="B8519" t="str">
            <v xml:space="preserve">HAND REAMER DIN 206 H7 FORM B NOMINAL Ø 4MM HSS SPIRAL GROOVED BECK 4113010040                      </v>
          </cell>
          <cell r="C8519">
            <v>0</v>
          </cell>
          <cell r="D8519">
            <v>0</v>
          </cell>
          <cell r="E8519">
            <v>0</v>
          </cell>
          <cell r="F8519">
            <v>0</v>
          </cell>
          <cell r="G8519">
            <v>0</v>
          </cell>
          <cell r="I8519">
            <v>0</v>
          </cell>
        </row>
        <row r="8520">
          <cell r="A8520">
            <v>800000002208</v>
          </cell>
          <cell r="B8520" t="str">
            <v xml:space="preserve">HAND REAMER DIN 206 H7 FORM B NOMINAL Ø 4,5 MM HSS SPIRAL GROOVED BECK 4113010045                   </v>
          </cell>
          <cell r="C8520">
            <v>0</v>
          </cell>
          <cell r="D8520">
            <v>0</v>
          </cell>
          <cell r="E8520">
            <v>0</v>
          </cell>
          <cell r="F8520">
            <v>0</v>
          </cell>
          <cell r="G8520">
            <v>0</v>
          </cell>
          <cell r="I8520">
            <v>0</v>
          </cell>
        </row>
        <row r="8521">
          <cell r="A8521">
            <v>800000002209</v>
          </cell>
          <cell r="B8521" t="str">
            <v xml:space="preserve">HAND REAMER DIN 206 H7 FORM B NOMINAL Ø 5MM HSS SPIRAL GROOVED BECK 4113010050                      </v>
          </cell>
          <cell r="C8521">
            <v>0</v>
          </cell>
          <cell r="D8521">
            <v>0</v>
          </cell>
          <cell r="E8521">
            <v>0</v>
          </cell>
          <cell r="F8521">
            <v>0</v>
          </cell>
          <cell r="G8521">
            <v>0</v>
          </cell>
          <cell r="I8521">
            <v>0</v>
          </cell>
        </row>
        <row r="8522">
          <cell r="A8522">
            <v>800000002210</v>
          </cell>
          <cell r="B8522" t="str">
            <v xml:space="preserve">HAND REAMER DIN 206 H7 FORM B NOMINAL Ø 5,5 MM HSS SPIRAL GROOVED BECK 4113010055                   </v>
          </cell>
          <cell r="C8522">
            <v>0</v>
          </cell>
          <cell r="D8522">
            <v>0</v>
          </cell>
          <cell r="E8522">
            <v>0</v>
          </cell>
          <cell r="F8522">
            <v>0</v>
          </cell>
          <cell r="G8522">
            <v>0</v>
          </cell>
          <cell r="I8522">
            <v>0</v>
          </cell>
        </row>
        <row r="8523">
          <cell r="A8523">
            <v>800000002211</v>
          </cell>
          <cell r="B8523" t="str">
            <v xml:space="preserve">HAND REAMER DIN 206 H7 FORM B NOMINAL Ø 6MM HSS SPIRAL GROOVED BECK 4113010060                      </v>
          </cell>
          <cell r="C8523">
            <v>0</v>
          </cell>
          <cell r="D8523">
            <v>0</v>
          </cell>
          <cell r="E8523">
            <v>0</v>
          </cell>
          <cell r="F8523">
            <v>0</v>
          </cell>
          <cell r="G8523">
            <v>0</v>
          </cell>
          <cell r="I8523">
            <v>0</v>
          </cell>
        </row>
        <row r="8524">
          <cell r="A8524">
            <v>800000002212</v>
          </cell>
          <cell r="B8524" t="str">
            <v xml:space="preserve">HAND REAMER DIN 206 H7 FORM B NOMINAL Ø 7MM HSS SPIRAL GROOVED BECK 4113010070                      </v>
          </cell>
          <cell r="C8524">
            <v>0</v>
          </cell>
          <cell r="D8524">
            <v>0</v>
          </cell>
          <cell r="E8524">
            <v>1</v>
          </cell>
          <cell r="F8524">
            <v>1</v>
          </cell>
          <cell r="G8524">
            <v>1</v>
          </cell>
          <cell r="I8524">
            <v>1</v>
          </cell>
        </row>
        <row r="8525">
          <cell r="A8525">
            <v>800000002213</v>
          </cell>
          <cell r="B8525" t="str">
            <v xml:space="preserve">HAND REAMER DIN 206 H7 FORM B NOMINAL Ø 8MM HSS SPIRAL GROOVED BECK 4113010080                      </v>
          </cell>
          <cell r="C8525">
            <v>0</v>
          </cell>
          <cell r="D8525">
            <v>0</v>
          </cell>
          <cell r="E8525">
            <v>0</v>
          </cell>
          <cell r="F8525">
            <v>0</v>
          </cell>
          <cell r="G8525">
            <v>0</v>
          </cell>
          <cell r="I8525">
            <v>0</v>
          </cell>
        </row>
        <row r="8526">
          <cell r="A8526">
            <v>800000002214</v>
          </cell>
          <cell r="B8526" t="str">
            <v xml:space="preserve">HAND REAMER DIN 206 H7 FORM B NOMINAL Ø 9 MM HSS SPIRAL GROOVED BECK 4113010090                     </v>
          </cell>
          <cell r="C8526">
            <v>0</v>
          </cell>
          <cell r="D8526">
            <v>0</v>
          </cell>
          <cell r="E8526">
            <v>1</v>
          </cell>
          <cell r="F8526">
            <v>1</v>
          </cell>
          <cell r="G8526">
            <v>1</v>
          </cell>
          <cell r="I8526">
            <v>1</v>
          </cell>
        </row>
        <row r="8527">
          <cell r="A8527">
            <v>800000002215</v>
          </cell>
          <cell r="B8527" t="str">
            <v xml:space="preserve">HAND REAMER DIN 206 H7 FORM B NOMINAL Ø 10 MM HSS SPIRAL GROOVED BECK 4113010100                    </v>
          </cell>
          <cell r="C8527">
            <v>0</v>
          </cell>
          <cell r="D8527">
            <v>0</v>
          </cell>
          <cell r="E8527">
            <v>0</v>
          </cell>
          <cell r="F8527">
            <v>0</v>
          </cell>
          <cell r="G8527">
            <v>0</v>
          </cell>
          <cell r="I8527">
            <v>0</v>
          </cell>
        </row>
        <row r="8528">
          <cell r="A8528">
            <v>800000002216</v>
          </cell>
          <cell r="B8528" t="str">
            <v xml:space="preserve">HAND REAMER DIN 206 H7 FORM B NOMINAL Ø 11 MM HSS SPIRAL GROOVED BECK 4113010110                    </v>
          </cell>
          <cell r="C8528">
            <v>0</v>
          </cell>
          <cell r="D8528">
            <v>0</v>
          </cell>
          <cell r="E8528">
            <v>1</v>
          </cell>
          <cell r="F8528">
            <v>1</v>
          </cell>
          <cell r="G8528">
            <v>1</v>
          </cell>
          <cell r="I8528">
            <v>1</v>
          </cell>
        </row>
        <row r="8529">
          <cell r="A8529">
            <v>800000002217</v>
          </cell>
          <cell r="B8529" t="str">
            <v xml:space="preserve">HAND REAMER DIN 206 H7 FORM B NOMINAL Ø 12 MM HSS SPIRAL GROOVED BECK 4113010120                    </v>
          </cell>
          <cell r="C8529">
            <v>0</v>
          </cell>
          <cell r="D8529">
            <v>0</v>
          </cell>
          <cell r="E8529">
            <v>0</v>
          </cell>
          <cell r="F8529">
            <v>0</v>
          </cell>
          <cell r="G8529">
            <v>0</v>
          </cell>
          <cell r="I8529">
            <v>0</v>
          </cell>
        </row>
        <row r="8530">
          <cell r="A8530">
            <v>800000002218</v>
          </cell>
          <cell r="B8530" t="str">
            <v xml:space="preserve">HAND REAMER DIN 206 H7 FORM B NOMINAL Ø 13 MM HSS SPIRAL GROOVED BECK 4113010130                    </v>
          </cell>
          <cell r="C8530">
            <v>0</v>
          </cell>
          <cell r="D8530">
            <v>0</v>
          </cell>
          <cell r="E8530">
            <v>1</v>
          </cell>
          <cell r="F8530">
            <v>1</v>
          </cell>
          <cell r="G8530">
            <v>1</v>
          </cell>
          <cell r="I8530">
            <v>1</v>
          </cell>
        </row>
        <row r="8531">
          <cell r="A8531">
            <v>800000002219</v>
          </cell>
          <cell r="B8531" t="str">
            <v xml:space="preserve">HAND REAMER DIN 206 H7 FORM B NOMINAL Ø 14 MM HSS SPIRAL GROOVED BECK 41130101140                   </v>
          </cell>
          <cell r="C8531">
            <v>0</v>
          </cell>
          <cell r="D8531">
            <v>0</v>
          </cell>
          <cell r="E8531">
            <v>0</v>
          </cell>
          <cell r="F8531">
            <v>0</v>
          </cell>
          <cell r="G8531">
            <v>0</v>
          </cell>
          <cell r="I8531">
            <v>0</v>
          </cell>
        </row>
        <row r="8532">
          <cell r="A8532">
            <v>800000002220</v>
          </cell>
          <cell r="B8532" t="str">
            <v xml:space="preserve">HAND REAMER DIN 206 H7 FORM B NOMINAL Ø 15 MM HSS SPIRAL GROOVED BECK 4113010115                    </v>
          </cell>
          <cell r="C8532">
            <v>0</v>
          </cell>
          <cell r="D8532">
            <v>0</v>
          </cell>
          <cell r="E8532">
            <v>1</v>
          </cell>
          <cell r="F8532">
            <v>1</v>
          </cell>
          <cell r="G8532">
            <v>1</v>
          </cell>
          <cell r="I8532">
            <v>1</v>
          </cell>
        </row>
        <row r="8533">
          <cell r="A8533">
            <v>800000002221</v>
          </cell>
          <cell r="B8533" t="str">
            <v xml:space="preserve">HAND REAMER DIN 206 H7 FORM B NOMINAL Ø 16 MM HSS SPIRAL GROOVED BECK 4113010160                    </v>
          </cell>
          <cell r="C8533">
            <v>0</v>
          </cell>
          <cell r="D8533">
            <v>0</v>
          </cell>
          <cell r="E8533">
            <v>0</v>
          </cell>
          <cell r="F8533">
            <v>0</v>
          </cell>
          <cell r="G8533">
            <v>0</v>
          </cell>
          <cell r="I8533">
            <v>0</v>
          </cell>
        </row>
        <row r="8534">
          <cell r="A8534">
            <v>800000002222</v>
          </cell>
          <cell r="B8534" t="str">
            <v xml:space="preserve">HAND REAMER DIN 206 H7 FORM B NOMINAL Ø 18 MM HSS SPIRAL GROOVED BECK 4113010180                    </v>
          </cell>
          <cell r="C8534">
            <v>0</v>
          </cell>
          <cell r="D8534">
            <v>0</v>
          </cell>
          <cell r="E8534">
            <v>0</v>
          </cell>
          <cell r="F8534">
            <v>0</v>
          </cell>
          <cell r="G8534">
            <v>0</v>
          </cell>
          <cell r="I8534">
            <v>0</v>
          </cell>
        </row>
        <row r="8535">
          <cell r="A8535">
            <v>800000002223</v>
          </cell>
          <cell r="B8535" t="str">
            <v xml:space="preserve">TWIST DRILL DIN 338 TYPE INOX NOMINAL Ø 1,1 MM HSS-CO5 CYLINDRICAL SHANK SHORT PROMAT 4000860611    </v>
          </cell>
          <cell r="C8535">
            <v>8</v>
          </cell>
          <cell r="D8535">
            <v>0</v>
          </cell>
          <cell r="E8535">
            <v>0</v>
          </cell>
          <cell r="F8535">
            <v>0</v>
          </cell>
          <cell r="G8535">
            <v>0</v>
          </cell>
          <cell r="I8535">
            <v>0</v>
          </cell>
        </row>
        <row r="8536">
          <cell r="A8536">
            <v>800000002224</v>
          </cell>
          <cell r="B8536" t="str">
            <v xml:space="preserve">TWIST DRILL DIN 338 TYPE INOX NOMINAL Ø 1,2 MM HSS-CO5 CYLINDRICAL SHANK SHORT PROMAT 4000860612    </v>
          </cell>
          <cell r="C8536">
            <v>8</v>
          </cell>
          <cell r="D8536">
            <v>0</v>
          </cell>
          <cell r="E8536">
            <v>0</v>
          </cell>
          <cell r="F8536">
            <v>0</v>
          </cell>
          <cell r="G8536">
            <v>0</v>
          </cell>
          <cell r="I8536">
            <v>0</v>
          </cell>
        </row>
        <row r="8537">
          <cell r="A8537">
            <v>800000002225</v>
          </cell>
          <cell r="B8537" t="str">
            <v xml:space="preserve">TWIST DRILL DIN 338 TYPE INOX NOMINAL Ø 1,3 MM HSS-CO5 CYLINDRICAL SHANK SHORT PROMAT 4000860613    </v>
          </cell>
          <cell r="C8537">
            <v>8</v>
          </cell>
          <cell r="D8537">
            <v>0</v>
          </cell>
          <cell r="E8537">
            <v>0</v>
          </cell>
          <cell r="F8537">
            <v>0</v>
          </cell>
          <cell r="G8537">
            <v>0</v>
          </cell>
          <cell r="I8537">
            <v>0</v>
          </cell>
        </row>
        <row r="8538">
          <cell r="A8538">
            <v>800000002226</v>
          </cell>
          <cell r="B8538" t="str">
            <v xml:space="preserve">TWIST DRILL DIN 338 TYPE INOX NOMINAL Ø 1,4 MM HSS-CO5 CYLINDRICAL SHANK SHORT PROMAT 4000860614    </v>
          </cell>
          <cell r="C8538">
            <v>8</v>
          </cell>
          <cell r="D8538">
            <v>0</v>
          </cell>
          <cell r="E8538">
            <v>0</v>
          </cell>
          <cell r="F8538">
            <v>0</v>
          </cell>
          <cell r="G8538">
            <v>0</v>
          </cell>
          <cell r="I8538">
            <v>0</v>
          </cell>
        </row>
        <row r="8539">
          <cell r="A8539">
            <v>800000002227</v>
          </cell>
          <cell r="B8539" t="str">
            <v xml:space="preserve">TWIST DRILL DIN 338 TYPE INOX NOMINAL Ø 1,5 MM HSS-CO5 CYLINDRICAL SHANK SHORT PROMAT 4000860615    </v>
          </cell>
          <cell r="C8539">
            <v>8</v>
          </cell>
          <cell r="D8539">
            <v>0</v>
          </cell>
          <cell r="E8539">
            <v>0</v>
          </cell>
          <cell r="F8539">
            <v>0</v>
          </cell>
          <cell r="G8539">
            <v>0</v>
          </cell>
          <cell r="I8539">
            <v>0</v>
          </cell>
        </row>
        <row r="8540">
          <cell r="A8540">
            <v>800000002228</v>
          </cell>
          <cell r="B8540" t="str">
            <v xml:space="preserve">TWIST DRILL DIN 338 TYPE INOX NOMINAL Ø 1,6 MM HSS-CO5 CYLINDRICAL SHANK SHORT PROMAT 4000860616    </v>
          </cell>
          <cell r="C8540">
            <v>8</v>
          </cell>
          <cell r="D8540">
            <v>0</v>
          </cell>
          <cell r="E8540">
            <v>0</v>
          </cell>
          <cell r="F8540">
            <v>0</v>
          </cell>
          <cell r="G8540">
            <v>0</v>
          </cell>
          <cell r="I8540">
            <v>0</v>
          </cell>
        </row>
        <row r="8541">
          <cell r="A8541">
            <v>800000002229</v>
          </cell>
          <cell r="B8541" t="str">
            <v xml:space="preserve">TWIST DRILL DIN 338 TYPE INOX NOMINAL Ø 1,7 MM HSS-CO5 CYLINDRICAL SHANK SHORT PROMAT 4000860617    </v>
          </cell>
          <cell r="C8541">
            <v>8</v>
          </cell>
          <cell r="D8541">
            <v>0</v>
          </cell>
          <cell r="E8541">
            <v>0</v>
          </cell>
          <cell r="F8541">
            <v>0</v>
          </cell>
          <cell r="G8541">
            <v>0</v>
          </cell>
          <cell r="I8541">
            <v>0</v>
          </cell>
        </row>
        <row r="8542">
          <cell r="A8542">
            <v>800000002230</v>
          </cell>
          <cell r="B8542" t="str">
            <v xml:space="preserve">TWIST DRILL DIN 338 TYPE INOX NOMINAL Ø 1,8 MM HSS-CO5 CYLINDRICAL SHANK SHORT PROMAT 4000860618    </v>
          </cell>
          <cell r="C8542">
            <v>8</v>
          </cell>
          <cell r="D8542">
            <v>0</v>
          </cell>
          <cell r="E8542">
            <v>0</v>
          </cell>
          <cell r="F8542">
            <v>0</v>
          </cell>
          <cell r="G8542">
            <v>0</v>
          </cell>
          <cell r="I8542">
            <v>0</v>
          </cell>
        </row>
        <row r="8543">
          <cell r="A8543">
            <v>800000002231</v>
          </cell>
          <cell r="B8543" t="str">
            <v xml:space="preserve">TWIST DRILL DIN 338 TYPE INOX NOMINAL Ø 1,9 MM HSS-CO5 CYLINDRICAL SHANK SHORT PROMAT 4000860619    </v>
          </cell>
          <cell r="C8543">
            <v>8</v>
          </cell>
          <cell r="D8543">
            <v>0</v>
          </cell>
          <cell r="E8543">
            <v>0</v>
          </cell>
          <cell r="F8543">
            <v>0</v>
          </cell>
          <cell r="G8543">
            <v>0</v>
          </cell>
          <cell r="I8543">
            <v>0</v>
          </cell>
        </row>
        <row r="8544">
          <cell r="A8544">
            <v>800000002232</v>
          </cell>
          <cell r="B8544" t="str">
            <v xml:space="preserve">TWIST DRILL DIN 338 TYPE INOX NOMINAL Ø 2 MM HSS-CO5 CYLINDRICAL SHANK SHORT PROMAT 4000860620      </v>
          </cell>
          <cell r="C8544">
            <v>8</v>
          </cell>
          <cell r="D8544">
            <v>0</v>
          </cell>
          <cell r="E8544">
            <v>0</v>
          </cell>
          <cell r="F8544">
            <v>0</v>
          </cell>
          <cell r="G8544">
            <v>0</v>
          </cell>
          <cell r="I8544">
            <v>0</v>
          </cell>
        </row>
        <row r="8545">
          <cell r="A8545">
            <v>800000002233</v>
          </cell>
          <cell r="B8545" t="str">
            <v xml:space="preserve">TWIST DRILL DIN 338 TYPE INOX NOMINAL Ø 2,1 MM HSS-CO5 CYLINDRICAL SHANK SHORT PROMAT 4000860621    </v>
          </cell>
          <cell r="C8545">
            <v>8</v>
          </cell>
          <cell r="D8545">
            <v>0</v>
          </cell>
          <cell r="E8545">
            <v>0</v>
          </cell>
          <cell r="F8545">
            <v>0</v>
          </cell>
          <cell r="G8545">
            <v>0</v>
          </cell>
          <cell r="I8545">
            <v>0</v>
          </cell>
        </row>
        <row r="8546">
          <cell r="A8546">
            <v>800000002234</v>
          </cell>
          <cell r="B8546" t="str">
            <v xml:space="preserve">TWIST DRILL DIN 338 TYPE INOX NOMINAL Ø 2,2 MM HSS-CO5 CYLINDRICAL SHANK SHORT PROMAT 4000860622    </v>
          </cell>
          <cell r="C8546">
            <v>8</v>
          </cell>
          <cell r="D8546">
            <v>0</v>
          </cell>
          <cell r="E8546">
            <v>0</v>
          </cell>
          <cell r="F8546">
            <v>0</v>
          </cell>
          <cell r="G8546">
            <v>0</v>
          </cell>
          <cell r="I8546">
            <v>0</v>
          </cell>
        </row>
        <row r="8547">
          <cell r="A8547">
            <v>800000002235</v>
          </cell>
          <cell r="B8547" t="str">
            <v xml:space="preserve">TWIST DRILL DIN 338 TYPE INOX NOMINAL Ø 2,3 MM HSS-CO5 CYLINDRICAL SHANK SHORT PROMAT 4000860623    </v>
          </cell>
          <cell r="C8547">
            <v>8</v>
          </cell>
          <cell r="D8547">
            <v>0</v>
          </cell>
          <cell r="E8547">
            <v>0</v>
          </cell>
          <cell r="F8547">
            <v>0</v>
          </cell>
          <cell r="G8547">
            <v>0</v>
          </cell>
          <cell r="I8547">
            <v>0</v>
          </cell>
        </row>
        <row r="8548">
          <cell r="A8548">
            <v>800000002236</v>
          </cell>
          <cell r="B8548" t="str">
            <v xml:space="preserve">TWIST DRILL DIN 338 TYPE INOX NOMINAL Ø2,4 MM HSS-CO5 CYLINDRICAL SHANK SHORT PROMAT 4000860624     </v>
          </cell>
          <cell r="C8548">
            <v>8</v>
          </cell>
          <cell r="D8548">
            <v>0</v>
          </cell>
          <cell r="E8548">
            <v>0</v>
          </cell>
          <cell r="F8548">
            <v>0</v>
          </cell>
          <cell r="G8548">
            <v>0</v>
          </cell>
          <cell r="I8548">
            <v>0</v>
          </cell>
        </row>
        <row r="8549">
          <cell r="A8549">
            <v>800000002237</v>
          </cell>
          <cell r="B8549" t="str">
            <v xml:space="preserve">TWIST DRILL DIN 338 TYPE INOX NOMINAL Ø 2,5 MM HSS-CO5 CYLINDRICAL SHANK SHORT PROMAT 4000860625    </v>
          </cell>
          <cell r="C8549">
            <v>8</v>
          </cell>
          <cell r="D8549">
            <v>0</v>
          </cell>
          <cell r="E8549">
            <v>0</v>
          </cell>
          <cell r="F8549">
            <v>0</v>
          </cell>
          <cell r="G8549">
            <v>0</v>
          </cell>
          <cell r="I8549">
            <v>0</v>
          </cell>
        </row>
        <row r="8550">
          <cell r="A8550">
            <v>800000002238</v>
          </cell>
          <cell r="B8550" t="str">
            <v xml:space="preserve">TWIST DRILL DIN 338 TYPE INOX NOMINAL Ø 2,6 MM HSS-CO5 CYLINDRICAL SHANK SHORT PROMAT 4000860626    </v>
          </cell>
          <cell r="C8550">
            <v>8</v>
          </cell>
          <cell r="D8550">
            <v>0</v>
          </cell>
          <cell r="E8550">
            <v>0</v>
          </cell>
          <cell r="F8550">
            <v>0</v>
          </cell>
          <cell r="G8550">
            <v>0</v>
          </cell>
          <cell r="I8550">
            <v>0</v>
          </cell>
        </row>
        <row r="8551">
          <cell r="A8551">
            <v>800000002239</v>
          </cell>
          <cell r="B8551" t="str">
            <v xml:space="preserve">TWIST DRILL DIN 338 TYPE INOX NOMINAL Ø 2,7 MM HSS-CO5 CYLINDRICAL SHANK SHORT PROMAT 4000860627    </v>
          </cell>
          <cell r="C8551">
            <v>8</v>
          </cell>
          <cell r="D8551">
            <v>0</v>
          </cell>
          <cell r="E8551">
            <v>0</v>
          </cell>
          <cell r="F8551">
            <v>0</v>
          </cell>
          <cell r="G8551">
            <v>0</v>
          </cell>
          <cell r="I8551">
            <v>0</v>
          </cell>
        </row>
        <row r="8552">
          <cell r="A8552">
            <v>800000002240</v>
          </cell>
          <cell r="B8552" t="str">
            <v xml:space="preserve">TWIST DRILL DIN 338 TYPE INOX NOMINAL Ø 2,8 MM HSS-CO5 CYLINDRICAL SHANK SHORT PROMAT 4000860628    </v>
          </cell>
          <cell r="C8552">
            <v>8</v>
          </cell>
          <cell r="D8552">
            <v>0</v>
          </cell>
          <cell r="E8552">
            <v>0</v>
          </cell>
          <cell r="F8552">
            <v>0</v>
          </cell>
          <cell r="G8552">
            <v>0</v>
          </cell>
          <cell r="I8552">
            <v>0</v>
          </cell>
        </row>
        <row r="8553">
          <cell r="A8553">
            <v>800000002241</v>
          </cell>
          <cell r="B8553" t="str">
            <v xml:space="preserve">TWIST DRILL DIN 338 TYPE INOX NOMINAL Ø 2,9 MM HSS-CO5 CYLINDRICAL SHANK SHORT PROMAT 4000860629    </v>
          </cell>
          <cell r="C8553">
            <v>8</v>
          </cell>
          <cell r="D8553">
            <v>0</v>
          </cell>
          <cell r="E8553">
            <v>0</v>
          </cell>
          <cell r="F8553">
            <v>0</v>
          </cell>
          <cell r="G8553">
            <v>0</v>
          </cell>
          <cell r="I8553">
            <v>0</v>
          </cell>
        </row>
        <row r="8554">
          <cell r="A8554">
            <v>800000002242</v>
          </cell>
          <cell r="B8554" t="str">
            <v xml:space="preserve">TWIST DRILL DIN 338 TYPE INOX NOMINAL Ø 3,0 MM HSS-CO5 CYLINDRICAL SHANK SHORT PROMAT 4000860630    </v>
          </cell>
          <cell r="C8554">
            <v>8</v>
          </cell>
          <cell r="D8554">
            <v>0</v>
          </cell>
          <cell r="E8554">
            <v>0</v>
          </cell>
          <cell r="F8554">
            <v>0</v>
          </cell>
          <cell r="G8554">
            <v>0</v>
          </cell>
          <cell r="I8554">
            <v>0</v>
          </cell>
        </row>
        <row r="8555">
          <cell r="A8555">
            <v>800000002243</v>
          </cell>
          <cell r="B8555" t="str">
            <v xml:space="preserve">TWIST DRILL DIN 338 TYPE INOX NOMINAL Ø 3,4 MM HSS-CO5 CYLINDRICAL SHANK SHORT PROMAT 4000860634    </v>
          </cell>
          <cell r="C8555">
            <v>8</v>
          </cell>
          <cell r="D8555">
            <v>0</v>
          </cell>
          <cell r="E8555">
            <v>0</v>
          </cell>
          <cell r="F8555">
            <v>0</v>
          </cell>
          <cell r="G8555">
            <v>0</v>
          </cell>
          <cell r="I8555">
            <v>0</v>
          </cell>
        </row>
        <row r="8556">
          <cell r="A8556">
            <v>800000002244</v>
          </cell>
          <cell r="B8556" t="str">
            <v xml:space="preserve">TWIST DRILL DIN 338 TYPE INOX NOMINAL Ø 3,9 MM HSS-CO5 CYLINDRICAL SHANK SHORT PROMAT 4000860639    </v>
          </cell>
          <cell r="C8556">
            <v>8</v>
          </cell>
          <cell r="D8556">
            <v>0</v>
          </cell>
          <cell r="E8556">
            <v>0</v>
          </cell>
          <cell r="F8556">
            <v>0</v>
          </cell>
          <cell r="G8556">
            <v>0</v>
          </cell>
          <cell r="I8556">
            <v>0</v>
          </cell>
        </row>
        <row r="8557">
          <cell r="A8557">
            <v>800000002245</v>
          </cell>
          <cell r="B8557" t="str">
            <v xml:space="preserve">TWIST DRILL DIN 338 TYPE INOX NOMINAL Ø 4,4 MM HSS-CO5 CYLINDRICAL SHANK SHORT PROMAT 4000860644    </v>
          </cell>
          <cell r="C8557">
            <v>8</v>
          </cell>
          <cell r="D8557">
            <v>0</v>
          </cell>
          <cell r="E8557">
            <v>0</v>
          </cell>
          <cell r="F8557">
            <v>0</v>
          </cell>
          <cell r="G8557">
            <v>0</v>
          </cell>
          <cell r="I8557">
            <v>0</v>
          </cell>
        </row>
        <row r="8558">
          <cell r="A8558">
            <v>800000002246</v>
          </cell>
          <cell r="B8558" t="str">
            <v xml:space="preserve">TWIST DRILL DIN 338 TYPE INOX NOMINAL Ø 4,9 MM HSS-CO5 CYLINDRICAL SHANK SHORT PROMAT 4000860649    </v>
          </cell>
          <cell r="C8558">
            <v>8</v>
          </cell>
          <cell r="D8558">
            <v>0</v>
          </cell>
          <cell r="E8558">
            <v>0</v>
          </cell>
          <cell r="F8558">
            <v>0</v>
          </cell>
          <cell r="G8558">
            <v>0</v>
          </cell>
          <cell r="I8558">
            <v>0</v>
          </cell>
        </row>
        <row r="8559">
          <cell r="A8559">
            <v>800000002247</v>
          </cell>
          <cell r="B8559" t="str">
            <v xml:space="preserve">TWIST DRILL DIN 338 TYPE INOX NOMINAL Ø 5,4 MM HSS-CO5 CYLINDRICAL SHANK SHORT PROMAT 4000860654    </v>
          </cell>
          <cell r="C8559">
            <v>8</v>
          </cell>
          <cell r="D8559">
            <v>0</v>
          </cell>
          <cell r="E8559">
            <v>0</v>
          </cell>
          <cell r="F8559">
            <v>0</v>
          </cell>
          <cell r="G8559">
            <v>0</v>
          </cell>
          <cell r="I8559">
            <v>0</v>
          </cell>
        </row>
        <row r="8560">
          <cell r="A8560">
            <v>800000002248</v>
          </cell>
          <cell r="B8560" t="str">
            <v xml:space="preserve">TWIST DRILL DIN 338 TYPE INOX NOMINAL Ø 5,9 MM HSS-CO5 CYLINDRICAL SHANK SHORT PROMAT 4000860659    </v>
          </cell>
          <cell r="C8560">
            <v>7</v>
          </cell>
          <cell r="D8560">
            <v>0</v>
          </cell>
          <cell r="E8560">
            <v>0</v>
          </cell>
          <cell r="F8560">
            <v>0</v>
          </cell>
          <cell r="G8560">
            <v>0</v>
          </cell>
          <cell r="I8560">
            <v>0</v>
          </cell>
        </row>
        <row r="8561">
          <cell r="A8561">
            <v>800000002249</v>
          </cell>
          <cell r="B8561" t="str">
            <v xml:space="preserve">TWIST DRILL DIN 338 TYPE INOX NOMINAL Ø 6,9 MM HSS-CO5 CYLINDRICAL SHANK SHORT PROMAT 4000860669    </v>
          </cell>
          <cell r="C8561">
            <v>0</v>
          </cell>
          <cell r="D8561">
            <v>0</v>
          </cell>
          <cell r="E8561">
            <v>10</v>
          </cell>
          <cell r="F8561">
            <v>10</v>
          </cell>
          <cell r="G8561">
            <v>10</v>
          </cell>
          <cell r="I8561">
            <v>10</v>
          </cell>
        </row>
        <row r="8562">
          <cell r="A8562">
            <v>800000002250</v>
          </cell>
          <cell r="B8562" t="str">
            <v xml:space="preserve">TWIST DRILL DIN 338 TYPE INOX NOMINAL Ø 7,9 MM HSS-CO5 CYLINDRICAL SHANK SHORT PROMAT 4000860679    </v>
          </cell>
          <cell r="C8562">
            <v>9</v>
          </cell>
          <cell r="D8562">
            <v>0</v>
          </cell>
          <cell r="E8562">
            <v>0</v>
          </cell>
          <cell r="F8562">
            <v>0</v>
          </cell>
          <cell r="G8562">
            <v>0</v>
          </cell>
          <cell r="I8562">
            <v>0</v>
          </cell>
        </row>
        <row r="8563">
          <cell r="A8563">
            <v>800000002251</v>
          </cell>
          <cell r="B8563" t="str">
            <v xml:space="preserve">TWIST DRILL DIN 338 TYPE INOX NOMINAL Ø 8,9 MM HSS-CO5 CYLINDRICAL SHANK SHORT PROMAT 4000860689    </v>
          </cell>
          <cell r="C8563">
            <v>0</v>
          </cell>
          <cell r="D8563">
            <v>0</v>
          </cell>
          <cell r="E8563">
            <v>10</v>
          </cell>
          <cell r="F8563">
            <v>10</v>
          </cell>
          <cell r="G8563">
            <v>10</v>
          </cell>
          <cell r="I8563">
            <v>10</v>
          </cell>
        </row>
        <row r="8564">
          <cell r="A8564">
            <v>800000002252</v>
          </cell>
          <cell r="B8564" t="str">
            <v xml:space="preserve">COUNTERSINK SET DIN 335 C 90 ° 6.3-25 MM HSS TIN 5-PIECE PLASTIC BOX PROMAT 4000865213              </v>
          </cell>
          <cell r="C8564">
            <v>0</v>
          </cell>
          <cell r="D8564">
            <v>0</v>
          </cell>
          <cell r="E8564">
            <v>0</v>
          </cell>
          <cell r="F8564">
            <v>0</v>
          </cell>
          <cell r="G8564">
            <v>0</v>
          </cell>
          <cell r="I8564">
            <v>0</v>
          </cell>
        </row>
        <row r="8565">
          <cell r="A8565">
            <v>800000002253</v>
          </cell>
          <cell r="B8565" t="str">
            <v xml:space="preserve">EDGE FINDER 3D - OPTICAL CLAMPING SHAFT Ø 20 MM PROMAT 40000851247                                  </v>
          </cell>
          <cell r="C8565">
            <v>0</v>
          </cell>
          <cell r="D8565">
            <v>0</v>
          </cell>
          <cell r="E8565">
            <v>0</v>
          </cell>
          <cell r="F8565">
            <v>0</v>
          </cell>
          <cell r="G8565">
            <v>0</v>
          </cell>
          <cell r="I8565">
            <v>0</v>
          </cell>
        </row>
        <row r="8566">
          <cell r="A8566">
            <v>800000002254</v>
          </cell>
          <cell r="B8566" t="str">
            <v xml:space="preserve">UNIVERSAL ANGLE GAUGE SET RAIL LENGTH 150/200/300 MM PROMAT 4000858725                              </v>
          </cell>
          <cell r="C8566">
            <v>0</v>
          </cell>
          <cell r="D8566">
            <v>0</v>
          </cell>
          <cell r="E8566">
            <v>0</v>
          </cell>
          <cell r="F8566">
            <v>0</v>
          </cell>
          <cell r="G8566">
            <v>0</v>
          </cell>
          <cell r="I8566">
            <v>0</v>
          </cell>
        </row>
        <row r="8567">
          <cell r="A8567">
            <v>800000002255</v>
          </cell>
          <cell r="B8567" t="str">
            <v xml:space="preserve">GRINDING WHEEL DRESSER Ø 18 MM LENGTH 350 MM SILICON CARBIDE MÜLLER 7000842080                      </v>
          </cell>
          <cell r="C8567">
            <v>0</v>
          </cell>
          <cell r="D8567">
            <v>0</v>
          </cell>
          <cell r="E8567">
            <v>0</v>
          </cell>
          <cell r="F8567">
            <v>0</v>
          </cell>
          <cell r="G8567">
            <v>0</v>
          </cell>
          <cell r="I8567">
            <v>0</v>
          </cell>
        </row>
        <row r="8568">
          <cell r="A8568">
            <v>800000002256</v>
          </cell>
          <cell r="B8568" t="str">
            <v xml:space="preserve">DIRECT COLLET CHUCK 574E, SK40, S20 X 2                                                             </v>
          </cell>
          <cell r="C8568">
            <v>0</v>
          </cell>
          <cell r="D8568">
            <v>0</v>
          </cell>
          <cell r="E8568">
            <v>0</v>
          </cell>
          <cell r="F8568">
            <v>0</v>
          </cell>
          <cell r="G8568">
            <v>0</v>
          </cell>
          <cell r="I8568">
            <v>0</v>
          </cell>
        </row>
        <row r="8569">
          <cell r="A8569">
            <v>800000002257</v>
          </cell>
          <cell r="B8569" t="str">
            <v xml:space="preserve">ATORN TWIST DRILL NV HSSE, DIN 1897, 9.8 MM X 89 MM X 43 MM, 130° 1010257916                        </v>
          </cell>
          <cell r="C8569">
            <v>0</v>
          </cell>
          <cell r="D8569">
            <v>0</v>
          </cell>
          <cell r="E8569">
            <v>2</v>
          </cell>
          <cell r="F8569">
            <v>2</v>
          </cell>
          <cell r="G8569">
            <v>2</v>
          </cell>
          <cell r="I8569">
            <v>2</v>
          </cell>
        </row>
        <row r="8570">
          <cell r="A8570">
            <v>800000002258</v>
          </cell>
          <cell r="B8570" t="str">
            <v xml:space="preserve">ATORN TWIST DRILL BIT NV HSSE, DIN 1897, 10.80 MM X 95 MM X 47 MM, 130° 1010257934                  </v>
          </cell>
          <cell r="C8570">
            <v>0</v>
          </cell>
          <cell r="D8570">
            <v>0</v>
          </cell>
          <cell r="E8570">
            <v>2</v>
          </cell>
          <cell r="F8570">
            <v>2</v>
          </cell>
          <cell r="G8570">
            <v>2</v>
          </cell>
          <cell r="I8570">
            <v>2</v>
          </cell>
        </row>
        <row r="8571">
          <cell r="A8571">
            <v>800000002259</v>
          </cell>
          <cell r="B8571" t="str">
            <v xml:space="preserve">HSSE DIN 1897 TYPE N SHORT TWIST DRILL BIT, DIAMETER 11.8MM 1010257948                              </v>
          </cell>
          <cell r="C8571">
            <v>0</v>
          </cell>
          <cell r="D8571">
            <v>0</v>
          </cell>
          <cell r="E8571">
            <v>2</v>
          </cell>
          <cell r="F8571">
            <v>2</v>
          </cell>
          <cell r="G8571">
            <v>2</v>
          </cell>
          <cell r="I8571">
            <v>2</v>
          </cell>
        </row>
        <row r="8572">
          <cell r="A8572">
            <v>800000002260</v>
          </cell>
          <cell r="B8572" t="str">
            <v xml:space="preserve">ATORN TWIST DRILL BIT NV HSSE, DIN 1897, 12.80 MM X 102 MM X 51 MM, 130° 1010257958                 </v>
          </cell>
          <cell r="C8572">
            <v>0</v>
          </cell>
          <cell r="D8572">
            <v>0</v>
          </cell>
          <cell r="E8572">
            <v>2</v>
          </cell>
          <cell r="F8572">
            <v>2</v>
          </cell>
          <cell r="G8572">
            <v>2</v>
          </cell>
          <cell r="I8572">
            <v>2</v>
          </cell>
        </row>
        <row r="8573">
          <cell r="A8573">
            <v>800000002261</v>
          </cell>
          <cell r="B8573" t="str">
            <v xml:space="preserve">HHW TWIST DRILL BIT DIN 338 TYPE N HSS-E, GROUND 13.8 MM 10040941                                   </v>
          </cell>
          <cell r="C8573">
            <v>0</v>
          </cell>
          <cell r="D8573">
            <v>0</v>
          </cell>
          <cell r="E8573">
            <v>1</v>
          </cell>
          <cell r="F8573">
            <v>1</v>
          </cell>
          <cell r="G8573">
            <v>1</v>
          </cell>
          <cell r="I8573">
            <v>1</v>
          </cell>
        </row>
        <row r="8574">
          <cell r="A8574">
            <v>800000002262</v>
          </cell>
          <cell r="B8574" t="str">
            <v xml:space="preserve">ATORN TWIST DRILL N HSS, DIN 345, MT 2, 14.75 MM X 212 MM X 114 MM, 118° 10508654                   </v>
          </cell>
          <cell r="C8574">
            <v>0</v>
          </cell>
          <cell r="D8574">
            <v>0</v>
          </cell>
          <cell r="E8574">
            <v>1</v>
          </cell>
          <cell r="F8574">
            <v>1</v>
          </cell>
          <cell r="G8574">
            <v>1</v>
          </cell>
          <cell r="I8574">
            <v>1</v>
          </cell>
        </row>
        <row r="8575">
          <cell r="A8575">
            <v>800000002263</v>
          </cell>
          <cell r="B8575" t="str">
            <v xml:space="preserve">ATORN TWIST DRILL N HSS, DIN 345, MT 2, 15.75 MM X 218 MM X 120 MM, 118° 10508658                   </v>
          </cell>
          <cell r="C8575">
            <v>0</v>
          </cell>
          <cell r="D8575">
            <v>0</v>
          </cell>
          <cell r="E8575">
            <v>1</v>
          </cell>
          <cell r="F8575">
            <v>1</v>
          </cell>
          <cell r="G8575">
            <v>1</v>
          </cell>
          <cell r="I8575">
            <v>1</v>
          </cell>
        </row>
        <row r="8576">
          <cell r="A8576">
            <v>800000002264</v>
          </cell>
          <cell r="B8576" t="str">
            <v xml:space="preserve">ATORN TWIST DRILL N HSS, DIN 345, MT 2, 17.75 MM X 228 MM X 130 MM, 118° 10508668                   </v>
          </cell>
          <cell r="C8576">
            <v>0</v>
          </cell>
          <cell r="D8576">
            <v>0</v>
          </cell>
          <cell r="E8576">
            <v>1</v>
          </cell>
          <cell r="F8576">
            <v>1</v>
          </cell>
          <cell r="G8576">
            <v>1</v>
          </cell>
          <cell r="I8576">
            <v>1</v>
          </cell>
        </row>
        <row r="8577">
          <cell r="A8577">
            <v>800000002265</v>
          </cell>
          <cell r="B8577" t="str">
            <v xml:space="preserve">TWIST DRILL DIN 338 TYPE INOX NOMINAL Ø 1 MM HSS-CO5 CYLINDRICAL SHANK SHORT PROMAT 4000860610      </v>
          </cell>
          <cell r="C8577">
            <v>8</v>
          </cell>
          <cell r="D8577">
            <v>0</v>
          </cell>
          <cell r="E8577">
            <v>0</v>
          </cell>
          <cell r="F8577">
            <v>0</v>
          </cell>
          <cell r="G8577">
            <v>0</v>
          </cell>
          <cell r="I8577">
            <v>0</v>
          </cell>
        </row>
        <row r="8578">
          <cell r="A8578">
            <v>800000002267</v>
          </cell>
          <cell r="B8578" t="str">
            <v xml:space="preserve">POTENCIOMETRO LINEAL LWH130 (71630049)                                                              </v>
          </cell>
          <cell r="C8578">
            <v>2</v>
          </cell>
          <cell r="D8578">
            <v>0</v>
          </cell>
          <cell r="E8578">
            <v>0</v>
          </cell>
          <cell r="F8578">
            <v>0</v>
          </cell>
          <cell r="G8578">
            <v>0</v>
          </cell>
          <cell r="I8578">
            <v>0</v>
          </cell>
        </row>
        <row r="8579">
          <cell r="A8579">
            <v>800000002268</v>
          </cell>
          <cell r="B8579" t="str">
            <v xml:space="preserve">POTENCIOMETRO LINEAL LW 225 (71630049)                                                              </v>
          </cell>
          <cell r="C8579">
            <v>1</v>
          </cell>
          <cell r="D8579">
            <v>0</v>
          </cell>
          <cell r="E8579">
            <v>0</v>
          </cell>
          <cell r="F8579">
            <v>0</v>
          </cell>
          <cell r="G8579">
            <v>0</v>
          </cell>
          <cell r="I8579">
            <v>0</v>
          </cell>
        </row>
        <row r="8580">
          <cell r="A8580">
            <v>800000002269</v>
          </cell>
          <cell r="B8580" t="str">
            <v xml:space="preserve">POTENCIOMETRO LINEAL LW 450 (71630049)                                                              </v>
          </cell>
          <cell r="C8580">
            <v>1</v>
          </cell>
          <cell r="D8580">
            <v>0</v>
          </cell>
          <cell r="E8580">
            <v>0</v>
          </cell>
          <cell r="F8580">
            <v>0</v>
          </cell>
          <cell r="G8580">
            <v>0</v>
          </cell>
          <cell r="I8580">
            <v>0</v>
          </cell>
        </row>
        <row r="8581">
          <cell r="A8581">
            <v>800000002350</v>
          </cell>
          <cell r="B8581" t="str">
            <v xml:space="preserve">SETPOINT DEVICE 0512590070                                                                          </v>
          </cell>
          <cell r="C8581">
            <v>0</v>
          </cell>
          <cell r="D8581">
            <v>0</v>
          </cell>
          <cell r="E8581">
            <v>0</v>
          </cell>
          <cell r="F8581">
            <v>0</v>
          </cell>
          <cell r="G8581">
            <v>0</v>
          </cell>
          <cell r="I8581">
            <v>0</v>
          </cell>
        </row>
        <row r="8582">
          <cell r="A8582">
            <v>800000002367</v>
          </cell>
          <cell r="B8582" t="str">
            <v xml:space="preserve">POTENCIOMETRO LINEAL LW H 130 (71630049)                                                            </v>
          </cell>
          <cell r="C8582">
            <v>0</v>
          </cell>
          <cell r="D8582">
            <v>0</v>
          </cell>
          <cell r="E8582">
            <v>0</v>
          </cell>
          <cell r="F8582">
            <v>0</v>
          </cell>
          <cell r="G8582">
            <v>0</v>
          </cell>
          <cell r="I8582">
            <v>0</v>
          </cell>
        </row>
        <row r="8583">
          <cell r="A8583">
            <v>800000002368</v>
          </cell>
          <cell r="B8583" t="str">
            <v xml:space="preserve">POTENCIOMETRO LINEAL LW 225 (7163-0049)                                                             </v>
          </cell>
          <cell r="C8583">
            <v>0</v>
          </cell>
          <cell r="D8583">
            <v>0</v>
          </cell>
          <cell r="E8583">
            <v>0</v>
          </cell>
          <cell r="F8583">
            <v>0</v>
          </cell>
          <cell r="G8583">
            <v>0</v>
          </cell>
          <cell r="I8583">
            <v>0</v>
          </cell>
        </row>
        <row r="8584">
          <cell r="A8584">
            <v>800000002369</v>
          </cell>
          <cell r="B8584" t="str">
            <v xml:space="preserve">POTENCIOMETRO LINEAL LW 45 (7163-0049)                                                              </v>
          </cell>
          <cell r="C8584">
            <v>0</v>
          </cell>
          <cell r="D8584">
            <v>0</v>
          </cell>
          <cell r="E8584">
            <v>0</v>
          </cell>
          <cell r="F8584">
            <v>0</v>
          </cell>
          <cell r="G8584">
            <v>0</v>
          </cell>
          <cell r="I8584">
            <v>0</v>
          </cell>
        </row>
        <row r="8585">
          <cell r="A8585">
            <v>800000006215</v>
          </cell>
          <cell r="B8585" t="str">
            <v xml:space="preserve">BEIN-CABLE PLANO DP6215                                                                             </v>
          </cell>
          <cell r="C8585">
            <v>1</v>
          </cell>
          <cell r="D8585">
            <v>0</v>
          </cell>
          <cell r="E8585">
            <v>0</v>
          </cell>
          <cell r="F8585">
            <v>0</v>
          </cell>
          <cell r="G8585">
            <v>0</v>
          </cell>
          <cell r="I8585">
            <v>0</v>
          </cell>
        </row>
        <row r="8586">
          <cell r="A8586">
            <v>800000006231</v>
          </cell>
          <cell r="B8586" t="str">
            <v xml:space="preserve">BEIN-PLACA MADRE CPU DP6231                                                                         </v>
          </cell>
          <cell r="C8586">
            <v>1</v>
          </cell>
          <cell r="D8586">
            <v>0</v>
          </cell>
          <cell r="E8586">
            <v>0</v>
          </cell>
          <cell r="F8586">
            <v>0</v>
          </cell>
          <cell r="G8586">
            <v>0</v>
          </cell>
          <cell r="I8586">
            <v>0</v>
          </cell>
        </row>
        <row r="8587">
          <cell r="A8587">
            <v>800000006315</v>
          </cell>
          <cell r="B8587" t="str">
            <v xml:space="preserve">BEIN-FUENTE ALIMENTACIÓN DP6315                                                                     </v>
          </cell>
          <cell r="C8587">
            <v>1</v>
          </cell>
          <cell r="D8587">
            <v>0</v>
          </cell>
          <cell r="E8587">
            <v>0</v>
          </cell>
          <cell r="F8587">
            <v>0</v>
          </cell>
          <cell r="G8587">
            <v>0</v>
          </cell>
          <cell r="I8587">
            <v>0</v>
          </cell>
        </row>
        <row r="8588">
          <cell r="A8588">
            <v>800000007786</v>
          </cell>
          <cell r="B8588" t="str">
            <v xml:space="preserve">BOTIQUIN PRIMEROS AUXILIOS                                                                          </v>
          </cell>
          <cell r="C8588">
            <v>0</v>
          </cell>
          <cell r="D8588">
            <v>0</v>
          </cell>
          <cell r="E8588">
            <v>0</v>
          </cell>
          <cell r="F8588">
            <v>0</v>
          </cell>
          <cell r="G8588">
            <v>0</v>
          </cell>
          <cell r="I8588">
            <v>0</v>
          </cell>
        </row>
        <row r="8589">
          <cell r="A8589">
            <v>800000007787</v>
          </cell>
          <cell r="B8589" t="str">
            <v xml:space="preserve">DADO D-0,89mm-0,035" (78000431)                                                                     </v>
          </cell>
          <cell r="C8589">
            <v>0</v>
          </cell>
          <cell r="D8589">
            <v>0</v>
          </cell>
          <cell r="E8589">
            <v>0</v>
          </cell>
          <cell r="F8589">
            <v>0</v>
          </cell>
          <cell r="G8589">
            <v>0</v>
          </cell>
          <cell r="I8589">
            <v>0</v>
          </cell>
        </row>
        <row r="8590">
          <cell r="A8590">
            <v>800000007788</v>
          </cell>
          <cell r="B8590" t="str">
            <v xml:space="preserve">DADO D-0,96MM-0,038" (78000564)                                                                     </v>
          </cell>
          <cell r="C8590">
            <v>0</v>
          </cell>
          <cell r="D8590">
            <v>0</v>
          </cell>
          <cell r="E8590">
            <v>0</v>
          </cell>
          <cell r="F8590">
            <v>0</v>
          </cell>
          <cell r="G8590">
            <v>0</v>
          </cell>
          <cell r="I8590">
            <v>0</v>
          </cell>
        </row>
        <row r="8591">
          <cell r="A8591">
            <v>800000010129</v>
          </cell>
          <cell r="B8591" t="str">
            <v xml:space="preserve">Torque Screw Driver Set AIS  10129AIS                                                               </v>
          </cell>
          <cell r="C8591">
            <v>0</v>
          </cell>
          <cell r="D8591">
            <v>0</v>
          </cell>
          <cell r="E8591">
            <v>0</v>
          </cell>
          <cell r="F8591">
            <v>0</v>
          </cell>
          <cell r="G8591">
            <v>0</v>
          </cell>
          <cell r="I8591">
            <v>0</v>
          </cell>
        </row>
        <row r="8592">
          <cell r="A8592">
            <v>800000011081</v>
          </cell>
          <cell r="B8592" t="str">
            <v xml:space="preserve">AQUINA- RESINA L-S 1567                                                                             </v>
          </cell>
          <cell r="C8592">
            <v>100</v>
          </cell>
          <cell r="D8592">
            <v>0</v>
          </cell>
          <cell r="E8592">
            <v>0</v>
          </cell>
          <cell r="F8592">
            <v>0</v>
          </cell>
          <cell r="G8592">
            <v>0</v>
          </cell>
          <cell r="I8592">
            <v>0</v>
          </cell>
        </row>
        <row r="8593">
          <cell r="A8593">
            <v>800000100190</v>
          </cell>
          <cell r="B8593" t="str">
            <v xml:space="preserve">AGUA POTABLE (OSE)                                                                                  </v>
          </cell>
          <cell r="C8593">
            <v>0</v>
          </cell>
          <cell r="D8593">
            <v>0</v>
          </cell>
          <cell r="E8593">
            <v>0</v>
          </cell>
          <cell r="F8593">
            <v>0</v>
          </cell>
          <cell r="G8593">
            <v>0</v>
          </cell>
          <cell r="I8593">
            <v>0</v>
          </cell>
        </row>
        <row r="8594">
          <cell r="A8594">
            <v>800000100191</v>
          </cell>
          <cell r="B8594" t="str">
            <v xml:space="preserve">ENERGIA ELECTRICA (INDIRECTA)                                                                       </v>
          </cell>
          <cell r="C8594">
            <v>0</v>
          </cell>
          <cell r="D8594">
            <v>0</v>
          </cell>
          <cell r="E8594">
            <v>0</v>
          </cell>
          <cell r="F8594">
            <v>0</v>
          </cell>
          <cell r="G8594">
            <v>0</v>
          </cell>
          <cell r="I8594">
            <v>0</v>
          </cell>
        </row>
        <row r="8595">
          <cell r="A8595">
            <v>800000100192</v>
          </cell>
          <cell r="B8595" t="str">
            <v xml:space="preserve">TELEFONIA CELULAR                                                                                   </v>
          </cell>
          <cell r="C8595">
            <v>0</v>
          </cell>
          <cell r="D8595">
            <v>0</v>
          </cell>
          <cell r="E8595">
            <v>0</v>
          </cell>
          <cell r="F8595">
            <v>0</v>
          </cell>
          <cell r="G8595">
            <v>0</v>
          </cell>
          <cell r="I8595">
            <v>0</v>
          </cell>
        </row>
        <row r="8596">
          <cell r="A8596">
            <v>800000100193</v>
          </cell>
          <cell r="B8596" t="str">
            <v xml:space="preserve">TELEFONIA                                                                                           </v>
          </cell>
          <cell r="C8596">
            <v>0</v>
          </cell>
          <cell r="D8596">
            <v>0</v>
          </cell>
          <cell r="E8596">
            <v>0</v>
          </cell>
          <cell r="F8596">
            <v>0</v>
          </cell>
          <cell r="G8596">
            <v>0</v>
          </cell>
          <cell r="I8596">
            <v>0</v>
          </cell>
        </row>
        <row r="8597">
          <cell r="A8597">
            <v>800000100194</v>
          </cell>
          <cell r="B8597" t="str">
            <v xml:space="preserve">CONSUMO DE AGUA                                                                                     </v>
          </cell>
          <cell r="C8597">
            <v>0</v>
          </cell>
          <cell r="D8597">
            <v>0</v>
          </cell>
          <cell r="E8597">
            <v>0</v>
          </cell>
          <cell r="F8597">
            <v>0</v>
          </cell>
          <cell r="G8597">
            <v>0</v>
          </cell>
          <cell r="I8597">
            <v>0</v>
          </cell>
        </row>
        <row r="8598">
          <cell r="A8598">
            <v>800000100201</v>
          </cell>
          <cell r="B8598" t="str">
            <v xml:space="preserve">Seguros de automotores                                                                              </v>
          </cell>
          <cell r="C8598">
            <v>0</v>
          </cell>
          <cell r="D8598">
            <v>0</v>
          </cell>
          <cell r="E8598">
            <v>0</v>
          </cell>
          <cell r="F8598">
            <v>0</v>
          </cell>
          <cell r="G8598">
            <v>0</v>
          </cell>
          <cell r="I8598">
            <v>0</v>
          </cell>
        </row>
        <row r="8599">
          <cell r="A8599">
            <v>800000100202</v>
          </cell>
          <cell r="B8599" t="str">
            <v xml:space="preserve">Certificados CIU                                                                                    </v>
          </cell>
          <cell r="C8599">
            <v>0</v>
          </cell>
          <cell r="D8599">
            <v>0</v>
          </cell>
          <cell r="E8599">
            <v>0</v>
          </cell>
          <cell r="F8599">
            <v>0</v>
          </cell>
          <cell r="G8599">
            <v>0</v>
          </cell>
          <cell r="I8599">
            <v>0</v>
          </cell>
        </row>
        <row r="8600">
          <cell r="A8600">
            <v>800000100204</v>
          </cell>
          <cell r="B8600" t="str">
            <v xml:space="preserve">Mantenimiento Sanitario                                                                             </v>
          </cell>
          <cell r="C8600">
            <v>0</v>
          </cell>
          <cell r="D8600">
            <v>0</v>
          </cell>
          <cell r="E8600">
            <v>0</v>
          </cell>
          <cell r="F8600">
            <v>0</v>
          </cell>
          <cell r="G8600">
            <v>0</v>
          </cell>
          <cell r="I8600">
            <v>0</v>
          </cell>
        </row>
        <row r="8601">
          <cell r="A8601">
            <v>800000100206</v>
          </cell>
          <cell r="B8601" t="str">
            <v xml:space="preserve">Seguro- Accidentes Mensuales                                                                        </v>
          </cell>
          <cell r="C8601">
            <v>0</v>
          </cell>
          <cell r="D8601">
            <v>0</v>
          </cell>
          <cell r="E8601">
            <v>0</v>
          </cell>
          <cell r="F8601">
            <v>0</v>
          </cell>
          <cell r="G8601">
            <v>0</v>
          </cell>
          <cell r="I8601">
            <v>0</v>
          </cell>
        </row>
        <row r="8602">
          <cell r="A8602">
            <v>800000100208</v>
          </cell>
          <cell r="B8602" t="str">
            <v xml:space="preserve">BSE - Autos/Cauciones                                                                               </v>
          </cell>
          <cell r="C8602">
            <v>0</v>
          </cell>
          <cell r="D8602">
            <v>0</v>
          </cell>
          <cell r="E8602">
            <v>0</v>
          </cell>
          <cell r="F8602">
            <v>0</v>
          </cell>
          <cell r="G8602">
            <v>0</v>
          </cell>
          <cell r="I8602">
            <v>0</v>
          </cell>
        </row>
        <row r="8603">
          <cell r="A8603">
            <v>800000100210</v>
          </cell>
          <cell r="B8603" t="str">
            <v xml:space="preserve">Capacitación                                                                                        </v>
          </cell>
          <cell r="C8603">
            <v>0</v>
          </cell>
          <cell r="D8603">
            <v>0</v>
          </cell>
          <cell r="E8603">
            <v>0</v>
          </cell>
          <cell r="F8603">
            <v>0</v>
          </cell>
          <cell r="G8603">
            <v>0</v>
          </cell>
          <cell r="I8603">
            <v>0</v>
          </cell>
        </row>
        <row r="8604">
          <cell r="A8604">
            <v>800000100211</v>
          </cell>
          <cell r="B8604" t="str">
            <v xml:space="preserve">ENGRANAJE CONICO PARA ESPIRALADA                                                                    </v>
          </cell>
          <cell r="C8604">
            <v>16</v>
          </cell>
          <cell r="D8604">
            <v>0</v>
          </cell>
          <cell r="E8604">
            <v>0</v>
          </cell>
          <cell r="F8604">
            <v>0</v>
          </cell>
          <cell r="G8604">
            <v>0</v>
          </cell>
          <cell r="I8604">
            <v>0</v>
          </cell>
        </row>
        <row r="8605">
          <cell r="A8605">
            <v>800000210129</v>
          </cell>
          <cell r="B8605" t="str">
            <v xml:space="preserve">Test equipment set AIS 10129STSAIS                                                                  </v>
          </cell>
          <cell r="C8605">
            <v>0</v>
          </cell>
          <cell r="D8605">
            <v>0</v>
          </cell>
          <cell r="E8605">
            <v>0</v>
          </cell>
          <cell r="F8605">
            <v>0</v>
          </cell>
          <cell r="G8605">
            <v>0</v>
          </cell>
          <cell r="I8605">
            <v>0</v>
          </cell>
        </row>
        <row r="8606">
          <cell r="A8606">
            <v>800000441710</v>
          </cell>
          <cell r="B8606" t="str">
            <v xml:space="preserve">CABLE COMBI COLISEO 441710                                                                          </v>
          </cell>
          <cell r="C8606">
            <v>0</v>
          </cell>
          <cell r="D8606">
            <v>0</v>
          </cell>
          <cell r="E8606">
            <v>0</v>
          </cell>
          <cell r="F8606">
            <v>0</v>
          </cell>
          <cell r="G8606">
            <v>0</v>
          </cell>
          <cell r="I8606">
            <v>0</v>
          </cell>
        </row>
        <row r="8607">
          <cell r="A8607">
            <v>800000901146</v>
          </cell>
          <cell r="B8607" t="str">
            <v xml:space="preserve">SOPORTE DISTANCIADOR  901146                                                                        </v>
          </cell>
          <cell r="C8607">
            <v>0</v>
          </cell>
          <cell r="D8607">
            <v>0</v>
          </cell>
          <cell r="E8607">
            <v>0</v>
          </cell>
          <cell r="F8607">
            <v>0</v>
          </cell>
          <cell r="G8607">
            <v>0</v>
          </cell>
          <cell r="I8607">
            <v>0</v>
          </cell>
        </row>
        <row r="8608">
          <cell r="A8608">
            <v>800000901575</v>
          </cell>
          <cell r="B8608" t="str">
            <v xml:space="preserve">ARTICULACION DE ALZA     901575                                                                     </v>
          </cell>
          <cell r="C8608">
            <v>0</v>
          </cell>
          <cell r="D8608">
            <v>0</v>
          </cell>
          <cell r="E8608">
            <v>0</v>
          </cell>
          <cell r="F8608">
            <v>0</v>
          </cell>
          <cell r="G8608">
            <v>0</v>
          </cell>
          <cell r="I8608">
            <v>0</v>
          </cell>
        </row>
        <row r="8609">
          <cell r="A8609">
            <v>800000901576</v>
          </cell>
          <cell r="B8609" t="str">
            <v xml:space="preserve">CLIP DE FIJACION        901576                                                                      </v>
          </cell>
          <cell r="C8609">
            <v>0</v>
          </cell>
          <cell r="D8609">
            <v>0</v>
          </cell>
          <cell r="E8609">
            <v>0</v>
          </cell>
          <cell r="F8609">
            <v>0</v>
          </cell>
          <cell r="G8609">
            <v>0</v>
          </cell>
          <cell r="I8609">
            <v>0</v>
          </cell>
        </row>
        <row r="8610">
          <cell r="A8610">
            <v>800000901620</v>
          </cell>
          <cell r="B8610" t="str">
            <v xml:space="preserve">PATA DE SILICONA     901620                                                                         </v>
          </cell>
          <cell r="C8610">
            <v>0</v>
          </cell>
          <cell r="D8610">
            <v>0</v>
          </cell>
          <cell r="E8610">
            <v>0</v>
          </cell>
          <cell r="F8610">
            <v>0</v>
          </cell>
          <cell r="G8610">
            <v>0</v>
          </cell>
          <cell r="I8610">
            <v>0</v>
          </cell>
        </row>
        <row r="8611">
          <cell r="A8611">
            <v>800000901652</v>
          </cell>
          <cell r="B8611" t="str">
            <v xml:space="preserve">ESTRUCTURA FRONTAL   901652                                                                         </v>
          </cell>
          <cell r="C8611">
            <v>0</v>
          </cell>
          <cell r="D8611">
            <v>0</v>
          </cell>
          <cell r="E8611">
            <v>0</v>
          </cell>
          <cell r="F8611">
            <v>0</v>
          </cell>
          <cell r="G8611">
            <v>0</v>
          </cell>
          <cell r="I8611">
            <v>0</v>
          </cell>
        </row>
        <row r="8612">
          <cell r="A8612">
            <v>800000901658</v>
          </cell>
          <cell r="B8612" t="str">
            <v xml:space="preserve">PANEL P/ENTEROMAT     901658                                                                        </v>
          </cell>
          <cell r="C8612">
            <v>0</v>
          </cell>
          <cell r="D8612">
            <v>0</v>
          </cell>
          <cell r="E8612">
            <v>0</v>
          </cell>
          <cell r="F8612">
            <v>0</v>
          </cell>
          <cell r="G8612">
            <v>0</v>
          </cell>
          <cell r="I8612">
            <v>0</v>
          </cell>
        </row>
        <row r="8613">
          <cell r="A8613">
            <v>800000901659</v>
          </cell>
          <cell r="B8613" t="str">
            <v xml:space="preserve">TECLADO P/ENTEROMAT   901659                                                                        </v>
          </cell>
          <cell r="C8613">
            <v>0</v>
          </cell>
          <cell r="D8613">
            <v>0</v>
          </cell>
          <cell r="E8613">
            <v>0</v>
          </cell>
          <cell r="F8613">
            <v>0</v>
          </cell>
          <cell r="G8613">
            <v>0</v>
          </cell>
          <cell r="I8613">
            <v>0</v>
          </cell>
        </row>
        <row r="8614">
          <cell r="A8614">
            <v>800000901660</v>
          </cell>
          <cell r="B8614" t="str">
            <v xml:space="preserve">TECLADO DE MEMBRANA DP9012-3 BEIN                                                                   </v>
          </cell>
          <cell r="C8614">
            <v>3</v>
          </cell>
          <cell r="D8614">
            <v>0</v>
          </cell>
          <cell r="E8614">
            <v>0</v>
          </cell>
          <cell r="F8614">
            <v>0</v>
          </cell>
          <cell r="G8614">
            <v>0</v>
          </cell>
          <cell r="I8614">
            <v>0</v>
          </cell>
        </row>
        <row r="8615">
          <cell r="A8615">
            <v>800000901661</v>
          </cell>
          <cell r="B8615" t="str">
            <v xml:space="preserve">PANTALLA LCD DP6237-1 BEIN                                                                          </v>
          </cell>
          <cell r="C8615">
            <v>1</v>
          </cell>
          <cell r="D8615">
            <v>0</v>
          </cell>
          <cell r="E8615">
            <v>0</v>
          </cell>
          <cell r="F8615">
            <v>0</v>
          </cell>
          <cell r="G8615">
            <v>0</v>
          </cell>
          <cell r="I8615">
            <v>0</v>
          </cell>
        </row>
        <row r="8616">
          <cell r="A8616">
            <v>800000901776</v>
          </cell>
          <cell r="B8616" t="str">
            <v xml:space="preserve">GARRA P/SENSOR DE GOTAS    901776                                                                   </v>
          </cell>
          <cell r="C8616">
            <v>0</v>
          </cell>
          <cell r="D8616">
            <v>0</v>
          </cell>
          <cell r="E8616">
            <v>0</v>
          </cell>
          <cell r="F8616">
            <v>0</v>
          </cell>
          <cell r="G8616">
            <v>0</v>
          </cell>
          <cell r="I8616">
            <v>0</v>
          </cell>
        </row>
        <row r="8617">
          <cell r="A8617">
            <v>800000901779</v>
          </cell>
          <cell r="B8617" t="str">
            <v xml:space="preserve">PUNTERA INTERMED.ENTEROMAT   901779                                                                 </v>
          </cell>
          <cell r="C8617">
            <v>0</v>
          </cell>
          <cell r="D8617">
            <v>0</v>
          </cell>
          <cell r="E8617">
            <v>0</v>
          </cell>
          <cell r="F8617">
            <v>0</v>
          </cell>
          <cell r="G8617">
            <v>0</v>
          </cell>
          <cell r="I8617">
            <v>0</v>
          </cell>
        </row>
        <row r="8618">
          <cell r="A8618">
            <v>800000901795</v>
          </cell>
          <cell r="B8618" t="str">
            <v xml:space="preserve">TORNILLO 3X8 PARA PLASTICO     901795                                                               </v>
          </cell>
          <cell r="C8618">
            <v>0</v>
          </cell>
          <cell r="D8618">
            <v>0</v>
          </cell>
          <cell r="E8618">
            <v>0</v>
          </cell>
          <cell r="F8618">
            <v>0</v>
          </cell>
          <cell r="G8618">
            <v>0</v>
          </cell>
          <cell r="I8618">
            <v>0</v>
          </cell>
        </row>
        <row r="8619">
          <cell r="A8619">
            <v>800000901824</v>
          </cell>
          <cell r="B8619" t="str">
            <v xml:space="preserve">ARANDELA 901824                                                                                     </v>
          </cell>
          <cell r="C8619">
            <v>0</v>
          </cell>
          <cell r="D8619">
            <v>0</v>
          </cell>
          <cell r="E8619">
            <v>0</v>
          </cell>
          <cell r="F8619">
            <v>0</v>
          </cell>
          <cell r="G8619">
            <v>0</v>
          </cell>
          <cell r="I8619">
            <v>0</v>
          </cell>
        </row>
        <row r="8620">
          <cell r="A8620">
            <v>800000901825</v>
          </cell>
          <cell r="B8620" t="str">
            <v xml:space="preserve">SEGURO 901825                                                                                       </v>
          </cell>
          <cell r="C8620">
            <v>0</v>
          </cell>
          <cell r="D8620">
            <v>0</v>
          </cell>
          <cell r="E8620">
            <v>0</v>
          </cell>
          <cell r="F8620">
            <v>0</v>
          </cell>
          <cell r="G8620">
            <v>0</v>
          </cell>
          <cell r="I8620">
            <v>0</v>
          </cell>
        </row>
        <row r="8621">
          <cell r="A8621">
            <v>800000901826</v>
          </cell>
          <cell r="B8621" t="str">
            <v xml:space="preserve">ANILLO DE RETENCION   901826                                                                        </v>
          </cell>
          <cell r="C8621">
            <v>0</v>
          </cell>
          <cell r="D8621">
            <v>0</v>
          </cell>
          <cell r="E8621">
            <v>0</v>
          </cell>
          <cell r="F8621">
            <v>0</v>
          </cell>
          <cell r="G8621">
            <v>0</v>
          </cell>
          <cell r="I8621">
            <v>0</v>
          </cell>
        </row>
        <row r="8622">
          <cell r="A8622">
            <v>800000901827</v>
          </cell>
          <cell r="B8622" t="str">
            <v xml:space="preserve">SEGURO EJE DE TAPA 901827                                                                           </v>
          </cell>
          <cell r="C8622">
            <v>0</v>
          </cell>
          <cell r="D8622">
            <v>0</v>
          </cell>
          <cell r="E8622">
            <v>0</v>
          </cell>
          <cell r="F8622">
            <v>0</v>
          </cell>
          <cell r="G8622">
            <v>0</v>
          </cell>
          <cell r="I8622">
            <v>0</v>
          </cell>
        </row>
        <row r="8623">
          <cell r="A8623">
            <v>800000903338</v>
          </cell>
          <cell r="B8623" t="str">
            <v xml:space="preserve">MOTOR PASO A PASO P/ENTEROMAT COMPACT 903338                                                        </v>
          </cell>
          <cell r="C8623">
            <v>0</v>
          </cell>
          <cell r="D8623">
            <v>0</v>
          </cell>
          <cell r="E8623">
            <v>0</v>
          </cell>
          <cell r="F8623">
            <v>0</v>
          </cell>
          <cell r="G8623">
            <v>0</v>
          </cell>
          <cell r="I8623">
            <v>0</v>
          </cell>
        </row>
        <row r="8624">
          <cell r="A8624">
            <v>800000903993</v>
          </cell>
          <cell r="B8624" t="str">
            <v xml:space="preserve">SENSOR DE GOTAS DUAL 903993                                                                         </v>
          </cell>
          <cell r="C8624">
            <v>0</v>
          </cell>
          <cell r="D8624">
            <v>0</v>
          </cell>
          <cell r="E8624">
            <v>0</v>
          </cell>
          <cell r="F8624">
            <v>0</v>
          </cell>
          <cell r="G8624">
            <v>0</v>
          </cell>
          <cell r="I8624">
            <v>0</v>
          </cell>
        </row>
        <row r="8625">
          <cell r="A8625">
            <v>800000906012</v>
          </cell>
          <cell r="B8625" t="str">
            <v xml:space="preserve">TORNILLO DE CIERRE 901608                                                                           </v>
          </cell>
          <cell r="C8625">
            <v>0</v>
          </cell>
          <cell r="D8625">
            <v>0</v>
          </cell>
          <cell r="E8625">
            <v>0</v>
          </cell>
          <cell r="F8625">
            <v>0</v>
          </cell>
          <cell r="G8625">
            <v>0</v>
          </cell>
          <cell r="I8625">
            <v>0</v>
          </cell>
        </row>
        <row r="8626">
          <cell r="A8626">
            <v>800000908918</v>
          </cell>
          <cell r="B8626" t="str">
            <v xml:space="preserve">FUSIBLE 1AMP. LENTO 908913                                                                          </v>
          </cell>
          <cell r="C8626">
            <v>0</v>
          </cell>
          <cell r="D8626">
            <v>0</v>
          </cell>
          <cell r="E8626">
            <v>0</v>
          </cell>
          <cell r="F8626">
            <v>0</v>
          </cell>
          <cell r="G8626">
            <v>0</v>
          </cell>
          <cell r="I8626">
            <v>0</v>
          </cell>
        </row>
        <row r="8627">
          <cell r="A8627">
            <v>800000908957</v>
          </cell>
          <cell r="B8627" t="str">
            <v xml:space="preserve">TAPA GRIS COMPLETA 908957                                                                           </v>
          </cell>
          <cell r="C8627">
            <v>0</v>
          </cell>
          <cell r="D8627">
            <v>0</v>
          </cell>
          <cell r="E8627">
            <v>0</v>
          </cell>
          <cell r="F8627">
            <v>0</v>
          </cell>
          <cell r="G8627">
            <v>0</v>
          </cell>
          <cell r="I8627">
            <v>0</v>
          </cell>
        </row>
        <row r="8628">
          <cell r="A8628">
            <v>800000908966</v>
          </cell>
          <cell r="B8628" t="str">
            <v xml:space="preserve">TORNILLO PARA DISPLAY LCD 901643                                                                    </v>
          </cell>
          <cell r="C8628">
            <v>0</v>
          </cell>
          <cell r="D8628">
            <v>0</v>
          </cell>
          <cell r="E8628">
            <v>0</v>
          </cell>
          <cell r="F8628">
            <v>0</v>
          </cell>
          <cell r="G8628">
            <v>0</v>
          </cell>
          <cell r="I8628">
            <v>0</v>
          </cell>
        </row>
        <row r="8629">
          <cell r="A8629">
            <v>800000908978</v>
          </cell>
          <cell r="B8629" t="str">
            <v xml:space="preserve">EPROM - SOFTWARE 3.0                                     908978                                     </v>
          </cell>
          <cell r="C8629">
            <v>0</v>
          </cell>
          <cell r="D8629">
            <v>0</v>
          </cell>
          <cell r="E8629">
            <v>0</v>
          </cell>
          <cell r="F8629">
            <v>0</v>
          </cell>
          <cell r="G8629">
            <v>0</v>
          </cell>
          <cell r="I8629">
            <v>0</v>
          </cell>
        </row>
        <row r="8630">
          <cell r="A8630">
            <v>800000908981</v>
          </cell>
          <cell r="B8630" t="str">
            <v xml:space="preserve">CPU P/ENTEROMAT    908981                                                                           </v>
          </cell>
          <cell r="C8630">
            <v>0</v>
          </cell>
          <cell r="D8630">
            <v>0</v>
          </cell>
          <cell r="E8630">
            <v>0</v>
          </cell>
          <cell r="F8630">
            <v>0</v>
          </cell>
          <cell r="G8630">
            <v>0</v>
          </cell>
          <cell r="I8630">
            <v>0</v>
          </cell>
        </row>
        <row r="8631">
          <cell r="A8631">
            <v>800000908984</v>
          </cell>
          <cell r="B8631" t="str">
            <v xml:space="preserve">CABEZAL P/ENTEROMAT     908984                                                                      </v>
          </cell>
          <cell r="C8631">
            <v>0</v>
          </cell>
          <cell r="D8631">
            <v>0</v>
          </cell>
          <cell r="E8631">
            <v>0</v>
          </cell>
          <cell r="F8631">
            <v>0</v>
          </cell>
          <cell r="G8631">
            <v>0</v>
          </cell>
          <cell r="I8631">
            <v>0</v>
          </cell>
        </row>
        <row r="8632">
          <cell r="A8632">
            <v>800000908988</v>
          </cell>
          <cell r="B8632" t="str">
            <v xml:space="preserve">FIJACION FUENTE A VASTAGO    908988                                                                 </v>
          </cell>
          <cell r="C8632">
            <v>0</v>
          </cell>
          <cell r="D8632">
            <v>0</v>
          </cell>
          <cell r="E8632">
            <v>0</v>
          </cell>
          <cell r="F8632">
            <v>0</v>
          </cell>
          <cell r="G8632">
            <v>0</v>
          </cell>
          <cell r="I8632">
            <v>0</v>
          </cell>
        </row>
        <row r="8633">
          <cell r="A8633">
            <v>800000908990</v>
          </cell>
          <cell r="B8633" t="str">
            <v xml:space="preserve">MODULO ELECTRONICO P/INFUSOMAT COMPACT 908990                                                       </v>
          </cell>
          <cell r="C8633">
            <v>0</v>
          </cell>
          <cell r="D8633">
            <v>0</v>
          </cell>
          <cell r="E8633">
            <v>0</v>
          </cell>
          <cell r="F8633">
            <v>0</v>
          </cell>
          <cell r="G8633">
            <v>0</v>
          </cell>
          <cell r="I8633">
            <v>0</v>
          </cell>
        </row>
        <row r="8634">
          <cell r="A8634">
            <v>800000910615</v>
          </cell>
          <cell r="B8634" t="str">
            <v xml:space="preserve">PINO TRABA TAPA INFUSOMAT COMPACT 910615                                                            </v>
          </cell>
          <cell r="C8634">
            <v>0</v>
          </cell>
          <cell r="D8634">
            <v>0</v>
          </cell>
          <cell r="E8634">
            <v>0</v>
          </cell>
          <cell r="F8634">
            <v>0</v>
          </cell>
          <cell r="G8634">
            <v>0</v>
          </cell>
          <cell r="I8634">
            <v>0</v>
          </cell>
        </row>
        <row r="8635">
          <cell r="A8635">
            <v>800000910624</v>
          </cell>
          <cell r="B8635" t="str">
            <v xml:space="preserve">EJE TAPA P/INFUSOM.COMPACT 910624                                                                   </v>
          </cell>
          <cell r="C8635">
            <v>0</v>
          </cell>
          <cell r="D8635">
            <v>0</v>
          </cell>
          <cell r="E8635">
            <v>0</v>
          </cell>
          <cell r="F8635">
            <v>0</v>
          </cell>
          <cell r="G8635">
            <v>0</v>
          </cell>
          <cell r="I8635">
            <v>0</v>
          </cell>
        </row>
        <row r="8636">
          <cell r="A8636">
            <v>800000910905</v>
          </cell>
          <cell r="B8636" t="str">
            <v xml:space="preserve">BATERIA LITIO INFUSOMAT COMPACT 910905                                                              </v>
          </cell>
          <cell r="C8636">
            <v>0</v>
          </cell>
          <cell r="D8636">
            <v>0</v>
          </cell>
          <cell r="E8636">
            <v>0</v>
          </cell>
          <cell r="F8636">
            <v>0</v>
          </cell>
          <cell r="G8636">
            <v>0</v>
          </cell>
          <cell r="I8636">
            <v>0</v>
          </cell>
        </row>
        <row r="8637">
          <cell r="A8637">
            <v>800000910908</v>
          </cell>
          <cell r="B8637" t="str">
            <v xml:space="preserve">EPROM V3.05A INFUSOMAT COMPACT 910908                                                               </v>
          </cell>
          <cell r="C8637">
            <v>0</v>
          </cell>
          <cell r="D8637">
            <v>0</v>
          </cell>
          <cell r="E8637">
            <v>0</v>
          </cell>
          <cell r="F8637">
            <v>0</v>
          </cell>
          <cell r="G8637">
            <v>0</v>
          </cell>
          <cell r="I8637">
            <v>0</v>
          </cell>
        </row>
        <row r="8638">
          <cell r="A8638">
            <v>800002021607</v>
          </cell>
          <cell r="B8638" t="str">
            <v xml:space="preserve">ANILLO DE RETENCION 3.2  2021607                                                                    </v>
          </cell>
          <cell r="C8638">
            <v>0</v>
          </cell>
          <cell r="D8638">
            <v>0</v>
          </cell>
          <cell r="E8638">
            <v>0</v>
          </cell>
          <cell r="F8638">
            <v>0</v>
          </cell>
          <cell r="G8638">
            <v>0</v>
          </cell>
          <cell r="I8638">
            <v>0</v>
          </cell>
        </row>
        <row r="8639">
          <cell r="A8639">
            <v>800003085560</v>
          </cell>
          <cell r="B8639" t="str">
            <v xml:space="preserve">GOMAS DE CUCHILLA METZNER/ 308-5560                                                                 </v>
          </cell>
          <cell r="C8639">
            <v>0</v>
          </cell>
          <cell r="D8639">
            <v>0</v>
          </cell>
          <cell r="E8639">
            <v>6</v>
          </cell>
          <cell r="F8639">
            <v>6</v>
          </cell>
          <cell r="G8639">
            <v>6</v>
          </cell>
          <cell r="I8639">
            <v>6</v>
          </cell>
        </row>
        <row r="8640">
          <cell r="A8640">
            <v>800003085563</v>
          </cell>
          <cell r="B8640" t="str">
            <v xml:space="preserve">PIEZA ELECTRONICA ARBURG GES GmbH                                                                   </v>
          </cell>
          <cell r="C8640">
            <v>0</v>
          </cell>
          <cell r="D8640">
            <v>0</v>
          </cell>
          <cell r="E8640">
            <v>151</v>
          </cell>
          <cell r="F8640">
            <v>151</v>
          </cell>
          <cell r="G8640">
            <v>151</v>
          </cell>
          <cell r="I8640">
            <v>151</v>
          </cell>
        </row>
        <row r="8641">
          <cell r="A8641">
            <v>800003085564</v>
          </cell>
          <cell r="B8641" t="str">
            <v xml:space="preserve">CIRCUITOS INTEGRADOS P/ARBURG GES GmbH                                                              </v>
          </cell>
          <cell r="C8641">
            <v>0</v>
          </cell>
          <cell r="D8641">
            <v>0</v>
          </cell>
          <cell r="E8641">
            <v>0</v>
          </cell>
          <cell r="F8641">
            <v>0</v>
          </cell>
          <cell r="G8641">
            <v>0</v>
          </cell>
          <cell r="I8641">
            <v>0</v>
          </cell>
        </row>
        <row r="8642">
          <cell r="A8642">
            <v>800003085565</v>
          </cell>
          <cell r="B8642" t="str">
            <v xml:space="preserve">VALVULA CHEQUE SUMITOMO DEMAG                                                                       </v>
          </cell>
          <cell r="C8642">
            <v>0</v>
          </cell>
          <cell r="D8642">
            <v>0</v>
          </cell>
          <cell r="E8642">
            <v>0</v>
          </cell>
          <cell r="F8642">
            <v>0</v>
          </cell>
          <cell r="G8642">
            <v>0</v>
          </cell>
          <cell r="I8642">
            <v>0</v>
          </cell>
        </row>
        <row r="8643">
          <cell r="A8643">
            <v>800003085661</v>
          </cell>
          <cell r="B8643" t="str">
            <v xml:space="preserve">CYLINDER INLET PART EX K45 KUHNE GmbH 102-05A1.0.3.1.2                                              </v>
          </cell>
          <cell r="C8643">
            <v>1</v>
          </cell>
          <cell r="D8643">
            <v>0</v>
          </cell>
          <cell r="E8643">
            <v>0</v>
          </cell>
          <cell r="F8643">
            <v>0</v>
          </cell>
          <cell r="G8643">
            <v>0</v>
          </cell>
          <cell r="I8643">
            <v>0</v>
          </cell>
        </row>
        <row r="8644">
          <cell r="A8644">
            <v>800003085662</v>
          </cell>
          <cell r="B8644" t="str">
            <v xml:space="preserve">GROOVED FEED SECTION EX K45 KUHNE GmbH 102-05A1A00126                                               </v>
          </cell>
          <cell r="C8644">
            <v>1</v>
          </cell>
          <cell r="D8644">
            <v>0</v>
          </cell>
          <cell r="E8644">
            <v>0</v>
          </cell>
          <cell r="F8644">
            <v>0</v>
          </cell>
          <cell r="G8644">
            <v>0</v>
          </cell>
          <cell r="I8644">
            <v>0</v>
          </cell>
        </row>
        <row r="8645">
          <cell r="A8645">
            <v>800003085664</v>
          </cell>
          <cell r="B8645" t="str">
            <v xml:space="preserve">TOOTHED BELT 50X1000 Z50 79633305061                                                                </v>
          </cell>
          <cell r="C8645">
            <v>0</v>
          </cell>
          <cell r="D8645">
            <v>0</v>
          </cell>
          <cell r="E8645">
            <v>0</v>
          </cell>
          <cell r="F8645">
            <v>0</v>
          </cell>
          <cell r="G8645">
            <v>0</v>
          </cell>
          <cell r="I8645">
            <v>0</v>
          </cell>
        </row>
        <row r="8646">
          <cell r="A8646">
            <v>800003085665</v>
          </cell>
          <cell r="B8646" t="str">
            <v xml:space="preserve">GEAR Z40 M1.5 NUT 10X10 CRNIS 18.9A4 (19555240201)                                                  </v>
          </cell>
          <cell r="C8646">
            <v>0</v>
          </cell>
          <cell r="D8646">
            <v>0</v>
          </cell>
          <cell r="E8646">
            <v>0</v>
          </cell>
          <cell r="F8646">
            <v>0</v>
          </cell>
          <cell r="G8646">
            <v>0</v>
          </cell>
          <cell r="I8646">
            <v>0</v>
          </cell>
        </row>
        <row r="8647">
          <cell r="A8647">
            <v>800003085666</v>
          </cell>
          <cell r="B8647" t="str">
            <v xml:space="preserve">GEAR Z42 M1.5 X 5 CRNI 18.10 A4 (19555042201)                                                       </v>
          </cell>
          <cell r="C8647">
            <v>0</v>
          </cell>
          <cell r="D8647">
            <v>0</v>
          </cell>
          <cell r="E8647">
            <v>0</v>
          </cell>
          <cell r="F8647">
            <v>0</v>
          </cell>
          <cell r="G8647">
            <v>0</v>
          </cell>
          <cell r="I8647">
            <v>0</v>
          </cell>
        </row>
        <row r="8648">
          <cell r="A8648">
            <v>800003450026</v>
          </cell>
          <cell r="B8648" t="str">
            <v xml:space="preserve">PARTE SUPERIOR DE CARCASA  3450026A                                                                 </v>
          </cell>
          <cell r="C8648">
            <v>0</v>
          </cell>
          <cell r="D8648">
            <v>0</v>
          </cell>
          <cell r="E8648">
            <v>0</v>
          </cell>
          <cell r="F8648">
            <v>0</v>
          </cell>
          <cell r="G8648">
            <v>0</v>
          </cell>
          <cell r="I8648">
            <v>0</v>
          </cell>
        </row>
        <row r="8649">
          <cell r="A8649">
            <v>800003450578</v>
          </cell>
          <cell r="B8649" t="str">
            <v xml:space="preserve">SENSOR DE GOTEO COMPL. 3450578A                                                                     </v>
          </cell>
          <cell r="C8649">
            <v>0</v>
          </cell>
          <cell r="D8649">
            <v>0</v>
          </cell>
          <cell r="E8649">
            <v>0</v>
          </cell>
          <cell r="F8649">
            <v>0</v>
          </cell>
          <cell r="G8649">
            <v>0</v>
          </cell>
          <cell r="I8649">
            <v>0</v>
          </cell>
        </row>
        <row r="8650">
          <cell r="A8650">
            <v>800004030002</v>
          </cell>
          <cell r="B8650" t="str">
            <v xml:space="preserve">TERMOMETROS CLINICOS                                                                                </v>
          </cell>
          <cell r="C8650">
            <v>0</v>
          </cell>
          <cell r="D8650">
            <v>0</v>
          </cell>
          <cell r="E8650">
            <v>0</v>
          </cell>
          <cell r="F8650">
            <v>0</v>
          </cell>
          <cell r="G8650">
            <v>0</v>
          </cell>
          <cell r="I8650">
            <v>0</v>
          </cell>
        </row>
        <row r="8651">
          <cell r="A8651">
            <v>800005206634</v>
          </cell>
          <cell r="B8651" t="str">
            <v xml:space="preserve">LUER-LOCK FEMALE/FEMALE                                                                             </v>
          </cell>
          <cell r="C8651">
            <v>0</v>
          </cell>
          <cell r="D8651">
            <v>0</v>
          </cell>
          <cell r="E8651">
            <v>0</v>
          </cell>
          <cell r="F8651">
            <v>0</v>
          </cell>
          <cell r="G8651">
            <v>0</v>
          </cell>
          <cell r="I8651">
            <v>0</v>
          </cell>
        </row>
        <row r="8652">
          <cell r="A8652">
            <v>800007701357</v>
          </cell>
          <cell r="B8652" t="str">
            <v xml:space="preserve">MANOMETER 0-4 BAR                                                                                   </v>
          </cell>
          <cell r="C8652">
            <v>0</v>
          </cell>
          <cell r="D8652">
            <v>0</v>
          </cell>
          <cell r="E8652">
            <v>0</v>
          </cell>
          <cell r="F8652">
            <v>0</v>
          </cell>
          <cell r="G8652">
            <v>0</v>
          </cell>
          <cell r="I8652">
            <v>0</v>
          </cell>
        </row>
        <row r="8653">
          <cell r="A8653">
            <v>800007705166</v>
          </cell>
          <cell r="B8653" t="str">
            <v xml:space="preserve">DIAMETER GAUGE KIT PS                                                                               </v>
          </cell>
          <cell r="C8653">
            <v>0</v>
          </cell>
          <cell r="D8653">
            <v>0</v>
          </cell>
          <cell r="E8653">
            <v>0</v>
          </cell>
          <cell r="F8653">
            <v>0</v>
          </cell>
          <cell r="G8653">
            <v>0</v>
          </cell>
          <cell r="I8653">
            <v>0</v>
          </cell>
        </row>
        <row r="8654">
          <cell r="A8654">
            <v>800007705174</v>
          </cell>
          <cell r="B8654" t="str">
            <v xml:space="preserve">POWER SUPPLY TEST ADAPTOR SP                                                                        </v>
          </cell>
          <cell r="C8654">
            <v>0</v>
          </cell>
          <cell r="D8654">
            <v>0</v>
          </cell>
          <cell r="E8654">
            <v>0</v>
          </cell>
          <cell r="F8654">
            <v>0</v>
          </cell>
          <cell r="G8654">
            <v>0</v>
          </cell>
          <cell r="I8654">
            <v>0</v>
          </cell>
        </row>
        <row r="8655">
          <cell r="A8655">
            <v>800007705190</v>
          </cell>
          <cell r="B8655" t="str">
            <v xml:space="preserve">LENGHT GAUGE PSP                                                                                    </v>
          </cell>
          <cell r="C8655">
            <v>0</v>
          </cell>
          <cell r="D8655">
            <v>0</v>
          </cell>
          <cell r="E8655">
            <v>0</v>
          </cell>
          <cell r="F8655">
            <v>0</v>
          </cell>
          <cell r="G8655">
            <v>0</v>
          </cell>
          <cell r="I8655">
            <v>0</v>
          </cell>
        </row>
        <row r="8656">
          <cell r="A8656">
            <v>800007705191</v>
          </cell>
          <cell r="B8656" t="str">
            <v xml:space="preserve">LENGTH GAUGE (100 MM) PCP                                                                           </v>
          </cell>
          <cell r="C8656">
            <v>0</v>
          </cell>
          <cell r="D8656">
            <v>0</v>
          </cell>
          <cell r="E8656">
            <v>0</v>
          </cell>
          <cell r="F8656">
            <v>0</v>
          </cell>
          <cell r="G8656">
            <v>0</v>
          </cell>
          <cell r="I8656">
            <v>0</v>
          </cell>
        </row>
        <row r="8657">
          <cell r="A8657">
            <v>800007705204</v>
          </cell>
          <cell r="B8657" t="str">
            <v xml:space="preserve">SYRINGE GAUGE PSP                                                                                   </v>
          </cell>
          <cell r="C8657">
            <v>0</v>
          </cell>
          <cell r="D8657">
            <v>0</v>
          </cell>
          <cell r="E8657">
            <v>0</v>
          </cell>
          <cell r="F8657">
            <v>0</v>
          </cell>
          <cell r="G8657">
            <v>0</v>
          </cell>
          <cell r="I8657">
            <v>0</v>
          </cell>
        </row>
        <row r="8658">
          <cell r="A8658">
            <v>800007705206</v>
          </cell>
          <cell r="B8658" t="str">
            <v xml:space="preserve">SYRINGE GAUGE LOCK                                                                                  </v>
          </cell>
          <cell r="C8658">
            <v>0</v>
          </cell>
          <cell r="D8658">
            <v>0</v>
          </cell>
          <cell r="E8658">
            <v>0</v>
          </cell>
          <cell r="F8658">
            <v>0</v>
          </cell>
          <cell r="G8658">
            <v>0</v>
          </cell>
          <cell r="I8658">
            <v>0</v>
          </cell>
        </row>
        <row r="8659">
          <cell r="A8659">
            <v>800007800001</v>
          </cell>
          <cell r="B8659" t="str">
            <v xml:space="preserve">HASCO-EXPULSOR Z45/10X6X100                                                                         </v>
          </cell>
          <cell r="C8659">
            <v>0</v>
          </cell>
          <cell r="D8659">
            <v>0</v>
          </cell>
          <cell r="E8659">
            <v>0</v>
          </cell>
          <cell r="F8659">
            <v>0</v>
          </cell>
          <cell r="G8659">
            <v>0</v>
          </cell>
          <cell r="I8659">
            <v>0</v>
          </cell>
        </row>
        <row r="8660">
          <cell r="A8660">
            <v>800007800002</v>
          </cell>
          <cell r="B8660" t="str">
            <v xml:space="preserve">HASCO-EXPULSOR Z45/14X10X100                                                                        </v>
          </cell>
          <cell r="C8660">
            <v>3</v>
          </cell>
          <cell r="D8660">
            <v>0</v>
          </cell>
          <cell r="E8660">
            <v>0</v>
          </cell>
          <cell r="F8660">
            <v>0</v>
          </cell>
          <cell r="G8660">
            <v>0</v>
          </cell>
          <cell r="I8660">
            <v>0</v>
          </cell>
        </row>
        <row r="8661">
          <cell r="A8661">
            <v>800007800003</v>
          </cell>
          <cell r="B8661" t="str">
            <v xml:space="preserve">HASCO-EXPULSOR Z41/6X160                                                                            </v>
          </cell>
          <cell r="C8661">
            <v>0</v>
          </cell>
          <cell r="D8661">
            <v>0</v>
          </cell>
          <cell r="E8661">
            <v>0</v>
          </cell>
          <cell r="F8661">
            <v>0</v>
          </cell>
          <cell r="G8661">
            <v>0</v>
          </cell>
          <cell r="I8661">
            <v>0</v>
          </cell>
        </row>
        <row r="8662">
          <cell r="A8662">
            <v>800007800004</v>
          </cell>
          <cell r="B8662" t="str">
            <v xml:space="preserve">HASCO-EXPULSOR Z41/10X160                                                                           </v>
          </cell>
          <cell r="C8662">
            <v>4</v>
          </cell>
          <cell r="D8662">
            <v>0</v>
          </cell>
          <cell r="E8662">
            <v>0</v>
          </cell>
          <cell r="F8662">
            <v>0</v>
          </cell>
          <cell r="G8662">
            <v>0</v>
          </cell>
          <cell r="I8662">
            <v>0</v>
          </cell>
        </row>
        <row r="8663">
          <cell r="A8663">
            <v>800007800005</v>
          </cell>
          <cell r="B8663" t="str">
            <v xml:space="preserve">HASCO-EXPULSOR Z40/2,3X80                                                                           </v>
          </cell>
          <cell r="C8663">
            <v>0</v>
          </cell>
          <cell r="D8663">
            <v>0</v>
          </cell>
          <cell r="E8663">
            <v>0</v>
          </cell>
          <cell r="F8663">
            <v>0</v>
          </cell>
          <cell r="G8663">
            <v>0</v>
          </cell>
          <cell r="I8663">
            <v>0</v>
          </cell>
        </row>
        <row r="8664">
          <cell r="A8664">
            <v>800007800006</v>
          </cell>
          <cell r="B8664" t="str">
            <v xml:space="preserve">EXPULSOR HASCO Z45/4,2X60                                                                           </v>
          </cell>
          <cell r="C8664">
            <v>0</v>
          </cell>
          <cell r="D8664">
            <v>0</v>
          </cell>
          <cell r="E8664">
            <v>0</v>
          </cell>
          <cell r="F8664">
            <v>0</v>
          </cell>
          <cell r="G8664">
            <v>0</v>
          </cell>
          <cell r="I8664">
            <v>0</v>
          </cell>
        </row>
        <row r="8665">
          <cell r="A8665">
            <v>800007800007</v>
          </cell>
          <cell r="B8665" t="str">
            <v xml:space="preserve">HASCO-EXPULSOR Z451/4X2,5X60                                                                        </v>
          </cell>
          <cell r="C8665">
            <v>8</v>
          </cell>
          <cell r="D8665">
            <v>0</v>
          </cell>
          <cell r="E8665">
            <v>0</v>
          </cell>
          <cell r="F8665">
            <v>0</v>
          </cell>
          <cell r="G8665">
            <v>0</v>
          </cell>
          <cell r="I8665">
            <v>0</v>
          </cell>
        </row>
        <row r="8666">
          <cell r="A8666">
            <v>800007800008</v>
          </cell>
          <cell r="B8666" t="str">
            <v xml:space="preserve">HASCO-EXPULSOR Z40/1,5X80                                                                           </v>
          </cell>
          <cell r="C8666">
            <v>0</v>
          </cell>
          <cell r="D8666">
            <v>0</v>
          </cell>
          <cell r="E8666">
            <v>0</v>
          </cell>
          <cell r="F8666">
            <v>0</v>
          </cell>
          <cell r="G8666">
            <v>0</v>
          </cell>
          <cell r="I8666">
            <v>0</v>
          </cell>
        </row>
        <row r="8667">
          <cell r="A8667">
            <v>800008707879</v>
          </cell>
          <cell r="B8667" t="str">
            <v xml:space="preserve">TK 2000 ADAPTER FM/FMS  8707879                                                                     </v>
          </cell>
          <cell r="C8667">
            <v>0</v>
          </cell>
          <cell r="D8667">
            <v>0</v>
          </cell>
          <cell r="E8667">
            <v>0</v>
          </cell>
          <cell r="F8667">
            <v>0</v>
          </cell>
          <cell r="G8667">
            <v>0</v>
          </cell>
          <cell r="I8667">
            <v>0</v>
          </cell>
        </row>
        <row r="8668">
          <cell r="A8668">
            <v>800008711661</v>
          </cell>
          <cell r="B8668" t="str">
            <v xml:space="preserve">CABLE INTERFACE PARA PERFUSOR COMPACT 8711661                                                       </v>
          </cell>
          <cell r="C8668">
            <v>0</v>
          </cell>
          <cell r="D8668">
            <v>0</v>
          </cell>
          <cell r="E8668">
            <v>0</v>
          </cell>
          <cell r="F8668">
            <v>0</v>
          </cell>
          <cell r="G8668">
            <v>0</v>
          </cell>
          <cell r="I8668">
            <v>0</v>
          </cell>
        </row>
        <row r="8669">
          <cell r="A8669">
            <v>800008714991</v>
          </cell>
          <cell r="B8669" t="str">
            <v xml:space="preserve">BATERIA                (Ex 8714991)   34501690                                                      </v>
          </cell>
          <cell r="C8669">
            <v>0</v>
          </cell>
          <cell r="D8669">
            <v>0</v>
          </cell>
          <cell r="E8669">
            <v>0</v>
          </cell>
          <cell r="F8669">
            <v>0</v>
          </cell>
          <cell r="G8669">
            <v>0</v>
          </cell>
          <cell r="I8669">
            <v>0</v>
          </cell>
        </row>
        <row r="8670">
          <cell r="A8670">
            <v>800008718030</v>
          </cell>
          <cell r="B8670" t="str">
            <v xml:space="preserve">STAFF CALL CABLE CP                                                                                 </v>
          </cell>
          <cell r="C8670">
            <v>0</v>
          </cell>
          <cell r="D8670">
            <v>0</v>
          </cell>
          <cell r="E8670">
            <v>0</v>
          </cell>
          <cell r="F8670">
            <v>0</v>
          </cell>
          <cell r="G8670">
            <v>0</v>
          </cell>
          <cell r="I8670">
            <v>0</v>
          </cell>
        </row>
        <row r="8671">
          <cell r="A8671">
            <v>800009011576</v>
          </cell>
          <cell r="B8671" t="str">
            <v xml:space="preserve">GRAMPA DE SENSOR DE GOTEO   9011576                                                                 </v>
          </cell>
          <cell r="C8671">
            <v>0</v>
          </cell>
          <cell r="D8671">
            <v>0</v>
          </cell>
          <cell r="E8671">
            <v>0</v>
          </cell>
          <cell r="F8671">
            <v>0</v>
          </cell>
          <cell r="G8671">
            <v>0</v>
          </cell>
          <cell r="I8671">
            <v>0</v>
          </cell>
        </row>
        <row r="8672">
          <cell r="A8672">
            <v>800031506659</v>
          </cell>
          <cell r="B8672" t="str">
            <v xml:space="preserve">POSICIONADOR AXIAL         31506659                                                                 </v>
          </cell>
          <cell r="C8672">
            <v>0</v>
          </cell>
          <cell r="D8672">
            <v>0</v>
          </cell>
          <cell r="E8672">
            <v>0</v>
          </cell>
          <cell r="F8672">
            <v>0</v>
          </cell>
          <cell r="G8672">
            <v>0</v>
          </cell>
          <cell r="I8672">
            <v>0</v>
          </cell>
        </row>
        <row r="8673">
          <cell r="A8673">
            <v>800033198683</v>
          </cell>
          <cell r="B8673" t="str">
            <v xml:space="preserve">CABLE SCHUKO P/INFUS.COMP. 33198683                                                                 </v>
          </cell>
          <cell r="C8673">
            <v>0</v>
          </cell>
          <cell r="D8673">
            <v>0</v>
          </cell>
          <cell r="E8673">
            <v>0</v>
          </cell>
          <cell r="F8673">
            <v>0</v>
          </cell>
          <cell r="G8673">
            <v>0</v>
          </cell>
          <cell r="I8673">
            <v>0</v>
          </cell>
        </row>
        <row r="8674">
          <cell r="A8674">
            <v>800034500000</v>
          </cell>
          <cell r="B8674" t="str">
            <v xml:space="preserve">SOPORTE METALICO P/PERFUSORA                                                                        </v>
          </cell>
          <cell r="C8674">
            <v>0</v>
          </cell>
          <cell r="D8674">
            <v>0</v>
          </cell>
          <cell r="E8674">
            <v>0</v>
          </cell>
          <cell r="F8674">
            <v>0</v>
          </cell>
          <cell r="G8674">
            <v>0</v>
          </cell>
          <cell r="I8674">
            <v>0</v>
          </cell>
        </row>
        <row r="8675">
          <cell r="A8675">
            <v>800034501738</v>
          </cell>
          <cell r="B8675" t="str">
            <v xml:space="preserve">BOMBA COMPLETA S/MOTOR(FM) 34501738                                                                 </v>
          </cell>
          <cell r="C8675">
            <v>0</v>
          </cell>
          <cell r="D8675">
            <v>0</v>
          </cell>
          <cell r="E8675">
            <v>0</v>
          </cell>
          <cell r="F8675">
            <v>0</v>
          </cell>
          <cell r="G8675">
            <v>0</v>
          </cell>
          <cell r="I8675">
            <v>0</v>
          </cell>
        </row>
        <row r="8676">
          <cell r="A8676">
            <v>800034501762</v>
          </cell>
          <cell r="B8676" t="str">
            <v xml:space="preserve">CARCAZA C/PLACA DE SELLO   34501762                                                                 </v>
          </cell>
          <cell r="C8676">
            <v>0</v>
          </cell>
          <cell r="D8676">
            <v>0</v>
          </cell>
          <cell r="E8676">
            <v>0</v>
          </cell>
          <cell r="F8676">
            <v>0</v>
          </cell>
          <cell r="G8676">
            <v>0</v>
          </cell>
          <cell r="I8676">
            <v>0</v>
          </cell>
        </row>
        <row r="8677">
          <cell r="A8677">
            <v>800034501789</v>
          </cell>
          <cell r="B8677" t="str">
            <v xml:space="preserve">MANIJA SUP.C/O-RING+TORN. 34501789                                                                  </v>
          </cell>
          <cell r="C8677">
            <v>0</v>
          </cell>
          <cell r="D8677">
            <v>0</v>
          </cell>
          <cell r="E8677">
            <v>0</v>
          </cell>
          <cell r="F8677">
            <v>0</v>
          </cell>
          <cell r="G8677">
            <v>0</v>
          </cell>
          <cell r="I8677">
            <v>0</v>
          </cell>
        </row>
        <row r="8678">
          <cell r="A8678">
            <v>800034501797</v>
          </cell>
          <cell r="B8678" t="str">
            <v xml:space="preserve">TECLADO P/INFUSOMAT FMS 34501797                                                                    </v>
          </cell>
          <cell r="C8678">
            <v>0</v>
          </cell>
          <cell r="D8678">
            <v>0</v>
          </cell>
          <cell r="E8678">
            <v>0</v>
          </cell>
          <cell r="F8678">
            <v>0</v>
          </cell>
          <cell r="G8678">
            <v>0</v>
          </cell>
          <cell r="I8678">
            <v>0</v>
          </cell>
        </row>
        <row r="8679">
          <cell r="A8679">
            <v>800034501819</v>
          </cell>
          <cell r="B8679" t="str">
            <v xml:space="preserve">MODULO LCD P/INFUSOMAT FMS 34501819                                                                 </v>
          </cell>
          <cell r="C8679">
            <v>0</v>
          </cell>
          <cell r="D8679">
            <v>0</v>
          </cell>
          <cell r="E8679">
            <v>0</v>
          </cell>
          <cell r="F8679">
            <v>0</v>
          </cell>
          <cell r="G8679">
            <v>0</v>
          </cell>
          <cell r="I8679">
            <v>0</v>
          </cell>
        </row>
        <row r="8680">
          <cell r="A8680">
            <v>800034501827</v>
          </cell>
          <cell r="B8680" t="str">
            <v xml:space="preserve">BASTIDOR CARATULA C/MUELLE 34501827                                                                 </v>
          </cell>
          <cell r="C8680">
            <v>0</v>
          </cell>
          <cell r="D8680">
            <v>0</v>
          </cell>
          <cell r="E8680">
            <v>0</v>
          </cell>
          <cell r="F8680">
            <v>0</v>
          </cell>
          <cell r="G8680">
            <v>0</v>
          </cell>
          <cell r="I8680">
            <v>0</v>
          </cell>
        </row>
        <row r="8681">
          <cell r="A8681">
            <v>800034501930</v>
          </cell>
          <cell r="B8681" t="str">
            <v xml:space="preserve">SENSOR DE AIRE 3450193A                                                                             </v>
          </cell>
          <cell r="C8681">
            <v>0</v>
          </cell>
          <cell r="D8681">
            <v>0</v>
          </cell>
          <cell r="E8681">
            <v>0</v>
          </cell>
          <cell r="F8681">
            <v>0</v>
          </cell>
          <cell r="G8681">
            <v>0</v>
          </cell>
          <cell r="I8681">
            <v>0</v>
          </cell>
        </row>
        <row r="8682">
          <cell r="A8682">
            <v>800034501932</v>
          </cell>
          <cell r="B8682" t="str">
            <v xml:space="preserve">SENSOR DE AIRE FMS     3450193A                                                                     </v>
          </cell>
          <cell r="C8682">
            <v>0</v>
          </cell>
          <cell r="D8682">
            <v>0</v>
          </cell>
          <cell r="E8682">
            <v>0</v>
          </cell>
          <cell r="F8682">
            <v>0</v>
          </cell>
          <cell r="G8682">
            <v>0</v>
          </cell>
          <cell r="I8682">
            <v>0</v>
          </cell>
        </row>
        <row r="8683">
          <cell r="A8683">
            <v>800034501991</v>
          </cell>
          <cell r="B8683" t="str">
            <v xml:space="preserve">PLAQUETA DE LA CPU INF.FMS 34501991                                                                 </v>
          </cell>
          <cell r="C8683">
            <v>0</v>
          </cell>
          <cell r="D8683">
            <v>0</v>
          </cell>
          <cell r="E8683">
            <v>0</v>
          </cell>
          <cell r="F8683">
            <v>0</v>
          </cell>
          <cell r="G8683">
            <v>0</v>
          </cell>
          <cell r="I8683">
            <v>0</v>
          </cell>
        </row>
        <row r="8684">
          <cell r="A8684">
            <v>800034502262</v>
          </cell>
          <cell r="B8684" t="str">
            <v xml:space="preserve">CARCAZA C/TECLADO P/SECURA 34502262                                                                 </v>
          </cell>
          <cell r="C8684">
            <v>0</v>
          </cell>
          <cell r="D8684">
            <v>0</v>
          </cell>
          <cell r="E8684">
            <v>0</v>
          </cell>
          <cell r="F8684">
            <v>0</v>
          </cell>
          <cell r="G8684">
            <v>0</v>
          </cell>
          <cell r="I8684">
            <v>0</v>
          </cell>
        </row>
        <row r="8685">
          <cell r="A8685">
            <v>800034502351</v>
          </cell>
          <cell r="B8685" t="str">
            <v xml:space="preserve">ADAPTADOR DE JERINGA       34502351                                                                 </v>
          </cell>
          <cell r="C8685">
            <v>0</v>
          </cell>
          <cell r="D8685">
            <v>0</v>
          </cell>
          <cell r="E8685">
            <v>0</v>
          </cell>
          <cell r="F8685">
            <v>0</v>
          </cell>
          <cell r="G8685">
            <v>0</v>
          </cell>
          <cell r="I8685">
            <v>0</v>
          </cell>
        </row>
        <row r="8686">
          <cell r="A8686">
            <v>800034502360</v>
          </cell>
          <cell r="B8686" t="str">
            <v xml:space="preserve">MANIJA (EQUIPMENT HOLDER)  34502360                                                                 </v>
          </cell>
          <cell r="C8686">
            <v>0</v>
          </cell>
          <cell r="D8686">
            <v>0</v>
          </cell>
          <cell r="E8686">
            <v>0</v>
          </cell>
          <cell r="F8686">
            <v>0</v>
          </cell>
          <cell r="G8686">
            <v>0</v>
          </cell>
          <cell r="I8686">
            <v>0</v>
          </cell>
        </row>
        <row r="8687">
          <cell r="A8687">
            <v>800034502440</v>
          </cell>
          <cell r="B8687" t="str">
            <v xml:space="preserve">FUELLE DE GOMA  34502440                                                                            </v>
          </cell>
          <cell r="C8687">
            <v>0</v>
          </cell>
          <cell r="D8687">
            <v>0</v>
          </cell>
          <cell r="E8687">
            <v>0</v>
          </cell>
          <cell r="F8687">
            <v>0</v>
          </cell>
          <cell r="G8687">
            <v>0</v>
          </cell>
          <cell r="I8687">
            <v>0</v>
          </cell>
        </row>
        <row r="8688">
          <cell r="A8688">
            <v>800034502467</v>
          </cell>
          <cell r="B8688" t="str">
            <v xml:space="preserve">PLAQUETA ANALOGA(SECURA FT)34502467                                                                 </v>
          </cell>
          <cell r="C8688">
            <v>0</v>
          </cell>
          <cell r="D8688">
            <v>0</v>
          </cell>
          <cell r="E8688">
            <v>0</v>
          </cell>
          <cell r="F8688">
            <v>0</v>
          </cell>
          <cell r="G8688">
            <v>0</v>
          </cell>
          <cell r="I8688">
            <v>0</v>
          </cell>
        </row>
        <row r="8689">
          <cell r="A8689">
            <v>800034503145</v>
          </cell>
          <cell r="B8689" t="str">
            <v xml:space="preserve">CIRCUITO MICROPROCESADOR VERSION 2                                                                  </v>
          </cell>
          <cell r="C8689">
            <v>0</v>
          </cell>
          <cell r="D8689">
            <v>0</v>
          </cell>
          <cell r="E8689">
            <v>0</v>
          </cell>
          <cell r="F8689">
            <v>0</v>
          </cell>
          <cell r="G8689">
            <v>0</v>
          </cell>
          <cell r="I8689">
            <v>0</v>
          </cell>
        </row>
        <row r="8690">
          <cell r="A8690">
            <v>800034503331</v>
          </cell>
          <cell r="B8690" t="str">
            <v xml:space="preserve">PLAQUETA D/MICROPROCESADOR 34503331                                                                 </v>
          </cell>
          <cell r="C8690">
            <v>0</v>
          </cell>
          <cell r="D8690">
            <v>0</v>
          </cell>
          <cell r="E8690">
            <v>0</v>
          </cell>
          <cell r="F8690">
            <v>0</v>
          </cell>
          <cell r="G8690">
            <v>0</v>
          </cell>
          <cell r="I8690">
            <v>0</v>
          </cell>
        </row>
        <row r="8691">
          <cell r="A8691">
            <v>800034503447</v>
          </cell>
          <cell r="B8691" t="str">
            <v xml:space="preserve">SONITRON SMA-24L (SUMMER)  34503447                                                                 </v>
          </cell>
          <cell r="C8691">
            <v>0</v>
          </cell>
          <cell r="D8691">
            <v>0</v>
          </cell>
          <cell r="E8691">
            <v>0</v>
          </cell>
          <cell r="F8691">
            <v>0</v>
          </cell>
          <cell r="G8691">
            <v>0</v>
          </cell>
          <cell r="I8691">
            <v>0</v>
          </cell>
        </row>
        <row r="8692">
          <cell r="A8692">
            <v>800034505288</v>
          </cell>
          <cell r="B8692" t="str">
            <v xml:space="preserve">MODULO A                          34505288                                                          </v>
          </cell>
          <cell r="C8692">
            <v>0</v>
          </cell>
          <cell r="D8692">
            <v>0</v>
          </cell>
          <cell r="E8692">
            <v>0</v>
          </cell>
          <cell r="F8692">
            <v>0</v>
          </cell>
          <cell r="G8692">
            <v>0</v>
          </cell>
          <cell r="I8692">
            <v>0</v>
          </cell>
        </row>
        <row r="8693">
          <cell r="A8693">
            <v>800034505415</v>
          </cell>
          <cell r="B8693" t="str">
            <v xml:space="preserve">PIE LATERAL P/INFUSOMAT FM 34505415                                                                 </v>
          </cell>
          <cell r="C8693">
            <v>0</v>
          </cell>
          <cell r="D8693">
            <v>0</v>
          </cell>
          <cell r="E8693">
            <v>10</v>
          </cell>
          <cell r="F8693">
            <v>0</v>
          </cell>
          <cell r="G8693" t="str">
            <v>error</v>
          </cell>
          <cell r="I8693">
            <v>0</v>
          </cell>
        </row>
        <row r="8694">
          <cell r="A8694">
            <v>800034505551</v>
          </cell>
          <cell r="B8694" t="str">
            <v xml:space="preserve">PLAQUETA DE DISPLAY INFUS. 3450555B                                                                 </v>
          </cell>
          <cell r="C8694">
            <v>0</v>
          </cell>
          <cell r="D8694">
            <v>0</v>
          </cell>
          <cell r="E8694">
            <v>0</v>
          </cell>
          <cell r="F8694">
            <v>0</v>
          </cell>
          <cell r="G8694">
            <v>0</v>
          </cell>
          <cell r="I8694">
            <v>0</v>
          </cell>
        </row>
        <row r="8695">
          <cell r="A8695">
            <v>800034505563</v>
          </cell>
          <cell r="B8695" t="str">
            <v xml:space="preserve">MODULO LCD P/INFUSOMAT FM  34505563                                                                 </v>
          </cell>
          <cell r="C8695">
            <v>0</v>
          </cell>
          <cell r="D8695">
            <v>0</v>
          </cell>
          <cell r="E8695">
            <v>0</v>
          </cell>
          <cell r="F8695">
            <v>0</v>
          </cell>
          <cell r="G8695">
            <v>0</v>
          </cell>
          <cell r="I8695">
            <v>0</v>
          </cell>
        </row>
        <row r="8696">
          <cell r="A8696">
            <v>800034505571</v>
          </cell>
          <cell r="B8696" t="str">
            <v xml:space="preserve">VISAGRA P/INFUSOMAT FMS    34505571                                                                 </v>
          </cell>
          <cell r="C8696">
            <v>0</v>
          </cell>
          <cell r="D8696">
            <v>0</v>
          </cell>
          <cell r="E8696">
            <v>0</v>
          </cell>
          <cell r="F8696">
            <v>0</v>
          </cell>
          <cell r="G8696">
            <v>0</v>
          </cell>
          <cell r="I8696">
            <v>0</v>
          </cell>
        </row>
        <row r="8697">
          <cell r="A8697">
            <v>800034505598</v>
          </cell>
          <cell r="B8697" t="str">
            <v xml:space="preserve">CARCAZA FRENTE C/VISAGRA   34505598                                                                 </v>
          </cell>
          <cell r="C8697">
            <v>0</v>
          </cell>
          <cell r="D8697">
            <v>0</v>
          </cell>
          <cell r="E8697">
            <v>0</v>
          </cell>
          <cell r="F8697">
            <v>0</v>
          </cell>
          <cell r="G8697">
            <v>0</v>
          </cell>
          <cell r="I8697">
            <v>0</v>
          </cell>
        </row>
        <row r="8698">
          <cell r="A8698">
            <v>800034505601</v>
          </cell>
          <cell r="B8698" t="str">
            <v xml:space="preserve">CERRADURA PUERTA C/BOTON   34505601                                                                 </v>
          </cell>
          <cell r="C8698">
            <v>0</v>
          </cell>
          <cell r="D8698">
            <v>0</v>
          </cell>
          <cell r="E8698">
            <v>0</v>
          </cell>
          <cell r="F8698">
            <v>0</v>
          </cell>
          <cell r="G8698">
            <v>0</v>
          </cell>
          <cell r="I8698">
            <v>0</v>
          </cell>
        </row>
        <row r="8699">
          <cell r="A8699">
            <v>800034505687</v>
          </cell>
          <cell r="B8699" t="str">
            <v xml:space="preserve">CONECT-HEMBRA SENSOR GOTAS 34505687                                                                 </v>
          </cell>
          <cell r="C8699">
            <v>0</v>
          </cell>
          <cell r="D8699">
            <v>0</v>
          </cell>
          <cell r="E8699">
            <v>0</v>
          </cell>
          <cell r="F8699">
            <v>0</v>
          </cell>
          <cell r="G8699">
            <v>0</v>
          </cell>
          <cell r="I8699">
            <v>0</v>
          </cell>
        </row>
        <row r="8700">
          <cell r="A8700">
            <v>800034505750</v>
          </cell>
          <cell r="B8700" t="str">
            <v xml:space="preserve">SENSOR DE AIRE P/INFUSOMAT 34505750                                                                 </v>
          </cell>
          <cell r="C8700">
            <v>0</v>
          </cell>
          <cell r="D8700">
            <v>0</v>
          </cell>
          <cell r="E8700">
            <v>0</v>
          </cell>
          <cell r="F8700">
            <v>0</v>
          </cell>
          <cell r="G8700">
            <v>0</v>
          </cell>
          <cell r="I8700">
            <v>0</v>
          </cell>
        </row>
        <row r="8701">
          <cell r="A8701">
            <v>800034505784</v>
          </cell>
          <cell r="B8701" t="str">
            <v xml:space="preserve">SENSOR DE GOTEO COMPLETO   3450578A                                                                 </v>
          </cell>
          <cell r="C8701">
            <v>0</v>
          </cell>
          <cell r="D8701">
            <v>0</v>
          </cell>
          <cell r="E8701">
            <v>0</v>
          </cell>
          <cell r="F8701">
            <v>0</v>
          </cell>
          <cell r="G8701">
            <v>0</v>
          </cell>
          <cell r="I8701">
            <v>0</v>
          </cell>
        </row>
        <row r="8702">
          <cell r="A8702">
            <v>800034505801</v>
          </cell>
          <cell r="B8702" t="str">
            <v xml:space="preserve">PLAQUETA ANALOGA P/INFUSOM.3450580B                                                                 </v>
          </cell>
          <cell r="C8702">
            <v>0</v>
          </cell>
          <cell r="D8702">
            <v>0</v>
          </cell>
          <cell r="E8702">
            <v>0</v>
          </cell>
          <cell r="F8702">
            <v>0</v>
          </cell>
          <cell r="G8702">
            <v>0</v>
          </cell>
          <cell r="I8702">
            <v>0</v>
          </cell>
        </row>
        <row r="8703">
          <cell r="A8703">
            <v>800034505822</v>
          </cell>
          <cell r="B8703" t="str">
            <v xml:space="preserve">PANEL FRONTAL 34505822                                                                              </v>
          </cell>
          <cell r="C8703">
            <v>0</v>
          </cell>
          <cell r="D8703">
            <v>0</v>
          </cell>
          <cell r="E8703">
            <v>0</v>
          </cell>
          <cell r="F8703">
            <v>0</v>
          </cell>
          <cell r="G8703">
            <v>0</v>
          </cell>
          <cell r="I8703">
            <v>0</v>
          </cell>
        </row>
        <row r="8704">
          <cell r="A8704">
            <v>800034506217</v>
          </cell>
          <cell r="B8704" t="str">
            <v xml:space="preserve">PLAQUETA MICROPROCESADOR   34506217                                                                 </v>
          </cell>
          <cell r="C8704">
            <v>0</v>
          </cell>
          <cell r="D8704">
            <v>0</v>
          </cell>
          <cell r="E8704">
            <v>0</v>
          </cell>
          <cell r="F8704">
            <v>0</v>
          </cell>
          <cell r="G8704">
            <v>0</v>
          </cell>
          <cell r="I8704">
            <v>0</v>
          </cell>
        </row>
        <row r="8705">
          <cell r="A8705">
            <v>800034506268</v>
          </cell>
          <cell r="B8705" t="str">
            <v xml:space="preserve">PLAQUETA DE SOPORTE                34506268                                                         </v>
          </cell>
          <cell r="C8705">
            <v>0</v>
          </cell>
          <cell r="D8705">
            <v>0</v>
          </cell>
          <cell r="E8705">
            <v>0</v>
          </cell>
          <cell r="F8705">
            <v>0</v>
          </cell>
          <cell r="G8705">
            <v>0</v>
          </cell>
          <cell r="I8705">
            <v>0</v>
          </cell>
        </row>
        <row r="8706">
          <cell r="A8706">
            <v>800034506349</v>
          </cell>
          <cell r="B8706" t="str">
            <v xml:space="preserve">BATERIA P/BOMBA SECURA FT  34506349                                                                 </v>
          </cell>
          <cell r="C8706">
            <v>0</v>
          </cell>
          <cell r="D8706">
            <v>0</v>
          </cell>
          <cell r="E8706">
            <v>0</v>
          </cell>
          <cell r="F8706">
            <v>0</v>
          </cell>
          <cell r="G8706">
            <v>0</v>
          </cell>
          <cell r="I8706">
            <v>0</v>
          </cell>
        </row>
        <row r="8707">
          <cell r="A8707">
            <v>800034506357</v>
          </cell>
          <cell r="B8707" t="str">
            <v xml:space="preserve">BATERIA P/INFUSOMAT FM     34506357                                                                 </v>
          </cell>
          <cell r="C8707">
            <v>0</v>
          </cell>
          <cell r="D8707">
            <v>0</v>
          </cell>
          <cell r="E8707">
            <v>0</v>
          </cell>
          <cell r="F8707">
            <v>0</v>
          </cell>
          <cell r="G8707">
            <v>0</v>
          </cell>
          <cell r="I8707">
            <v>0</v>
          </cell>
        </row>
        <row r="8708">
          <cell r="A8708">
            <v>800034506594</v>
          </cell>
          <cell r="B8708" t="str">
            <v xml:space="preserve">CARCAZA INTERIOR                34506594                                                            </v>
          </cell>
          <cell r="C8708">
            <v>0</v>
          </cell>
          <cell r="D8708">
            <v>0</v>
          </cell>
          <cell r="E8708">
            <v>0</v>
          </cell>
          <cell r="F8708">
            <v>0</v>
          </cell>
          <cell r="G8708">
            <v>0</v>
          </cell>
          <cell r="I8708">
            <v>0</v>
          </cell>
        </row>
        <row r="8709">
          <cell r="A8709">
            <v>800034506608</v>
          </cell>
          <cell r="B8709" t="str">
            <v xml:space="preserve">SOPORTE DE JERINGA         34506608                                                                 </v>
          </cell>
          <cell r="C8709">
            <v>0</v>
          </cell>
          <cell r="D8709">
            <v>0</v>
          </cell>
          <cell r="E8709">
            <v>0</v>
          </cell>
          <cell r="F8709">
            <v>0</v>
          </cell>
          <cell r="G8709">
            <v>0</v>
          </cell>
          <cell r="I8709">
            <v>0</v>
          </cell>
        </row>
        <row r="8710">
          <cell r="A8710">
            <v>800034506616</v>
          </cell>
          <cell r="B8710" t="str">
            <v xml:space="preserve">TRABAS LATERALES           34506616                                                                 </v>
          </cell>
          <cell r="C8710">
            <v>0</v>
          </cell>
          <cell r="D8710">
            <v>0</v>
          </cell>
          <cell r="E8710">
            <v>0</v>
          </cell>
          <cell r="F8710">
            <v>0</v>
          </cell>
          <cell r="G8710">
            <v>0</v>
          </cell>
          <cell r="I8710">
            <v>0</v>
          </cell>
        </row>
        <row r="8711">
          <cell r="A8711">
            <v>800034506632</v>
          </cell>
          <cell r="B8711" t="str">
            <v xml:space="preserve">TAPA DE LA BATERIA         34506632                                                                 </v>
          </cell>
          <cell r="C8711">
            <v>0</v>
          </cell>
          <cell r="D8711">
            <v>0</v>
          </cell>
          <cell r="E8711">
            <v>0</v>
          </cell>
          <cell r="F8711">
            <v>0</v>
          </cell>
          <cell r="G8711">
            <v>0</v>
          </cell>
          <cell r="I8711">
            <v>0</v>
          </cell>
        </row>
        <row r="8712">
          <cell r="A8712">
            <v>800034506640</v>
          </cell>
          <cell r="B8712" t="str">
            <v xml:space="preserve">PIE DE GOMA                      34506640                                                           </v>
          </cell>
          <cell r="C8712">
            <v>0</v>
          </cell>
          <cell r="D8712">
            <v>0</v>
          </cell>
          <cell r="E8712">
            <v>0</v>
          </cell>
          <cell r="F8712">
            <v>0</v>
          </cell>
          <cell r="G8712">
            <v>0</v>
          </cell>
          <cell r="I8712">
            <v>0</v>
          </cell>
        </row>
        <row r="8713">
          <cell r="A8713">
            <v>800034506667</v>
          </cell>
          <cell r="B8713" t="str">
            <v xml:space="preserve">MODULO A PLAQUETA INTERFASE 34505288                                                                </v>
          </cell>
          <cell r="C8713">
            <v>0</v>
          </cell>
          <cell r="D8713">
            <v>0</v>
          </cell>
          <cell r="E8713">
            <v>0</v>
          </cell>
          <cell r="F8713">
            <v>0</v>
          </cell>
          <cell r="G8713">
            <v>0</v>
          </cell>
          <cell r="I8713">
            <v>0</v>
          </cell>
        </row>
        <row r="8714">
          <cell r="A8714">
            <v>800034506683</v>
          </cell>
          <cell r="B8714" t="str">
            <v xml:space="preserve">MODULO N                          34506683                                                          </v>
          </cell>
          <cell r="C8714">
            <v>0</v>
          </cell>
          <cell r="D8714">
            <v>0</v>
          </cell>
          <cell r="E8714">
            <v>0</v>
          </cell>
          <cell r="F8714">
            <v>0</v>
          </cell>
          <cell r="G8714">
            <v>0</v>
          </cell>
          <cell r="I8714">
            <v>0</v>
          </cell>
        </row>
        <row r="8715">
          <cell r="A8715">
            <v>800034507353</v>
          </cell>
          <cell r="B8715" t="str">
            <v xml:space="preserve">SENSOR DE PRESION COMPLETO 34507353                                                                 </v>
          </cell>
          <cell r="C8715">
            <v>0</v>
          </cell>
          <cell r="D8715">
            <v>0</v>
          </cell>
          <cell r="E8715">
            <v>0</v>
          </cell>
          <cell r="F8715">
            <v>0</v>
          </cell>
          <cell r="G8715">
            <v>0</v>
          </cell>
          <cell r="I8715">
            <v>0</v>
          </cell>
        </row>
        <row r="8716">
          <cell r="A8716">
            <v>800034507930</v>
          </cell>
          <cell r="B8716" t="str">
            <v xml:space="preserve">Silicone high-vacuum grease                            34507930                                     </v>
          </cell>
          <cell r="C8716">
            <v>0</v>
          </cell>
          <cell r="D8716">
            <v>0</v>
          </cell>
          <cell r="E8716">
            <v>0</v>
          </cell>
          <cell r="F8716">
            <v>0</v>
          </cell>
          <cell r="G8716">
            <v>0</v>
          </cell>
          <cell r="I8716">
            <v>0</v>
          </cell>
        </row>
        <row r="8717">
          <cell r="A8717">
            <v>800034508724</v>
          </cell>
          <cell r="B8717" t="str">
            <v xml:space="preserve">PLACA CPU         34508724                                                                          </v>
          </cell>
          <cell r="C8717">
            <v>0</v>
          </cell>
          <cell r="D8717">
            <v>0</v>
          </cell>
          <cell r="E8717">
            <v>0</v>
          </cell>
          <cell r="F8717">
            <v>0</v>
          </cell>
          <cell r="G8717">
            <v>0</v>
          </cell>
          <cell r="I8717">
            <v>0</v>
          </cell>
        </row>
        <row r="8718">
          <cell r="A8718">
            <v>800034520864</v>
          </cell>
          <cell r="B8718" t="str">
            <v xml:space="preserve">Ribbon cable, piston brake PSP                         34520864                                     </v>
          </cell>
          <cell r="C8718">
            <v>0</v>
          </cell>
          <cell r="D8718">
            <v>0</v>
          </cell>
          <cell r="E8718">
            <v>0</v>
          </cell>
          <cell r="F8718">
            <v>0</v>
          </cell>
          <cell r="G8718">
            <v>0</v>
          </cell>
          <cell r="I8718">
            <v>0</v>
          </cell>
        </row>
        <row r="8719">
          <cell r="A8719">
            <v>800034520872</v>
          </cell>
          <cell r="B8719" t="str">
            <v xml:space="preserve">Battery compartment cover PSP, cpl.                    34520872                                     </v>
          </cell>
          <cell r="C8719">
            <v>0</v>
          </cell>
          <cell r="D8719">
            <v>0</v>
          </cell>
          <cell r="E8719">
            <v>0</v>
          </cell>
          <cell r="F8719">
            <v>0</v>
          </cell>
          <cell r="G8719">
            <v>0</v>
          </cell>
          <cell r="I8719">
            <v>0</v>
          </cell>
        </row>
        <row r="8720">
          <cell r="A8720">
            <v>800034520880</v>
          </cell>
          <cell r="B8720" t="str">
            <v xml:space="preserve">Processor board PSP                                    34520880                                     </v>
          </cell>
          <cell r="C8720">
            <v>0</v>
          </cell>
          <cell r="D8720">
            <v>0</v>
          </cell>
          <cell r="E8720">
            <v>0</v>
          </cell>
          <cell r="F8720">
            <v>0</v>
          </cell>
          <cell r="G8720">
            <v>0</v>
          </cell>
          <cell r="I8720">
            <v>0</v>
          </cell>
        </row>
        <row r="8721">
          <cell r="A8721">
            <v>800034520910</v>
          </cell>
          <cell r="B8721" t="str">
            <v xml:space="preserve">Housing, upper part PSP                                34520910                                     </v>
          </cell>
          <cell r="C8721">
            <v>0</v>
          </cell>
          <cell r="D8721">
            <v>0</v>
          </cell>
          <cell r="E8721">
            <v>0</v>
          </cell>
          <cell r="F8721">
            <v>0</v>
          </cell>
          <cell r="G8721">
            <v>0</v>
          </cell>
          <cell r="I8721">
            <v>0</v>
          </cell>
        </row>
        <row r="8722">
          <cell r="A8722">
            <v>800034520911</v>
          </cell>
          <cell r="B8722" t="str">
            <v xml:space="preserve">Protection cap SP                    34520911                                                       </v>
          </cell>
          <cell r="C8722">
            <v>0</v>
          </cell>
          <cell r="D8722">
            <v>0</v>
          </cell>
          <cell r="E8722">
            <v>0</v>
          </cell>
          <cell r="F8722">
            <v>0</v>
          </cell>
          <cell r="G8722">
            <v>0</v>
          </cell>
          <cell r="I8722">
            <v>0</v>
          </cell>
        </row>
        <row r="8723">
          <cell r="A8723">
            <v>800034520929</v>
          </cell>
          <cell r="B8723" t="str">
            <v xml:space="preserve">Housing, bottom part PSP                               34520929                                     </v>
          </cell>
          <cell r="C8723">
            <v>0</v>
          </cell>
          <cell r="D8723">
            <v>0</v>
          </cell>
          <cell r="E8723">
            <v>0</v>
          </cell>
          <cell r="F8723">
            <v>0</v>
          </cell>
          <cell r="G8723">
            <v>0</v>
          </cell>
          <cell r="I8723">
            <v>0</v>
          </cell>
        </row>
        <row r="8724">
          <cell r="A8724">
            <v>800034520937</v>
          </cell>
          <cell r="B8724" t="str">
            <v xml:space="preserve">Loudspeaker SP                                         34520937                                     </v>
          </cell>
          <cell r="C8724">
            <v>0</v>
          </cell>
          <cell r="D8724">
            <v>0</v>
          </cell>
          <cell r="E8724">
            <v>0</v>
          </cell>
          <cell r="F8724">
            <v>0</v>
          </cell>
          <cell r="G8724">
            <v>0</v>
          </cell>
          <cell r="I8724">
            <v>0</v>
          </cell>
        </row>
        <row r="8725">
          <cell r="A8725">
            <v>800034520945</v>
          </cell>
          <cell r="B8725" t="str">
            <v xml:space="preserve">Syringe holder with piston brake PSP                   34520945                                     </v>
          </cell>
          <cell r="C8725">
            <v>0</v>
          </cell>
          <cell r="D8725">
            <v>0</v>
          </cell>
          <cell r="E8725">
            <v>0</v>
          </cell>
          <cell r="F8725">
            <v>0</v>
          </cell>
          <cell r="G8725">
            <v>0</v>
          </cell>
          <cell r="I8725">
            <v>0</v>
          </cell>
        </row>
        <row r="8726">
          <cell r="A8726">
            <v>800034520953</v>
          </cell>
          <cell r="B8726" t="str">
            <v xml:space="preserve">Tension spring of syringe holder PSP                   34520953                                     </v>
          </cell>
          <cell r="C8726">
            <v>0</v>
          </cell>
          <cell r="D8726">
            <v>0</v>
          </cell>
          <cell r="E8726">
            <v>0</v>
          </cell>
          <cell r="F8726">
            <v>0</v>
          </cell>
          <cell r="G8726">
            <v>0</v>
          </cell>
          <cell r="I8726">
            <v>0</v>
          </cell>
        </row>
        <row r="8727">
          <cell r="A8727">
            <v>800034520961</v>
          </cell>
          <cell r="B8727" t="str">
            <v xml:space="preserve">Guide rail, piston brake PSP                           34520961                                     </v>
          </cell>
          <cell r="C8727">
            <v>0</v>
          </cell>
          <cell r="D8727">
            <v>0</v>
          </cell>
          <cell r="E8727">
            <v>0</v>
          </cell>
          <cell r="F8727">
            <v>0</v>
          </cell>
          <cell r="G8727">
            <v>0</v>
          </cell>
          <cell r="I8727">
            <v>0</v>
          </cell>
        </row>
        <row r="8728">
          <cell r="A8728">
            <v>800034520970</v>
          </cell>
          <cell r="B8728" t="str">
            <v xml:space="preserve">Operating unit PSP, cpl.                               34520970                                     </v>
          </cell>
          <cell r="C8728">
            <v>0</v>
          </cell>
          <cell r="D8728">
            <v>0</v>
          </cell>
          <cell r="E8728">
            <v>0</v>
          </cell>
          <cell r="F8728">
            <v>0</v>
          </cell>
          <cell r="G8728">
            <v>0</v>
          </cell>
          <cell r="I8728">
            <v>0</v>
          </cell>
        </row>
        <row r="8729">
          <cell r="A8729">
            <v>800034520988</v>
          </cell>
          <cell r="B8729" t="str">
            <v xml:space="preserve">LC display SP                                          34520988                                     </v>
          </cell>
          <cell r="C8729">
            <v>0</v>
          </cell>
          <cell r="D8729">
            <v>0</v>
          </cell>
          <cell r="E8729">
            <v>0</v>
          </cell>
          <cell r="F8729">
            <v>0</v>
          </cell>
          <cell r="G8729">
            <v>0</v>
          </cell>
          <cell r="I8729">
            <v>0</v>
          </cell>
        </row>
        <row r="8730">
          <cell r="A8730">
            <v>800034520996</v>
          </cell>
          <cell r="B8730" t="str">
            <v xml:space="preserve">Front cover with keyboard PSP                          34520996                                     </v>
          </cell>
          <cell r="C8730">
            <v>0</v>
          </cell>
          <cell r="D8730">
            <v>0</v>
          </cell>
          <cell r="E8730">
            <v>0</v>
          </cell>
          <cell r="F8730">
            <v>0</v>
          </cell>
          <cell r="G8730">
            <v>0</v>
          </cell>
          <cell r="I8730">
            <v>0</v>
          </cell>
        </row>
        <row r="8731">
          <cell r="A8731">
            <v>800034521003</v>
          </cell>
          <cell r="B8731" t="str">
            <v xml:space="preserve">Rear panel, operating unit PSP                         34521003                                     </v>
          </cell>
          <cell r="C8731">
            <v>0</v>
          </cell>
          <cell r="D8731">
            <v>0</v>
          </cell>
          <cell r="E8731">
            <v>0</v>
          </cell>
          <cell r="F8731">
            <v>0</v>
          </cell>
          <cell r="G8731">
            <v>0</v>
          </cell>
          <cell r="I8731">
            <v>0</v>
          </cell>
        </row>
        <row r="8732">
          <cell r="A8732">
            <v>800034521011</v>
          </cell>
          <cell r="B8732" t="str">
            <v xml:space="preserve">Hinge plate PSP, left                                  34521011                                     </v>
          </cell>
          <cell r="C8732">
            <v>0</v>
          </cell>
          <cell r="D8732">
            <v>0</v>
          </cell>
          <cell r="E8732">
            <v>0</v>
          </cell>
          <cell r="F8732">
            <v>0</v>
          </cell>
          <cell r="G8732">
            <v>0</v>
          </cell>
          <cell r="I8732">
            <v>0</v>
          </cell>
        </row>
        <row r="8733">
          <cell r="A8733">
            <v>800034521037</v>
          </cell>
          <cell r="B8733" t="str">
            <v xml:space="preserve">Drive unit PSP                                         34521037                                     </v>
          </cell>
          <cell r="C8733">
            <v>0</v>
          </cell>
          <cell r="D8733">
            <v>0</v>
          </cell>
          <cell r="E8733">
            <v>0</v>
          </cell>
          <cell r="F8733">
            <v>0</v>
          </cell>
          <cell r="G8733">
            <v>0</v>
          </cell>
          <cell r="I8733">
            <v>0</v>
          </cell>
        </row>
        <row r="8734">
          <cell r="A8734">
            <v>800034521039</v>
          </cell>
          <cell r="B8734" t="str">
            <v xml:space="preserve">Drive head PSP (incl. claws and tube) Green claws      34521039                                     </v>
          </cell>
          <cell r="C8734">
            <v>0</v>
          </cell>
          <cell r="D8734">
            <v>0</v>
          </cell>
          <cell r="E8734">
            <v>0</v>
          </cell>
          <cell r="F8734">
            <v>0</v>
          </cell>
          <cell r="G8734">
            <v>0</v>
          </cell>
          <cell r="I8734">
            <v>0</v>
          </cell>
        </row>
        <row r="8735">
          <cell r="A8735">
            <v>800034521041</v>
          </cell>
          <cell r="B8735" t="str">
            <v xml:space="preserve">Drive PSP, cpl. Green claws                            34521041                                     </v>
          </cell>
          <cell r="C8735">
            <v>0</v>
          </cell>
          <cell r="D8735">
            <v>0</v>
          </cell>
          <cell r="E8735">
            <v>0</v>
          </cell>
          <cell r="F8735">
            <v>0</v>
          </cell>
          <cell r="G8735">
            <v>0</v>
          </cell>
          <cell r="I8735">
            <v>0</v>
          </cell>
        </row>
        <row r="8736">
          <cell r="A8736">
            <v>800034521054</v>
          </cell>
          <cell r="B8736" t="str">
            <v xml:space="preserve">Housing, side part PSP                                 34521054                                     </v>
          </cell>
          <cell r="C8736">
            <v>0</v>
          </cell>
          <cell r="D8736">
            <v>0</v>
          </cell>
          <cell r="E8736">
            <v>0</v>
          </cell>
          <cell r="F8736">
            <v>0</v>
          </cell>
          <cell r="G8736">
            <v>0</v>
          </cell>
          <cell r="I8736">
            <v>0</v>
          </cell>
        </row>
        <row r="8737">
          <cell r="A8737">
            <v>800034521055</v>
          </cell>
          <cell r="B8737" t="str">
            <v xml:space="preserve">Drive head housing PSP                                 34521055                                     </v>
          </cell>
          <cell r="C8737">
            <v>0</v>
          </cell>
          <cell r="D8737">
            <v>0</v>
          </cell>
          <cell r="E8737">
            <v>0</v>
          </cell>
          <cell r="F8737">
            <v>0</v>
          </cell>
          <cell r="G8737">
            <v>0</v>
          </cell>
          <cell r="I8737">
            <v>0</v>
          </cell>
        </row>
        <row r="8738">
          <cell r="A8738">
            <v>800034521056</v>
          </cell>
          <cell r="B8738" t="str">
            <v xml:space="preserve">Linear poti ISP                                        34521056                                     </v>
          </cell>
          <cell r="C8738">
            <v>0</v>
          </cell>
          <cell r="D8738">
            <v>0</v>
          </cell>
          <cell r="E8738">
            <v>0</v>
          </cell>
          <cell r="F8738">
            <v>0</v>
          </cell>
          <cell r="G8738">
            <v>0</v>
          </cell>
          <cell r="I8738">
            <v>0</v>
          </cell>
        </row>
        <row r="8739">
          <cell r="A8739">
            <v>800034521057</v>
          </cell>
          <cell r="B8739" t="str">
            <v xml:space="preserve">Drive head PSP ribbon cable                            34521057                                     </v>
          </cell>
          <cell r="C8739">
            <v>0</v>
          </cell>
          <cell r="D8739">
            <v>0</v>
          </cell>
          <cell r="E8739">
            <v>0</v>
          </cell>
          <cell r="F8739">
            <v>0</v>
          </cell>
          <cell r="G8739">
            <v>0</v>
          </cell>
          <cell r="I8739">
            <v>0</v>
          </cell>
        </row>
        <row r="8740">
          <cell r="A8740">
            <v>800034521062</v>
          </cell>
          <cell r="B8740" t="str">
            <v xml:space="preserve">SERVICE CONNECTOR SP                                                                                </v>
          </cell>
          <cell r="C8740">
            <v>0</v>
          </cell>
          <cell r="D8740">
            <v>0</v>
          </cell>
          <cell r="E8740">
            <v>0</v>
          </cell>
          <cell r="F8740">
            <v>0</v>
          </cell>
          <cell r="G8740">
            <v>0</v>
          </cell>
          <cell r="I8740">
            <v>0</v>
          </cell>
        </row>
        <row r="8741">
          <cell r="A8741">
            <v>800034521116</v>
          </cell>
          <cell r="B8741" t="str">
            <v xml:space="preserve">Display Board with Display CP  34522116                                                             </v>
          </cell>
          <cell r="C8741">
            <v>0</v>
          </cell>
          <cell r="D8741">
            <v>0</v>
          </cell>
          <cell r="E8741">
            <v>0</v>
          </cell>
          <cell r="F8741">
            <v>0</v>
          </cell>
          <cell r="G8741">
            <v>0</v>
          </cell>
          <cell r="I8741">
            <v>0</v>
          </cell>
        </row>
        <row r="8742">
          <cell r="A8742">
            <v>800034521305</v>
          </cell>
          <cell r="B8742" t="str">
            <v xml:space="preserve">Housing bottom part ISP                                34521305                                     </v>
          </cell>
          <cell r="C8742">
            <v>0</v>
          </cell>
          <cell r="D8742">
            <v>0</v>
          </cell>
          <cell r="E8742">
            <v>0</v>
          </cell>
          <cell r="F8742">
            <v>0</v>
          </cell>
          <cell r="G8742">
            <v>0</v>
          </cell>
          <cell r="I8742">
            <v>0</v>
          </cell>
        </row>
        <row r="8743">
          <cell r="A8743">
            <v>800034521313</v>
          </cell>
          <cell r="B8743" t="str">
            <v xml:space="preserve">Housing upper part ISP                                 34521313                                     </v>
          </cell>
          <cell r="C8743">
            <v>0</v>
          </cell>
          <cell r="D8743">
            <v>0</v>
          </cell>
          <cell r="E8743">
            <v>0</v>
          </cell>
          <cell r="F8743">
            <v>0</v>
          </cell>
          <cell r="G8743">
            <v>0</v>
          </cell>
          <cell r="I8743">
            <v>0</v>
          </cell>
        </row>
        <row r="8744">
          <cell r="A8744">
            <v>800034521321</v>
          </cell>
          <cell r="B8744" t="str">
            <v xml:space="preserve">Battery compartment cover ISP, cpl. (incl. emergency release crank)   34521321                      </v>
          </cell>
          <cell r="C8744">
            <v>0</v>
          </cell>
          <cell r="D8744">
            <v>0</v>
          </cell>
          <cell r="E8744">
            <v>0</v>
          </cell>
          <cell r="F8744">
            <v>0</v>
          </cell>
          <cell r="G8744">
            <v>0</v>
          </cell>
          <cell r="I8744">
            <v>0</v>
          </cell>
        </row>
        <row r="8745">
          <cell r="A8745">
            <v>800034521330</v>
          </cell>
          <cell r="B8745" t="str">
            <v xml:space="preserve">Slide guide ISPS, compl.                               34521330                                     </v>
          </cell>
          <cell r="C8745">
            <v>0</v>
          </cell>
          <cell r="D8745">
            <v>0</v>
          </cell>
          <cell r="E8745">
            <v>0</v>
          </cell>
          <cell r="F8745">
            <v>0</v>
          </cell>
          <cell r="G8745">
            <v>0</v>
          </cell>
          <cell r="I8745">
            <v>0</v>
          </cell>
        </row>
        <row r="8746">
          <cell r="A8746">
            <v>800034521348</v>
          </cell>
          <cell r="B8746" t="str">
            <v xml:space="preserve">Processor PCB ISP (incl. connectors)                   34521348                                     </v>
          </cell>
          <cell r="C8746">
            <v>0</v>
          </cell>
          <cell r="D8746">
            <v>0</v>
          </cell>
          <cell r="E8746">
            <v>0</v>
          </cell>
          <cell r="F8746">
            <v>0</v>
          </cell>
          <cell r="G8746">
            <v>0</v>
          </cell>
          <cell r="I8746">
            <v>0</v>
          </cell>
        </row>
        <row r="8747">
          <cell r="A8747">
            <v>800034521356</v>
          </cell>
          <cell r="B8747" t="str">
            <v xml:space="preserve">Membrane ISP                                           34521356                                     </v>
          </cell>
          <cell r="C8747">
            <v>0</v>
          </cell>
          <cell r="D8747">
            <v>0</v>
          </cell>
          <cell r="E8747">
            <v>0</v>
          </cell>
          <cell r="F8747">
            <v>0</v>
          </cell>
          <cell r="G8747">
            <v>0</v>
          </cell>
          <cell r="I8747">
            <v>0</v>
          </cell>
        </row>
        <row r="8748">
          <cell r="A8748">
            <v>800034521362</v>
          </cell>
          <cell r="B8748" t="str">
            <v xml:space="preserve">Battery contact strip incl. circuit card               34521362                                     </v>
          </cell>
          <cell r="C8748">
            <v>0</v>
          </cell>
          <cell r="D8748">
            <v>0</v>
          </cell>
          <cell r="E8748">
            <v>0</v>
          </cell>
          <cell r="F8748">
            <v>0</v>
          </cell>
          <cell r="G8748">
            <v>0</v>
          </cell>
          <cell r="I8748">
            <v>0</v>
          </cell>
        </row>
        <row r="8749">
          <cell r="A8749">
            <v>800034521364</v>
          </cell>
          <cell r="B8749" t="str">
            <v xml:space="preserve">Front frame ISPS, cpl.                                 34521364                                     </v>
          </cell>
          <cell r="C8749">
            <v>0</v>
          </cell>
          <cell r="D8749">
            <v>0</v>
          </cell>
          <cell r="E8749">
            <v>0</v>
          </cell>
          <cell r="F8749">
            <v>0</v>
          </cell>
          <cell r="G8749">
            <v>0</v>
          </cell>
          <cell r="I8749">
            <v>0</v>
          </cell>
        </row>
        <row r="8750">
          <cell r="A8750">
            <v>800034521372</v>
          </cell>
          <cell r="B8750" t="str">
            <v xml:space="preserve">Pressure sensor ISP                                    34521372                                     </v>
          </cell>
          <cell r="C8750">
            <v>0</v>
          </cell>
          <cell r="D8750">
            <v>0</v>
          </cell>
          <cell r="E8750">
            <v>0</v>
          </cell>
          <cell r="F8750">
            <v>0</v>
          </cell>
          <cell r="G8750">
            <v>0</v>
          </cell>
          <cell r="I8750">
            <v>0</v>
          </cell>
        </row>
        <row r="8751">
          <cell r="A8751">
            <v>800034521380</v>
          </cell>
          <cell r="B8751" t="str">
            <v xml:space="preserve">Air inline sensor ISP                                  34521380                                     </v>
          </cell>
          <cell r="C8751">
            <v>0</v>
          </cell>
          <cell r="D8751">
            <v>0</v>
          </cell>
          <cell r="E8751">
            <v>0</v>
          </cell>
          <cell r="F8751">
            <v>0</v>
          </cell>
          <cell r="G8751">
            <v>0</v>
          </cell>
          <cell r="I8751">
            <v>0</v>
          </cell>
        </row>
        <row r="8752">
          <cell r="A8752">
            <v>800034521399</v>
          </cell>
          <cell r="B8752" t="str">
            <v xml:space="preserve">Safety clamp ISPS                                      34521399                                     </v>
          </cell>
          <cell r="C8752">
            <v>0</v>
          </cell>
          <cell r="D8752">
            <v>0</v>
          </cell>
          <cell r="E8752">
            <v>0</v>
          </cell>
          <cell r="F8752">
            <v>0</v>
          </cell>
          <cell r="G8752">
            <v>0</v>
          </cell>
          <cell r="I8752">
            <v>0</v>
          </cell>
        </row>
        <row r="8753">
          <cell r="A8753">
            <v>800034521402</v>
          </cell>
          <cell r="B8753" t="str">
            <v xml:space="preserve">Pump frame ISP, without motor                          34521402                                     </v>
          </cell>
          <cell r="C8753">
            <v>0</v>
          </cell>
          <cell r="D8753">
            <v>0</v>
          </cell>
          <cell r="E8753">
            <v>0</v>
          </cell>
          <cell r="F8753">
            <v>0</v>
          </cell>
          <cell r="G8753">
            <v>0</v>
          </cell>
          <cell r="I8753">
            <v>0</v>
          </cell>
        </row>
        <row r="8754">
          <cell r="A8754">
            <v>800034521410</v>
          </cell>
          <cell r="B8754" t="str">
            <v xml:space="preserve">Pump drive motor ISP                                   34521410                                     </v>
          </cell>
          <cell r="C8754">
            <v>0</v>
          </cell>
          <cell r="D8754">
            <v>0</v>
          </cell>
          <cell r="E8754">
            <v>0</v>
          </cell>
          <cell r="F8754">
            <v>0</v>
          </cell>
          <cell r="G8754">
            <v>0</v>
          </cell>
          <cell r="I8754">
            <v>0</v>
          </cell>
        </row>
        <row r="8755">
          <cell r="A8755">
            <v>800034521429</v>
          </cell>
          <cell r="B8755" t="str">
            <v xml:space="preserve">Lock bolt drive ISP                                    34521429                                     </v>
          </cell>
          <cell r="C8755">
            <v>0</v>
          </cell>
          <cell r="D8755">
            <v>0</v>
          </cell>
          <cell r="E8755">
            <v>0</v>
          </cell>
          <cell r="F8755">
            <v>0</v>
          </cell>
          <cell r="G8755">
            <v>0</v>
          </cell>
          <cell r="I8755">
            <v>0</v>
          </cell>
        </row>
        <row r="8756">
          <cell r="A8756">
            <v>800034521437</v>
          </cell>
          <cell r="B8756" t="str">
            <v xml:space="preserve">Inner frame ISP                                        34521437                                     </v>
          </cell>
          <cell r="C8756">
            <v>0</v>
          </cell>
          <cell r="D8756">
            <v>0</v>
          </cell>
          <cell r="E8756">
            <v>0</v>
          </cell>
          <cell r="F8756">
            <v>0</v>
          </cell>
          <cell r="G8756">
            <v>0</v>
          </cell>
          <cell r="I8756">
            <v>0</v>
          </cell>
        </row>
        <row r="8757">
          <cell r="A8757">
            <v>800034521440</v>
          </cell>
          <cell r="B8757" t="str">
            <v xml:space="preserve">EMC plate ISP                                          34521440                                     </v>
          </cell>
          <cell r="C8757">
            <v>0</v>
          </cell>
          <cell r="D8757">
            <v>0</v>
          </cell>
          <cell r="E8757">
            <v>0</v>
          </cell>
          <cell r="F8757">
            <v>0</v>
          </cell>
          <cell r="G8757">
            <v>0</v>
          </cell>
          <cell r="I8757">
            <v>0</v>
          </cell>
        </row>
        <row r="8758">
          <cell r="A8758">
            <v>800034521441</v>
          </cell>
          <cell r="B8758" t="str">
            <v xml:space="preserve">EMC plate PSP                                          34521441                                     </v>
          </cell>
          <cell r="C8758">
            <v>0</v>
          </cell>
          <cell r="D8758">
            <v>0</v>
          </cell>
          <cell r="E8758">
            <v>0</v>
          </cell>
          <cell r="F8758">
            <v>0</v>
          </cell>
          <cell r="G8758">
            <v>0</v>
          </cell>
          <cell r="I8758">
            <v>0</v>
          </cell>
        </row>
        <row r="8759">
          <cell r="A8759">
            <v>800034521445</v>
          </cell>
          <cell r="B8759" t="str">
            <v xml:space="preserve">Pressure adjustment unit ISPS                          34521445                                     </v>
          </cell>
          <cell r="C8759">
            <v>0</v>
          </cell>
          <cell r="D8759">
            <v>0</v>
          </cell>
          <cell r="E8759">
            <v>0</v>
          </cell>
          <cell r="F8759">
            <v>0</v>
          </cell>
          <cell r="G8759">
            <v>0</v>
          </cell>
          <cell r="I8759">
            <v>0</v>
          </cell>
        </row>
        <row r="8760">
          <cell r="A8760">
            <v>800034521453</v>
          </cell>
          <cell r="B8760" t="str">
            <v xml:space="preserve">Bottom inner frame ISP                                 34521453                                     </v>
          </cell>
          <cell r="C8760">
            <v>0</v>
          </cell>
          <cell r="D8760">
            <v>0</v>
          </cell>
          <cell r="E8760">
            <v>0</v>
          </cell>
          <cell r="F8760">
            <v>0</v>
          </cell>
          <cell r="G8760">
            <v>0</v>
          </cell>
          <cell r="I8760">
            <v>0</v>
          </cell>
        </row>
        <row r="8761">
          <cell r="A8761">
            <v>800034521461</v>
          </cell>
          <cell r="B8761" t="str">
            <v xml:space="preserve">Axle ISP (incl. hinge covers and hinge spring)         34521461                                     </v>
          </cell>
          <cell r="C8761">
            <v>0</v>
          </cell>
          <cell r="D8761">
            <v>0</v>
          </cell>
          <cell r="E8761">
            <v>0</v>
          </cell>
          <cell r="F8761">
            <v>0</v>
          </cell>
          <cell r="G8761">
            <v>0</v>
          </cell>
          <cell r="I8761">
            <v>0</v>
          </cell>
        </row>
        <row r="8762">
          <cell r="A8762">
            <v>800034521470</v>
          </cell>
          <cell r="B8762" t="str">
            <v xml:space="preserve">Operating unit ISPS, cpl.                              34521470                                     </v>
          </cell>
          <cell r="C8762">
            <v>0</v>
          </cell>
          <cell r="D8762">
            <v>0</v>
          </cell>
          <cell r="E8762">
            <v>0</v>
          </cell>
          <cell r="F8762">
            <v>0</v>
          </cell>
          <cell r="G8762">
            <v>0</v>
          </cell>
          <cell r="I8762">
            <v>0</v>
          </cell>
        </row>
        <row r="8763">
          <cell r="A8763">
            <v>800034521487</v>
          </cell>
          <cell r="B8763" t="str">
            <v xml:space="preserve">Metal front sheet, Outsert ISPS, version II            34521487                                     </v>
          </cell>
          <cell r="C8763">
            <v>0</v>
          </cell>
          <cell r="D8763">
            <v>0</v>
          </cell>
          <cell r="E8763">
            <v>0</v>
          </cell>
          <cell r="F8763">
            <v>0</v>
          </cell>
          <cell r="G8763">
            <v>0</v>
          </cell>
          <cell r="I8763">
            <v>0</v>
          </cell>
        </row>
        <row r="8764">
          <cell r="A8764">
            <v>800034521496</v>
          </cell>
          <cell r="B8764" t="str">
            <v xml:space="preserve">Lock bolt ISP                                          34521496                                     </v>
          </cell>
          <cell r="C8764">
            <v>0</v>
          </cell>
          <cell r="D8764">
            <v>0</v>
          </cell>
          <cell r="E8764">
            <v>0</v>
          </cell>
          <cell r="F8764">
            <v>0</v>
          </cell>
          <cell r="G8764">
            <v>0</v>
          </cell>
          <cell r="I8764">
            <v>0</v>
          </cell>
        </row>
        <row r="8765">
          <cell r="A8765">
            <v>800034521550</v>
          </cell>
          <cell r="B8765" t="str">
            <v xml:space="preserve">Claw mechanism PSP                                     34521550                                     </v>
          </cell>
          <cell r="C8765">
            <v>0</v>
          </cell>
          <cell r="D8765">
            <v>0</v>
          </cell>
          <cell r="E8765">
            <v>0</v>
          </cell>
          <cell r="F8765">
            <v>0</v>
          </cell>
          <cell r="G8765">
            <v>0</v>
          </cell>
          <cell r="I8765">
            <v>0</v>
          </cell>
        </row>
        <row r="8766">
          <cell r="A8766">
            <v>800034521569</v>
          </cell>
          <cell r="B8766" t="str">
            <v xml:space="preserve">Drive head PCB, PSP                                    34521569                                     </v>
          </cell>
          <cell r="C8766">
            <v>0</v>
          </cell>
          <cell r="D8766">
            <v>0</v>
          </cell>
          <cell r="E8766">
            <v>0</v>
          </cell>
          <cell r="F8766">
            <v>0</v>
          </cell>
          <cell r="G8766">
            <v>0</v>
          </cell>
          <cell r="I8766">
            <v>0</v>
          </cell>
        </row>
        <row r="8767">
          <cell r="A8767">
            <v>800034521570</v>
          </cell>
          <cell r="B8767" t="str">
            <v xml:space="preserve">Grease for Infusomat® Space Polylub GLY 501            34521570                                     </v>
          </cell>
          <cell r="C8767">
            <v>0</v>
          </cell>
          <cell r="D8767">
            <v>0</v>
          </cell>
          <cell r="E8767">
            <v>0</v>
          </cell>
          <cell r="F8767">
            <v>0</v>
          </cell>
          <cell r="G8767">
            <v>0</v>
          </cell>
          <cell r="I8767">
            <v>0</v>
          </cell>
        </row>
        <row r="8768">
          <cell r="A8768">
            <v>800034521571</v>
          </cell>
          <cell r="B8768" t="str">
            <v xml:space="preserve">Grease for Perfusor® Space                             34521571                                     </v>
          </cell>
          <cell r="C8768">
            <v>0</v>
          </cell>
          <cell r="D8768">
            <v>0</v>
          </cell>
          <cell r="E8768">
            <v>0</v>
          </cell>
          <cell r="F8768">
            <v>0</v>
          </cell>
          <cell r="G8768">
            <v>0</v>
          </cell>
          <cell r="I8768">
            <v>0</v>
          </cell>
        </row>
        <row r="8769">
          <cell r="A8769">
            <v>800034521577</v>
          </cell>
          <cell r="B8769" t="str">
            <v xml:space="preserve">Cover, drop sensor connector                           34521577                                     </v>
          </cell>
          <cell r="C8769">
            <v>0</v>
          </cell>
          <cell r="D8769">
            <v>0</v>
          </cell>
          <cell r="E8769">
            <v>0</v>
          </cell>
          <cell r="F8769">
            <v>0</v>
          </cell>
          <cell r="G8769">
            <v>0</v>
          </cell>
          <cell r="I8769">
            <v>0</v>
          </cell>
        </row>
        <row r="8770">
          <cell r="A8770">
            <v>800034521585</v>
          </cell>
          <cell r="B8770" t="str">
            <v xml:space="preserve">Screw kit Infusomat® Space                             34521585                                     </v>
          </cell>
          <cell r="C8770">
            <v>0</v>
          </cell>
          <cell r="D8770">
            <v>0</v>
          </cell>
          <cell r="E8770">
            <v>0</v>
          </cell>
          <cell r="F8770">
            <v>0</v>
          </cell>
          <cell r="G8770">
            <v>0</v>
          </cell>
          <cell r="I8770">
            <v>0</v>
          </cell>
        </row>
        <row r="8771">
          <cell r="A8771">
            <v>800034521593</v>
          </cell>
          <cell r="B8771" t="str">
            <v xml:space="preserve">Service part kit Infusomat® Space                      34521593                                     </v>
          </cell>
          <cell r="C8771">
            <v>0</v>
          </cell>
          <cell r="D8771">
            <v>0</v>
          </cell>
          <cell r="E8771">
            <v>0</v>
          </cell>
          <cell r="F8771">
            <v>0</v>
          </cell>
          <cell r="G8771">
            <v>0</v>
          </cell>
          <cell r="I8771">
            <v>0</v>
          </cell>
        </row>
        <row r="8772">
          <cell r="A8772">
            <v>800034522000</v>
          </cell>
          <cell r="B8772" t="str">
            <v xml:space="preserve">Power Supply CP  34522000                                                                           </v>
          </cell>
          <cell r="C8772">
            <v>0</v>
          </cell>
          <cell r="D8772">
            <v>0</v>
          </cell>
          <cell r="E8772">
            <v>0</v>
          </cell>
          <cell r="F8772">
            <v>0</v>
          </cell>
          <cell r="G8772">
            <v>0</v>
          </cell>
          <cell r="I8772">
            <v>0</v>
          </cell>
        </row>
        <row r="8773">
          <cell r="A8773">
            <v>800034522004</v>
          </cell>
          <cell r="B8773" t="str">
            <v xml:space="preserve">Pole Clamp complete 34522004                                                                        </v>
          </cell>
          <cell r="C8773">
            <v>0</v>
          </cell>
          <cell r="D8773">
            <v>0</v>
          </cell>
          <cell r="E8773">
            <v>0</v>
          </cell>
          <cell r="F8773">
            <v>0</v>
          </cell>
          <cell r="G8773">
            <v>0</v>
          </cell>
          <cell r="I8773">
            <v>0</v>
          </cell>
        </row>
        <row r="8774">
          <cell r="A8774">
            <v>800034522008</v>
          </cell>
          <cell r="B8774" t="str">
            <v xml:space="preserve">Adaptador para USB                                     34522008                                     </v>
          </cell>
          <cell r="C8774">
            <v>0</v>
          </cell>
          <cell r="D8774">
            <v>0</v>
          </cell>
          <cell r="E8774">
            <v>0</v>
          </cell>
          <cell r="F8774">
            <v>0</v>
          </cell>
          <cell r="G8774">
            <v>0</v>
          </cell>
          <cell r="I8774">
            <v>0</v>
          </cell>
        </row>
        <row r="8775">
          <cell r="A8775">
            <v>800034522011</v>
          </cell>
          <cell r="B8775" t="str">
            <v xml:space="preserve">RACK SERVICE CABLE CP                                                                               </v>
          </cell>
          <cell r="C8775">
            <v>0</v>
          </cell>
          <cell r="D8775">
            <v>0</v>
          </cell>
          <cell r="E8775">
            <v>0</v>
          </cell>
          <cell r="F8775">
            <v>0</v>
          </cell>
          <cell r="G8775">
            <v>0</v>
          </cell>
          <cell r="I8775">
            <v>0</v>
          </cell>
        </row>
        <row r="8776">
          <cell r="A8776">
            <v>800034522013</v>
          </cell>
          <cell r="B8776" t="str">
            <v xml:space="preserve">Screw cylinder head M4 x 16 pole clamp 34522013                                                     </v>
          </cell>
          <cell r="C8776">
            <v>0</v>
          </cell>
          <cell r="D8776">
            <v>0</v>
          </cell>
          <cell r="E8776">
            <v>0</v>
          </cell>
          <cell r="F8776">
            <v>0</v>
          </cell>
          <cell r="G8776">
            <v>0</v>
          </cell>
          <cell r="I8776">
            <v>0</v>
          </cell>
        </row>
        <row r="8777">
          <cell r="A8777">
            <v>800034522014</v>
          </cell>
          <cell r="B8777" t="str">
            <v xml:space="preserve">Cover cap housing CP (1000pcs) 34522014                                                             </v>
          </cell>
          <cell r="C8777">
            <v>0</v>
          </cell>
          <cell r="D8777">
            <v>0</v>
          </cell>
          <cell r="E8777">
            <v>0</v>
          </cell>
          <cell r="F8777">
            <v>0</v>
          </cell>
          <cell r="G8777">
            <v>0</v>
          </cell>
          <cell r="I8777">
            <v>0</v>
          </cell>
        </row>
        <row r="8778">
          <cell r="A8778">
            <v>800034522015</v>
          </cell>
          <cell r="B8778" t="str">
            <v xml:space="preserve">Cover cap pole clamp (500pcs)  34522015                                                             </v>
          </cell>
          <cell r="C8778">
            <v>0</v>
          </cell>
          <cell r="D8778">
            <v>0</v>
          </cell>
          <cell r="E8778">
            <v>0</v>
          </cell>
          <cell r="F8778">
            <v>0</v>
          </cell>
          <cell r="G8778">
            <v>0</v>
          </cell>
          <cell r="I8778">
            <v>0</v>
          </cell>
        </row>
        <row r="8779">
          <cell r="A8779">
            <v>800034522017</v>
          </cell>
          <cell r="B8779" t="str">
            <v xml:space="preserve">Housing foot CP 34522017                                                                            </v>
          </cell>
          <cell r="C8779">
            <v>0</v>
          </cell>
          <cell r="D8779">
            <v>0</v>
          </cell>
          <cell r="E8779">
            <v>0</v>
          </cell>
          <cell r="F8779">
            <v>0</v>
          </cell>
          <cell r="G8779">
            <v>0</v>
          </cell>
          <cell r="I8779">
            <v>0</v>
          </cell>
        </row>
        <row r="8780">
          <cell r="A8780">
            <v>800034522018</v>
          </cell>
          <cell r="B8780" t="str">
            <v xml:space="preserve">Display CP multiple pack 34522018                                                                   </v>
          </cell>
          <cell r="C8780">
            <v>0</v>
          </cell>
          <cell r="D8780">
            <v>0</v>
          </cell>
          <cell r="E8780">
            <v>0</v>
          </cell>
          <cell r="F8780">
            <v>0</v>
          </cell>
          <cell r="G8780">
            <v>0</v>
          </cell>
          <cell r="I8780">
            <v>0</v>
          </cell>
        </row>
        <row r="8781">
          <cell r="A8781">
            <v>800034522101</v>
          </cell>
          <cell r="B8781" t="str">
            <v xml:space="preserve">Syringe holder PCP 34522101                                                                         </v>
          </cell>
          <cell r="C8781">
            <v>0</v>
          </cell>
          <cell r="D8781">
            <v>0</v>
          </cell>
          <cell r="E8781">
            <v>0</v>
          </cell>
          <cell r="F8781">
            <v>0</v>
          </cell>
          <cell r="G8781">
            <v>0</v>
          </cell>
          <cell r="I8781">
            <v>0</v>
          </cell>
        </row>
        <row r="8782">
          <cell r="A8782">
            <v>800034522103</v>
          </cell>
          <cell r="B8782" t="str">
            <v xml:space="preserve">Housing, Upper part PCP, with Keypad   34522103                                                     </v>
          </cell>
          <cell r="C8782">
            <v>0</v>
          </cell>
          <cell r="D8782">
            <v>0</v>
          </cell>
          <cell r="E8782">
            <v>0</v>
          </cell>
          <cell r="F8782">
            <v>0</v>
          </cell>
          <cell r="G8782">
            <v>0</v>
          </cell>
          <cell r="I8782">
            <v>0</v>
          </cell>
        </row>
        <row r="8783">
          <cell r="A8783">
            <v>800034522104</v>
          </cell>
          <cell r="B8783" t="str">
            <v xml:space="preserve">Housing, lower part PCP 34522104                                                                    </v>
          </cell>
          <cell r="C8783">
            <v>0</v>
          </cell>
          <cell r="D8783">
            <v>0</v>
          </cell>
          <cell r="E8783">
            <v>0</v>
          </cell>
          <cell r="F8783">
            <v>0</v>
          </cell>
          <cell r="G8783">
            <v>0</v>
          </cell>
          <cell r="I8783">
            <v>0</v>
          </cell>
        </row>
        <row r="8784">
          <cell r="A8784">
            <v>800034522105</v>
          </cell>
          <cell r="B8784" t="str">
            <v xml:space="preserve">Drive complete PCP 34522105                                                                         </v>
          </cell>
          <cell r="C8784">
            <v>0</v>
          </cell>
          <cell r="D8784">
            <v>0</v>
          </cell>
          <cell r="E8784">
            <v>0</v>
          </cell>
          <cell r="F8784">
            <v>0</v>
          </cell>
          <cell r="G8784">
            <v>0</v>
          </cell>
          <cell r="I8784">
            <v>0</v>
          </cell>
        </row>
        <row r="8785">
          <cell r="A8785">
            <v>800034522106</v>
          </cell>
          <cell r="B8785" t="str">
            <v xml:space="preserve">Drive mechanism PCP 34522106                                                                        </v>
          </cell>
          <cell r="C8785">
            <v>0</v>
          </cell>
          <cell r="D8785">
            <v>0</v>
          </cell>
          <cell r="E8785">
            <v>0</v>
          </cell>
          <cell r="F8785">
            <v>0</v>
          </cell>
          <cell r="G8785">
            <v>0</v>
          </cell>
          <cell r="I8785">
            <v>0</v>
          </cell>
        </row>
        <row r="8786">
          <cell r="A8786">
            <v>800034522108</v>
          </cell>
          <cell r="B8786" t="str">
            <v xml:space="preserve">Drive head housuing PCP 34522108                                                                    </v>
          </cell>
          <cell r="C8786">
            <v>0</v>
          </cell>
          <cell r="D8786">
            <v>0</v>
          </cell>
          <cell r="E8786">
            <v>0</v>
          </cell>
          <cell r="F8786">
            <v>0</v>
          </cell>
          <cell r="G8786">
            <v>0</v>
          </cell>
          <cell r="I8786">
            <v>0</v>
          </cell>
        </row>
        <row r="8787">
          <cell r="A8787">
            <v>800034522110</v>
          </cell>
          <cell r="B8787" t="str">
            <v xml:space="preserve">Drive head cover PCP 34522110                                                                       </v>
          </cell>
          <cell r="C8787">
            <v>0</v>
          </cell>
          <cell r="D8787">
            <v>0</v>
          </cell>
          <cell r="E8787">
            <v>0</v>
          </cell>
          <cell r="F8787">
            <v>0</v>
          </cell>
          <cell r="G8787">
            <v>0</v>
          </cell>
          <cell r="I8787">
            <v>0</v>
          </cell>
        </row>
        <row r="8788">
          <cell r="A8788">
            <v>800034522113</v>
          </cell>
          <cell r="B8788" t="str">
            <v xml:space="preserve">Processor board PCP                                                                                 </v>
          </cell>
          <cell r="C8788">
            <v>0</v>
          </cell>
          <cell r="D8788">
            <v>0</v>
          </cell>
          <cell r="E8788">
            <v>0</v>
          </cell>
          <cell r="F8788">
            <v>0</v>
          </cell>
          <cell r="G8788">
            <v>0</v>
          </cell>
          <cell r="I8788">
            <v>0</v>
          </cell>
        </row>
        <row r="8789">
          <cell r="A8789">
            <v>800034522114</v>
          </cell>
          <cell r="B8789" t="str">
            <v xml:space="preserve">Sensor board PCP 34522114                                                                           </v>
          </cell>
          <cell r="C8789">
            <v>0</v>
          </cell>
          <cell r="D8789">
            <v>0</v>
          </cell>
          <cell r="E8789">
            <v>0</v>
          </cell>
          <cell r="F8789">
            <v>0</v>
          </cell>
          <cell r="G8789">
            <v>0</v>
          </cell>
          <cell r="I8789">
            <v>0</v>
          </cell>
        </row>
        <row r="8790">
          <cell r="A8790">
            <v>800034522122</v>
          </cell>
          <cell r="B8790" t="str">
            <v xml:space="preserve">Claw mechanism PCP 34522122                                                                         </v>
          </cell>
          <cell r="C8790">
            <v>0</v>
          </cell>
          <cell r="D8790">
            <v>0</v>
          </cell>
          <cell r="E8790">
            <v>0</v>
          </cell>
          <cell r="F8790">
            <v>0</v>
          </cell>
          <cell r="G8790">
            <v>0</v>
          </cell>
          <cell r="I8790">
            <v>0</v>
          </cell>
        </row>
        <row r="8791">
          <cell r="A8791">
            <v>800034522166</v>
          </cell>
          <cell r="B8791" t="str">
            <v xml:space="preserve">METALL CARRIER PCP                                                                                  </v>
          </cell>
          <cell r="C8791">
            <v>0</v>
          </cell>
          <cell r="D8791">
            <v>0</v>
          </cell>
          <cell r="E8791">
            <v>0</v>
          </cell>
          <cell r="F8791">
            <v>0</v>
          </cell>
          <cell r="G8791">
            <v>0</v>
          </cell>
          <cell r="I8791">
            <v>0</v>
          </cell>
        </row>
        <row r="8792">
          <cell r="A8792">
            <v>800034522204</v>
          </cell>
          <cell r="B8792" t="str">
            <v xml:space="preserve">Air Sensor ICP                                                                                      </v>
          </cell>
          <cell r="C8792">
            <v>0</v>
          </cell>
          <cell r="D8792">
            <v>0</v>
          </cell>
          <cell r="E8792">
            <v>0</v>
          </cell>
          <cell r="F8792">
            <v>0</v>
          </cell>
          <cell r="G8792">
            <v>0</v>
          </cell>
          <cell r="I8792">
            <v>0</v>
          </cell>
        </row>
        <row r="8793">
          <cell r="A8793">
            <v>800034522207</v>
          </cell>
          <cell r="B8793" t="str">
            <v xml:space="preserve">Second clamp ICPS 34522207                                                                          </v>
          </cell>
          <cell r="C8793">
            <v>0</v>
          </cell>
          <cell r="D8793">
            <v>0</v>
          </cell>
          <cell r="E8793">
            <v>0</v>
          </cell>
          <cell r="F8793">
            <v>0</v>
          </cell>
          <cell r="G8793">
            <v>0</v>
          </cell>
          <cell r="I8793">
            <v>0</v>
          </cell>
        </row>
        <row r="8794">
          <cell r="A8794">
            <v>800034522208</v>
          </cell>
          <cell r="B8794" t="str">
            <v xml:space="preserve">Housing bottom part ICP 34522208                                                                    </v>
          </cell>
          <cell r="C8794">
            <v>0</v>
          </cell>
          <cell r="D8794">
            <v>0</v>
          </cell>
          <cell r="E8794">
            <v>0</v>
          </cell>
          <cell r="F8794">
            <v>0</v>
          </cell>
          <cell r="G8794">
            <v>0</v>
          </cell>
          <cell r="I8794">
            <v>0</v>
          </cell>
        </row>
        <row r="8795">
          <cell r="A8795">
            <v>800034522210</v>
          </cell>
          <cell r="B8795" t="str">
            <v xml:space="preserve">SERVICE PART KIT ICP                                                                                </v>
          </cell>
          <cell r="C8795">
            <v>0</v>
          </cell>
          <cell r="D8795">
            <v>0</v>
          </cell>
          <cell r="E8795">
            <v>0</v>
          </cell>
          <cell r="F8795">
            <v>0</v>
          </cell>
          <cell r="G8795">
            <v>0</v>
          </cell>
          <cell r="I8795">
            <v>0</v>
          </cell>
        </row>
        <row r="8796">
          <cell r="A8796">
            <v>800034522280</v>
          </cell>
          <cell r="B8796" t="str">
            <v xml:space="preserve">Sensor de presion infusomat (Tipo S) 34522280                                                       </v>
          </cell>
          <cell r="C8796">
            <v>0</v>
          </cell>
          <cell r="D8796">
            <v>0</v>
          </cell>
          <cell r="E8796">
            <v>0</v>
          </cell>
          <cell r="F8796">
            <v>0</v>
          </cell>
          <cell r="G8796">
            <v>0</v>
          </cell>
          <cell r="I8796">
            <v>0</v>
          </cell>
        </row>
        <row r="8797">
          <cell r="A8797">
            <v>800034522281</v>
          </cell>
          <cell r="B8797" t="str">
            <v xml:space="preserve">Housing upper, ICPS   34522281                                                                      </v>
          </cell>
          <cell r="C8797">
            <v>0</v>
          </cell>
          <cell r="D8797">
            <v>0</v>
          </cell>
          <cell r="E8797">
            <v>0</v>
          </cell>
          <cell r="F8797">
            <v>0</v>
          </cell>
          <cell r="G8797">
            <v>0</v>
          </cell>
          <cell r="I8797">
            <v>0</v>
          </cell>
        </row>
        <row r="8798">
          <cell r="A8798">
            <v>800034522282</v>
          </cell>
          <cell r="B8798" t="str">
            <v xml:space="preserve">Membrana ICP 34522282                                                                               </v>
          </cell>
          <cell r="C8798">
            <v>0</v>
          </cell>
          <cell r="D8798">
            <v>0</v>
          </cell>
          <cell r="E8798">
            <v>0</v>
          </cell>
          <cell r="F8798">
            <v>0</v>
          </cell>
          <cell r="G8798">
            <v>0</v>
          </cell>
          <cell r="I8798">
            <v>0</v>
          </cell>
        </row>
        <row r="8799">
          <cell r="A8799">
            <v>800034522285</v>
          </cell>
          <cell r="B8799" t="str">
            <v xml:space="preserve">Pump door ICPS 34522285                                                                             </v>
          </cell>
          <cell r="C8799">
            <v>0</v>
          </cell>
          <cell r="D8799">
            <v>0</v>
          </cell>
          <cell r="E8799">
            <v>0</v>
          </cell>
          <cell r="F8799">
            <v>0</v>
          </cell>
          <cell r="G8799">
            <v>0</v>
          </cell>
          <cell r="I8799">
            <v>0</v>
          </cell>
        </row>
        <row r="8800">
          <cell r="A8800">
            <v>800034523001</v>
          </cell>
          <cell r="B8800" t="str">
            <v xml:space="preserve">CABLE USB SERVICE SPACE PLUS 34523001                                                               </v>
          </cell>
          <cell r="C8800">
            <v>0</v>
          </cell>
          <cell r="D8800">
            <v>0</v>
          </cell>
          <cell r="E8800">
            <v>0</v>
          </cell>
          <cell r="F8800">
            <v>0</v>
          </cell>
          <cell r="G8800">
            <v>0</v>
          </cell>
          <cell r="I8800">
            <v>0</v>
          </cell>
        </row>
        <row r="8801">
          <cell r="A8801">
            <v>800034770025</v>
          </cell>
          <cell r="B8801" t="str">
            <v xml:space="preserve">Syringe holder fixation                                34770025                                     </v>
          </cell>
          <cell r="C8801">
            <v>0</v>
          </cell>
          <cell r="D8801">
            <v>0</v>
          </cell>
          <cell r="E8801">
            <v>0</v>
          </cell>
          <cell r="F8801">
            <v>0</v>
          </cell>
          <cell r="G8801">
            <v>0</v>
          </cell>
          <cell r="I8801">
            <v>0</v>
          </cell>
        </row>
        <row r="8802">
          <cell r="A8802">
            <v>800034770097</v>
          </cell>
          <cell r="B8802" t="str">
            <v xml:space="preserve">PATAS DE GOMA (X20)        34770097                                                                 </v>
          </cell>
          <cell r="C8802">
            <v>0</v>
          </cell>
          <cell r="D8802">
            <v>0</v>
          </cell>
          <cell r="E8802">
            <v>0</v>
          </cell>
          <cell r="F8802">
            <v>0</v>
          </cell>
          <cell r="G8802">
            <v>0</v>
          </cell>
          <cell r="I8802">
            <v>0</v>
          </cell>
        </row>
        <row r="8803">
          <cell r="A8803">
            <v>800034770969</v>
          </cell>
          <cell r="B8803" t="str">
            <v xml:space="preserve">Space sticker set                                      34770969                                     </v>
          </cell>
          <cell r="C8803">
            <v>0</v>
          </cell>
          <cell r="D8803">
            <v>0</v>
          </cell>
          <cell r="E8803">
            <v>0</v>
          </cell>
          <cell r="F8803">
            <v>0</v>
          </cell>
          <cell r="G8803">
            <v>0</v>
          </cell>
          <cell r="I8803">
            <v>0</v>
          </cell>
        </row>
        <row r="8804">
          <cell r="A8804">
            <v>800034772302</v>
          </cell>
          <cell r="B8804" t="str">
            <v xml:space="preserve">GASKET KIT STCP                                                                                     </v>
          </cell>
          <cell r="C8804">
            <v>0</v>
          </cell>
          <cell r="D8804">
            <v>0</v>
          </cell>
          <cell r="E8804">
            <v>0</v>
          </cell>
          <cell r="F8804">
            <v>0</v>
          </cell>
          <cell r="G8804">
            <v>0</v>
          </cell>
          <cell r="I8804">
            <v>0</v>
          </cell>
        </row>
        <row r="8805">
          <cell r="A8805">
            <v>800034772305</v>
          </cell>
          <cell r="B8805" t="str">
            <v xml:space="preserve">SERVICE PART KIT STCP                                                                               </v>
          </cell>
          <cell r="C8805">
            <v>0</v>
          </cell>
          <cell r="D8805">
            <v>0</v>
          </cell>
          <cell r="E8805">
            <v>0</v>
          </cell>
          <cell r="F8805">
            <v>0</v>
          </cell>
          <cell r="G8805">
            <v>0</v>
          </cell>
          <cell r="I8805">
            <v>0</v>
          </cell>
        </row>
        <row r="8806">
          <cell r="A8806">
            <v>800034773101</v>
          </cell>
          <cell r="B8806" t="str">
            <v xml:space="preserve">Emergency release plug ISP                 34773101                                                 </v>
          </cell>
          <cell r="C8806">
            <v>0</v>
          </cell>
          <cell r="D8806">
            <v>0</v>
          </cell>
          <cell r="E8806">
            <v>0</v>
          </cell>
          <cell r="F8806">
            <v>0</v>
          </cell>
          <cell r="G8806">
            <v>0</v>
          </cell>
          <cell r="I8806">
            <v>0</v>
          </cell>
        </row>
        <row r="8807">
          <cell r="A8807">
            <v>800034773102</v>
          </cell>
          <cell r="B8807" t="str">
            <v xml:space="preserve">Gasket P2                                   34773102                                                </v>
          </cell>
          <cell r="C8807">
            <v>0</v>
          </cell>
          <cell r="D8807">
            <v>0</v>
          </cell>
          <cell r="E8807">
            <v>0</v>
          </cell>
          <cell r="F8807">
            <v>0</v>
          </cell>
          <cell r="G8807">
            <v>0</v>
          </cell>
          <cell r="I8807">
            <v>0</v>
          </cell>
        </row>
        <row r="8808">
          <cell r="A8808">
            <v>800034773103</v>
          </cell>
          <cell r="B8808" t="str">
            <v xml:space="preserve">Cover cap front PSP                        34773103                                                 </v>
          </cell>
          <cell r="C8808">
            <v>0</v>
          </cell>
          <cell r="D8808">
            <v>0</v>
          </cell>
          <cell r="E8808">
            <v>0</v>
          </cell>
          <cell r="F8808">
            <v>0</v>
          </cell>
          <cell r="G8808">
            <v>0</v>
          </cell>
          <cell r="I8808">
            <v>0</v>
          </cell>
        </row>
        <row r="8809">
          <cell r="A8809">
            <v>800034773106</v>
          </cell>
          <cell r="B8809" t="str">
            <v xml:space="preserve">Housing foot SP                             34773106                                                </v>
          </cell>
          <cell r="C8809">
            <v>0</v>
          </cell>
          <cell r="D8809">
            <v>0</v>
          </cell>
          <cell r="E8809">
            <v>0</v>
          </cell>
          <cell r="F8809">
            <v>0</v>
          </cell>
          <cell r="G8809">
            <v>0</v>
          </cell>
          <cell r="I8809">
            <v>0</v>
          </cell>
        </row>
        <row r="8810">
          <cell r="A8810">
            <v>800034773134</v>
          </cell>
          <cell r="B8810" t="str">
            <v xml:space="preserve">TAPAS PLASTICAS 10MM (X50) 34773134                                                                 </v>
          </cell>
          <cell r="C8810">
            <v>0</v>
          </cell>
          <cell r="D8810">
            <v>0</v>
          </cell>
          <cell r="E8810">
            <v>0</v>
          </cell>
          <cell r="F8810">
            <v>0</v>
          </cell>
          <cell r="G8810">
            <v>0</v>
          </cell>
          <cell r="I8810">
            <v>0</v>
          </cell>
        </row>
        <row r="8811">
          <cell r="A8811">
            <v>800034773207</v>
          </cell>
          <cell r="B8811" t="str">
            <v xml:space="preserve">TAPON CIEGO (10 PIEZAS)    34773207                                                                 </v>
          </cell>
          <cell r="C8811">
            <v>0</v>
          </cell>
          <cell r="D8811">
            <v>0</v>
          </cell>
          <cell r="E8811">
            <v>0</v>
          </cell>
          <cell r="F8811">
            <v>0</v>
          </cell>
          <cell r="G8811">
            <v>0</v>
          </cell>
          <cell r="I8811">
            <v>0</v>
          </cell>
        </row>
        <row r="8812">
          <cell r="A8812">
            <v>800034773347</v>
          </cell>
          <cell r="B8812" t="str">
            <v xml:space="preserve">MARCO PUERTA CABLE FLEX.X5 34773347                                                                 </v>
          </cell>
          <cell r="C8812">
            <v>0</v>
          </cell>
          <cell r="D8812">
            <v>0</v>
          </cell>
          <cell r="E8812">
            <v>0</v>
          </cell>
          <cell r="F8812">
            <v>0</v>
          </cell>
          <cell r="G8812">
            <v>0</v>
          </cell>
          <cell r="I8812">
            <v>0</v>
          </cell>
        </row>
        <row r="8813">
          <cell r="A8813">
            <v>800034774002</v>
          </cell>
          <cell r="B8813" t="str">
            <v xml:space="preserve">SMALL PARTS SET PCP                                                                                 </v>
          </cell>
          <cell r="C8813">
            <v>0</v>
          </cell>
          <cell r="D8813">
            <v>0</v>
          </cell>
          <cell r="E8813">
            <v>0</v>
          </cell>
          <cell r="F8813">
            <v>0</v>
          </cell>
          <cell r="G8813">
            <v>0</v>
          </cell>
          <cell r="I8813">
            <v>0</v>
          </cell>
        </row>
        <row r="8814">
          <cell r="A8814">
            <v>800034774092</v>
          </cell>
          <cell r="B8814" t="str">
            <v xml:space="preserve">PALANCA PUERTA PRESION     34774092                                                                 </v>
          </cell>
          <cell r="C8814">
            <v>0</v>
          </cell>
          <cell r="D8814">
            <v>0</v>
          </cell>
          <cell r="E8814">
            <v>0</v>
          </cell>
          <cell r="F8814">
            <v>0</v>
          </cell>
          <cell r="G8814">
            <v>0</v>
          </cell>
          <cell r="I8814">
            <v>0</v>
          </cell>
        </row>
        <row r="8815">
          <cell r="A8815">
            <v>800034774270</v>
          </cell>
          <cell r="B8815" t="str">
            <v xml:space="preserve">Service kit Perfusor® Space                            34774270                                     </v>
          </cell>
          <cell r="C8815">
            <v>0</v>
          </cell>
          <cell r="D8815">
            <v>0</v>
          </cell>
          <cell r="E8815">
            <v>0</v>
          </cell>
          <cell r="F8815">
            <v>0</v>
          </cell>
          <cell r="G8815">
            <v>0</v>
          </cell>
          <cell r="I8815">
            <v>0</v>
          </cell>
        </row>
        <row r="8816">
          <cell r="A8816">
            <v>800034774289</v>
          </cell>
          <cell r="B8816" t="str">
            <v xml:space="preserve">Screw kit Perfusor® Space                              34774289                                     </v>
          </cell>
          <cell r="C8816">
            <v>0</v>
          </cell>
          <cell r="D8816">
            <v>0</v>
          </cell>
          <cell r="E8816">
            <v>0</v>
          </cell>
          <cell r="F8816">
            <v>0</v>
          </cell>
          <cell r="G8816">
            <v>0</v>
          </cell>
          <cell r="I8816">
            <v>0</v>
          </cell>
        </row>
        <row r="8817">
          <cell r="A8817">
            <v>800034774311</v>
          </cell>
          <cell r="B8817" t="str">
            <v xml:space="preserve">Repair kit Power Supply P2 small                       34774311                                     </v>
          </cell>
          <cell r="C8817">
            <v>0</v>
          </cell>
          <cell r="D8817">
            <v>0</v>
          </cell>
          <cell r="E8817">
            <v>0</v>
          </cell>
          <cell r="F8817">
            <v>0</v>
          </cell>
          <cell r="G8817">
            <v>0</v>
          </cell>
          <cell r="I8817">
            <v>0</v>
          </cell>
        </row>
        <row r="8818">
          <cell r="A8818">
            <v>800034774355</v>
          </cell>
          <cell r="B8818" t="str">
            <v xml:space="preserve">Connector P2                                           34774355                                     </v>
          </cell>
          <cell r="C8818">
            <v>0</v>
          </cell>
          <cell r="D8818">
            <v>0</v>
          </cell>
          <cell r="E8818">
            <v>0</v>
          </cell>
          <cell r="F8818">
            <v>0</v>
          </cell>
          <cell r="G8818">
            <v>0</v>
          </cell>
          <cell r="I8818">
            <v>0</v>
          </cell>
        </row>
        <row r="8819">
          <cell r="A8819">
            <v>800034774356</v>
          </cell>
          <cell r="B8819" t="str">
            <v xml:space="preserve">Ribbon tape air inline sensor ISP           34774356                                                </v>
          </cell>
          <cell r="C8819">
            <v>0</v>
          </cell>
          <cell r="D8819">
            <v>0</v>
          </cell>
          <cell r="E8819">
            <v>0</v>
          </cell>
          <cell r="F8819">
            <v>0</v>
          </cell>
          <cell r="G8819">
            <v>0</v>
          </cell>
          <cell r="I8819">
            <v>0</v>
          </cell>
        </row>
        <row r="8820">
          <cell r="A8820">
            <v>800034774357</v>
          </cell>
          <cell r="B8820" t="str">
            <v xml:space="preserve">Gasket P2 and P3 SP                    34774357                                                     </v>
          </cell>
          <cell r="C8820">
            <v>0</v>
          </cell>
          <cell r="D8820">
            <v>0</v>
          </cell>
          <cell r="E8820">
            <v>0</v>
          </cell>
          <cell r="F8820">
            <v>0</v>
          </cell>
          <cell r="G8820">
            <v>0</v>
          </cell>
          <cell r="I8820">
            <v>0</v>
          </cell>
        </row>
        <row r="8821">
          <cell r="A8821">
            <v>800034774359</v>
          </cell>
          <cell r="B8821" t="str">
            <v xml:space="preserve">Connector P3                                           34774359                                     </v>
          </cell>
          <cell r="C8821">
            <v>0</v>
          </cell>
          <cell r="D8821">
            <v>0</v>
          </cell>
          <cell r="E8821">
            <v>0</v>
          </cell>
          <cell r="F8821">
            <v>0</v>
          </cell>
          <cell r="G8821">
            <v>0</v>
          </cell>
          <cell r="I8821">
            <v>0</v>
          </cell>
        </row>
        <row r="8822">
          <cell r="A8822">
            <v>800034774379</v>
          </cell>
          <cell r="B8822" t="str">
            <v xml:space="preserve">Claw set Perfusor Space  Green claws       34774379                                                 </v>
          </cell>
          <cell r="C8822">
            <v>0</v>
          </cell>
          <cell r="D8822">
            <v>0</v>
          </cell>
          <cell r="E8822">
            <v>0</v>
          </cell>
          <cell r="F8822">
            <v>0</v>
          </cell>
          <cell r="G8822">
            <v>0</v>
          </cell>
          <cell r="I8822">
            <v>0</v>
          </cell>
        </row>
        <row r="8823">
          <cell r="A8823">
            <v>800034774385</v>
          </cell>
          <cell r="B8823" t="str">
            <v xml:space="preserve">SELLO PARA SERVICIO TECNICO                                                                         </v>
          </cell>
          <cell r="C8823">
            <v>0</v>
          </cell>
          <cell r="D8823">
            <v>0</v>
          </cell>
          <cell r="E8823">
            <v>2.0000000000000002E-5</v>
          </cell>
          <cell r="F8823">
            <v>2.0000000000000002E-5</v>
          </cell>
          <cell r="G8823">
            <v>2.0000000000000002E-5</v>
          </cell>
          <cell r="I8823">
            <v>2.0000000000000002E-5</v>
          </cell>
        </row>
        <row r="8824">
          <cell r="A8824">
            <v>800034774386</v>
          </cell>
          <cell r="B8824" t="str">
            <v xml:space="preserve">Cover cap case SP                          34774386                                                 </v>
          </cell>
          <cell r="C8824">
            <v>0</v>
          </cell>
          <cell r="D8824">
            <v>0</v>
          </cell>
          <cell r="E8824">
            <v>0</v>
          </cell>
          <cell r="F8824">
            <v>0</v>
          </cell>
          <cell r="G8824">
            <v>0</v>
          </cell>
          <cell r="I8824">
            <v>0</v>
          </cell>
        </row>
        <row r="8825">
          <cell r="A8825">
            <v>800034774501</v>
          </cell>
          <cell r="B8825" t="str">
            <v xml:space="preserve">COVER CAP SET CP                                                                                    </v>
          </cell>
          <cell r="C8825">
            <v>0</v>
          </cell>
          <cell r="D8825">
            <v>0</v>
          </cell>
          <cell r="E8825">
            <v>0</v>
          </cell>
          <cell r="F8825">
            <v>0</v>
          </cell>
          <cell r="G8825">
            <v>0</v>
          </cell>
          <cell r="I8825">
            <v>0</v>
          </cell>
        </row>
        <row r="8826">
          <cell r="A8826">
            <v>800034774502</v>
          </cell>
          <cell r="B8826" t="str">
            <v xml:space="preserve">RIBBON CABLE DISPLAY CP                                                                             </v>
          </cell>
          <cell r="C8826">
            <v>0</v>
          </cell>
          <cell r="D8826">
            <v>0</v>
          </cell>
          <cell r="E8826">
            <v>0</v>
          </cell>
          <cell r="F8826">
            <v>0</v>
          </cell>
          <cell r="G8826">
            <v>0</v>
          </cell>
          <cell r="I8826">
            <v>0</v>
          </cell>
        </row>
        <row r="8827">
          <cell r="A8827">
            <v>800034774503</v>
          </cell>
          <cell r="B8827" t="str">
            <v xml:space="preserve">RIBBON CABLE ENCODER PCB PCP                                                                        </v>
          </cell>
          <cell r="C8827">
            <v>0</v>
          </cell>
          <cell r="D8827">
            <v>0</v>
          </cell>
          <cell r="E8827">
            <v>0</v>
          </cell>
          <cell r="F8827">
            <v>0</v>
          </cell>
          <cell r="G8827">
            <v>0</v>
          </cell>
          <cell r="I8827">
            <v>0</v>
          </cell>
        </row>
        <row r="8828">
          <cell r="A8828">
            <v>800034774504</v>
          </cell>
          <cell r="B8828" t="str">
            <v xml:space="preserve">RIBBON CABLE SYRINGE RECOGNITION PCP                                                                </v>
          </cell>
          <cell r="C8828">
            <v>0</v>
          </cell>
          <cell r="D8828">
            <v>0</v>
          </cell>
          <cell r="E8828">
            <v>0</v>
          </cell>
          <cell r="F8828">
            <v>0</v>
          </cell>
          <cell r="G8828">
            <v>0</v>
          </cell>
          <cell r="I8828">
            <v>0</v>
          </cell>
        </row>
        <row r="8829">
          <cell r="A8829">
            <v>800034774505</v>
          </cell>
          <cell r="B8829" t="str">
            <v xml:space="preserve">RIBBON CABLE SLIDE PCB PCP                                                                          </v>
          </cell>
          <cell r="C8829">
            <v>0</v>
          </cell>
          <cell r="D8829">
            <v>0</v>
          </cell>
          <cell r="E8829">
            <v>0</v>
          </cell>
          <cell r="F8829">
            <v>0</v>
          </cell>
          <cell r="G8829">
            <v>0</v>
          </cell>
          <cell r="I8829">
            <v>0</v>
          </cell>
        </row>
        <row r="8830">
          <cell r="A8830">
            <v>800034774507</v>
          </cell>
          <cell r="B8830" t="str">
            <v xml:space="preserve">RIBBON CABLE SENSOR ICP                                                                             </v>
          </cell>
          <cell r="C8830">
            <v>0</v>
          </cell>
          <cell r="D8830">
            <v>0</v>
          </cell>
          <cell r="E8830">
            <v>0</v>
          </cell>
          <cell r="F8830">
            <v>0</v>
          </cell>
          <cell r="G8830">
            <v>0</v>
          </cell>
          <cell r="I8830">
            <v>0</v>
          </cell>
        </row>
        <row r="8831">
          <cell r="A8831">
            <v>800034774508</v>
          </cell>
          <cell r="B8831" t="str">
            <v xml:space="preserve">RIBBON CABLE PRESSURE SENSOR ICP                                                                    </v>
          </cell>
          <cell r="C8831">
            <v>0</v>
          </cell>
          <cell r="D8831">
            <v>0</v>
          </cell>
          <cell r="E8831">
            <v>0</v>
          </cell>
          <cell r="F8831">
            <v>0</v>
          </cell>
          <cell r="G8831">
            <v>0</v>
          </cell>
          <cell r="I8831">
            <v>0</v>
          </cell>
        </row>
        <row r="8832">
          <cell r="A8832">
            <v>800034774509</v>
          </cell>
          <cell r="B8832" t="str">
            <v xml:space="preserve">RIBBON CABLE AIR SENSOR ICP                                                                         </v>
          </cell>
          <cell r="C8832">
            <v>0</v>
          </cell>
          <cell r="D8832">
            <v>0</v>
          </cell>
          <cell r="E8832">
            <v>0</v>
          </cell>
          <cell r="F8832">
            <v>0</v>
          </cell>
          <cell r="G8832">
            <v>0</v>
          </cell>
          <cell r="I8832">
            <v>0</v>
          </cell>
        </row>
        <row r="8833">
          <cell r="A8833">
            <v>800034774510</v>
          </cell>
          <cell r="B8833" t="str">
            <v xml:space="preserve">ESD WIRE ICP                                                                                        </v>
          </cell>
          <cell r="C8833">
            <v>0</v>
          </cell>
          <cell r="D8833">
            <v>0</v>
          </cell>
          <cell r="E8833">
            <v>0</v>
          </cell>
          <cell r="F8833">
            <v>0</v>
          </cell>
          <cell r="G8833">
            <v>0</v>
          </cell>
          <cell r="I8833">
            <v>0</v>
          </cell>
        </row>
        <row r="8834">
          <cell r="A8834">
            <v>800038911337</v>
          </cell>
          <cell r="B8834" t="str">
            <v xml:space="preserve">MANUAL DE USUARIO          38911337                                                                 </v>
          </cell>
          <cell r="C8834">
            <v>0</v>
          </cell>
          <cell r="D8834">
            <v>0</v>
          </cell>
          <cell r="E8834">
            <v>0</v>
          </cell>
          <cell r="F8834">
            <v>0</v>
          </cell>
          <cell r="G8834">
            <v>0</v>
          </cell>
          <cell r="I8834">
            <v>0</v>
          </cell>
        </row>
        <row r="8835">
          <cell r="A8835">
            <v>800040024806</v>
          </cell>
          <cell r="B8835" t="str">
            <v xml:space="preserve">6IP X 60 TORX PLUS                                                                                  </v>
          </cell>
          <cell r="C8835">
            <v>0</v>
          </cell>
          <cell r="D8835">
            <v>0</v>
          </cell>
          <cell r="E8835">
            <v>0</v>
          </cell>
          <cell r="F8835">
            <v>0</v>
          </cell>
          <cell r="G8835">
            <v>0</v>
          </cell>
          <cell r="I8835">
            <v>0</v>
          </cell>
        </row>
        <row r="8836">
          <cell r="A8836">
            <v>800040024814</v>
          </cell>
          <cell r="B8836" t="str">
            <v xml:space="preserve">8IP X 60 TORX PLUS                                                                                  </v>
          </cell>
          <cell r="C8836">
            <v>0</v>
          </cell>
          <cell r="D8836">
            <v>0</v>
          </cell>
          <cell r="E8836">
            <v>0</v>
          </cell>
          <cell r="F8836">
            <v>0</v>
          </cell>
          <cell r="G8836">
            <v>0</v>
          </cell>
          <cell r="I8836">
            <v>0</v>
          </cell>
        </row>
        <row r="8837">
          <cell r="A8837">
            <v>800040024822</v>
          </cell>
          <cell r="B8837" t="str">
            <v xml:space="preserve">10IP X 80 TORX PLUS                                                                                 </v>
          </cell>
          <cell r="C8837">
            <v>0</v>
          </cell>
          <cell r="D8837">
            <v>0</v>
          </cell>
          <cell r="E8837">
            <v>0</v>
          </cell>
          <cell r="F8837">
            <v>0</v>
          </cell>
          <cell r="G8837">
            <v>0</v>
          </cell>
          <cell r="I8837">
            <v>0</v>
          </cell>
        </row>
        <row r="8838">
          <cell r="A8838">
            <v>800040024830</v>
          </cell>
          <cell r="B8838" t="str">
            <v xml:space="preserve">25IP X 60 TORX PLUS                                                                                 </v>
          </cell>
          <cell r="C8838">
            <v>0</v>
          </cell>
          <cell r="D8838">
            <v>0</v>
          </cell>
          <cell r="E8838">
            <v>0</v>
          </cell>
          <cell r="F8838">
            <v>0</v>
          </cell>
          <cell r="G8838">
            <v>0</v>
          </cell>
          <cell r="I8838">
            <v>0</v>
          </cell>
        </row>
        <row r="8839">
          <cell r="A8839">
            <v>800040024903</v>
          </cell>
          <cell r="B8839" t="str">
            <v xml:space="preserve">T10 X 80 TORX                                                                                       </v>
          </cell>
          <cell r="C8839">
            <v>0</v>
          </cell>
          <cell r="D8839">
            <v>0</v>
          </cell>
          <cell r="E8839">
            <v>0</v>
          </cell>
          <cell r="F8839">
            <v>0</v>
          </cell>
          <cell r="G8839">
            <v>0</v>
          </cell>
          <cell r="I8839">
            <v>0</v>
          </cell>
        </row>
        <row r="8840">
          <cell r="A8840">
            <v>800040024911</v>
          </cell>
          <cell r="B8840" t="str">
            <v xml:space="preserve">T25 X 100 TORX                                                                                      </v>
          </cell>
          <cell r="C8840">
            <v>0</v>
          </cell>
          <cell r="D8840">
            <v>0</v>
          </cell>
          <cell r="E8840">
            <v>0</v>
          </cell>
          <cell r="F8840">
            <v>0</v>
          </cell>
          <cell r="G8840">
            <v>0</v>
          </cell>
          <cell r="I8840">
            <v>0</v>
          </cell>
        </row>
        <row r="8841">
          <cell r="A8841">
            <v>800040024912</v>
          </cell>
          <cell r="B8841" t="str">
            <v xml:space="preserve">MECHA TIPO "N" HSS, JOBBER, Ø 0,30MM                                                                </v>
          </cell>
          <cell r="C8841">
            <v>10</v>
          </cell>
          <cell r="D8841">
            <v>0</v>
          </cell>
          <cell r="E8841">
            <v>0</v>
          </cell>
          <cell r="F8841">
            <v>0</v>
          </cell>
          <cell r="G8841">
            <v>0</v>
          </cell>
          <cell r="I8841">
            <v>0</v>
          </cell>
        </row>
        <row r="8842">
          <cell r="A8842">
            <v>800040024913</v>
          </cell>
          <cell r="B8842" t="str">
            <v xml:space="preserve">MECHA TIPO "N", HSS, JOBBER Ø0,40MM                                                                 </v>
          </cell>
          <cell r="C8842">
            <v>10</v>
          </cell>
          <cell r="D8842">
            <v>0</v>
          </cell>
          <cell r="E8842">
            <v>0</v>
          </cell>
          <cell r="F8842">
            <v>0</v>
          </cell>
          <cell r="G8842">
            <v>0</v>
          </cell>
          <cell r="I8842">
            <v>0</v>
          </cell>
        </row>
        <row r="8843">
          <cell r="A8843">
            <v>800054502424</v>
          </cell>
          <cell r="B8843" t="str">
            <v xml:space="preserve">SIN FIN COMPLETO P/SECURA  34502424                                                                 </v>
          </cell>
          <cell r="C8843">
            <v>0</v>
          </cell>
          <cell r="D8843">
            <v>0</v>
          </cell>
          <cell r="E8843">
            <v>0</v>
          </cell>
          <cell r="F8843">
            <v>0</v>
          </cell>
          <cell r="G8843">
            <v>0</v>
          </cell>
          <cell r="I8843">
            <v>0</v>
          </cell>
        </row>
        <row r="8844">
          <cell r="A8844">
            <v>800067109005</v>
          </cell>
          <cell r="B8844" t="str">
            <v xml:space="preserve">BRUSH-PALETAS CARBONO P/BOMBA VACÍO MAQ DE HACER MK                                                 </v>
          </cell>
          <cell r="C8844">
            <v>3</v>
          </cell>
          <cell r="D8844">
            <v>0</v>
          </cell>
          <cell r="E8844">
            <v>0</v>
          </cell>
          <cell r="F8844">
            <v>0</v>
          </cell>
          <cell r="G8844">
            <v>0</v>
          </cell>
          <cell r="I8844">
            <v>0</v>
          </cell>
        </row>
        <row r="8845">
          <cell r="A8845" t="str">
            <v xml:space="preserve">80008713182A    </v>
          </cell>
          <cell r="B8845" t="str">
            <v xml:space="preserve">Battery module SP (Li-Ion) with WLAN and fixing pin    8713182A                                     </v>
          </cell>
          <cell r="C8845">
            <v>0</v>
          </cell>
          <cell r="D8845">
            <v>0</v>
          </cell>
          <cell r="E8845">
            <v>0</v>
          </cell>
          <cell r="F8845">
            <v>0</v>
          </cell>
          <cell r="G8845">
            <v>0</v>
          </cell>
          <cell r="I8845">
            <v>0</v>
          </cell>
        </row>
        <row r="8846">
          <cell r="A8846" t="str">
            <v xml:space="preserve">80034520856A    </v>
          </cell>
          <cell r="B8846" t="str">
            <v xml:space="preserve">Battery module SP (NiMH) with fixing pin               34520856A                                    </v>
          </cell>
          <cell r="C8846">
            <v>0</v>
          </cell>
          <cell r="D8846">
            <v>0</v>
          </cell>
          <cell r="E8846">
            <v>0</v>
          </cell>
          <cell r="F8846">
            <v>0</v>
          </cell>
          <cell r="G8846">
            <v>0</v>
          </cell>
          <cell r="I8846">
            <v>0</v>
          </cell>
        </row>
        <row r="8847">
          <cell r="A8847">
            <v>801000000001</v>
          </cell>
          <cell r="B8847" t="str">
            <v xml:space="preserve">RELES USADOS                                                                                        </v>
          </cell>
          <cell r="C8847">
            <v>0</v>
          </cell>
          <cell r="D8847">
            <v>0</v>
          </cell>
          <cell r="E8847">
            <v>0</v>
          </cell>
          <cell r="F8847">
            <v>0</v>
          </cell>
          <cell r="G8847">
            <v>0</v>
          </cell>
          <cell r="I8847">
            <v>0</v>
          </cell>
        </row>
        <row r="8848">
          <cell r="A8848">
            <v>801000001543</v>
          </cell>
          <cell r="B8848" t="str">
            <v xml:space="preserve">VA- CLEANER 10 (Samtack)                                                                            </v>
          </cell>
          <cell r="C8848">
            <v>0</v>
          </cell>
          <cell r="D8848">
            <v>0</v>
          </cell>
          <cell r="E8848">
            <v>20</v>
          </cell>
          <cell r="F8848">
            <v>20</v>
          </cell>
          <cell r="G8848">
            <v>20</v>
          </cell>
          <cell r="I8848">
            <v>20</v>
          </cell>
        </row>
        <row r="8849">
          <cell r="A8849">
            <v>801000037763</v>
          </cell>
          <cell r="B8849" t="str">
            <v xml:space="preserve">TORNILLO FIJACION CUBIERTA    37763                                                                 </v>
          </cell>
          <cell r="C8849">
            <v>0</v>
          </cell>
          <cell r="D8849">
            <v>0</v>
          </cell>
          <cell r="E8849">
            <v>0</v>
          </cell>
          <cell r="F8849">
            <v>0</v>
          </cell>
          <cell r="G8849">
            <v>0</v>
          </cell>
          <cell r="I8849">
            <v>0</v>
          </cell>
        </row>
        <row r="8850">
          <cell r="A8850">
            <v>801000037818</v>
          </cell>
          <cell r="B8850" t="str">
            <v xml:space="preserve">MEMBRANA DEL TECLADO          37818                                                                 </v>
          </cell>
          <cell r="C8850">
            <v>0</v>
          </cell>
          <cell r="D8850">
            <v>0</v>
          </cell>
          <cell r="E8850">
            <v>0</v>
          </cell>
          <cell r="F8850">
            <v>0</v>
          </cell>
          <cell r="G8850">
            <v>0</v>
          </cell>
          <cell r="I8850">
            <v>0</v>
          </cell>
        </row>
        <row r="8851">
          <cell r="A8851">
            <v>801000037837</v>
          </cell>
          <cell r="B8851" t="str">
            <v xml:space="preserve">MEMBRANA DEL TECLADO          37837                                                                 </v>
          </cell>
          <cell r="C8851">
            <v>0</v>
          </cell>
          <cell r="D8851">
            <v>0</v>
          </cell>
          <cell r="E8851">
            <v>0</v>
          </cell>
          <cell r="F8851">
            <v>0</v>
          </cell>
          <cell r="G8851">
            <v>0</v>
          </cell>
          <cell r="I8851">
            <v>0</v>
          </cell>
        </row>
        <row r="8852">
          <cell r="A8852">
            <v>801000037880</v>
          </cell>
          <cell r="B8852" t="str">
            <v xml:space="preserve">TECLADO                     37880                                                                   </v>
          </cell>
          <cell r="C8852">
            <v>0</v>
          </cell>
          <cell r="D8852">
            <v>0</v>
          </cell>
          <cell r="E8852">
            <v>0</v>
          </cell>
          <cell r="F8852">
            <v>0</v>
          </cell>
          <cell r="G8852">
            <v>0</v>
          </cell>
          <cell r="I8852">
            <v>0</v>
          </cell>
        </row>
        <row r="8853">
          <cell r="A8853">
            <v>801000038821</v>
          </cell>
          <cell r="B8853" t="str">
            <v xml:space="preserve">TORNILLO DE FRICCION 34MM     38821                                                                 </v>
          </cell>
          <cell r="C8853">
            <v>0</v>
          </cell>
          <cell r="D8853">
            <v>0</v>
          </cell>
          <cell r="E8853">
            <v>0</v>
          </cell>
          <cell r="F8853">
            <v>0</v>
          </cell>
          <cell r="G8853">
            <v>0</v>
          </cell>
          <cell r="I8853">
            <v>0</v>
          </cell>
        </row>
        <row r="8854">
          <cell r="A8854">
            <v>801000038827</v>
          </cell>
          <cell r="B8854" t="str">
            <v xml:space="preserve">TORNILLO DE FRICCION 26MM     38827                                                                 </v>
          </cell>
          <cell r="C8854">
            <v>0</v>
          </cell>
          <cell r="D8854">
            <v>0</v>
          </cell>
          <cell r="E8854">
            <v>0</v>
          </cell>
          <cell r="F8854">
            <v>0</v>
          </cell>
          <cell r="G8854">
            <v>0</v>
          </cell>
          <cell r="I8854">
            <v>0</v>
          </cell>
        </row>
        <row r="8855">
          <cell r="A8855">
            <v>801000039636</v>
          </cell>
          <cell r="B8855" t="str">
            <v xml:space="preserve">SEGMENTO DE FRICCION          39636                                                                 </v>
          </cell>
          <cell r="C8855">
            <v>0</v>
          </cell>
          <cell r="D8855">
            <v>0</v>
          </cell>
          <cell r="E8855">
            <v>0</v>
          </cell>
          <cell r="F8855">
            <v>0</v>
          </cell>
          <cell r="G8855">
            <v>0</v>
          </cell>
          <cell r="I8855">
            <v>0</v>
          </cell>
        </row>
        <row r="8856">
          <cell r="A8856">
            <v>801000042775</v>
          </cell>
          <cell r="B8856" t="str">
            <v xml:space="preserve">PLAQUETA DE CONTROL           42775                                                                 </v>
          </cell>
          <cell r="C8856">
            <v>0</v>
          </cell>
          <cell r="D8856">
            <v>0</v>
          </cell>
          <cell r="E8856">
            <v>0</v>
          </cell>
          <cell r="F8856">
            <v>0</v>
          </cell>
          <cell r="G8856">
            <v>0</v>
          </cell>
          <cell r="I8856">
            <v>0</v>
          </cell>
        </row>
        <row r="8857">
          <cell r="A8857">
            <v>801000047033</v>
          </cell>
          <cell r="B8857" t="str">
            <v xml:space="preserve">PLAQUETA DE CONTROL           47033                                                                 </v>
          </cell>
          <cell r="C8857">
            <v>0</v>
          </cell>
          <cell r="D8857">
            <v>0</v>
          </cell>
          <cell r="E8857">
            <v>0</v>
          </cell>
          <cell r="F8857">
            <v>0</v>
          </cell>
          <cell r="G8857">
            <v>0</v>
          </cell>
          <cell r="I8857">
            <v>0</v>
          </cell>
        </row>
        <row r="8858">
          <cell r="A8858">
            <v>801000047044</v>
          </cell>
          <cell r="B8858" t="str">
            <v xml:space="preserve">TECLADO 47044                                                                                       </v>
          </cell>
          <cell r="C8858">
            <v>0</v>
          </cell>
          <cell r="D8858">
            <v>0</v>
          </cell>
          <cell r="E8858">
            <v>0</v>
          </cell>
          <cell r="F8858">
            <v>0</v>
          </cell>
          <cell r="G8858">
            <v>0</v>
          </cell>
          <cell r="I8858">
            <v>0</v>
          </cell>
        </row>
        <row r="8859">
          <cell r="A8859">
            <v>801000047091</v>
          </cell>
          <cell r="B8859" t="str">
            <v xml:space="preserve">MEMBRANA DEL TECLADO          47091                                                                 </v>
          </cell>
          <cell r="C8859">
            <v>0</v>
          </cell>
          <cell r="D8859">
            <v>0</v>
          </cell>
          <cell r="E8859">
            <v>0</v>
          </cell>
          <cell r="F8859">
            <v>0</v>
          </cell>
          <cell r="G8859">
            <v>0</v>
          </cell>
          <cell r="I8859">
            <v>0</v>
          </cell>
        </row>
        <row r="8860">
          <cell r="A8860">
            <v>801000047741</v>
          </cell>
          <cell r="B8860" t="str">
            <v xml:space="preserve">POTENCIOMETRO REGULADOR LUZ   47741                                                                 </v>
          </cell>
          <cell r="C8860">
            <v>0</v>
          </cell>
          <cell r="D8860">
            <v>0</v>
          </cell>
          <cell r="E8860">
            <v>0</v>
          </cell>
          <cell r="F8860">
            <v>0</v>
          </cell>
          <cell r="G8860">
            <v>0</v>
          </cell>
          <cell r="I8860">
            <v>0</v>
          </cell>
        </row>
        <row r="8861">
          <cell r="A8861">
            <v>801000050892</v>
          </cell>
          <cell r="B8861" t="str">
            <v xml:space="preserve">PLAQUETA REGULADORA INTENSIDAD50892                                                                 </v>
          </cell>
          <cell r="C8861">
            <v>0</v>
          </cell>
          <cell r="D8861">
            <v>0</v>
          </cell>
          <cell r="E8861">
            <v>0</v>
          </cell>
          <cell r="F8861">
            <v>0</v>
          </cell>
          <cell r="G8861">
            <v>0</v>
          </cell>
          <cell r="I8861">
            <v>0</v>
          </cell>
        </row>
        <row r="8862">
          <cell r="A8862">
            <v>801000054626</v>
          </cell>
          <cell r="B8862" t="str">
            <v xml:space="preserve">PLAQ.REGUL.INTENSIDAD LUMINOSA54626                                                                 </v>
          </cell>
          <cell r="C8862">
            <v>0</v>
          </cell>
          <cell r="D8862">
            <v>0</v>
          </cell>
          <cell r="E8862">
            <v>0</v>
          </cell>
          <cell r="F8862">
            <v>0</v>
          </cell>
          <cell r="G8862">
            <v>0</v>
          </cell>
          <cell r="I8862">
            <v>0</v>
          </cell>
        </row>
        <row r="8863">
          <cell r="A8863">
            <v>801412000000</v>
          </cell>
          <cell r="B8863" t="str">
            <v xml:space="preserve">Aguja G 14 x 1 1/2 (hypodermic needle G14 x 1 1/2 HY1014)                                           </v>
          </cell>
          <cell r="C8863">
            <v>348</v>
          </cell>
          <cell r="D8863">
            <v>0</v>
          </cell>
          <cell r="E8863">
            <v>0</v>
          </cell>
          <cell r="F8863">
            <v>0</v>
          </cell>
          <cell r="G8863">
            <v>0</v>
          </cell>
          <cell r="I8863">
            <v>0</v>
          </cell>
        </row>
        <row r="8864">
          <cell r="A8864">
            <v>801682000000</v>
          </cell>
          <cell r="B8864" t="str">
            <v xml:space="preserve">AG. EPIDURAL G 16X3 1/4                                                                             </v>
          </cell>
          <cell r="C8864">
            <v>0</v>
          </cell>
          <cell r="D8864">
            <v>0</v>
          </cell>
          <cell r="E8864">
            <v>0</v>
          </cell>
          <cell r="F8864">
            <v>0</v>
          </cell>
          <cell r="G8864">
            <v>0</v>
          </cell>
          <cell r="I8864">
            <v>0</v>
          </cell>
        </row>
        <row r="8865">
          <cell r="A8865">
            <v>801838000000</v>
          </cell>
          <cell r="B8865" t="str">
            <v xml:space="preserve">AG GRA G 18X1 1/2 (SHANDONG/SAKIRA)                                                                 </v>
          </cell>
          <cell r="C8865">
            <v>61723</v>
          </cell>
          <cell r="D8865">
            <v>0</v>
          </cell>
          <cell r="E8865">
            <v>100000</v>
          </cell>
          <cell r="F8865">
            <v>100000</v>
          </cell>
          <cell r="G8865">
            <v>100000</v>
          </cell>
          <cell r="I8865">
            <v>100000</v>
          </cell>
        </row>
        <row r="8866">
          <cell r="A8866">
            <v>801838100000</v>
          </cell>
          <cell r="B8866" t="str">
            <v xml:space="preserve">AG GRA G 18X1 1/2                                                                                   </v>
          </cell>
          <cell r="C8866">
            <v>6</v>
          </cell>
          <cell r="D8866">
            <v>0</v>
          </cell>
          <cell r="E8866">
            <v>0</v>
          </cell>
          <cell r="F8866">
            <v>0</v>
          </cell>
          <cell r="G8866">
            <v>0</v>
          </cell>
          <cell r="I8866">
            <v>0</v>
          </cell>
        </row>
        <row r="8867">
          <cell r="A8867">
            <v>801838200000</v>
          </cell>
          <cell r="B8867" t="str">
            <v xml:space="preserve">Aguja G 18 x 1 1/2 (hypodermic needle G18 x 1 1/2 HY1018)                                           </v>
          </cell>
          <cell r="C8867">
            <v>0</v>
          </cell>
          <cell r="D8867">
            <v>0</v>
          </cell>
          <cell r="E8867">
            <v>0</v>
          </cell>
          <cell r="F8867">
            <v>0</v>
          </cell>
          <cell r="G8867">
            <v>0</v>
          </cell>
          <cell r="I8867">
            <v>0</v>
          </cell>
        </row>
        <row r="8868">
          <cell r="A8868">
            <v>801882000000</v>
          </cell>
          <cell r="B8868" t="str">
            <v xml:space="preserve">AG. EPIDURAL G 18X3 1/4                                                                             </v>
          </cell>
          <cell r="C8868">
            <v>0</v>
          </cell>
          <cell r="D8868">
            <v>0</v>
          </cell>
          <cell r="E8868">
            <v>0</v>
          </cell>
          <cell r="F8868">
            <v>0</v>
          </cell>
          <cell r="G8868">
            <v>0</v>
          </cell>
          <cell r="I8868">
            <v>0</v>
          </cell>
        </row>
        <row r="8869">
          <cell r="A8869">
            <v>801938000000</v>
          </cell>
          <cell r="B8869" t="str">
            <v xml:space="preserve">AG GRA G 19X1 1/2                                                                                   </v>
          </cell>
          <cell r="C8869">
            <v>0</v>
          </cell>
          <cell r="D8869">
            <v>0</v>
          </cell>
          <cell r="E8869">
            <v>0</v>
          </cell>
          <cell r="F8869">
            <v>0</v>
          </cell>
          <cell r="G8869">
            <v>0</v>
          </cell>
          <cell r="I8869">
            <v>0</v>
          </cell>
        </row>
        <row r="8870">
          <cell r="A8870">
            <v>802025000001</v>
          </cell>
          <cell r="B8870" t="str">
            <v xml:space="preserve">AG GRA G 20 X 1    (ENV)                                                                            </v>
          </cell>
          <cell r="C8870">
            <v>0</v>
          </cell>
          <cell r="D8870">
            <v>0</v>
          </cell>
          <cell r="E8870">
            <v>0</v>
          </cell>
          <cell r="F8870">
            <v>0</v>
          </cell>
          <cell r="G8870">
            <v>0</v>
          </cell>
          <cell r="I8870">
            <v>0</v>
          </cell>
        </row>
        <row r="8871">
          <cell r="A8871">
            <v>802025000002</v>
          </cell>
          <cell r="B8871" t="str">
            <v xml:space="preserve">AG.GRA.20X1 (FRAC.)                                                                                 </v>
          </cell>
          <cell r="C8871">
            <v>0</v>
          </cell>
          <cell r="D8871">
            <v>0</v>
          </cell>
          <cell r="E8871">
            <v>0</v>
          </cell>
          <cell r="F8871">
            <v>0</v>
          </cell>
          <cell r="G8871">
            <v>0</v>
          </cell>
          <cell r="I8871">
            <v>0</v>
          </cell>
        </row>
        <row r="8872">
          <cell r="A8872">
            <v>802032000001</v>
          </cell>
          <cell r="B8872" t="str">
            <v xml:space="preserve">AG GRA G 20X1 1/4  (ENV)                                                                            </v>
          </cell>
          <cell r="C8872">
            <v>0</v>
          </cell>
          <cell r="D8872">
            <v>0</v>
          </cell>
          <cell r="E8872">
            <v>0</v>
          </cell>
          <cell r="F8872">
            <v>0</v>
          </cell>
          <cell r="G8872">
            <v>0</v>
          </cell>
          <cell r="I8872">
            <v>0</v>
          </cell>
        </row>
        <row r="8873">
          <cell r="A8873">
            <v>802032000002</v>
          </cell>
          <cell r="B8873" t="str">
            <v xml:space="preserve">AG.GRA.20X1 1/4 (FRAC.)                                                                             </v>
          </cell>
          <cell r="C8873">
            <v>0</v>
          </cell>
          <cell r="D8873">
            <v>0</v>
          </cell>
          <cell r="E8873">
            <v>0</v>
          </cell>
          <cell r="F8873">
            <v>0</v>
          </cell>
          <cell r="G8873">
            <v>0</v>
          </cell>
          <cell r="I8873">
            <v>0</v>
          </cell>
        </row>
        <row r="8874">
          <cell r="A8874">
            <v>802038000000</v>
          </cell>
          <cell r="B8874" t="str">
            <v xml:space="preserve">AG GRA G 20X1 1/2 (NIPRO envasadas 0631211 - AH-2038-S)                                             </v>
          </cell>
          <cell r="C8874">
            <v>0</v>
          </cell>
          <cell r="D8874">
            <v>0</v>
          </cell>
          <cell r="E8874">
            <v>0</v>
          </cell>
          <cell r="F8874">
            <v>0</v>
          </cell>
          <cell r="G8874">
            <v>0</v>
          </cell>
          <cell r="I8874">
            <v>0</v>
          </cell>
        </row>
        <row r="8875">
          <cell r="A8875">
            <v>802038100000</v>
          </cell>
          <cell r="B8875" t="str">
            <v xml:space="preserve">AG GRA G 20X1 1/2   (HENKE)                                                                         </v>
          </cell>
          <cell r="C8875">
            <v>0</v>
          </cell>
          <cell r="D8875">
            <v>0</v>
          </cell>
          <cell r="E8875">
            <v>0</v>
          </cell>
          <cell r="F8875">
            <v>0</v>
          </cell>
          <cell r="G8875">
            <v>0</v>
          </cell>
          <cell r="I8875">
            <v>0</v>
          </cell>
        </row>
        <row r="8876">
          <cell r="A8876">
            <v>802038200000</v>
          </cell>
          <cell r="B8876" t="str">
            <v xml:space="preserve">AG GRA G 20X1 1/2   (SHANDONG)                                                                      </v>
          </cell>
          <cell r="C8876">
            <v>0</v>
          </cell>
          <cell r="D8876">
            <v>0</v>
          </cell>
          <cell r="E8876">
            <v>0</v>
          </cell>
          <cell r="F8876">
            <v>0</v>
          </cell>
          <cell r="G8876">
            <v>0</v>
          </cell>
          <cell r="I8876">
            <v>0</v>
          </cell>
        </row>
        <row r="8877">
          <cell r="A8877">
            <v>802125000000</v>
          </cell>
          <cell r="B8877" t="str">
            <v xml:space="preserve">AG GRA G 21 X 1                                                                                     </v>
          </cell>
          <cell r="C8877">
            <v>0</v>
          </cell>
          <cell r="D8877">
            <v>0</v>
          </cell>
          <cell r="E8877">
            <v>0</v>
          </cell>
          <cell r="F8877">
            <v>0</v>
          </cell>
          <cell r="G8877">
            <v>0</v>
          </cell>
          <cell r="I8877">
            <v>0</v>
          </cell>
        </row>
        <row r="8878">
          <cell r="A8878">
            <v>802125000001</v>
          </cell>
          <cell r="B8878" t="str">
            <v xml:space="preserve">AG GRA G 21 X 1    (ENV)                                                                            </v>
          </cell>
          <cell r="C8878">
            <v>0</v>
          </cell>
          <cell r="D8878">
            <v>0</v>
          </cell>
          <cell r="E8878">
            <v>0</v>
          </cell>
          <cell r="F8878">
            <v>0</v>
          </cell>
          <cell r="G8878">
            <v>0</v>
          </cell>
          <cell r="I8878">
            <v>0</v>
          </cell>
        </row>
        <row r="8879">
          <cell r="A8879">
            <v>802125000002</v>
          </cell>
          <cell r="B8879" t="str">
            <v xml:space="preserve">AG.GRA.21X1 (FRAC.)                                                                                 </v>
          </cell>
          <cell r="C8879">
            <v>0</v>
          </cell>
          <cell r="D8879">
            <v>0</v>
          </cell>
          <cell r="E8879">
            <v>0</v>
          </cell>
          <cell r="F8879">
            <v>0</v>
          </cell>
          <cell r="G8879">
            <v>0</v>
          </cell>
          <cell r="I8879">
            <v>0</v>
          </cell>
        </row>
        <row r="8880">
          <cell r="A8880">
            <v>802138000000</v>
          </cell>
          <cell r="B8880" t="str">
            <v xml:space="preserve">AG GRA G 21X1 1/2                                                                                   </v>
          </cell>
          <cell r="C8880">
            <v>0</v>
          </cell>
          <cell r="D8880">
            <v>0</v>
          </cell>
          <cell r="E8880">
            <v>0</v>
          </cell>
          <cell r="F8880">
            <v>0</v>
          </cell>
          <cell r="G8880">
            <v>0</v>
          </cell>
          <cell r="I8880">
            <v>0</v>
          </cell>
        </row>
        <row r="8881">
          <cell r="A8881">
            <v>802138000001</v>
          </cell>
          <cell r="B8881" t="str">
            <v xml:space="preserve">AG.GRA.G 21X1 1/2  (ENV.)                                                                           </v>
          </cell>
          <cell r="C8881">
            <v>0</v>
          </cell>
          <cell r="D8881">
            <v>0</v>
          </cell>
          <cell r="E8881">
            <v>0</v>
          </cell>
          <cell r="F8881">
            <v>0</v>
          </cell>
          <cell r="G8881">
            <v>0</v>
          </cell>
          <cell r="I8881">
            <v>0</v>
          </cell>
        </row>
        <row r="8882">
          <cell r="A8882">
            <v>802138100000</v>
          </cell>
          <cell r="B8882" t="str">
            <v xml:space="preserve">AG GRA G 21X1 1/2   (HENKE)                                                                         </v>
          </cell>
          <cell r="C8882">
            <v>0</v>
          </cell>
          <cell r="D8882">
            <v>0</v>
          </cell>
          <cell r="E8882">
            <v>0</v>
          </cell>
          <cell r="F8882">
            <v>0</v>
          </cell>
          <cell r="G8882">
            <v>0</v>
          </cell>
          <cell r="I8882">
            <v>0</v>
          </cell>
        </row>
        <row r="8883">
          <cell r="A8883">
            <v>802138200000</v>
          </cell>
          <cell r="B8883" t="str">
            <v xml:space="preserve">AG GRA G 21X1 1/2   (SHANDONG)                                                                      </v>
          </cell>
          <cell r="C8883">
            <v>0</v>
          </cell>
          <cell r="D8883">
            <v>0</v>
          </cell>
          <cell r="E8883">
            <v>0</v>
          </cell>
          <cell r="F8883">
            <v>0</v>
          </cell>
          <cell r="G8883">
            <v>0</v>
          </cell>
          <cell r="I8883">
            <v>0</v>
          </cell>
        </row>
        <row r="8884">
          <cell r="A8884">
            <v>802225000000</v>
          </cell>
          <cell r="B8884" t="str">
            <v xml:space="preserve">AG GRA G 22 X 1                                                                                     </v>
          </cell>
          <cell r="C8884">
            <v>0</v>
          </cell>
          <cell r="D8884">
            <v>0</v>
          </cell>
          <cell r="E8884">
            <v>0</v>
          </cell>
          <cell r="F8884">
            <v>0</v>
          </cell>
          <cell r="G8884">
            <v>0</v>
          </cell>
          <cell r="I8884">
            <v>0</v>
          </cell>
        </row>
        <row r="8885">
          <cell r="A8885">
            <v>802225000001</v>
          </cell>
          <cell r="B8885" t="str">
            <v xml:space="preserve">AG GRA G 22 X 1    (ENV)                                                                            </v>
          </cell>
          <cell r="C8885">
            <v>0</v>
          </cell>
          <cell r="D8885">
            <v>0</v>
          </cell>
          <cell r="E8885">
            <v>0</v>
          </cell>
          <cell r="F8885">
            <v>0</v>
          </cell>
          <cell r="G8885">
            <v>0</v>
          </cell>
          <cell r="I8885">
            <v>0</v>
          </cell>
        </row>
        <row r="8886">
          <cell r="A8886">
            <v>802225000002</v>
          </cell>
          <cell r="B8886" t="str">
            <v xml:space="preserve">AG.GRA.22X1 (FRAC.)                                                                                 </v>
          </cell>
          <cell r="C8886">
            <v>0</v>
          </cell>
          <cell r="D8886">
            <v>0</v>
          </cell>
          <cell r="E8886">
            <v>0</v>
          </cell>
          <cell r="F8886">
            <v>0</v>
          </cell>
          <cell r="G8886">
            <v>0</v>
          </cell>
          <cell r="I8886">
            <v>0</v>
          </cell>
        </row>
        <row r="8887">
          <cell r="A8887">
            <v>802232000000</v>
          </cell>
          <cell r="B8887" t="str">
            <v xml:space="preserve">AG GRA G 22X1 1/4                                                                                   </v>
          </cell>
          <cell r="C8887">
            <v>0</v>
          </cell>
          <cell r="D8887">
            <v>0</v>
          </cell>
          <cell r="E8887">
            <v>0</v>
          </cell>
          <cell r="F8887">
            <v>0</v>
          </cell>
          <cell r="G8887">
            <v>0</v>
          </cell>
          <cell r="I8887">
            <v>0</v>
          </cell>
        </row>
        <row r="8888">
          <cell r="A8888">
            <v>802232000001</v>
          </cell>
          <cell r="B8888" t="str">
            <v xml:space="preserve">AG.GRA.22X1 1/4 (ENV.)                                                                              </v>
          </cell>
          <cell r="C8888">
            <v>0</v>
          </cell>
          <cell r="D8888">
            <v>0</v>
          </cell>
          <cell r="E8888">
            <v>0</v>
          </cell>
          <cell r="F8888">
            <v>0</v>
          </cell>
          <cell r="G8888">
            <v>0</v>
          </cell>
          <cell r="I8888">
            <v>0</v>
          </cell>
        </row>
        <row r="8889">
          <cell r="A8889">
            <v>802232000002</v>
          </cell>
          <cell r="B8889" t="str">
            <v xml:space="preserve">AG.GRA.22X1 1/4 (FRAC.)                                                                             </v>
          </cell>
          <cell r="C8889">
            <v>0</v>
          </cell>
          <cell r="D8889">
            <v>0</v>
          </cell>
          <cell r="E8889">
            <v>0</v>
          </cell>
          <cell r="F8889">
            <v>0</v>
          </cell>
          <cell r="G8889">
            <v>0</v>
          </cell>
          <cell r="I8889">
            <v>0</v>
          </cell>
        </row>
        <row r="8890">
          <cell r="A8890">
            <v>80224000000000</v>
          </cell>
          <cell r="B8890" t="str">
            <v xml:space="preserve">FIADOR HUECO 1.3 MM C/MONOFIL.                                                                      </v>
          </cell>
          <cell r="C8890">
            <v>7</v>
          </cell>
          <cell r="D8890">
            <v>0</v>
          </cell>
          <cell r="E8890">
            <v>0</v>
          </cell>
          <cell r="F8890">
            <v>0</v>
          </cell>
          <cell r="G8890">
            <v>0</v>
          </cell>
          <cell r="I8890">
            <v>0</v>
          </cell>
        </row>
        <row r="8891">
          <cell r="A8891">
            <v>802332000000</v>
          </cell>
          <cell r="B8891" t="str">
            <v xml:space="preserve">AG GRA G 23X1 1/4                                                                                   </v>
          </cell>
          <cell r="C8891">
            <v>0</v>
          </cell>
          <cell r="D8891">
            <v>0</v>
          </cell>
          <cell r="E8891">
            <v>0</v>
          </cell>
          <cell r="F8891">
            <v>0</v>
          </cell>
          <cell r="G8891">
            <v>0</v>
          </cell>
          <cell r="I8891">
            <v>0</v>
          </cell>
        </row>
        <row r="8892">
          <cell r="A8892">
            <v>802516000000</v>
          </cell>
          <cell r="B8892" t="str">
            <v xml:space="preserve">AG GRA G 25 X 5/8                                                                                   </v>
          </cell>
          <cell r="C8892">
            <v>0</v>
          </cell>
          <cell r="D8892">
            <v>0</v>
          </cell>
          <cell r="E8892">
            <v>0</v>
          </cell>
          <cell r="F8892">
            <v>0</v>
          </cell>
          <cell r="G8892">
            <v>0</v>
          </cell>
          <cell r="I8892">
            <v>0</v>
          </cell>
        </row>
        <row r="8893">
          <cell r="A8893">
            <v>802516000001</v>
          </cell>
          <cell r="B8893" t="str">
            <v xml:space="preserve">AG GRA G 25 X 5/8  (ENV)                                                                            </v>
          </cell>
          <cell r="C8893">
            <v>0</v>
          </cell>
          <cell r="D8893">
            <v>0</v>
          </cell>
          <cell r="E8893">
            <v>0</v>
          </cell>
          <cell r="F8893">
            <v>0</v>
          </cell>
          <cell r="G8893">
            <v>0</v>
          </cell>
          <cell r="I8893">
            <v>0</v>
          </cell>
        </row>
        <row r="8894">
          <cell r="A8894">
            <v>802516000002</v>
          </cell>
          <cell r="B8894" t="str">
            <v xml:space="preserve">AG.GRA.25X5/8 (FRAC.)                                                                               </v>
          </cell>
          <cell r="C8894">
            <v>0</v>
          </cell>
          <cell r="D8894">
            <v>0</v>
          </cell>
          <cell r="E8894">
            <v>0</v>
          </cell>
          <cell r="F8894">
            <v>0</v>
          </cell>
          <cell r="G8894">
            <v>0</v>
          </cell>
          <cell r="I8894">
            <v>0</v>
          </cell>
        </row>
        <row r="8895">
          <cell r="A8895">
            <v>805001000000</v>
          </cell>
          <cell r="B8895" t="str">
            <v xml:space="preserve">AG. SULZLE 381550                                                                                   </v>
          </cell>
          <cell r="C8895">
            <v>0</v>
          </cell>
          <cell r="D8895">
            <v>0</v>
          </cell>
          <cell r="E8895">
            <v>0</v>
          </cell>
          <cell r="F8895">
            <v>0</v>
          </cell>
          <cell r="G8895">
            <v>0</v>
          </cell>
          <cell r="I8895">
            <v>0</v>
          </cell>
        </row>
        <row r="8896">
          <cell r="A8896">
            <v>805002000000</v>
          </cell>
          <cell r="B8896" t="str">
            <v xml:space="preserve">AG.SULZLE 381553                                                                                    </v>
          </cell>
          <cell r="C8896">
            <v>0</v>
          </cell>
          <cell r="D8896">
            <v>0</v>
          </cell>
          <cell r="E8896">
            <v>0</v>
          </cell>
          <cell r="F8896">
            <v>0</v>
          </cell>
          <cell r="G8896">
            <v>0</v>
          </cell>
          <cell r="I8896">
            <v>0</v>
          </cell>
        </row>
        <row r="8897">
          <cell r="A8897">
            <v>805003000000</v>
          </cell>
          <cell r="B8897" t="str">
            <v xml:space="preserve">AG. SULZLE 382251                                                                                   </v>
          </cell>
          <cell r="C8897">
            <v>0</v>
          </cell>
          <cell r="D8897">
            <v>0</v>
          </cell>
          <cell r="E8897">
            <v>0</v>
          </cell>
          <cell r="F8897">
            <v>0</v>
          </cell>
          <cell r="G8897">
            <v>0</v>
          </cell>
          <cell r="I8897">
            <v>0</v>
          </cell>
        </row>
        <row r="8898">
          <cell r="A8898">
            <v>805004000000</v>
          </cell>
          <cell r="B8898" t="str">
            <v xml:space="preserve">AG. SULZLE 382432                                                                                   </v>
          </cell>
          <cell r="C8898">
            <v>0</v>
          </cell>
          <cell r="D8898">
            <v>0</v>
          </cell>
          <cell r="E8898">
            <v>0</v>
          </cell>
          <cell r="F8898">
            <v>0</v>
          </cell>
          <cell r="G8898">
            <v>0</v>
          </cell>
          <cell r="I8898">
            <v>0</v>
          </cell>
        </row>
        <row r="8899">
          <cell r="A8899">
            <v>805005000000</v>
          </cell>
          <cell r="B8899" t="str">
            <v xml:space="preserve">AG. SULZLE 382635.                                                                                  </v>
          </cell>
          <cell r="C8899">
            <v>0</v>
          </cell>
          <cell r="D8899">
            <v>0</v>
          </cell>
          <cell r="E8899">
            <v>0</v>
          </cell>
          <cell r="F8899">
            <v>0</v>
          </cell>
          <cell r="G8899">
            <v>0</v>
          </cell>
          <cell r="I8899">
            <v>0</v>
          </cell>
        </row>
        <row r="8900">
          <cell r="A8900">
            <v>805006000000</v>
          </cell>
          <cell r="B8900" t="str">
            <v xml:space="preserve">AG. SULZLE 382804                                                                                   </v>
          </cell>
          <cell r="C8900">
            <v>0</v>
          </cell>
          <cell r="D8900">
            <v>0</v>
          </cell>
          <cell r="E8900">
            <v>0</v>
          </cell>
          <cell r="F8900">
            <v>0</v>
          </cell>
          <cell r="G8900">
            <v>0</v>
          </cell>
          <cell r="I8900">
            <v>0</v>
          </cell>
        </row>
        <row r="8901">
          <cell r="A8901">
            <v>805007000000</v>
          </cell>
          <cell r="B8901" t="str">
            <v xml:space="preserve">AG. SULZLE 383234                                                                                   </v>
          </cell>
          <cell r="C8901">
            <v>0</v>
          </cell>
          <cell r="D8901">
            <v>0</v>
          </cell>
          <cell r="E8901">
            <v>0</v>
          </cell>
          <cell r="F8901">
            <v>0</v>
          </cell>
          <cell r="G8901">
            <v>0</v>
          </cell>
          <cell r="I8901">
            <v>0</v>
          </cell>
        </row>
        <row r="8902">
          <cell r="A8902">
            <v>805008000000</v>
          </cell>
          <cell r="B8902" t="str">
            <v xml:space="preserve">AG. SULZLE 383942                                                                                   </v>
          </cell>
          <cell r="C8902">
            <v>0</v>
          </cell>
          <cell r="D8902">
            <v>0</v>
          </cell>
          <cell r="E8902">
            <v>0</v>
          </cell>
          <cell r="F8902">
            <v>0</v>
          </cell>
          <cell r="G8902">
            <v>0</v>
          </cell>
          <cell r="I8902">
            <v>0</v>
          </cell>
        </row>
        <row r="8903">
          <cell r="A8903">
            <v>805009000000</v>
          </cell>
          <cell r="B8903" t="str">
            <v xml:space="preserve">AG. SULZLE 383943                                                                                   </v>
          </cell>
          <cell r="C8903">
            <v>0</v>
          </cell>
          <cell r="D8903">
            <v>0</v>
          </cell>
          <cell r="E8903">
            <v>0</v>
          </cell>
          <cell r="F8903">
            <v>0</v>
          </cell>
          <cell r="G8903">
            <v>0</v>
          </cell>
          <cell r="I8903">
            <v>0</v>
          </cell>
        </row>
        <row r="8904">
          <cell r="A8904">
            <v>805010000000</v>
          </cell>
          <cell r="B8904" t="str">
            <v xml:space="preserve">AG. SULZLE 383947                                                                                   </v>
          </cell>
          <cell r="C8904">
            <v>0</v>
          </cell>
          <cell r="D8904">
            <v>0</v>
          </cell>
          <cell r="E8904">
            <v>0</v>
          </cell>
          <cell r="F8904">
            <v>0</v>
          </cell>
          <cell r="G8904">
            <v>0</v>
          </cell>
          <cell r="I8904">
            <v>0</v>
          </cell>
        </row>
        <row r="8905">
          <cell r="A8905">
            <v>805011000000</v>
          </cell>
          <cell r="B8905" t="str">
            <v xml:space="preserve">AG. SULZLE 383955                                                                                   </v>
          </cell>
          <cell r="C8905">
            <v>0</v>
          </cell>
          <cell r="D8905">
            <v>0</v>
          </cell>
          <cell r="E8905">
            <v>0</v>
          </cell>
          <cell r="F8905">
            <v>0</v>
          </cell>
          <cell r="G8905">
            <v>0</v>
          </cell>
          <cell r="I8905">
            <v>0</v>
          </cell>
        </row>
        <row r="8906">
          <cell r="A8906">
            <v>805012000000</v>
          </cell>
          <cell r="B8906" t="str">
            <v xml:space="preserve">AG.SULZLE 382044                                                                                    </v>
          </cell>
          <cell r="C8906">
            <v>0</v>
          </cell>
          <cell r="D8906">
            <v>0</v>
          </cell>
          <cell r="E8906">
            <v>0</v>
          </cell>
          <cell r="F8906">
            <v>0</v>
          </cell>
          <cell r="G8906">
            <v>0</v>
          </cell>
          <cell r="I8906">
            <v>0</v>
          </cell>
        </row>
        <row r="8907">
          <cell r="A8907">
            <v>805013000000</v>
          </cell>
          <cell r="B8907" t="str">
            <v xml:space="preserve">AG.SULZLE 382049                                                                                    </v>
          </cell>
          <cell r="C8907">
            <v>0</v>
          </cell>
          <cell r="D8907">
            <v>0</v>
          </cell>
          <cell r="E8907">
            <v>0</v>
          </cell>
          <cell r="F8907">
            <v>0</v>
          </cell>
          <cell r="G8907">
            <v>0</v>
          </cell>
          <cell r="I8907">
            <v>0</v>
          </cell>
        </row>
        <row r="8908">
          <cell r="A8908">
            <v>805014000000</v>
          </cell>
          <cell r="B8908" t="str">
            <v xml:space="preserve">AG.SULZLE 382633                                                                                    </v>
          </cell>
          <cell r="C8908">
            <v>0</v>
          </cell>
          <cell r="D8908">
            <v>0</v>
          </cell>
          <cell r="E8908">
            <v>0</v>
          </cell>
          <cell r="F8908">
            <v>0</v>
          </cell>
          <cell r="G8908">
            <v>0</v>
          </cell>
          <cell r="I8908">
            <v>0</v>
          </cell>
        </row>
        <row r="8909">
          <cell r="A8909">
            <v>805015000000</v>
          </cell>
          <cell r="B8909" t="str">
            <v xml:space="preserve">AG.SULZLE 382837                                                                                    </v>
          </cell>
          <cell r="C8909">
            <v>0</v>
          </cell>
          <cell r="D8909">
            <v>0</v>
          </cell>
          <cell r="E8909">
            <v>0</v>
          </cell>
          <cell r="F8909">
            <v>0</v>
          </cell>
          <cell r="G8909">
            <v>0</v>
          </cell>
          <cell r="I8909">
            <v>0</v>
          </cell>
        </row>
        <row r="8910">
          <cell r="A8910">
            <v>805016000000</v>
          </cell>
          <cell r="B8910" t="str">
            <v xml:space="preserve">AG.SULZLE 383265                                                                                    </v>
          </cell>
          <cell r="C8910">
            <v>0</v>
          </cell>
          <cell r="D8910">
            <v>0</v>
          </cell>
          <cell r="E8910">
            <v>0</v>
          </cell>
          <cell r="F8910">
            <v>0</v>
          </cell>
          <cell r="G8910">
            <v>0</v>
          </cell>
          <cell r="I8910">
            <v>0</v>
          </cell>
        </row>
        <row r="8911">
          <cell r="A8911">
            <v>805017000000</v>
          </cell>
          <cell r="B8911" t="str">
            <v xml:space="preserve">AG.SULZLE 383957                                                                                    </v>
          </cell>
          <cell r="C8911">
            <v>0</v>
          </cell>
          <cell r="D8911">
            <v>0</v>
          </cell>
          <cell r="E8911">
            <v>0</v>
          </cell>
          <cell r="F8911">
            <v>0</v>
          </cell>
          <cell r="G8911">
            <v>0</v>
          </cell>
          <cell r="I8911">
            <v>0</v>
          </cell>
        </row>
        <row r="8912">
          <cell r="A8912">
            <v>806001000000</v>
          </cell>
          <cell r="B8912" t="str">
            <v xml:space="preserve">GUIA DE SUTURA      91336                                                                           </v>
          </cell>
          <cell r="C8912">
            <v>0</v>
          </cell>
          <cell r="D8912">
            <v>0</v>
          </cell>
          <cell r="E8912">
            <v>0</v>
          </cell>
          <cell r="F8912">
            <v>0</v>
          </cell>
          <cell r="G8912">
            <v>0</v>
          </cell>
          <cell r="I8912">
            <v>0</v>
          </cell>
        </row>
        <row r="8913">
          <cell r="A8913">
            <v>809030000000</v>
          </cell>
          <cell r="B8913" t="str">
            <v xml:space="preserve">MANGO P/BISTURI Nø3                                                                                 </v>
          </cell>
          <cell r="C8913">
            <v>0</v>
          </cell>
          <cell r="D8913">
            <v>0</v>
          </cell>
          <cell r="E8913">
            <v>0</v>
          </cell>
          <cell r="F8913">
            <v>0</v>
          </cell>
          <cell r="G8913">
            <v>0</v>
          </cell>
          <cell r="I8913">
            <v>0</v>
          </cell>
        </row>
        <row r="8914">
          <cell r="A8914">
            <v>809031000000</v>
          </cell>
          <cell r="B8914" t="str">
            <v xml:space="preserve">MANGO P/BISTURI N°3 HEINZ HERENZ                                                                    </v>
          </cell>
          <cell r="C8914">
            <v>6</v>
          </cell>
          <cell r="D8914">
            <v>0</v>
          </cell>
          <cell r="E8914">
            <v>0</v>
          </cell>
          <cell r="F8914">
            <v>0</v>
          </cell>
          <cell r="G8914">
            <v>0</v>
          </cell>
          <cell r="I8914">
            <v>0</v>
          </cell>
        </row>
        <row r="8915">
          <cell r="A8915">
            <v>809100000000</v>
          </cell>
          <cell r="B8915" t="str">
            <v xml:space="preserve">HOJ. BISTURI USO INT. N.10                                                                          </v>
          </cell>
          <cell r="C8915">
            <v>0</v>
          </cell>
          <cell r="D8915">
            <v>0</v>
          </cell>
          <cell r="E8915">
            <v>0</v>
          </cell>
          <cell r="F8915">
            <v>0</v>
          </cell>
          <cell r="G8915">
            <v>0</v>
          </cell>
          <cell r="I8915">
            <v>0</v>
          </cell>
        </row>
        <row r="8916">
          <cell r="A8916">
            <v>809110000000</v>
          </cell>
          <cell r="B8916" t="str">
            <v xml:space="preserve">HOJ. BISTURI N. 11                                                                                  </v>
          </cell>
          <cell r="C8916">
            <v>1100</v>
          </cell>
          <cell r="D8916">
            <v>0</v>
          </cell>
          <cell r="E8916">
            <v>0</v>
          </cell>
          <cell r="F8916">
            <v>0</v>
          </cell>
          <cell r="G8916">
            <v>0</v>
          </cell>
          <cell r="I8916">
            <v>0</v>
          </cell>
        </row>
        <row r="8917">
          <cell r="A8917">
            <v>809111000000</v>
          </cell>
          <cell r="B8917" t="str">
            <v xml:space="preserve">HOJ.BISTURI N.11 HEINZ HERENZ                                                                       </v>
          </cell>
          <cell r="C8917">
            <v>300</v>
          </cell>
          <cell r="D8917">
            <v>0</v>
          </cell>
          <cell r="E8917">
            <v>0</v>
          </cell>
          <cell r="F8917">
            <v>0</v>
          </cell>
          <cell r="G8917">
            <v>0</v>
          </cell>
          <cell r="I8917">
            <v>0</v>
          </cell>
        </row>
        <row r="8918">
          <cell r="A8918">
            <v>809150000000</v>
          </cell>
          <cell r="B8918" t="str">
            <v xml:space="preserve">HOJ. BISTURI N.15                                                                                   </v>
          </cell>
          <cell r="C8918">
            <v>528</v>
          </cell>
          <cell r="D8918">
            <v>0</v>
          </cell>
          <cell r="E8918">
            <v>0</v>
          </cell>
          <cell r="F8918">
            <v>0</v>
          </cell>
          <cell r="G8918">
            <v>0</v>
          </cell>
          <cell r="I8918">
            <v>0</v>
          </cell>
        </row>
        <row r="8919">
          <cell r="A8919">
            <v>809210000000</v>
          </cell>
          <cell r="B8919" t="str">
            <v xml:space="preserve">HOJ. BISTURI USO INT.N.21                                                                           </v>
          </cell>
          <cell r="C8919">
            <v>0</v>
          </cell>
          <cell r="D8919">
            <v>0</v>
          </cell>
          <cell r="E8919">
            <v>0</v>
          </cell>
          <cell r="F8919">
            <v>0</v>
          </cell>
          <cell r="G8919">
            <v>0</v>
          </cell>
          <cell r="I8919">
            <v>0</v>
          </cell>
        </row>
        <row r="8920">
          <cell r="A8920">
            <v>809220000000</v>
          </cell>
          <cell r="B8920" t="str">
            <v xml:space="preserve">HOJ. BISTURI N.22                                                                                   </v>
          </cell>
          <cell r="C8920">
            <v>507</v>
          </cell>
          <cell r="D8920">
            <v>0</v>
          </cell>
          <cell r="E8920">
            <v>0</v>
          </cell>
          <cell r="F8920">
            <v>0</v>
          </cell>
          <cell r="G8920">
            <v>0</v>
          </cell>
          <cell r="I8920">
            <v>0</v>
          </cell>
        </row>
        <row r="8921">
          <cell r="A8921">
            <v>809230000000</v>
          </cell>
          <cell r="B8921" t="str">
            <v xml:space="preserve">HOJ. BISTURI N.23                                                                                   </v>
          </cell>
          <cell r="C8921">
            <v>0</v>
          </cell>
          <cell r="D8921">
            <v>0</v>
          </cell>
          <cell r="E8921">
            <v>0</v>
          </cell>
          <cell r="F8921">
            <v>0</v>
          </cell>
          <cell r="G8921">
            <v>0</v>
          </cell>
          <cell r="I8921">
            <v>0</v>
          </cell>
        </row>
        <row r="8922">
          <cell r="A8922">
            <v>809240000000</v>
          </cell>
          <cell r="B8922" t="str">
            <v xml:space="preserve">HOJ. BISTURI N.24                                                                                   </v>
          </cell>
          <cell r="C8922">
            <v>0</v>
          </cell>
          <cell r="D8922">
            <v>0</v>
          </cell>
          <cell r="E8922">
            <v>0</v>
          </cell>
          <cell r="F8922">
            <v>0</v>
          </cell>
          <cell r="G8922">
            <v>0</v>
          </cell>
          <cell r="I8922">
            <v>0</v>
          </cell>
        </row>
        <row r="8923">
          <cell r="A8923">
            <v>810070000220</v>
          </cell>
          <cell r="B8923" t="str">
            <v xml:space="preserve">CAN. PUNC. 22G 202B070220 GRADUADA                                                                  </v>
          </cell>
          <cell r="C8923">
            <v>180</v>
          </cell>
          <cell r="D8923">
            <v>0</v>
          </cell>
          <cell r="E8923">
            <v>0</v>
          </cell>
          <cell r="F8923">
            <v>0</v>
          </cell>
          <cell r="G8923">
            <v>0</v>
          </cell>
          <cell r="I8923">
            <v>0</v>
          </cell>
        </row>
        <row r="8924">
          <cell r="A8924">
            <v>810912000000</v>
          </cell>
          <cell r="B8924" t="str">
            <v xml:space="preserve">CAN. MICROGOTERO 12X0.9                                                                             </v>
          </cell>
          <cell r="C8924">
            <v>0</v>
          </cell>
          <cell r="D8924">
            <v>0</v>
          </cell>
          <cell r="E8924">
            <v>0</v>
          </cell>
          <cell r="F8924">
            <v>0</v>
          </cell>
          <cell r="G8924">
            <v>0</v>
          </cell>
          <cell r="I8924">
            <v>0</v>
          </cell>
        </row>
        <row r="8925">
          <cell r="A8925">
            <v>811300000000</v>
          </cell>
          <cell r="B8925" t="str">
            <v xml:space="preserve">FIADOR HUECO CHIBA 1.30MM 009686-00                                                                 </v>
          </cell>
          <cell r="C8925">
            <v>50</v>
          </cell>
          <cell r="D8925">
            <v>0</v>
          </cell>
          <cell r="E8925">
            <v>0</v>
          </cell>
          <cell r="F8925">
            <v>0</v>
          </cell>
          <cell r="G8925">
            <v>0</v>
          </cell>
          <cell r="I8925">
            <v>0</v>
          </cell>
        </row>
        <row r="8926">
          <cell r="A8926">
            <v>811400000000</v>
          </cell>
          <cell r="B8926" t="str">
            <v xml:space="preserve">TAPON P/MANDRIL NEFR. 2 PASOS                                                                       </v>
          </cell>
          <cell r="C8926">
            <v>806</v>
          </cell>
          <cell r="D8926">
            <v>0</v>
          </cell>
          <cell r="E8926">
            <v>0</v>
          </cell>
          <cell r="F8926">
            <v>0</v>
          </cell>
          <cell r="G8926">
            <v>0</v>
          </cell>
          <cell r="I8926">
            <v>0</v>
          </cell>
        </row>
        <row r="8927">
          <cell r="A8927">
            <v>811562000000</v>
          </cell>
          <cell r="B8927" t="str">
            <v xml:space="preserve">CANULA VENA 1.5X62                                                                                  </v>
          </cell>
          <cell r="C8927">
            <v>0</v>
          </cell>
          <cell r="D8927">
            <v>0</v>
          </cell>
          <cell r="E8927">
            <v>0</v>
          </cell>
          <cell r="F8927">
            <v>0</v>
          </cell>
          <cell r="G8927">
            <v>0</v>
          </cell>
          <cell r="I8927">
            <v>0</v>
          </cell>
        </row>
        <row r="8928">
          <cell r="A8928">
            <v>811625000000</v>
          </cell>
          <cell r="B8928" t="str">
            <v xml:space="preserve">AGUJAS BISEL CORTO 16GX25                                                                           </v>
          </cell>
          <cell r="C8928">
            <v>0</v>
          </cell>
          <cell r="D8928">
            <v>0</v>
          </cell>
          <cell r="E8928">
            <v>0</v>
          </cell>
          <cell r="F8928">
            <v>0</v>
          </cell>
          <cell r="G8928">
            <v>0</v>
          </cell>
          <cell r="I8928">
            <v>0</v>
          </cell>
        </row>
        <row r="8929">
          <cell r="A8929">
            <v>811638100000</v>
          </cell>
          <cell r="B8929" t="str">
            <v xml:space="preserve">CAN. BISEL CORTO 16GX38MM                                                                           </v>
          </cell>
          <cell r="C8929">
            <v>0</v>
          </cell>
          <cell r="D8929">
            <v>0</v>
          </cell>
          <cell r="E8929">
            <v>0</v>
          </cell>
          <cell r="F8929">
            <v>0</v>
          </cell>
          <cell r="G8929">
            <v>0</v>
          </cell>
          <cell r="I8929">
            <v>0</v>
          </cell>
        </row>
        <row r="8930">
          <cell r="A8930">
            <v>811638200000</v>
          </cell>
          <cell r="B8930" t="str">
            <v xml:space="preserve">CAN. BISEL LARGO 16GX38MM                                                                           </v>
          </cell>
          <cell r="C8930">
            <v>0</v>
          </cell>
          <cell r="D8930">
            <v>0</v>
          </cell>
          <cell r="E8930">
            <v>0</v>
          </cell>
          <cell r="F8930">
            <v>0</v>
          </cell>
          <cell r="G8930">
            <v>0</v>
          </cell>
          <cell r="I8930">
            <v>0</v>
          </cell>
        </row>
        <row r="8931">
          <cell r="A8931">
            <v>811722000000</v>
          </cell>
          <cell r="B8931" t="str">
            <v xml:space="preserve">CAN.PUNC. 3P 17G 1.4X220MM                                                                          </v>
          </cell>
          <cell r="C8931">
            <v>0</v>
          </cell>
          <cell r="D8931">
            <v>0</v>
          </cell>
          <cell r="E8931">
            <v>0</v>
          </cell>
          <cell r="F8931">
            <v>0</v>
          </cell>
          <cell r="G8931">
            <v>0</v>
          </cell>
          <cell r="I8931">
            <v>0</v>
          </cell>
        </row>
        <row r="8932">
          <cell r="A8932">
            <v>811752000000</v>
          </cell>
          <cell r="B8932" t="str">
            <v xml:space="preserve">CAN.PUNC. 17.5G 1000-0161                                                                           </v>
          </cell>
          <cell r="C8932">
            <v>83</v>
          </cell>
          <cell r="D8932">
            <v>0</v>
          </cell>
          <cell r="E8932">
            <v>0</v>
          </cell>
          <cell r="F8932">
            <v>0</v>
          </cell>
          <cell r="G8932">
            <v>0</v>
          </cell>
          <cell r="I8932">
            <v>0</v>
          </cell>
        </row>
        <row r="8933">
          <cell r="A8933">
            <v>811753000000</v>
          </cell>
          <cell r="B8933" t="str">
            <v xml:space="preserve">CAN.PUNC. 2P 17.5G 257B130200 GRAD.                                                                 </v>
          </cell>
          <cell r="C8933">
            <v>190</v>
          </cell>
          <cell r="D8933">
            <v>0</v>
          </cell>
          <cell r="E8933">
            <v>0</v>
          </cell>
          <cell r="F8933">
            <v>0</v>
          </cell>
          <cell r="G8933">
            <v>0</v>
          </cell>
          <cell r="I8933">
            <v>0</v>
          </cell>
        </row>
        <row r="8934">
          <cell r="A8934">
            <v>811754000000</v>
          </cell>
          <cell r="B8934" t="str">
            <v xml:space="preserve">CAN.PUN.3P 17.5G GRADUADA                                                                           </v>
          </cell>
          <cell r="C8934">
            <v>0</v>
          </cell>
          <cell r="D8934">
            <v>0</v>
          </cell>
          <cell r="E8934">
            <v>0</v>
          </cell>
          <cell r="F8934">
            <v>0</v>
          </cell>
          <cell r="G8934">
            <v>0</v>
          </cell>
          <cell r="I8934">
            <v>0</v>
          </cell>
        </row>
        <row r="8935">
          <cell r="A8935">
            <v>811754000200</v>
          </cell>
          <cell r="B8935" t="str">
            <v xml:space="preserve">CAN. PUN. C/ECOTIP 17.5X200                                                                         </v>
          </cell>
          <cell r="C8935">
            <v>29</v>
          </cell>
          <cell r="D8935">
            <v>0</v>
          </cell>
          <cell r="E8935">
            <v>0</v>
          </cell>
          <cell r="F8935">
            <v>0</v>
          </cell>
          <cell r="G8935">
            <v>0</v>
          </cell>
          <cell r="I8935">
            <v>0</v>
          </cell>
        </row>
        <row r="8936">
          <cell r="A8936">
            <v>811754018200</v>
          </cell>
          <cell r="B8936" t="str">
            <v xml:space="preserve">CANULA PUNCION 3P 17.5G IPA18200                                                                    </v>
          </cell>
          <cell r="C8936">
            <v>654</v>
          </cell>
          <cell r="D8936">
            <v>0</v>
          </cell>
          <cell r="E8936">
            <v>0</v>
          </cell>
          <cell r="F8936">
            <v>0</v>
          </cell>
          <cell r="G8936">
            <v>0</v>
          </cell>
          <cell r="I8936">
            <v>0</v>
          </cell>
        </row>
        <row r="8937">
          <cell r="A8937">
            <v>811819000000</v>
          </cell>
          <cell r="B8937" t="str">
            <v xml:space="preserve">CANULAS PLASMA 18X19.5                                                                              </v>
          </cell>
          <cell r="C8937">
            <v>0</v>
          </cell>
          <cell r="D8937">
            <v>0</v>
          </cell>
          <cell r="E8937">
            <v>0</v>
          </cell>
          <cell r="F8937">
            <v>0</v>
          </cell>
          <cell r="G8937">
            <v>0</v>
          </cell>
          <cell r="I8937">
            <v>0</v>
          </cell>
        </row>
        <row r="8938">
          <cell r="A8938">
            <v>811845000000</v>
          </cell>
          <cell r="B8938" t="str">
            <v xml:space="preserve">CANULA FRASCO 1.8X45                                                                                </v>
          </cell>
          <cell r="C8938">
            <v>0</v>
          </cell>
          <cell r="D8938">
            <v>0</v>
          </cell>
          <cell r="E8938">
            <v>0</v>
          </cell>
          <cell r="F8938">
            <v>0</v>
          </cell>
          <cell r="G8938">
            <v>0</v>
          </cell>
          <cell r="I8938">
            <v>0</v>
          </cell>
        </row>
        <row r="8939">
          <cell r="A8939">
            <v>812222000000</v>
          </cell>
          <cell r="B8939" t="str">
            <v xml:space="preserve">CAN.PUNC. 22G  201B070220                                                                           </v>
          </cell>
          <cell r="C8939">
            <v>0</v>
          </cell>
          <cell r="D8939">
            <v>0</v>
          </cell>
          <cell r="E8939">
            <v>0</v>
          </cell>
          <cell r="F8939">
            <v>0</v>
          </cell>
          <cell r="G8939">
            <v>0</v>
          </cell>
          <cell r="I8939">
            <v>0</v>
          </cell>
        </row>
        <row r="8940">
          <cell r="A8940">
            <v>812222001000</v>
          </cell>
          <cell r="B8940" t="str">
            <v xml:space="preserve">CANULA DE PUNCION 22G  CN22220                                                                      </v>
          </cell>
          <cell r="C8940">
            <v>935</v>
          </cell>
          <cell r="D8940">
            <v>0</v>
          </cell>
          <cell r="E8940">
            <v>0</v>
          </cell>
          <cell r="F8940">
            <v>0</v>
          </cell>
          <cell r="G8940">
            <v>0</v>
          </cell>
          <cell r="I8940">
            <v>0</v>
          </cell>
        </row>
        <row r="8941">
          <cell r="A8941">
            <v>812222930016</v>
          </cell>
          <cell r="B8941" t="str">
            <v xml:space="preserve">CANULA TOUHY 222293 CH16(BULK)                                                                      </v>
          </cell>
          <cell r="C8941">
            <v>0</v>
          </cell>
          <cell r="D8941">
            <v>0</v>
          </cell>
          <cell r="E8941">
            <v>0</v>
          </cell>
          <cell r="F8941">
            <v>0</v>
          </cell>
          <cell r="G8941">
            <v>0</v>
          </cell>
          <cell r="I8941">
            <v>0</v>
          </cell>
        </row>
        <row r="8942">
          <cell r="A8942">
            <v>812222960018</v>
          </cell>
          <cell r="B8942" t="str">
            <v xml:space="preserve">CANULA TOUHY 222296 CH18(BULK)                                                                      </v>
          </cell>
          <cell r="C8942">
            <v>0</v>
          </cell>
          <cell r="D8942">
            <v>0</v>
          </cell>
          <cell r="E8942">
            <v>0</v>
          </cell>
          <cell r="F8942">
            <v>0</v>
          </cell>
          <cell r="G8942">
            <v>0</v>
          </cell>
          <cell r="I8942">
            <v>0</v>
          </cell>
        </row>
        <row r="8943">
          <cell r="A8943">
            <v>821000000000</v>
          </cell>
          <cell r="B8943" t="str">
            <v xml:space="preserve">SEDA NEGRA 0          (M)                                                                           </v>
          </cell>
          <cell r="C8943">
            <v>0</v>
          </cell>
          <cell r="D8943">
            <v>0</v>
          </cell>
          <cell r="E8943">
            <v>0</v>
          </cell>
          <cell r="F8943">
            <v>0</v>
          </cell>
          <cell r="G8943">
            <v>0</v>
          </cell>
          <cell r="I8943">
            <v>0</v>
          </cell>
        </row>
        <row r="8944">
          <cell r="A8944">
            <v>821002000000</v>
          </cell>
          <cell r="B8944" t="str">
            <v xml:space="preserve">SEDA NEGRA 2/0        (M)                                                                           </v>
          </cell>
          <cell r="C8944">
            <v>0</v>
          </cell>
          <cell r="D8944">
            <v>0</v>
          </cell>
          <cell r="E8944">
            <v>0</v>
          </cell>
          <cell r="F8944">
            <v>0</v>
          </cell>
          <cell r="G8944">
            <v>0</v>
          </cell>
          <cell r="I8944">
            <v>0</v>
          </cell>
        </row>
        <row r="8945">
          <cell r="A8945">
            <v>821003000000</v>
          </cell>
          <cell r="B8945" t="str">
            <v xml:space="preserve">SEDA NEGRA 3/0        (M)                                                                           </v>
          </cell>
          <cell r="C8945">
            <v>0</v>
          </cell>
          <cell r="D8945">
            <v>0</v>
          </cell>
          <cell r="E8945">
            <v>0</v>
          </cell>
          <cell r="F8945">
            <v>0</v>
          </cell>
          <cell r="G8945">
            <v>0</v>
          </cell>
          <cell r="I8945">
            <v>0</v>
          </cell>
        </row>
        <row r="8946">
          <cell r="A8946">
            <v>821004000000</v>
          </cell>
          <cell r="B8946" t="str">
            <v xml:space="preserve">SEDA NEGRA 4/0        (M)                                                                           </v>
          </cell>
          <cell r="C8946">
            <v>0</v>
          </cell>
          <cell r="D8946">
            <v>0</v>
          </cell>
          <cell r="E8946">
            <v>0</v>
          </cell>
          <cell r="F8946">
            <v>0</v>
          </cell>
          <cell r="G8946">
            <v>0</v>
          </cell>
          <cell r="I8946">
            <v>0</v>
          </cell>
        </row>
        <row r="8947">
          <cell r="A8947">
            <v>821005000000</v>
          </cell>
          <cell r="B8947" t="str">
            <v xml:space="preserve">SEDA NEGRA 5/0        (M)                                                                           </v>
          </cell>
          <cell r="C8947">
            <v>0</v>
          </cell>
          <cell r="D8947">
            <v>0</v>
          </cell>
          <cell r="E8947">
            <v>0</v>
          </cell>
          <cell r="F8947">
            <v>0</v>
          </cell>
          <cell r="G8947">
            <v>0</v>
          </cell>
          <cell r="I8947">
            <v>0</v>
          </cell>
        </row>
        <row r="8948">
          <cell r="A8948">
            <v>821006000000</v>
          </cell>
          <cell r="B8948" t="str">
            <v xml:space="preserve">SEDA NEGRA 6/0        (M)                                                                           </v>
          </cell>
          <cell r="C8948">
            <v>0</v>
          </cell>
          <cell r="D8948">
            <v>0</v>
          </cell>
          <cell r="E8948">
            <v>0</v>
          </cell>
          <cell r="F8948">
            <v>0</v>
          </cell>
          <cell r="G8948">
            <v>0</v>
          </cell>
          <cell r="I8948">
            <v>0</v>
          </cell>
        </row>
        <row r="8949">
          <cell r="A8949">
            <v>821100000000</v>
          </cell>
          <cell r="B8949" t="str">
            <v xml:space="preserve">SEDA NEGRA 0   (X50M) (U)                                                                           </v>
          </cell>
          <cell r="C8949">
            <v>0</v>
          </cell>
          <cell r="D8949">
            <v>0</v>
          </cell>
          <cell r="E8949">
            <v>0</v>
          </cell>
          <cell r="F8949">
            <v>0</v>
          </cell>
          <cell r="G8949">
            <v>0</v>
          </cell>
          <cell r="I8949">
            <v>0</v>
          </cell>
        </row>
        <row r="8950">
          <cell r="A8950">
            <v>821102000000</v>
          </cell>
          <cell r="B8950" t="str">
            <v xml:space="preserve">SEDA NEGRA 2/0 (X50M) (U)                                                                           </v>
          </cell>
          <cell r="C8950">
            <v>0</v>
          </cell>
          <cell r="D8950">
            <v>0</v>
          </cell>
          <cell r="E8950">
            <v>0</v>
          </cell>
          <cell r="F8950">
            <v>0</v>
          </cell>
          <cell r="G8950">
            <v>0</v>
          </cell>
          <cell r="I8950">
            <v>0</v>
          </cell>
        </row>
        <row r="8951">
          <cell r="A8951">
            <v>821103000000</v>
          </cell>
          <cell r="B8951" t="str">
            <v xml:space="preserve">SEDA NEGRA 3/0 (X50M) (U)                                                                           </v>
          </cell>
          <cell r="C8951">
            <v>0</v>
          </cell>
          <cell r="D8951">
            <v>0</v>
          </cell>
          <cell r="E8951">
            <v>0</v>
          </cell>
          <cell r="F8951">
            <v>0</v>
          </cell>
          <cell r="G8951">
            <v>0</v>
          </cell>
          <cell r="I8951">
            <v>0</v>
          </cell>
        </row>
        <row r="8952">
          <cell r="A8952">
            <v>821104000000</v>
          </cell>
          <cell r="B8952" t="str">
            <v xml:space="preserve">SEDA NEGRA 4/0 (X50M) (U)                                                                           </v>
          </cell>
          <cell r="C8952">
            <v>0</v>
          </cell>
          <cell r="D8952">
            <v>0</v>
          </cell>
          <cell r="E8952">
            <v>0</v>
          </cell>
          <cell r="F8952">
            <v>0</v>
          </cell>
          <cell r="G8952">
            <v>0</v>
          </cell>
          <cell r="I8952">
            <v>0</v>
          </cell>
        </row>
        <row r="8953">
          <cell r="A8953">
            <v>821105000000</v>
          </cell>
          <cell r="B8953" t="str">
            <v xml:space="preserve">SEDA NEGRA 5/0 (X50M) (U)                                                                           </v>
          </cell>
          <cell r="C8953">
            <v>0</v>
          </cell>
          <cell r="D8953">
            <v>0</v>
          </cell>
          <cell r="E8953">
            <v>0</v>
          </cell>
          <cell r="F8953">
            <v>0</v>
          </cell>
          <cell r="G8953">
            <v>0</v>
          </cell>
          <cell r="I8953">
            <v>0</v>
          </cell>
        </row>
        <row r="8954">
          <cell r="A8954">
            <v>821106000000</v>
          </cell>
          <cell r="B8954" t="str">
            <v xml:space="preserve">SEDA NEGRA 6/0 (X50M) (U)                                                                           </v>
          </cell>
          <cell r="C8954">
            <v>0</v>
          </cell>
          <cell r="D8954">
            <v>0</v>
          </cell>
          <cell r="E8954">
            <v>0</v>
          </cell>
          <cell r="F8954">
            <v>0</v>
          </cell>
          <cell r="G8954">
            <v>0</v>
          </cell>
          <cell r="I8954">
            <v>0</v>
          </cell>
        </row>
        <row r="8955">
          <cell r="A8955">
            <v>822002000000</v>
          </cell>
          <cell r="B8955" t="str">
            <v xml:space="preserve">MONOLEN 2/0           (M)                                                                           </v>
          </cell>
          <cell r="C8955">
            <v>0</v>
          </cell>
          <cell r="D8955">
            <v>0</v>
          </cell>
          <cell r="E8955">
            <v>0</v>
          </cell>
          <cell r="F8955">
            <v>0</v>
          </cell>
          <cell r="G8955">
            <v>0</v>
          </cell>
          <cell r="I8955">
            <v>0</v>
          </cell>
        </row>
        <row r="8956">
          <cell r="A8956">
            <v>822004000000</v>
          </cell>
          <cell r="B8956" t="str">
            <v xml:space="preserve">MONOLEN 4/0           (M)                                                                           </v>
          </cell>
          <cell r="C8956">
            <v>0</v>
          </cell>
          <cell r="D8956">
            <v>0</v>
          </cell>
          <cell r="E8956">
            <v>0</v>
          </cell>
          <cell r="F8956">
            <v>0</v>
          </cell>
          <cell r="G8956">
            <v>0</v>
          </cell>
          <cell r="I8956">
            <v>0</v>
          </cell>
        </row>
        <row r="8957">
          <cell r="A8957">
            <v>823000000000</v>
          </cell>
          <cell r="B8957" t="str">
            <v xml:space="preserve">ENDOLEN 0             (M)                                                                           </v>
          </cell>
          <cell r="C8957">
            <v>0</v>
          </cell>
          <cell r="D8957">
            <v>0</v>
          </cell>
          <cell r="E8957">
            <v>0</v>
          </cell>
          <cell r="F8957">
            <v>0</v>
          </cell>
          <cell r="G8957">
            <v>0</v>
          </cell>
          <cell r="I8957">
            <v>0</v>
          </cell>
        </row>
        <row r="8958">
          <cell r="A8958">
            <v>823002000000</v>
          </cell>
          <cell r="B8958" t="str">
            <v xml:space="preserve">ENDOLEN 2/0           (M)                                                                           </v>
          </cell>
          <cell r="C8958">
            <v>0</v>
          </cell>
          <cell r="D8958">
            <v>0</v>
          </cell>
          <cell r="E8958">
            <v>0</v>
          </cell>
          <cell r="F8958">
            <v>0</v>
          </cell>
          <cell r="G8958">
            <v>0</v>
          </cell>
          <cell r="I8958">
            <v>0</v>
          </cell>
        </row>
        <row r="8959">
          <cell r="A8959">
            <v>823003000000</v>
          </cell>
          <cell r="B8959" t="str">
            <v xml:space="preserve">ENDOLEN 3/0           (M)                                                                           </v>
          </cell>
          <cell r="C8959">
            <v>0</v>
          </cell>
          <cell r="D8959">
            <v>0</v>
          </cell>
          <cell r="E8959">
            <v>0</v>
          </cell>
          <cell r="F8959">
            <v>0</v>
          </cell>
          <cell r="G8959">
            <v>0</v>
          </cell>
          <cell r="I8959">
            <v>0</v>
          </cell>
        </row>
        <row r="8960">
          <cell r="A8960">
            <v>823004000000</v>
          </cell>
          <cell r="B8960" t="str">
            <v xml:space="preserve">ENDOLEN 4/0           (M)                                                                           </v>
          </cell>
          <cell r="C8960">
            <v>0</v>
          </cell>
          <cell r="D8960">
            <v>0</v>
          </cell>
          <cell r="E8960">
            <v>0</v>
          </cell>
          <cell r="F8960">
            <v>0</v>
          </cell>
          <cell r="G8960">
            <v>0</v>
          </cell>
          <cell r="I8960">
            <v>0</v>
          </cell>
        </row>
        <row r="8961">
          <cell r="A8961">
            <v>823005000000</v>
          </cell>
          <cell r="B8961" t="str">
            <v xml:space="preserve">ENDOLEN 5/0           (M)                                                                           </v>
          </cell>
          <cell r="C8961">
            <v>0</v>
          </cell>
          <cell r="D8961">
            <v>0</v>
          </cell>
          <cell r="E8961">
            <v>0</v>
          </cell>
          <cell r="F8961">
            <v>0</v>
          </cell>
          <cell r="G8961">
            <v>0</v>
          </cell>
          <cell r="I8961">
            <v>0</v>
          </cell>
        </row>
        <row r="8962">
          <cell r="A8962">
            <v>823010000000</v>
          </cell>
          <cell r="B8962" t="str">
            <v xml:space="preserve">ENDOLEN 1             (M)                                                                           </v>
          </cell>
          <cell r="C8962">
            <v>0</v>
          </cell>
          <cell r="D8962">
            <v>0</v>
          </cell>
          <cell r="E8962">
            <v>0</v>
          </cell>
          <cell r="F8962">
            <v>0</v>
          </cell>
          <cell r="G8962">
            <v>0</v>
          </cell>
          <cell r="I8962">
            <v>0</v>
          </cell>
        </row>
        <row r="8963">
          <cell r="A8963">
            <v>823030000000</v>
          </cell>
          <cell r="B8963" t="str">
            <v xml:space="preserve">ENDOLEN 3             (M)                                                                           </v>
          </cell>
          <cell r="C8963">
            <v>0</v>
          </cell>
          <cell r="D8963">
            <v>0</v>
          </cell>
          <cell r="E8963">
            <v>0</v>
          </cell>
          <cell r="F8963">
            <v>0</v>
          </cell>
          <cell r="G8963">
            <v>0</v>
          </cell>
          <cell r="I8963">
            <v>0</v>
          </cell>
        </row>
        <row r="8964">
          <cell r="A8964">
            <v>824001000000</v>
          </cell>
          <cell r="B8964" t="str">
            <v xml:space="preserve">IDENTI-LOOP 1.2 MINI ROJO  22A021                                                                   </v>
          </cell>
          <cell r="C8964">
            <v>0</v>
          </cell>
          <cell r="D8964">
            <v>0</v>
          </cell>
          <cell r="E8964">
            <v>0</v>
          </cell>
          <cell r="F8964">
            <v>0</v>
          </cell>
          <cell r="G8964">
            <v>0</v>
          </cell>
          <cell r="I8964">
            <v>0</v>
          </cell>
        </row>
        <row r="8965">
          <cell r="A8965">
            <v>824002000000</v>
          </cell>
          <cell r="B8965" t="str">
            <v xml:space="preserve">IDENTI-LOOP 1.2 MINI AZUL  22A061                                                                   </v>
          </cell>
          <cell r="C8965">
            <v>0</v>
          </cell>
          <cell r="D8965">
            <v>0</v>
          </cell>
          <cell r="E8965">
            <v>0</v>
          </cell>
          <cell r="F8965">
            <v>0</v>
          </cell>
          <cell r="G8965">
            <v>0</v>
          </cell>
          <cell r="I8965">
            <v>0</v>
          </cell>
        </row>
        <row r="8966">
          <cell r="A8966">
            <v>824003000000</v>
          </cell>
          <cell r="B8966" t="str">
            <v xml:space="preserve">IDENTI-LOOP 2.5 MAXI AMARILL.22A241                                                                 </v>
          </cell>
          <cell r="C8966">
            <v>0</v>
          </cell>
          <cell r="D8966">
            <v>0</v>
          </cell>
          <cell r="E8966">
            <v>0</v>
          </cell>
          <cell r="F8966">
            <v>0</v>
          </cell>
          <cell r="G8966">
            <v>0</v>
          </cell>
          <cell r="I8966">
            <v>0</v>
          </cell>
        </row>
        <row r="8967">
          <cell r="A8967">
            <v>824004000000</v>
          </cell>
          <cell r="B8967" t="str">
            <v xml:space="preserve">IDENTI-LOOP 2.5 MAXI BLANCO  22A291                                                                 </v>
          </cell>
          <cell r="C8967">
            <v>0</v>
          </cell>
          <cell r="D8967">
            <v>0</v>
          </cell>
          <cell r="E8967">
            <v>0</v>
          </cell>
          <cell r="F8967">
            <v>0</v>
          </cell>
          <cell r="G8967">
            <v>0</v>
          </cell>
          <cell r="I8967">
            <v>0</v>
          </cell>
        </row>
        <row r="8968">
          <cell r="A8968">
            <v>824005000000</v>
          </cell>
          <cell r="B8968" t="str">
            <v xml:space="preserve">IDENTI-LOOP 4.0 S.MAXI AZUL  22A361                                                                 </v>
          </cell>
          <cell r="C8968">
            <v>0</v>
          </cell>
          <cell r="D8968">
            <v>0</v>
          </cell>
          <cell r="E8968">
            <v>0</v>
          </cell>
          <cell r="F8968">
            <v>0</v>
          </cell>
          <cell r="G8968">
            <v>0</v>
          </cell>
          <cell r="I8968">
            <v>0</v>
          </cell>
        </row>
        <row r="8969">
          <cell r="A8969">
            <v>824006000000</v>
          </cell>
          <cell r="B8969" t="str">
            <v xml:space="preserve">IDENTI-LOOP 4.0 S.MAXI ROJO  22A321                                                                 </v>
          </cell>
          <cell r="C8969">
            <v>0</v>
          </cell>
          <cell r="D8969">
            <v>0</v>
          </cell>
          <cell r="E8969">
            <v>0</v>
          </cell>
          <cell r="F8969">
            <v>0</v>
          </cell>
          <cell r="G8969">
            <v>0</v>
          </cell>
          <cell r="I8969">
            <v>0</v>
          </cell>
        </row>
        <row r="8970">
          <cell r="A8970">
            <v>824007000000</v>
          </cell>
          <cell r="B8970" t="str">
            <v xml:space="preserve">IDENTI-LOOP 4.0 S.MAXI AMAR. 22A341                                                                 </v>
          </cell>
          <cell r="C8970">
            <v>0</v>
          </cell>
          <cell r="D8970">
            <v>0</v>
          </cell>
          <cell r="E8970">
            <v>0</v>
          </cell>
          <cell r="F8970">
            <v>0</v>
          </cell>
          <cell r="G8970">
            <v>0</v>
          </cell>
          <cell r="I8970">
            <v>0</v>
          </cell>
        </row>
        <row r="8971">
          <cell r="A8971">
            <v>824008000000</v>
          </cell>
          <cell r="B8971" t="str">
            <v xml:space="preserve">SILCLAMPS 7.5 AZUL (M) 221661                                                                       </v>
          </cell>
          <cell r="C8971">
            <v>0</v>
          </cell>
          <cell r="D8971">
            <v>0</v>
          </cell>
          <cell r="E8971">
            <v>0</v>
          </cell>
          <cell r="F8971">
            <v>0</v>
          </cell>
          <cell r="G8971">
            <v>0</v>
          </cell>
          <cell r="I8971">
            <v>0</v>
          </cell>
        </row>
        <row r="8972">
          <cell r="A8972">
            <v>824009000000</v>
          </cell>
          <cell r="B8972" t="str">
            <v xml:space="preserve">IDENTI-LOOP 2.5 MAXI ROJO                                                                           </v>
          </cell>
          <cell r="C8972">
            <v>1</v>
          </cell>
          <cell r="D8972">
            <v>0</v>
          </cell>
          <cell r="E8972">
            <v>0</v>
          </cell>
          <cell r="F8972">
            <v>0</v>
          </cell>
          <cell r="G8972">
            <v>0</v>
          </cell>
          <cell r="I8972">
            <v>0</v>
          </cell>
        </row>
        <row r="8973">
          <cell r="A8973">
            <v>824010000000</v>
          </cell>
          <cell r="B8973" t="str">
            <v xml:space="preserve">IDENTI-LOOP 2.5 MAXI AZUL                                                                           </v>
          </cell>
          <cell r="C8973">
            <v>0</v>
          </cell>
          <cell r="D8973">
            <v>0</v>
          </cell>
          <cell r="E8973">
            <v>0</v>
          </cell>
          <cell r="F8973">
            <v>0</v>
          </cell>
          <cell r="G8973">
            <v>0</v>
          </cell>
          <cell r="I8973">
            <v>0</v>
          </cell>
        </row>
        <row r="8974">
          <cell r="A8974">
            <v>824011000000</v>
          </cell>
          <cell r="B8974" t="str">
            <v xml:space="preserve">DORMO LOOP MAXI 2,5X1,4MM BLANCO 40CM                                                               </v>
          </cell>
          <cell r="C8974">
            <v>32</v>
          </cell>
          <cell r="D8974">
            <v>0</v>
          </cell>
          <cell r="E8974">
            <v>0</v>
          </cell>
          <cell r="F8974">
            <v>0</v>
          </cell>
          <cell r="G8974">
            <v>0</v>
          </cell>
          <cell r="I8974">
            <v>0</v>
          </cell>
        </row>
        <row r="8975">
          <cell r="A8975">
            <v>824012000000</v>
          </cell>
          <cell r="B8975" t="str">
            <v xml:space="preserve">DORMO LOOP MAXI 2,5X1,4MM ROJO 40CM                                                                 </v>
          </cell>
          <cell r="C8975">
            <v>0</v>
          </cell>
          <cell r="D8975">
            <v>0</v>
          </cell>
          <cell r="E8975">
            <v>0</v>
          </cell>
          <cell r="F8975">
            <v>0</v>
          </cell>
          <cell r="G8975">
            <v>0</v>
          </cell>
          <cell r="I8975">
            <v>0</v>
          </cell>
        </row>
        <row r="8976">
          <cell r="A8976">
            <v>824013000000</v>
          </cell>
          <cell r="B8976" t="str">
            <v xml:space="preserve">DORMO LOOP MAXI 2,5X1,4MM AZUL 40CM                                                                 </v>
          </cell>
          <cell r="C8976">
            <v>700</v>
          </cell>
          <cell r="D8976">
            <v>0</v>
          </cell>
          <cell r="E8976">
            <v>0</v>
          </cell>
          <cell r="F8976">
            <v>0</v>
          </cell>
          <cell r="G8976">
            <v>0</v>
          </cell>
          <cell r="I8976">
            <v>0</v>
          </cell>
        </row>
        <row r="8977">
          <cell r="A8977">
            <v>824014000000</v>
          </cell>
          <cell r="B8977" t="str">
            <v xml:space="preserve">SOPORTE TROQUELADO DORMO LOOP                                                                       </v>
          </cell>
          <cell r="C8977">
            <v>0</v>
          </cell>
          <cell r="D8977">
            <v>0</v>
          </cell>
          <cell r="E8977">
            <v>0</v>
          </cell>
          <cell r="F8977">
            <v>0</v>
          </cell>
          <cell r="G8977">
            <v>0</v>
          </cell>
          <cell r="I8977">
            <v>0</v>
          </cell>
        </row>
        <row r="8978">
          <cell r="A8978">
            <v>83000300000000</v>
          </cell>
          <cell r="B8978" t="str">
            <v xml:space="preserve">PROT.URET. DJ CEL. P/CERR. 12CM CH3                                                                 </v>
          </cell>
          <cell r="C8978">
            <v>0</v>
          </cell>
          <cell r="D8978">
            <v>0</v>
          </cell>
          <cell r="E8978">
            <v>0</v>
          </cell>
          <cell r="F8978">
            <v>0</v>
          </cell>
          <cell r="G8978">
            <v>0</v>
          </cell>
          <cell r="I8978">
            <v>0</v>
          </cell>
        </row>
        <row r="8979">
          <cell r="A8979">
            <v>83000300000001</v>
          </cell>
          <cell r="B8979" t="str">
            <v xml:space="preserve">PROT.URET. DJ CEL. P/CERR. 12CM CH3                                                                 </v>
          </cell>
          <cell r="C8979">
            <v>0</v>
          </cell>
          <cell r="D8979">
            <v>0</v>
          </cell>
          <cell r="E8979">
            <v>0</v>
          </cell>
          <cell r="F8979">
            <v>0</v>
          </cell>
          <cell r="G8979">
            <v>0</v>
          </cell>
          <cell r="I8979">
            <v>0</v>
          </cell>
        </row>
        <row r="8980">
          <cell r="A8980">
            <v>83000400000000</v>
          </cell>
          <cell r="B8980" t="str">
            <v xml:space="preserve">PROT.URET. DJ CEL. P/CERR 12CM CH4                                                                  </v>
          </cell>
          <cell r="C8980">
            <v>14</v>
          </cell>
          <cell r="D8980">
            <v>0</v>
          </cell>
          <cell r="E8980">
            <v>0</v>
          </cell>
          <cell r="F8980">
            <v>0</v>
          </cell>
          <cell r="G8980">
            <v>0</v>
          </cell>
          <cell r="I8980">
            <v>0</v>
          </cell>
        </row>
        <row r="8981">
          <cell r="A8981">
            <v>83000400000001</v>
          </cell>
          <cell r="B8981" t="str">
            <v xml:space="preserve">PROT.URET. DJ CEL. P/CERR. 12CM CH4                                                                 </v>
          </cell>
          <cell r="C8981">
            <v>0</v>
          </cell>
          <cell r="D8981">
            <v>0</v>
          </cell>
          <cell r="E8981">
            <v>0</v>
          </cell>
          <cell r="F8981">
            <v>0</v>
          </cell>
          <cell r="G8981">
            <v>0</v>
          </cell>
          <cell r="I8981">
            <v>0</v>
          </cell>
        </row>
        <row r="8982">
          <cell r="A8982">
            <v>83000700000000</v>
          </cell>
          <cell r="B8982" t="str">
            <v xml:space="preserve">PROT.URET. DJ CEL. P/CERR. 12CM CH7                                                                 </v>
          </cell>
          <cell r="C8982">
            <v>0</v>
          </cell>
          <cell r="D8982">
            <v>0</v>
          </cell>
          <cell r="E8982">
            <v>0</v>
          </cell>
          <cell r="F8982">
            <v>0</v>
          </cell>
          <cell r="G8982">
            <v>0</v>
          </cell>
          <cell r="I8982">
            <v>0</v>
          </cell>
        </row>
        <row r="8983">
          <cell r="A8983">
            <v>83000700000001</v>
          </cell>
          <cell r="B8983" t="str">
            <v xml:space="preserve">PROT.URET. DJ CEL. P/CERR. 12CM CH7                                                                 </v>
          </cell>
          <cell r="C8983">
            <v>0</v>
          </cell>
          <cell r="D8983">
            <v>0</v>
          </cell>
          <cell r="E8983">
            <v>0</v>
          </cell>
          <cell r="F8983">
            <v>0</v>
          </cell>
          <cell r="G8983">
            <v>0</v>
          </cell>
          <cell r="I8983">
            <v>0</v>
          </cell>
        </row>
        <row r="8984">
          <cell r="A8984">
            <v>83004800000000</v>
          </cell>
          <cell r="B8984" t="str">
            <v xml:space="preserve">PROT.URET. DJ CEL.120° P/CER.12CM CH4.8                                                             </v>
          </cell>
          <cell r="C8984">
            <v>0</v>
          </cell>
          <cell r="D8984">
            <v>0</v>
          </cell>
          <cell r="E8984">
            <v>0</v>
          </cell>
          <cell r="F8984">
            <v>0</v>
          </cell>
          <cell r="G8984">
            <v>0</v>
          </cell>
          <cell r="I8984">
            <v>0</v>
          </cell>
        </row>
        <row r="8985">
          <cell r="A8985">
            <v>83004800000001</v>
          </cell>
          <cell r="B8985" t="str">
            <v xml:space="preserve">PROT.URET. DJ CEL. P/CER.12CM CH4.8                                                                 </v>
          </cell>
          <cell r="C8985">
            <v>0</v>
          </cell>
          <cell r="D8985">
            <v>0</v>
          </cell>
          <cell r="E8985">
            <v>0</v>
          </cell>
          <cell r="F8985">
            <v>0</v>
          </cell>
          <cell r="G8985">
            <v>0</v>
          </cell>
          <cell r="I8985">
            <v>0</v>
          </cell>
        </row>
        <row r="8986">
          <cell r="A8986">
            <v>83030300000000</v>
          </cell>
          <cell r="B8986" t="str">
            <v xml:space="preserve">PROT.URET. DJ CEL. P/CERR. 14CM CH3                                                                 </v>
          </cell>
          <cell r="C8986">
            <v>13</v>
          </cell>
          <cell r="D8986">
            <v>0</v>
          </cell>
          <cell r="E8986">
            <v>0</v>
          </cell>
          <cell r="F8986">
            <v>0</v>
          </cell>
          <cell r="G8986">
            <v>0</v>
          </cell>
          <cell r="I8986">
            <v>0</v>
          </cell>
        </row>
        <row r="8987">
          <cell r="A8987">
            <v>83030300000001</v>
          </cell>
          <cell r="B8987" t="str">
            <v xml:space="preserve">PROT.URET. DJ CEL. P/CERR. 14CM CH3                                                                 </v>
          </cell>
          <cell r="C8987">
            <v>0</v>
          </cell>
          <cell r="D8987">
            <v>0</v>
          </cell>
          <cell r="E8987">
            <v>0</v>
          </cell>
          <cell r="F8987">
            <v>0</v>
          </cell>
          <cell r="G8987">
            <v>0</v>
          </cell>
          <cell r="I8987">
            <v>0</v>
          </cell>
        </row>
        <row r="8988">
          <cell r="A8988">
            <v>83030400000000</v>
          </cell>
          <cell r="B8988" t="str">
            <v xml:space="preserve">PROT.URET. DJ CEL. P/CERR. 14CM CH4                                                                 </v>
          </cell>
          <cell r="C8988">
            <v>8</v>
          </cell>
          <cell r="D8988">
            <v>0</v>
          </cell>
          <cell r="E8988">
            <v>0</v>
          </cell>
          <cell r="F8988">
            <v>0</v>
          </cell>
          <cell r="G8988">
            <v>0</v>
          </cell>
          <cell r="I8988">
            <v>0</v>
          </cell>
        </row>
        <row r="8989">
          <cell r="A8989">
            <v>83030480000000</v>
          </cell>
          <cell r="B8989" t="str">
            <v xml:space="preserve">PROT.URET. DJ CEL.P/CERR.14CM CH4.8                                                                 </v>
          </cell>
          <cell r="C8989">
            <v>14</v>
          </cell>
          <cell r="D8989">
            <v>0</v>
          </cell>
          <cell r="E8989">
            <v>0</v>
          </cell>
          <cell r="F8989">
            <v>0</v>
          </cell>
          <cell r="G8989">
            <v>0</v>
          </cell>
          <cell r="I8989">
            <v>0</v>
          </cell>
        </row>
        <row r="8990">
          <cell r="A8990">
            <v>83060300000000</v>
          </cell>
          <cell r="B8990" t="str">
            <v xml:space="preserve">PROT.URET. DJ CEL. P/CERR. 16CM CH3                                                                 </v>
          </cell>
          <cell r="C8990">
            <v>1</v>
          </cell>
          <cell r="D8990">
            <v>0</v>
          </cell>
          <cell r="E8990">
            <v>0</v>
          </cell>
          <cell r="F8990">
            <v>0</v>
          </cell>
          <cell r="G8990">
            <v>0</v>
          </cell>
          <cell r="I8990">
            <v>0</v>
          </cell>
        </row>
        <row r="8991">
          <cell r="A8991">
            <v>83060300000001</v>
          </cell>
          <cell r="B8991" t="str">
            <v xml:space="preserve">PROT.URET. DJ CEL. P/CERR. 16CM CH3                                                                 </v>
          </cell>
          <cell r="C8991">
            <v>0</v>
          </cell>
          <cell r="D8991">
            <v>0</v>
          </cell>
          <cell r="E8991">
            <v>0</v>
          </cell>
          <cell r="F8991">
            <v>0</v>
          </cell>
          <cell r="G8991">
            <v>0</v>
          </cell>
          <cell r="I8991">
            <v>0</v>
          </cell>
        </row>
        <row r="8992">
          <cell r="A8992">
            <v>83060400000000</v>
          </cell>
          <cell r="B8992" t="str">
            <v xml:space="preserve">PROT.URET. DJ CEL. P/CERR. 16CM CH4                                                                 </v>
          </cell>
          <cell r="C8992">
            <v>2</v>
          </cell>
          <cell r="D8992">
            <v>0</v>
          </cell>
          <cell r="E8992">
            <v>0</v>
          </cell>
          <cell r="F8992">
            <v>0</v>
          </cell>
          <cell r="G8992">
            <v>0</v>
          </cell>
          <cell r="I8992">
            <v>0</v>
          </cell>
        </row>
        <row r="8993">
          <cell r="A8993">
            <v>83060400000001</v>
          </cell>
          <cell r="B8993" t="str">
            <v xml:space="preserve">PROT.URET. DJ CEL. P/CERR. 16CM CH4                                                                 </v>
          </cell>
          <cell r="C8993">
            <v>0</v>
          </cell>
          <cell r="D8993">
            <v>0</v>
          </cell>
          <cell r="E8993">
            <v>0</v>
          </cell>
          <cell r="F8993">
            <v>0</v>
          </cell>
          <cell r="G8993">
            <v>0</v>
          </cell>
          <cell r="I8993">
            <v>0</v>
          </cell>
        </row>
        <row r="8994">
          <cell r="A8994">
            <v>83060600000000</v>
          </cell>
          <cell r="B8994" t="str">
            <v xml:space="preserve">PROT.URET. DJ CEL. P/CERR. 16CM CH6                                                                 </v>
          </cell>
          <cell r="C8994">
            <v>2</v>
          </cell>
          <cell r="D8994">
            <v>0</v>
          </cell>
          <cell r="E8994">
            <v>0</v>
          </cell>
          <cell r="F8994">
            <v>0</v>
          </cell>
          <cell r="G8994">
            <v>0</v>
          </cell>
          <cell r="I8994">
            <v>0</v>
          </cell>
        </row>
        <row r="8995">
          <cell r="A8995">
            <v>83060700000000</v>
          </cell>
          <cell r="B8995" t="str">
            <v xml:space="preserve">PROT.URET. DJ CEL. P/CERR. 16CM CH7                                                                 </v>
          </cell>
          <cell r="C8995">
            <v>0</v>
          </cell>
          <cell r="D8995">
            <v>0</v>
          </cell>
          <cell r="E8995">
            <v>0</v>
          </cell>
          <cell r="F8995">
            <v>0</v>
          </cell>
          <cell r="G8995">
            <v>0</v>
          </cell>
          <cell r="I8995">
            <v>0</v>
          </cell>
        </row>
        <row r="8996">
          <cell r="A8996">
            <v>83060700000001</v>
          </cell>
          <cell r="B8996" t="str">
            <v xml:space="preserve">PROT.URET. DJ CEL. P/CERR. 16CM CH7                                                                 </v>
          </cell>
          <cell r="C8996">
            <v>0</v>
          </cell>
          <cell r="D8996">
            <v>0</v>
          </cell>
          <cell r="E8996">
            <v>0</v>
          </cell>
          <cell r="F8996">
            <v>0</v>
          </cell>
          <cell r="G8996">
            <v>0</v>
          </cell>
          <cell r="I8996">
            <v>0</v>
          </cell>
        </row>
        <row r="8997">
          <cell r="A8997">
            <v>83064800000000</v>
          </cell>
          <cell r="B8997" t="str">
            <v xml:space="preserve">PROT.URET. DJ CEL. P/CER.16CM CH4.8                                                                 </v>
          </cell>
          <cell r="C8997">
            <v>35</v>
          </cell>
          <cell r="D8997">
            <v>0</v>
          </cell>
          <cell r="E8997">
            <v>0</v>
          </cell>
          <cell r="F8997">
            <v>0</v>
          </cell>
          <cell r="G8997">
            <v>0</v>
          </cell>
          <cell r="I8997">
            <v>0</v>
          </cell>
        </row>
        <row r="8998">
          <cell r="A8998">
            <v>83064800000001</v>
          </cell>
          <cell r="B8998" t="str">
            <v xml:space="preserve">PROT.URET. DJ CEL. P/CER.16CM CH4.8                                                                 </v>
          </cell>
          <cell r="C8998">
            <v>0</v>
          </cell>
          <cell r="D8998">
            <v>0</v>
          </cell>
          <cell r="E8998">
            <v>0</v>
          </cell>
          <cell r="F8998">
            <v>0</v>
          </cell>
          <cell r="G8998">
            <v>0</v>
          </cell>
          <cell r="I8998">
            <v>0</v>
          </cell>
        </row>
        <row r="8999">
          <cell r="A8999">
            <v>83090300000000</v>
          </cell>
          <cell r="B8999" t="str">
            <v xml:space="preserve">PROT.URET. DJ CEL. P/CERR. 18CM CH3                                                                 </v>
          </cell>
          <cell r="C8999">
            <v>5</v>
          </cell>
          <cell r="D8999">
            <v>0</v>
          </cell>
          <cell r="E8999">
            <v>0</v>
          </cell>
          <cell r="F8999">
            <v>0</v>
          </cell>
          <cell r="G8999">
            <v>0</v>
          </cell>
          <cell r="I8999">
            <v>0</v>
          </cell>
        </row>
        <row r="9000">
          <cell r="A9000">
            <v>83090300000001</v>
          </cell>
          <cell r="B9000" t="str">
            <v xml:space="preserve">PROT.URET. DJ CEL. P/CERR. 18CM CH3                                                                 </v>
          </cell>
          <cell r="C9000">
            <v>0</v>
          </cell>
          <cell r="D9000">
            <v>0</v>
          </cell>
          <cell r="E9000">
            <v>0</v>
          </cell>
          <cell r="F9000">
            <v>0</v>
          </cell>
          <cell r="G9000">
            <v>0</v>
          </cell>
          <cell r="I9000">
            <v>0</v>
          </cell>
        </row>
        <row r="9001">
          <cell r="A9001">
            <v>83090480000000</v>
          </cell>
          <cell r="B9001" t="str">
            <v xml:space="preserve">PROT.URET. DJ CEL. P/CERR. 18CM CH4,8                                                               </v>
          </cell>
          <cell r="C9001">
            <v>33</v>
          </cell>
          <cell r="D9001">
            <v>0</v>
          </cell>
          <cell r="E9001">
            <v>0</v>
          </cell>
          <cell r="F9001">
            <v>0</v>
          </cell>
          <cell r="G9001">
            <v>0</v>
          </cell>
          <cell r="I9001">
            <v>0</v>
          </cell>
        </row>
        <row r="9002">
          <cell r="A9002">
            <v>83090600000000</v>
          </cell>
          <cell r="B9002" t="str">
            <v xml:space="preserve">PROT.URET. DJ CEL. P/CERR. 18CM CH6                                                                 </v>
          </cell>
          <cell r="C9002">
            <v>4</v>
          </cell>
          <cell r="D9002">
            <v>0</v>
          </cell>
          <cell r="E9002">
            <v>0</v>
          </cell>
          <cell r="F9002">
            <v>0</v>
          </cell>
          <cell r="G9002">
            <v>0</v>
          </cell>
          <cell r="I9002">
            <v>0</v>
          </cell>
        </row>
        <row r="9003">
          <cell r="A9003">
            <v>83090700000000</v>
          </cell>
          <cell r="B9003" t="str">
            <v xml:space="preserve">PROT.URET. DJ CEL. P/CERR. 18CM CH7                                                                 </v>
          </cell>
          <cell r="C9003">
            <v>4</v>
          </cell>
          <cell r="D9003">
            <v>0</v>
          </cell>
          <cell r="E9003">
            <v>0</v>
          </cell>
          <cell r="F9003">
            <v>0</v>
          </cell>
          <cell r="G9003">
            <v>0</v>
          </cell>
          <cell r="I9003">
            <v>0</v>
          </cell>
        </row>
        <row r="9004">
          <cell r="A9004">
            <v>83090800000000</v>
          </cell>
          <cell r="B9004" t="str">
            <v xml:space="preserve">PROT.URET. DJ CEL. P/CERR. 18CM CH8                                                                 </v>
          </cell>
          <cell r="C9004">
            <v>0</v>
          </cell>
          <cell r="D9004">
            <v>0</v>
          </cell>
          <cell r="E9004">
            <v>0</v>
          </cell>
          <cell r="F9004">
            <v>0</v>
          </cell>
          <cell r="G9004">
            <v>0</v>
          </cell>
          <cell r="I9004">
            <v>0</v>
          </cell>
        </row>
        <row r="9005">
          <cell r="A9005">
            <v>83120300000000</v>
          </cell>
          <cell r="B9005" t="str">
            <v xml:space="preserve">PROT.URET. DJ CEL. P/CERR. 20CM CH3                                                                 </v>
          </cell>
          <cell r="C9005">
            <v>32</v>
          </cell>
          <cell r="D9005">
            <v>0</v>
          </cell>
          <cell r="E9005">
            <v>0</v>
          </cell>
          <cell r="F9005">
            <v>0</v>
          </cell>
          <cell r="G9005">
            <v>0</v>
          </cell>
          <cell r="I9005">
            <v>0</v>
          </cell>
        </row>
        <row r="9006">
          <cell r="A9006">
            <v>83120300000001</v>
          </cell>
          <cell r="B9006" t="str">
            <v xml:space="preserve">PROT.URET. DJ CEL. P/CERR. 20CM CH3                                                                 </v>
          </cell>
          <cell r="C9006">
            <v>0</v>
          </cell>
          <cell r="D9006">
            <v>0</v>
          </cell>
          <cell r="E9006">
            <v>0</v>
          </cell>
          <cell r="F9006">
            <v>0</v>
          </cell>
          <cell r="G9006">
            <v>0</v>
          </cell>
          <cell r="I9006">
            <v>0</v>
          </cell>
        </row>
        <row r="9007">
          <cell r="A9007">
            <v>83120480000000</v>
          </cell>
          <cell r="B9007" t="str">
            <v xml:space="preserve">PROT.URET. DJ CEL.P/CERR.20CM CH4.8                                                                 </v>
          </cell>
          <cell r="C9007">
            <v>19</v>
          </cell>
          <cell r="D9007">
            <v>0</v>
          </cell>
          <cell r="E9007">
            <v>0</v>
          </cell>
          <cell r="F9007">
            <v>0</v>
          </cell>
          <cell r="G9007">
            <v>0</v>
          </cell>
          <cell r="I9007">
            <v>0</v>
          </cell>
        </row>
        <row r="9008">
          <cell r="A9008">
            <v>83150100600000</v>
          </cell>
          <cell r="B9008" t="str">
            <v xml:space="preserve">PROT.JJ P/CERR. 22CM CH6                                                                            </v>
          </cell>
          <cell r="C9008">
            <v>35</v>
          </cell>
          <cell r="D9008">
            <v>0</v>
          </cell>
          <cell r="E9008">
            <v>0</v>
          </cell>
          <cell r="F9008">
            <v>0</v>
          </cell>
          <cell r="G9008">
            <v>0</v>
          </cell>
          <cell r="I9008">
            <v>0</v>
          </cell>
        </row>
        <row r="9009">
          <cell r="A9009">
            <v>83150100700000</v>
          </cell>
          <cell r="B9009" t="str">
            <v xml:space="preserve">PROT.JJ P/CERR. 22CM CH7                                                                            </v>
          </cell>
          <cell r="C9009">
            <v>9</v>
          </cell>
          <cell r="D9009">
            <v>0</v>
          </cell>
          <cell r="E9009">
            <v>0</v>
          </cell>
          <cell r="F9009">
            <v>0</v>
          </cell>
          <cell r="G9009">
            <v>0</v>
          </cell>
          <cell r="I9009">
            <v>0</v>
          </cell>
        </row>
        <row r="9010">
          <cell r="A9010">
            <v>83150100800000</v>
          </cell>
          <cell r="B9010" t="str">
            <v xml:space="preserve">PROT.JJ P/CERR. 22CM CH8                                                                            </v>
          </cell>
          <cell r="C9010">
            <v>3</v>
          </cell>
          <cell r="D9010">
            <v>0</v>
          </cell>
          <cell r="E9010">
            <v>0</v>
          </cell>
          <cell r="F9010">
            <v>0</v>
          </cell>
          <cell r="G9010">
            <v>0</v>
          </cell>
          <cell r="I9010">
            <v>0</v>
          </cell>
        </row>
        <row r="9011">
          <cell r="A9011">
            <v>83150300000000</v>
          </cell>
          <cell r="B9011" t="str">
            <v xml:space="preserve">PROT.URET. DJ CEL. P/CERR. 22CM CH3                                                                 </v>
          </cell>
          <cell r="C9011">
            <v>16</v>
          </cell>
          <cell r="D9011">
            <v>0</v>
          </cell>
          <cell r="E9011">
            <v>0</v>
          </cell>
          <cell r="F9011">
            <v>0</v>
          </cell>
          <cell r="G9011">
            <v>0</v>
          </cell>
          <cell r="I9011">
            <v>0</v>
          </cell>
        </row>
        <row r="9012">
          <cell r="A9012">
            <v>83150300000001</v>
          </cell>
          <cell r="B9012" t="str">
            <v xml:space="preserve">PROT.URET. DJ CEL. P/CERR. 22CM CH3                                                                 </v>
          </cell>
          <cell r="C9012">
            <v>0</v>
          </cell>
          <cell r="D9012">
            <v>0</v>
          </cell>
          <cell r="E9012">
            <v>0</v>
          </cell>
          <cell r="F9012">
            <v>0</v>
          </cell>
          <cell r="G9012">
            <v>0</v>
          </cell>
          <cell r="I9012">
            <v>0</v>
          </cell>
        </row>
        <row r="9013">
          <cell r="A9013">
            <v>83150480000000</v>
          </cell>
          <cell r="B9013" t="str">
            <v xml:space="preserve">PROT.URET. DJ CEL.P/CERR.22CM CH4.8                                                                 </v>
          </cell>
          <cell r="C9013">
            <v>8</v>
          </cell>
          <cell r="D9013">
            <v>0</v>
          </cell>
          <cell r="E9013">
            <v>0</v>
          </cell>
          <cell r="F9013">
            <v>0</v>
          </cell>
          <cell r="G9013">
            <v>0</v>
          </cell>
          <cell r="I9013">
            <v>0</v>
          </cell>
        </row>
        <row r="9014">
          <cell r="A9014">
            <v>83150600020000</v>
          </cell>
          <cell r="B9014" t="str">
            <v xml:space="preserve">P.URET. DJ BL.P/CERR.L/AZ. 22CM CH6                                                                 </v>
          </cell>
          <cell r="C9014">
            <v>0</v>
          </cell>
          <cell r="D9014">
            <v>0</v>
          </cell>
          <cell r="E9014">
            <v>0</v>
          </cell>
          <cell r="F9014">
            <v>0</v>
          </cell>
          <cell r="G9014">
            <v>0</v>
          </cell>
          <cell r="I9014">
            <v>0</v>
          </cell>
        </row>
        <row r="9015">
          <cell r="A9015">
            <v>83150700020000</v>
          </cell>
          <cell r="B9015" t="str">
            <v xml:space="preserve">P.URET. DJ BL.P/CERR.L/AZ.22CM CH7                                                                  </v>
          </cell>
          <cell r="C9015">
            <v>0</v>
          </cell>
          <cell r="D9015">
            <v>0</v>
          </cell>
          <cell r="E9015">
            <v>0</v>
          </cell>
          <cell r="F9015">
            <v>0</v>
          </cell>
          <cell r="G9015">
            <v>0</v>
          </cell>
          <cell r="I9015">
            <v>0</v>
          </cell>
        </row>
        <row r="9016">
          <cell r="A9016">
            <v>83150800020000</v>
          </cell>
          <cell r="B9016" t="str">
            <v xml:space="preserve">P.URET. DJ BL.P/CERR.L/AZ. 22CM CH8                                                                 </v>
          </cell>
          <cell r="C9016">
            <v>0</v>
          </cell>
          <cell r="D9016">
            <v>0</v>
          </cell>
          <cell r="E9016">
            <v>0</v>
          </cell>
          <cell r="F9016">
            <v>0</v>
          </cell>
          <cell r="G9016">
            <v>0</v>
          </cell>
          <cell r="I9016">
            <v>0</v>
          </cell>
        </row>
        <row r="9017">
          <cell r="A9017">
            <v>83154800020000</v>
          </cell>
          <cell r="B9017" t="str">
            <v xml:space="preserve">P.URET.DJ BL.P/CERR.L/AZ.22CM CH4.8                                                                 </v>
          </cell>
          <cell r="C9017">
            <v>0</v>
          </cell>
          <cell r="D9017">
            <v>0</v>
          </cell>
          <cell r="E9017">
            <v>0</v>
          </cell>
          <cell r="F9017">
            <v>0</v>
          </cell>
          <cell r="G9017">
            <v>0</v>
          </cell>
          <cell r="I9017">
            <v>0</v>
          </cell>
        </row>
        <row r="9018">
          <cell r="A9018">
            <v>83180600000000</v>
          </cell>
          <cell r="B9018" t="str">
            <v xml:space="preserve">PROT.URET. DJ CEL. P/CERR. 24CM CH6                                                                 </v>
          </cell>
          <cell r="C9018">
            <v>0</v>
          </cell>
          <cell r="D9018">
            <v>0</v>
          </cell>
          <cell r="E9018">
            <v>0</v>
          </cell>
          <cell r="F9018">
            <v>0</v>
          </cell>
          <cell r="G9018">
            <v>0</v>
          </cell>
          <cell r="I9018">
            <v>0</v>
          </cell>
        </row>
        <row r="9019">
          <cell r="A9019">
            <v>83180600000001</v>
          </cell>
          <cell r="B9019" t="str">
            <v xml:space="preserve">PROT.URET. DJ CEL. P/CERR. 24CM CH6                                                                 </v>
          </cell>
          <cell r="C9019">
            <v>0</v>
          </cell>
          <cell r="D9019">
            <v>0</v>
          </cell>
          <cell r="E9019">
            <v>0</v>
          </cell>
          <cell r="F9019">
            <v>0</v>
          </cell>
          <cell r="G9019">
            <v>0</v>
          </cell>
          <cell r="I9019">
            <v>0</v>
          </cell>
        </row>
        <row r="9020">
          <cell r="A9020">
            <v>83180600000004</v>
          </cell>
          <cell r="B9020" t="str">
            <v xml:space="preserve">PROT.URET. DJ CEL. P/CERR. 24CM CH6                                                                 </v>
          </cell>
          <cell r="C9020">
            <v>0</v>
          </cell>
          <cell r="D9020">
            <v>0</v>
          </cell>
          <cell r="E9020">
            <v>0</v>
          </cell>
          <cell r="F9020">
            <v>0</v>
          </cell>
          <cell r="G9020">
            <v>0</v>
          </cell>
          <cell r="I9020">
            <v>0</v>
          </cell>
        </row>
        <row r="9021">
          <cell r="A9021">
            <v>83180600020000</v>
          </cell>
          <cell r="B9021" t="str">
            <v xml:space="preserve">P.URET. DJ BL.P/CERR.L/AZ. 24CM CH6                                                                 </v>
          </cell>
          <cell r="C9021">
            <v>0</v>
          </cell>
          <cell r="D9021">
            <v>0</v>
          </cell>
          <cell r="E9021">
            <v>0</v>
          </cell>
          <cell r="F9021">
            <v>0</v>
          </cell>
          <cell r="G9021">
            <v>0</v>
          </cell>
          <cell r="I9021">
            <v>0</v>
          </cell>
        </row>
        <row r="9022">
          <cell r="A9022">
            <v>83180700000000</v>
          </cell>
          <cell r="B9022" t="str">
            <v xml:space="preserve">PROT.URET. DJ CEL. P/CERR. 24CM CH7                                                                 </v>
          </cell>
          <cell r="C9022">
            <v>0</v>
          </cell>
          <cell r="D9022">
            <v>0</v>
          </cell>
          <cell r="E9022">
            <v>0</v>
          </cell>
          <cell r="F9022">
            <v>0</v>
          </cell>
          <cell r="G9022">
            <v>0</v>
          </cell>
          <cell r="I9022">
            <v>0</v>
          </cell>
        </row>
        <row r="9023">
          <cell r="A9023">
            <v>83180700000001</v>
          </cell>
          <cell r="B9023" t="str">
            <v xml:space="preserve">PROT.URET. DJ CEL. P/CERR. 24CM CH7                                                                 </v>
          </cell>
          <cell r="C9023">
            <v>0</v>
          </cell>
          <cell r="D9023">
            <v>0</v>
          </cell>
          <cell r="E9023">
            <v>0</v>
          </cell>
          <cell r="F9023">
            <v>0</v>
          </cell>
          <cell r="G9023">
            <v>0</v>
          </cell>
          <cell r="I9023">
            <v>0</v>
          </cell>
        </row>
        <row r="9024">
          <cell r="A9024">
            <v>83180700000004</v>
          </cell>
          <cell r="B9024" t="str">
            <v xml:space="preserve">PROT.URET. DJ CEL. P/CERR. 24CM CH7                                                                 </v>
          </cell>
          <cell r="C9024">
            <v>0</v>
          </cell>
          <cell r="D9024">
            <v>0</v>
          </cell>
          <cell r="E9024">
            <v>0</v>
          </cell>
          <cell r="F9024">
            <v>0</v>
          </cell>
          <cell r="G9024">
            <v>0</v>
          </cell>
          <cell r="I9024">
            <v>0</v>
          </cell>
        </row>
        <row r="9025">
          <cell r="A9025">
            <v>83180700020000</v>
          </cell>
          <cell r="B9025" t="str">
            <v xml:space="preserve">P.URET. DJ BL.P/CERR.L/AZ. 24CM CH7                                                                 </v>
          </cell>
          <cell r="C9025">
            <v>0</v>
          </cell>
          <cell r="D9025">
            <v>0</v>
          </cell>
          <cell r="E9025">
            <v>0</v>
          </cell>
          <cell r="F9025">
            <v>0</v>
          </cell>
          <cell r="G9025">
            <v>0</v>
          </cell>
          <cell r="I9025">
            <v>0</v>
          </cell>
        </row>
        <row r="9026">
          <cell r="A9026">
            <v>83180800000000</v>
          </cell>
          <cell r="B9026" t="str">
            <v xml:space="preserve">PROT.URET. DJ CEL. P/CERR. 24CM CH8                                                                 </v>
          </cell>
          <cell r="C9026">
            <v>0</v>
          </cell>
          <cell r="D9026">
            <v>0</v>
          </cell>
          <cell r="E9026">
            <v>0</v>
          </cell>
          <cell r="F9026">
            <v>0</v>
          </cell>
          <cell r="G9026">
            <v>0</v>
          </cell>
          <cell r="I9026">
            <v>0</v>
          </cell>
        </row>
        <row r="9027">
          <cell r="A9027">
            <v>83180800000001</v>
          </cell>
          <cell r="B9027" t="str">
            <v xml:space="preserve">PROT.URET. DJ CEL. P/CERR. 24CM CH8                                                                 </v>
          </cell>
          <cell r="C9027">
            <v>0</v>
          </cell>
          <cell r="D9027">
            <v>0</v>
          </cell>
          <cell r="E9027">
            <v>0</v>
          </cell>
          <cell r="F9027">
            <v>0</v>
          </cell>
          <cell r="G9027">
            <v>0</v>
          </cell>
          <cell r="I9027">
            <v>0</v>
          </cell>
        </row>
        <row r="9028">
          <cell r="A9028">
            <v>83180800000004</v>
          </cell>
          <cell r="B9028" t="str">
            <v xml:space="preserve">PROT.URET. DJ CEL. P/CERR. 24CM CH8                                                                 </v>
          </cell>
          <cell r="C9028">
            <v>0</v>
          </cell>
          <cell r="D9028">
            <v>0</v>
          </cell>
          <cell r="E9028">
            <v>0</v>
          </cell>
          <cell r="F9028">
            <v>0</v>
          </cell>
          <cell r="G9028">
            <v>0</v>
          </cell>
          <cell r="I9028">
            <v>0</v>
          </cell>
        </row>
        <row r="9029">
          <cell r="A9029">
            <v>83180800020000</v>
          </cell>
          <cell r="B9029" t="str">
            <v xml:space="preserve">P.URET. DJ BL.P/CERR.L/AZ. 24CM CH8                                                                 </v>
          </cell>
          <cell r="C9029">
            <v>0</v>
          </cell>
          <cell r="D9029">
            <v>0</v>
          </cell>
          <cell r="E9029">
            <v>0</v>
          </cell>
          <cell r="F9029">
            <v>0</v>
          </cell>
          <cell r="G9029">
            <v>0</v>
          </cell>
          <cell r="I9029">
            <v>0</v>
          </cell>
        </row>
        <row r="9030">
          <cell r="A9030">
            <v>83184800000000</v>
          </cell>
          <cell r="B9030" t="str">
            <v xml:space="preserve">PROT.URET. DJ CEL. P/CERR.24CMCH4.8                                                                 </v>
          </cell>
          <cell r="C9030">
            <v>0</v>
          </cell>
          <cell r="D9030">
            <v>0</v>
          </cell>
          <cell r="E9030">
            <v>0</v>
          </cell>
          <cell r="F9030">
            <v>0</v>
          </cell>
          <cell r="G9030">
            <v>0</v>
          </cell>
          <cell r="I9030">
            <v>0</v>
          </cell>
        </row>
        <row r="9031">
          <cell r="A9031">
            <v>83184800000001</v>
          </cell>
          <cell r="B9031" t="str">
            <v xml:space="preserve">PROT.URET. DJ CEL. P/CER.24CM CH4.8                                                                 </v>
          </cell>
          <cell r="C9031">
            <v>0</v>
          </cell>
          <cell r="D9031">
            <v>0</v>
          </cell>
          <cell r="E9031">
            <v>0</v>
          </cell>
          <cell r="F9031">
            <v>0</v>
          </cell>
          <cell r="G9031">
            <v>0</v>
          </cell>
          <cell r="I9031">
            <v>0</v>
          </cell>
        </row>
        <row r="9032">
          <cell r="A9032">
            <v>83184800000004</v>
          </cell>
          <cell r="B9032" t="str">
            <v xml:space="preserve">PROT.URET. DJ CEL. P/CER.24CM CH4.8                                                                 </v>
          </cell>
          <cell r="C9032">
            <v>0</v>
          </cell>
          <cell r="D9032">
            <v>0</v>
          </cell>
          <cell r="E9032">
            <v>0</v>
          </cell>
          <cell r="F9032">
            <v>0</v>
          </cell>
          <cell r="G9032">
            <v>0</v>
          </cell>
          <cell r="I9032">
            <v>0</v>
          </cell>
        </row>
        <row r="9033">
          <cell r="A9033">
            <v>83184800020000</v>
          </cell>
          <cell r="B9033" t="str">
            <v xml:space="preserve">P.URET.DJ BL.P/CERR.L/AZ.24CM CH4.8                                                                 </v>
          </cell>
          <cell r="C9033">
            <v>0</v>
          </cell>
          <cell r="D9033">
            <v>0</v>
          </cell>
          <cell r="E9033">
            <v>0</v>
          </cell>
          <cell r="F9033">
            <v>0</v>
          </cell>
          <cell r="G9033">
            <v>0</v>
          </cell>
          <cell r="I9033">
            <v>0</v>
          </cell>
        </row>
        <row r="9034">
          <cell r="A9034">
            <v>83190300000000</v>
          </cell>
          <cell r="B9034" t="str">
            <v xml:space="preserve">P.URET.DJ CEL.120°P/CER. 24CM CH3                                                                   </v>
          </cell>
          <cell r="C9034">
            <v>37</v>
          </cell>
          <cell r="D9034">
            <v>0</v>
          </cell>
          <cell r="E9034">
            <v>0</v>
          </cell>
          <cell r="F9034">
            <v>0</v>
          </cell>
          <cell r="G9034">
            <v>0</v>
          </cell>
          <cell r="I9034">
            <v>0</v>
          </cell>
        </row>
        <row r="9035">
          <cell r="A9035">
            <v>83190600000000</v>
          </cell>
          <cell r="B9035" t="str">
            <v xml:space="preserve">P.URET.DJ CEL.120°P/CER. 24CM CH6                                                                   </v>
          </cell>
          <cell r="C9035">
            <v>557</v>
          </cell>
          <cell r="D9035">
            <v>0</v>
          </cell>
          <cell r="E9035">
            <v>0</v>
          </cell>
          <cell r="F9035">
            <v>0</v>
          </cell>
          <cell r="G9035">
            <v>0</v>
          </cell>
          <cell r="I9035">
            <v>0</v>
          </cell>
        </row>
        <row r="9036">
          <cell r="A9036">
            <v>83190700000000</v>
          </cell>
          <cell r="B9036" t="str">
            <v xml:space="preserve">P.URET.DJ CEL.120°P/CER. 24CM CH7                                                                   </v>
          </cell>
          <cell r="C9036">
            <v>105</v>
          </cell>
          <cell r="D9036">
            <v>0</v>
          </cell>
          <cell r="E9036">
            <v>0</v>
          </cell>
          <cell r="F9036">
            <v>0</v>
          </cell>
          <cell r="G9036">
            <v>0</v>
          </cell>
          <cell r="I9036">
            <v>0</v>
          </cell>
        </row>
        <row r="9037">
          <cell r="A9037">
            <v>83190800000000</v>
          </cell>
          <cell r="B9037" t="str">
            <v xml:space="preserve">P.URET.DJ CEL.120°P/CER. 24CM CH8                                                                   </v>
          </cell>
          <cell r="C9037">
            <v>48</v>
          </cell>
          <cell r="D9037">
            <v>0</v>
          </cell>
          <cell r="E9037">
            <v>0</v>
          </cell>
          <cell r="F9037">
            <v>0</v>
          </cell>
          <cell r="G9037">
            <v>0</v>
          </cell>
          <cell r="I9037">
            <v>0</v>
          </cell>
        </row>
        <row r="9038">
          <cell r="A9038">
            <v>83194800000000</v>
          </cell>
          <cell r="B9038" t="str">
            <v xml:space="preserve">P.URET.DJ CEL.120°P/CER. 24CM CH4.8                                                                 </v>
          </cell>
          <cell r="C9038">
            <v>19</v>
          </cell>
          <cell r="D9038">
            <v>0</v>
          </cell>
          <cell r="E9038">
            <v>0</v>
          </cell>
          <cell r="F9038">
            <v>0</v>
          </cell>
          <cell r="G9038">
            <v>0</v>
          </cell>
          <cell r="I9038">
            <v>0</v>
          </cell>
        </row>
        <row r="9039">
          <cell r="A9039">
            <v>83210600000000</v>
          </cell>
          <cell r="B9039" t="str">
            <v xml:space="preserve">PROT.URET. DJ CEL. P/CERR. 26CM CH6                                                                 </v>
          </cell>
          <cell r="C9039">
            <v>0</v>
          </cell>
          <cell r="D9039">
            <v>0</v>
          </cell>
          <cell r="E9039">
            <v>0</v>
          </cell>
          <cell r="F9039">
            <v>0</v>
          </cell>
          <cell r="G9039">
            <v>0</v>
          </cell>
          <cell r="I9039">
            <v>0</v>
          </cell>
        </row>
        <row r="9040">
          <cell r="A9040">
            <v>83210600000001</v>
          </cell>
          <cell r="B9040" t="str">
            <v xml:space="preserve">PROT.URET. DJ CEL. P/CERR. 26CM CH6                                                                 </v>
          </cell>
          <cell r="C9040">
            <v>0</v>
          </cell>
          <cell r="D9040">
            <v>0</v>
          </cell>
          <cell r="E9040">
            <v>0</v>
          </cell>
          <cell r="F9040">
            <v>0</v>
          </cell>
          <cell r="G9040">
            <v>0</v>
          </cell>
          <cell r="I9040">
            <v>0</v>
          </cell>
        </row>
        <row r="9041">
          <cell r="A9041">
            <v>83210600000003</v>
          </cell>
          <cell r="B9041" t="str">
            <v xml:space="preserve">PROT.URET. DJ CEL. P/CERR. 26CM CH6                                                                 </v>
          </cell>
          <cell r="C9041">
            <v>0</v>
          </cell>
          <cell r="D9041">
            <v>0</v>
          </cell>
          <cell r="E9041">
            <v>0</v>
          </cell>
          <cell r="F9041">
            <v>0</v>
          </cell>
          <cell r="G9041">
            <v>0</v>
          </cell>
          <cell r="I9041">
            <v>0</v>
          </cell>
        </row>
        <row r="9042">
          <cell r="A9042">
            <v>83210600000004</v>
          </cell>
          <cell r="B9042" t="str">
            <v xml:space="preserve">PROT.URET. DJ CEL. P/CERR. 26CM CH6                                                                 </v>
          </cell>
          <cell r="C9042">
            <v>0</v>
          </cell>
          <cell r="D9042">
            <v>0</v>
          </cell>
          <cell r="E9042">
            <v>0</v>
          </cell>
          <cell r="F9042">
            <v>0</v>
          </cell>
          <cell r="G9042">
            <v>0</v>
          </cell>
          <cell r="I9042">
            <v>0</v>
          </cell>
        </row>
        <row r="9043">
          <cell r="A9043">
            <v>83210600020000</v>
          </cell>
          <cell r="B9043" t="str">
            <v xml:space="preserve">P.URET. DJ BL.P/CERR.L/AZ. 26CM CH6                                                                 </v>
          </cell>
          <cell r="C9043">
            <v>0</v>
          </cell>
          <cell r="D9043">
            <v>0</v>
          </cell>
          <cell r="E9043">
            <v>0</v>
          </cell>
          <cell r="F9043">
            <v>0</v>
          </cell>
          <cell r="G9043">
            <v>0</v>
          </cell>
          <cell r="I9043">
            <v>0</v>
          </cell>
        </row>
        <row r="9044">
          <cell r="A9044">
            <v>83210600030002</v>
          </cell>
          <cell r="B9044" t="str">
            <v xml:space="preserve">P.URET.DJ.BL.P/CERR.L/NE.26CM CH6                                                                   </v>
          </cell>
          <cell r="C9044">
            <v>0</v>
          </cell>
          <cell r="D9044">
            <v>0</v>
          </cell>
          <cell r="E9044">
            <v>0</v>
          </cell>
          <cell r="F9044">
            <v>0</v>
          </cell>
          <cell r="G9044">
            <v>0</v>
          </cell>
          <cell r="I9044">
            <v>0</v>
          </cell>
        </row>
        <row r="9045">
          <cell r="A9045">
            <v>83210700000000</v>
          </cell>
          <cell r="B9045" t="str">
            <v xml:space="preserve">PROT.URET. DJ CEL. P/CERR. 26CM CH7                                                                 </v>
          </cell>
          <cell r="C9045">
            <v>0</v>
          </cell>
          <cell r="D9045">
            <v>0</v>
          </cell>
          <cell r="E9045">
            <v>0</v>
          </cell>
          <cell r="F9045">
            <v>0</v>
          </cell>
          <cell r="G9045">
            <v>0</v>
          </cell>
          <cell r="I9045">
            <v>0</v>
          </cell>
        </row>
        <row r="9046">
          <cell r="A9046">
            <v>83210700000001</v>
          </cell>
          <cell r="B9046" t="str">
            <v xml:space="preserve">PROT.URET. DJ CEL. P/CERR. 26CM CH7                                                                 </v>
          </cell>
          <cell r="C9046">
            <v>0</v>
          </cell>
          <cell r="D9046">
            <v>0</v>
          </cell>
          <cell r="E9046">
            <v>0</v>
          </cell>
          <cell r="F9046">
            <v>0</v>
          </cell>
          <cell r="G9046">
            <v>0</v>
          </cell>
          <cell r="I9046">
            <v>0</v>
          </cell>
        </row>
        <row r="9047">
          <cell r="A9047">
            <v>83210700000003</v>
          </cell>
          <cell r="B9047" t="str">
            <v xml:space="preserve">PROT.URET. DJ CEL. P/CERR. 26CM CH7                                                                 </v>
          </cell>
          <cell r="C9047">
            <v>0</v>
          </cell>
          <cell r="D9047">
            <v>0</v>
          </cell>
          <cell r="E9047">
            <v>0</v>
          </cell>
          <cell r="F9047">
            <v>0</v>
          </cell>
          <cell r="G9047">
            <v>0</v>
          </cell>
          <cell r="I9047">
            <v>0</v>
          </cell>
        </row>
        <row r="9048">
          <cell r="A9048">
            <v>83210700000004</v>
          </cell>
          <cell r="B9048" t="str">
            <v xml:space="preserve">PROT.URET. DJ CEL. P/CERR. 26CM CH7                                                                 </v>
          </cell>
          <cell r="C9048">
            <v>0</v>
          </cell>
          <cell r="D9048">
            <v>0</v>
          </cell>
          <cell r="E9048">
            <v>0</v>
          </cell>
          <cell r="F9048">
            <v>0</v>
          </cell>
          <cell r="G9048">
            <v>0</v>
          </cell>
          <cell r="I9048">
            <v>0</v>
          </cell>
        </row>
        <row r="9049">
          <cell r="A9049">
            <v>83210700010000</v>
          </cell>
          <cell r="B9049" t="str">
            <v xml:space="preserve">P.URET.DJ CEL.P/CER.26CM CH7 (90AE)                                                                 </v>
          </cell>
          <cell r="C9049">
            <v>12</v>
          </cell>
          <cell r="D9049">
            <v>0</v>
          </cell>
          <cell r="E9049">
            <v>0</v>
          </cell>
          <cell r="F9049">
            <v>0</v>
          </cell>
          <cell r="G9049">
            <v>0</v>
          </cell>
          <cell r="I9049">
            <v>0</v>
          </cell>
        </row>
        <row r="9050">
          <cell r="A9050">
            <v>83210700020000</v>
          </cell>
          <cell r="B9050" t="str">
            <v xml:space="preserve">P.URET. DJ BL.P/CERR.L/AZ. 26CM CH7                                                                 </v>
          </cell>
          <cell r="C9050">
            <v>0</v>
          </cell>
          <cell r="D9050">
            <v>0</v>
          </cell>
          <cell r="E9050">
            <v>0</v>
          </cell>
          <cell r="F9050">
            <v>0</v>
          </cell>
          <cell r="G9050">
            <v>0</v>
          </cell>
          <cell r="I9050">
            <v>0</v>
          </cell>
        </row>
        <row r="9051">
          <cell r="A9051">
            <v>83210800000000</v>
          </cell>
          <cell r="B9051" t="str">
            <v xml:space="preserve">PROT.URET. DJ CEL. P/CERR. 26CM CH8                                                                 </v>
          </cell>
          <cell r="C9051">
            <v>0</v>
          </cell>
          <cell r="D9051">
            <v>0</v>
          </cell>
          <cell r="E9051">
            <v>0</v>
          </cell>
          <cell r="F9051">
            <v>0</v>
          </cell>
          <cell r="G9051">
            <v>0</v>
          </cell>
          <cell r="I9051">
            <v>0</v>
          </cell>
        </row>
        <row r="9052">
          <cell r="A9052">
            <v>83210800000001</v>
          </cell>
          <cell r="B9052" t="str">
            <v xml:space="preserve">PROT.URET. DJ CEL. P/CERR. 26CM CH8                                                                 </v>
          </cell>
          <cell r="C9052">
            <v>0</v>
          </cell>
          <cell r="D9052">
            <v>0</v>
          </cell>
          <cell r="E9052">
            <v>0</v>
          </cell>
          <cell r="F9052">
            <v>0</v>
          </cell>
          <cell r="G9052">
            <v>0</v>
          </cell>
          <cell r="I9052">
            <v>0</v>
          </cell>
        </row>
        <row r="9053">
          <cell r="A9053">
            <v>83210800000003</v>
          </cell>
          <cell r="B9053" t="str">
            <v xml:space="preserve">PROT.URET. DJ CEL. P/CERR. 26CM CH8                                                                 </v>
          </cell>
          <cell r="C9053">
            <v>0</v>
          </cell>
          <cell r="D9053">
            <v>0</v>
          </cell>
          <cell r="E9053">
            <v>0</v>
          </cell>
          <cell r="F9053">
            <v>0</v>
          </cell>
          <cell r="G9053">
            <v>0</v>
          </cell>
          <cell r="I9053">
            <v>0</v>
          </cell>
        </row>
        <row r="9054">
          <cell r="A9054">
            <v>83210800000004</v>
          </cell>
          <cell r="B9054" t="str">
            <v xml:space="preserve">PROT.URET. DJ CEL. P/CERR. 26CM CH8                                                                 </v>
          </cell>
          <cell r="C9054">
            <v>0</v>
          </cell>
          <cell r="D9054">
            <v>0</v>
          </cell>
          <cell r="E9054">
            <v>0</v>
          </cell>
          <cell r="F9054">
            <v>0</v>
          </cell>
          <cell r="G9054">
            <v>0</v>
          </cell>
          <cell r="I9054">
            <v>0</v>
          </cell>
        </row>
        <row r="9055">
          <cell r="A9055">
            <v>83210800020000</v>
          </cell>
          <cell r="B9055" t="str">
            <v xml:space="preserve">P.URET. DJ BL.P/CERR.L/AZ. 26CM CH8                                                                 </v>
          </cell>
          <cell r="C9055">
            <v>0</v>
          </cell>
          <cell r="D9055">
            <v>0</v>
          </cell>
          <cell r="E9055">
            <v>0</v>
          </cell>
          <cell r="F9055">
            <v>0</v>
          </cell>
          <cell r="G9055">
            <v>0</v>
          </cell>
          <cell r="I9055">
            <v>0</v>
          </cell>
        </row>
        <row r="9056">
          <cell r="A9056">
            <v>83210900000000</v>
          </cell>
          <cell r="B9056" t="str">
            <v xml:space="preserve">PROT.URET. DJ CEL. P/CERR. 26CM CH9                                                                 </v>
          </cell>
          <cell r="C9056">
            <v>0</v>
          </cell>
          <cell r="D9056">
            <v>0</v>
          </cell>
          <cell r="E9056">
            <v>0</v>
          </cell>
          <cell r="F9056">
            <v>0</v>
          </cell>
          <cell r="G9056">
            <v>0</v>
          </cell>
          <cell r="I9056">
            <v>0</v>
          </cell>
        </row>
        <row r="9057">
          <cell r="A9057">
            <v>83210900000001</v>
          </cell>
          <cell r="B9057" t="str">
            <v xml:space="preserve">PROT.URET. DJ CEL. P/CERR. 26CM CH9                                                                 </v>
          </cell>
          <cell r="C9057">
            <v>0</v>
          </cell>
          <cell r="D9057">
            <v>0</v>
          </cell>
          <cell r="E9057">
            <v>0</v>
          </cell>
          <cell r="F9057">
            <v>0</v>
          </cell>
          <cell r="G9057">
            <v>0</v>
          </cell>
          <cell r="I9057">
            <v>0</v>
          </cell>
        </row>
        <row r="9058">
          <cell r="A9058">
            <v>83214800000000</v>
          </cell>
          <cell r="B9058" t="str">
            <v xml:space="preserve">PROT.URET. DJ CEL.P/CERR.26CM CH4.8                                                                 </v>
          </cell>
          <cell r="C9058">
            <v>0</v>
          </cell>
          <cell r="D9058">
            <v>0</v>
          </cell>
          <cell r="E9058">
            <v>0</v>
          </cell>
          <cell r="F9058">
            <v>0</v>
          </cell>
          <cell r="G9058">
            <v>0</v>
          </cell>
          <cell r="I9058">
            <v>0</v>
          </cell>
        </row>
        <row r="9059">
          <cell r="A9059">
            <v>83214800000001</v>
          </cell>
          <cell r="B9059" t="str">
            <v xml:space="preserve">PROT.URET. DJ CEL. P/CER.26CM CH4.8                                                                 </v>
          </cell>
          <cell r="C9059">
            <v>0</v>
          </cell>
          <cell r="D9059">
            <v>0</v>
          </cell>
          <cell r="E9059">
            <v>0</v>
          </cell>
          <cell r="F9059">
            <v>0</v>
          </cell>
          <cell r="G9059">
            <v>0</v>
          </cell>
          <cell r="I9059">
            <v>0</v>
          </cell>
        </row>
        <row r="9060">
          <cell r="A9060">
            <v>83214800000003</v>
          </cell>
          <cell r="B9060" t="str">
            <v xml:space="preserve">PROT.URET. DJ CEL. P/CER.26CM CH4.8                                                                 </v>
          </cell>
          <cell r="C9060">
            <v>0</v>
          </cell>
          <cell r="D9060">
            <v>0</v>
          </cell>
          <cell r="E9060">
            <v>0</v>
          </cell>
          <cell r="F9060">
            <v>0</v>
          </cell>
          <cell r="G9060">
            <v>0</v>
          </cell>
          <cell r="I9060">
            <v>0</v>
          </cell>
        </row>
        <row r="9061">
          <cell r="A9061">
            <v>83214800000004</v>
          </cell>
          <cell r="B9061" t="str">
            <v xml:space="preserve">PROT.URET. DJ CEL. P/CER.26CM CH4.8                                                                 </v>
          </cell>
          <cell r="C9061">
            <v>0</v>
          </cell>
          <cell r="D9061">
            <v>0</v>
          </cell>
          <cell r="E9061">
            <v>0</v>
          </cell>
          <cell r="F9061">
            <v>0</v>
          </cell>
          <cell r="G9061">
            <v>0</v>
          </cell>
          <cell r="I9061">
            <v>0</v>
          </cell>
        </row>
        <row r="9062">
          <cell r="A9062">
            <v>83214800020000</v>
          </cell>
          <cell r="B9062" t="str">
            <v xml:space="preserve">P.URET.DJ BL.P/CERR.L/AZ.26CM CH4.8                                                                 </v>
          </cell>
          <cell r="C9062">
            <v>0</v>
          </cell>
          <cell r="D9062">
            <v>0</v>
          </cell>
          <cell r="E9062">
            <v>0</v>
          </cell>
          <cell r="F9062">
            <v>0</v>
          </cell>
          <cell r="G9062">
            <v>0</v>
          </cell>
          <cell r="I9062">
            <v>0</v>
          </cell>
        </row>
        <row r="9063">
          <cell r="A9063">
            <v>832206000000</v>
          </cell>
          <cell r="B9063" t="str">
            <v xml:space="preserve">TUBULADURA IMPRESA HIDROFILIZADA P/JJ 26CM CH6                                                      </v>
          </cell>
          <cell r="C9063">
            <v>16</v>
          </cell>
          <cell r="D9063">
            <v>0</v>
          </cell>
          <cell r="E9063">
            <v>0</v>
          </cell>
          <cell r="F9063">
            <v>0</v>
          </cell>
          <cell r="G9063">
            <v>0</v>
          </cell>
          <cell r="I9063">
            <v>0</v>
          </cell>
        </row>
        <row r="9064">
          <cell r="A9064">
            <v>83220600000000</v>
          </cell>
          <cell r="B9064" t="str">
            <v xml:space="preserve">P.URET.DJ CEL.120°P/CER. 26CM CH6                                                                   </v>
          </cell>
          <cell r="C9064">
            <v>15</v>
          </cell>
          <cell r="D9064">
            <v>0</v>
          </cell>
          <cell r="E9064">
            <v>0</v>
          </cell>
          <cell r="F9064">
            <v>0</v>
          </cell>
          <cell r="G9064">
            <v>0</v>
          </cell>
          <cell r="I9064">
            <v>0</v>
          </cell>
        </row>
        <row r="9065">
          <cell r="A9065">
            <v>832207000000</v>
          </cell>
          <cell r="B9065" t="str">
            <v xml:space="preserve">TUBULADURA IMPRESA HIDROFILIZADA P/JJ 26CM CH7                                                      </v>
          </cell>
          <cell r="C9065">
            <v>49</v>
          </cell>
          <cell r="D9065">
            <v>0</v>
          </cell>
          <cell r="E9065">
            <v>0</v>
          </cell>
          <cell r="F9065">
            <v>0</v>
          </cell>
          <cell r="G9065">
            <v>0</v>
          </cell>
          <cell r="I9065">
            <v>0</v>
          </cell>
        </row>
        <row r="9066">
          <cell r="A9066">
            <v>83220700000000</v>
          </cell>
          <cell r="B9066" t="str">
            <v xml:space="preserve">P.URET.DJ CEL.120°P/CER. 26CM CH7                                                                   </v>
          </cell>
          <cell r="C9066">
            <v>0</v>
          </cell>
          <cell r="D9066">
            <v>0</v>
          </cell>
          <cell r="E9066">
            <v>0</v>
          </cell>
          <cell r="F9066">
            <v>0</v>
          </cell>
          <cell r="G9066">
            <v>0</v>
          </cell>
          <cell r="I9066">
            <v>0</v>
          </cell>
        </row>
        <row r="9067">
          <cell r="A9067">
            <v>83220800000000</v>
          </cell>
          <cell r="B9067" t="str">
            <v xml:space="preserve">P.URET.DJ CEL.120°P/CER. 26CM CH8                                                                   </v>
          </cell>
          <cell r="C9067">
            <v>14</v>
          </cell>
          <cell r="D9067">
            <v>0</v>
          </cell>
          <cell r="E9067">
            <v>0</v>
          </cell>
          <cell r="F9067">
            <v>0</v>
          </cell>
          <cell r="G9067">
            <v>0</v>
          </cell>
          <cell r="I9067">
            <v>0</v>
          </cell>
        </row>
        <row r="9068">
          <cell r="A9068">
            <v>83220900000000</v>
          </cell>
          <cell r="B9068" t="str">
            <v xml:space="preserve">P.URET.DJ CEL.120° P/CER. 26CM CH9                                                                  </v>
          </cell>
          <cell r="C9068">
            <v>8</v>
          </cell>
          <cell r="D9068">
            <v>0</v>
          </cell>
          <cell r="E9068">
            <v>0</v>
          </cell>
          <cell r="F9068">
            <v>0</v>
          </cell>
          <cell r="G9068">
            <v>0</v>
          </cell>
          <cell r="I9068">
            <v>0</v>
          </cell>
        </row>
        <row r="9069">
          <cell r="A9069">
            <v>832248000000</v>
          </cell>
          <cell r="B9069" t="str">
            <v xml:space="preserve">TUBULADURA IMPRESA HIDROFILIZADA P/JJ 26CM CH4.8                                                    </v>
          </cell>
          <cell r="C9069">
            <v>0</v>
          </cell>
          <cell r="D9069">
            <v>0</v>
          </cell>
          <cell r="E9069">
            <v>0</v>
          </cell>
          <cell r="F9069">
            <v>0</v>
          </cell>
          <cell r="G9069">
            <v>0</v>
          </cell>
          <cell r="I9069">
            <v>0</v>
          </cell>
        </row>
        <row r="9070">
          <cell r="A9070">
            <v>83224800000000</v>
          </cell>
          <cell r="B9070" t="str">
            <v xml:space="preserve">P.URET.DJ CEL.120°P/CER. 26CM CH4.8                                                                 </v>
          </cell>
          <cell r="C9070">
            <v>217</v>
          </cell>
          <cell r="D9070">
            <v>0</v>
          </cell>
          <cell r="E9070">
            <v>0</v>
          </cell>
          <cell r="F9070">
            <v>0</v>
          </cell>
          <cell r="G9070">
            <v>0</v>
          </cell>
          <cell r="I9070">
            <v>0</v>
          </cell>
        </row>
        <row r="9071">
          <cell r="A9071">
            <v>83224800020000</v>
          </cell>
          <cell r="B9071" t="str">
            <v xml:space="preserve">P.URET.DJ BL.P/CERR.L/AZ 30CM CH4.8                                                                 </v>
          </cell>
          <cell r="C9071">
            <v>0</v>
          </cell>
          <cell r="D9071">
            <v>0</v>
          </cell>
          <cell r="E9071">
            <v>0</v>
          </cell>
          <cell r="F9071">
            <v>0</v>
          </cell>
          <cell r="G9071">
            <v>0</v>
          </cell>
          <cell r="I9071">
            <v>0</v>
          </cell>
        </row>
        <row r="9072">
          <cell r="A9072">
            <v>83230602600000</v>
          </cell>
          <cell r="B9072" t="str">
            <v xml:space="preserve">P.DJ.BL.P/AB.L/AZ.(P/HILO)26CM CH6                                                                  </v>
          </cell>
          <cell r="C9072">
            <v>0</v>
          </cell>
          <cell r="D9072">
            <v>0</v>
          </cell>
          <cell r="E9072">
            <v>0</v>
          </cell>
          <cell r="F9072">
            <v>0</v>
          </cell>
          <cell r="G9072">
            <v>0</v>
          </cell>
          <cell r="I9072">
            <v>0</v>
          </cell>
        </row>
        <row r="9073">
          <cell r="A9073">
            <v>83230602800000</v>
          </cell>
          <cell r="B9073" t="str">
            <v xml:space="preserve">P.DJ.BL.P/AB.L/AZ.(P/HILO)28CM CH6                                                                  </v>
          </cell>
          <cell r="C9073">
            <v>0</v>
          </cell>
          <cell r="D9073">
            <v>0</v>
          </cell>
          <cell r="E9073">
            <v>0</v>
          </cell>
          <cell r="F9073">
            <v>0</v>
          </cell>
          <cell r="G9073">
            <v>0</v>
          </cell>
          <cell r="I9073">
            <v>0</v>
          </cell>
        </row>
        <row r="9074">
          <cell r="A9074">
            <v>83230602810000</v>
          </cell>
          <cell r="B9074" t="str">
            <v xml:space="preserve">P.DJ.BL.P/AB.L/AZ. TIPO"B"28CM CH6                                                                  </v>
          </cell>
          <cell r="C9074">
            <v>0</v>
          </cell>
          <cell r="D9074">
            <v>0</v>
          </cell>
          <cell r="E9074">
            <v>0</v>
          </cell>
          <cell r="F9074">
            <v>0</v>
          </cell>
          <cell r="G9074">
            <v>0</v>
          </cell>
          <cell r="I9074">
            <v>0</v>
          </cell>
        </row>
        <row r="9075">
          <cell r="A9075">
            <v>83230603000000</v>
          </cell>
          <cell r="B9075" t="str">
            <v xml:space="preserve">P.DJ.BL.P/AB.L/AZ.(P/HILO)30CM CH6                                                                  </v>
          </cell>
          <cell r="C9075">
            <v>0</v>
          </cell>
          <cell r="D9075">
            <v>0</v>
          </cell>
          <cell r="E9075">
            <v>0</v>
          </cell>
          <cell r="F9075">
            <v>0</v>
          </cell>
          <cell r="G9075">
            <v>0</v>
          </cell>
          <cell r="I9075">
            <v>0</v>
          </cell>
        </row>
        <row r="9076">
          <cell r="A9076">
            <v>83230603200000</v>
          </cell>
          <cell r="B9076" t="str">
            <v xml:space="preserve">P.DJ.BL.P/AB.L/AZ.(P/HILO)32CM CH6                                                                  </v>
          </cell>
          <cell r="C9076">
            <v>0</v>
          </cell>
          <cell r="D9076">
            <v>0</v>
          </cell>
          <cell r="E9076">
            <v>0</v>
          </cell>
          <cell r="F9076">
            <v>0</v>
          </cell>
          <cell r="G9076">
            <v>0</v>
          </cell>
          <cell r="I9076">
            <v>0</v>
          </cell>
        </row>
        <row r="9077">
          <cell r="A9077">
            <v>83230603400000</v>
          </cell>
          <cell r="B9077" t="str">
            <v xml:space="preserve">P.DJ.BL.P/AB.L/AZ.(P/HILO)34CM CH6                                                                  </v>
          </cell>
          <cell r="C9077">
            <v>0</v>
          </cell>
          <cell r="D9077">
            <v>0</v>
          </cell>
          <cell r="E9077">
            <v>0</v>
          </cell>
          <cell r="F9077">
            <v>0</v>
          </cell>
          <cell r="G9077">
            <v>0</v>
          </cell>
          <cell r="I9077">
            <v>0</v>
          </cell>
        </row>
        <row r="9078">
          <cell r="A9078">
            <v>83230702800000</v>
          </cell>
          <cell r="B9078" t="str">
            <v xml:space="preserve">P.DJ.BL.P/AB.L/AZ.(P/HILO)28CM CH7                                                                  </v>
          </cell>
          <cell r="C9078">
            <v>0</v>
          </cell>
          <cell r="D9078">
            <v>0</v>
          </cell>
          <cell r="E9078">
            <v>0</v>
          </cell>
          <cell r="F9078">
            <v>0</v>
          </cell>
          <cell r="G9078">
            <v>0</v>
          </cell>
          <cell r="I9078">
            <v>0</v>
          </cell>
        </row>
        <row r="9079">
          <cell r="A9079">
            <v>83230702810000</v>
          </cell>
          <cell r="B9079" t="str">
            <v xml:space="preserve">P.DJ.BL.P/AB.L/AZ. TIPO"B"28CM CH7                                                                  </v>
          </cell>
          <cell r="C9079">
            <v>0</v>
          </cell>
          <cell r="D9079">
            <v>0</v>
          </cell>
          <cell r="E9079">
            <v>0</v>
          </cell>
          <cell r="F9079">
            <v>0</v>
          </cell>
          <cell r="G9079">
            <v>0</v>
          </cell>
          <cell r="I9079">
            <v>0</v>
          </cell>
        </row>
        <row r="9080">
          <cell r="A9080">
            <v>83230703000000</v>
          </cell>
          <cell r="B9080" t="str">
            <v xml:space="preserve">P.DJ.BL.P/AB.L/AZ.(P/HILO)30CM CH7                                                                  </v>
          </cell>
          <cell r="C9080">
            <v>0</v>
          </cell>
          <cell r="D9080">
            <v>0</v>
          </cell>
          <cell r="E9080">
            <v>0</v>
          </cell>
          <cell r="F9080">
            <v>0</v>
          </cell>
          <cell r="G9080">
            <v>0</v>
          </cell>
          <cell r="I9080">
            <v>0</v>
          </cell>
        </row>
        <row r="9081">
          <cell r="A9081">
            <v>83230703200000</v>
          </cell>
          <cell r="B9081" t="str">
            <v xml:space="preserve">P.DJ.BL.P/AB.L/AZ.(P/HILO)32CM CH7                                                                  </v>
          </cell>
          <cell r="C9081">
            <v>0</v>
          </cell>
          <cell r="D9081">
            <v>0</v>
          </cell>
          <cell r="E9081">
            <v>0</v>
          </cell>
          <cell r="F9081">
            <v>0</v>
          </cell>
          <cell r="G9081">
            <v>0</v>
          </cell>
          <cell r="I9081">
            <v>0</v>
          </cell>
        </row>
        <row r="9082">
          <cell r="A9082">
            <v>83230802800000</v>
          </cell>
          <cell r="B9082" t="str">
            <v xml:space="preserve">P.DJ.BL.P/AB.L/AZ.(P/HILO)28CM CH8                                                                  </v>
          </cell>
          <cell r="C9082">
            <v>0</v>
          </cell>
          <cell r="D9082">
            <v>0</v>
          </cell>
          <cell r="E9082">
            <v>0</v>
          </cell>
          <cell r="F9082">
            <v>0</v>
          </cell>
          <cell r="G9082">
            <v>0</v>
          </cell>
          <cell r="I9082">
            <v>0</v>
          </cell>
        </row>
        <row r="9083">
          <cell r="A9083">
            <v>83230803000000</v>
          </cell>
          <cell r="B9083" t="str">
            <v xml:space="preserve">P.DJ.BL.P/AB.L/AZ.(P/HILO)30CM CH8                                                                  </v>
          </cell>
          <cell r="C9083">
            <v>0</v>
          </cell>
          <cell r="D9083">
            <v>0</v>
          </cell>
          <cell r="E9083">
            <v>0</v>
          </cell>
          <cell r="F9083">
            <v>0</v>
          </cell>
          <cell r="G9083">
            <v>0</v>
          </cell>
          <cell r="I9083">
            <v>0</v>
          </cell>
        </row>
        <row r="9084">
          <cell r="A9084">
            <v>83230803200000</v>
          </cell>
          <cell r="B9084" t="str">
            <v xml:space="preserve">P.DJ.BL.P/AB.L/AZ.(P/HILO)32CM CH8                                                                  </v>
          </cell>
          <cell r="C9084">
            <v>0</v>
          </cell>
          <cell r="D9084">
            <v>0</v>
          </cell>
          <cell r="E9084">
            <v>0</v>
          </cell>
          <cell r="F9084">
            <v>0</v>
          </cell>
          <cell r="G9084">
            <v>0</v>
          </cell>
          <cell r="I9084">
            <v>0</v>
          </cell>
        </row>
        <row r="9085">
          <cell r="A9085">
            <v>83240600000000</v>
          </cell>
          <cell r="B9085" t="str">
            <v xml:space="preserve">PROT.URET. DJ CEL.P/CERR.28CM CH6                                                                   </v>
          </cell>
          <cell r="C9085">
            <v>41</v>
          </cell>
          <cell r="D9085">
            <v>0</v>
          </cell>
          <cell r="E9085">
            <v>0</v>
          </cell>
          <cell r="F9085">
            <v>0</v>
          </cell>
          <cell r="G9085">
            <v>0</v>
          </cell>
          <cell r="I9085">
            <v>0</v>
          </cell>
        </row>
        <row r="9086">
          <cell r="A9086">
            <v>83240600000001</v>
          </cell>
          <cell r="B9086" t="str">
            <v xml:space="preserve">PROT.URET. DJ CEL. P/CERR. 28CM CH6                                                                 </v>
          </cell>
          <cell r="C9086">
            <v>0</v>
          </cell>
          <cell r="D9086">
            <v>0</v>
          </cell>
          <cell r="E9086">
            <v>0</v>
          </cell>
          <cell r="F9086">
            <v>0</v>
          </cell>
          <cell r="G9086">
            <v>0</v>
          </cell>
          <cell r="I9086">
            <v>0</v>
          </cell>
        </row>
        <row r="9087">
          <cell r="A9087">
            <v>83240600000003</v>
          </cell>
          <cell r="B9087" t="str">
            <v xml:space="preserve">PROT.URET. DJ CEL. P/CERR. 28CM CH6                                                                 </v>
          </cell>
          <cell r="C9087">
            <v>0</v>
          </cell>
          <cell r="D9087">
            <v>0</v>
          </cell>
          <cell r="E9087">
            <v>0</v>
          </cell>
          <cell r="F9087">
            <v>0</v>
          </cell>
          <cell r="G9087">
            <v>0</v>
          </cell>
          <cell r="I9087">
            <v>0</v>
          </cell>
        </row>
        <row r="9088">
          <cell r="A9088">
            <v>83240600010000</v>
          </cell>
          <cell r="B9088" t="str">
            <v xml:space="preserve">P.URET.DJ.BL.P/CERR.DESCON.28CM CH6                                                                 </v>
          </cell>
          <cell r="C9088">
            <v>0</v>
          </cell>
          <cell r="D9088">
            <v>0</v>
          </cell>
          <cell r="E9088">
            <v>0</v>
          </cell>
          <cell r="F9088">
            <v>0</v>
          </cell>
          <cell r="G9088">
            <v>0</v>
          </cell>
          <cell r="I9088">
            <v>0</v>
          </cell>
        </row>
        <row r="9089">
          <cell r="A9089">
            <v>83240600020000</v>
          </cell>
          <cell r="B9089" t="str">
            <v xml:space="preserve">P.URET.DJ BL. P/CERR. L/AZ.28CM CH6                                                                 </v>
          </cell>
          <cell r="C9089">
            <v>0</v>
          </cell>
          <cell r="D9089">
            <v>0</v>
          </cell>
          <cell r="E9089">
            <v>0</v>
          </cell>
          <cell r="F9089">
            <v>0</v>
          </cell>
          <cell r="G9089">
            <v>0</v>
          </cell>
          <cell r="I9089">
            <v>0</v>
          </cell>
        </row>
        <row r="9090">
          <cell r="A9090">
            <v>83240600030002</v>
          </cell>
          <cell r="B9090" t="str">
            <v xml:space="preserve">P.URET.DJ.BL.P/CERR.L/NE.28CM CH6                                                                   </v>
          </cell>
          <cell r="C9090">
            <v>0</v>
          </cell>
          <cell r="D9090">
            <v>0</v>
          </cell>
          <cell r="E9090">
            <v>0</v>
          </cell>
          <cell r="F9090">
            <v>0</v>
          </cell>
          <cell r="G9090">
            <v>0</v>
          </cell>
          <cell r="I9090">
            <v>0</v>
          </cell>
        </row>
        <row r="9091">
          <cell r="A9091">
            <v>83240700000000</v>
          </cell>
          <cell r="B9091" t="str">
            <v xml:space="preserve">PROT.URET. DJ CEL. P/CERR.28CM CH7                                                                  </v>
          </cell>
          <cell r="C9091">
            <v>0</v>
          </cell>
          <cell r="D9091">
            <v>0</v>
          </cell>
          <cell r="E9091">
            <v>0</v>
          </cell>
          <cell r="F9091">
            <v>0</v>
          </cell>
          <cell r="G9091">
            <v>0</v>
          </cell>
          <cell r="I9091">
            <v>0</v>
          </cell>
        </row>
        <row r="9092">
          <cell r="A9092">
            <v>83240700000001</v>
          </cell>
          <cell r="B9092" t="str">
            <v xml:space="preserve">PROT.URET. DJ CEL. P/CERR. 28CM CH7                                                                 </v>
          </cell>
          <cell r="C9092">
            <v>0</v>
          </cell>
          <cell r="D9092">
            <v>0</v>
          </cell>
          <cell r="E9092">
            <v>0</v>
          </cell>
          <cell r="F9092">
            <v>0</v>
          </cell>
          <cell r="G9092">
            <v>0</v>
          </cell>
          <cell r="I9092">
            <v>0</v>
          </cell>
        </row>
        <row r="9093">
          <cell r="A9093">
            <v>83240700000003</v>
          </cell>
          <cell r="B9093" t="str">
            <v xml:space="preserve">PROT.URET. DJ CEL. P/CERR. 28CM CH7                                                                 </v>
          </cell>
          <cell r="C9093">
            <v>0</v>
          </cell>
          <cell r="D9093">
            <v>0</v>
          </cell>
          <cell r="E9093">
            <v>0</v>
          </cell>
          <cell r="F9093">
            <v>0</v>
          </cell>
          <cell r="G9093">
            <v>0</v>
          </cell>
          <cell r="I9093">
            <v>0</v>
          </cell>
        </row>
        <row r="9094">
          <cell r="A9094">
            <v>83240700010000</v>
          </cell>
          <cell r="B9094" t="str">
            <v xml:space="preserve">P.URET.DJ.BL P/CERR.DESCON.28CM CH7                                                                 </v>
          </cell>
          <cell r="C9094">
            <v>0</v>
          </cell>
          <cell r="D9094">
            <v>0</v>
          </cell>
          <cell r="E9094">
            <v>0</v>
          </cell>
          <cell r="F9094">
            <v>0</v>
          </cell>
          <cell r="G9094">
            <v>0</v>
          </cell>
          <cell r="I9094">
            <v>0</v>
          </cell>
        </row>
        <row r="9095">
          <cell r="A9095">
            <v>83240700020000</v>
          </cell>
          <cell r="B9095" t="str">
            <v xml:space="preserve">P.URET.DJ BL. P/CERR. L/AZ.28CM CH7                                                                 </v>
          </cell>
          <cell r="C9095">
            <v>0</v>
          </cell>
          <cell r="D9095">
            <v>0</v>
          </cell>
          <cell r="E9095">
            <v>0</v>
          </cell>
          <cell r="F9095">
            <v>0</v>
          </cell>
          <cell r="G9095">
            <v>0</v>
          </cell>
          <cell r="I9095">
            <v>0</v>
          </cell>
        </row>
        <row r="9096">
          <cell r="A9096">
            <v>83240800000000</v>
          </cell>
          <cell r="B9096" t="str">
            <v xml:space="preserve">PROT.URET. DJ CEL.P/CERR.28CM CH8                                                                   </v>
          </cell>
          <cell r="C9096">
            <v>0</v>
          </cell>
          <cell r="D9096">
            <v>0</v>
          </cell>
          <cell r="E9096">
            <v>0</v>
          </cell>
          <cell r="F9096">
            <v>0</v>
          </cell>
          <cell r="G9096">
            <v>0</v>
          </cell>
          <cell r="I9096">
            <v>0</v>
          </cell>
        </row>
        <row r="9097">
          <cell r="A9097">
            <v>83240800000001</v>
          </cell>
          <cell r="B9097" t="str">
            <v xml:space="preserve">PROT.URET. DJ CEL. P/CERR. 28CM CH8                                                                 </v>
          </cell>
          <cell r="C9097">
            <v>0</v>
          </cell>
          <cell r="D9097">
            <v>0</v>
          </cell>
          <cell r="E9097">
            <v>0</v>
          </cell>
          <cell r="F9097">
            <v>0</v>
          </cell>
          <cell r="G9097">
            <v>0</v>
          </cell>
          <cell r="I9097">
            <v>0</v>
          </cell>
        </row>
        <row r="9098">
          <cell r="A9098">
            <v>83240800000003</v>
          </cell>
          <cell r="B9098" t="str">
            <v xml:space="preserve">PROT.URET. DJ CEL. P/CERR. 28CM CH8                                                                 </v>
          </cell>
          <cell r="C9098">
            <v>0</v>
          </cell>
          <cell r="D9098">
            <v>0</v>
          </cell>
          <cell r="E9098">
            <v>0</v>
          </cell>
          <cell r="F9098">
            <v>0</v>
          </cell>
          <cell r="G9098">
            <v>0</v>
          </cell>
          <cell r="I9098">
            <v>0</v>
          </cell>
        </row>
        <row r="9099">
          <cell r="A9099">
            <v>83240800010000</v>
          </cell>
          <cell r="B9099" t="str">
            <v xml:space="preserve">P.URET.DJ.BL P/CERR.DESCON.28CM CH8                                                                 </v>
          </cell>
          <cell r="C9099">
            <v>0</v>
          </cell>
          <cell r="D9099">
            <v>0</v>
          </cell>
          <cell r="E9099">
            <v>0</v>
          </cell>
          <cell r="F9099">
            <v>0</v>
          </cell>
          <cell r="G9099">
            <v>0</v>
          </cell>
          <cell r="I9099">
            <v>0</v>
          </cell>
        </row>
        <row r="9100">
          <cell r="A9100">
            <v>83240800020000</v>
          </cell>
          <cell r="B9100" t="str">
            <v xml:space="preserve">P.URET.DJ BL.P/CERR.L/AZ. 28CM CH8                                                                  </v>
          </cell>
          <cell r="C9100">
            <v>0</v>
          </cell>
          <cell r="D9100">
            <v>0</v>
          </cell>
          <cell r="E9100">
            <v>0</v>
          </cell>
          <cell r="F9100">
            <v>0</v>
          </cell>
          <cell r="G9100">
            <v>0</v>
          </cell>
          <cell r="I9100">
            <v>0</v>
          </cell>
        </row>
        <row r="9101">
          <cell r="A9101">
            <v>83240900000000</v>
          </cell>
          <cell r="B9101" t="str">
            <v xml:space="preserve">PROT.URET. DJ CEL. P/CERR. 28CM CH9                                                                 </v>
          </cell>
          <cell r="C9101">
            <v>0</v>
          </cell>
          <cell r="D9101">
            <v>0</v>
          </cell>
          <cell r="E9101">
            <v>0</v>
          </cell>
          <cell r="F9101">
            <v>0</v>
          </cell>
          <cell r="G9101">
            <v>0</v>
          </cell>
          <cell r="I9101">
            <v>0</v>
          </cell>
        </row>
        <row r="9102">
          <cell r="A9102">
            <v>83240900000001</v>
          </cell>
          <cell r="B9102" t="str">
            <v xml:space="preserve">PROT.URET. DJ CEL. P/CERR. 28CM CH9                                                                 </v>
          </cell>
          <cell r="C9102">
            <v>0</v>
          </cell>
          <cell r="D9102">
            <v>0</v>
          </cell>
          <cell r="E9102">
            <v>0</v>
          </cell>
          <cell r="F9102">
            <v>0</v>
          </cell>
          <cell r="G9102">
            <v>0</v>
          </cell>
          <cell r="I9102">
            <v>0</v>
          </cell>
        </row>
        <row r="9103">
          <cell r="A9103">
            <v>83244800000000</v>
          </cell>
          <cell r="B9103" t="str">
            <v xml:space="preserve">PROT.URET. DJ CEL.P/CERR.28CM CH4.8                                                                 </v>
          </cell>
          <cell r="C9103">
            <v>0</v>
          </cell>
          <cell r="D9103">
            <v>0</v>
          </cell>
          <cell r="E9103">
            <v>0</v>
          </cell>
          <cell r="F9103">
            <v>0</v>
          </cell>
          <cell r="G9103">
            <v>0</v>
          </cell>
          <cell r="I9103">
            <v>0</v>
          </cell>
        </row>
        <row r="9104">
          <cell r="A9104">
            <v>83244800000001</v>
          </cell>
          <cell r="B9104" t="str">
            <v xml:space="preserve">PROT.URET. DJ CEL. P/CER.28CM CH4.8                                                                 </v>
          </cell>
          <cell r="C9104">
            <v>0</v>
          </cell>
          <cell r="D9104">
            <v>0</v>
          </cell>
          <cell r="E9104">
            <v>0</v>
          </cell>
          <cell r="F9104">
            <v>0</v>
          </cell>
          <cell r="G9104">
            <v>0</v>
          </cell>
          <cell r="I9104">
            <v>0</v>
          </cell>
        </row>
        <row r="9105">
          <cell r="A9105">
            <v>83244800000003</v>
          </cell>
          <cell r="B9105" t="str">
            <v xml:space="preserve">PROT.URET. DJ CEL. P/CER.28CM CH4.8                                                                 </v>
          </cell>
          <cell r="C9105">
            <v>0</v>
          </cell>
          <cell r="D9105">
            <v>0</v>
          </cell>
          <cell r="E9105">
            <v>0</v>
          </cell>
          <cell r="F9105">
            <v>0</v>
          </cell>
          <cell r="G9105">
            <v>0</v>
          </cell>
          <cell r="I9105">
            <v>0</v>
          </cell>
        </row>
        <row r="9106">
          <cell r="A9106">
            <v>83244800020000</v>
          </cell>
          <cell r="B9106" t="str">
            <v xml:space="preserve">P.URET.DJ BL.P/CERR.L/AZ.28CM CH4.8                                                                 </v>
          </cell>
          <cell r="C9106">
            <v>0</v>
          </cell>
          <cell r="D9106">
            <v>0</v>
          </cell>
          <cell r="E9106">
            <v>0</v>
          </cell>
          <cell r="F9106">
            <v>0</v>
          </cell>
          <cell r="G9106">
            <v>0</v>
          </cell>
          <cell r="I9106">
            <v>0</v>
          </cell>
        </row>
        <row r="9107">
          <cell r="A9107">
            <v>83250300000000</v>
          </cell>
          <cell r="B9107" t="str">
            <v xml:space="preserve">P.URET.DJ CEL.120°P/CER. 28CM CH3                                                                   </v>
          </cell>
          <cell r="C9107">
            <v>4</v>
          </cell>
          <cell r="D9107">
            <v>0</v>
          </cell>
          <cell r="E9107">
            <v>0</v>
          </cell>
          <cell r="F9107">
            <v>0</v>
          </cell>
          <cell r="G9107">
            <v>0</v>
          </cell>
          <cell r="I9107">
            <v>0</v>
          </cell>
        </row>
        <row r="9108">
          <cell r="A9108">
            <v>83250600000000</v>
          </cell>
          <cell r="B9108" t="str">
            <v xml:space="preserve">P.URET.DJ CEL.120°P/CER. 28CM CH6                                                                   </v>
          </cell>
          <cell r="C9108">
            <v>63</v>
          </cell>
          <cell r="D9108">
            <v>0</v>
          </cell>
          <cell r="E9108">
            <v>0</v>
          </cell>
          <cell r="F9108">
            <v>0</v>
          </cell>
          <cell r="G9108">
            <v>0</v>
          </cell>
          <cell r="I9108">
            <v>0</v>
          </cell>
        </row>
        <row r="9109">
          <cell r="A9109">
            <v>83250700000000</v>
          </cell>
          <cell r="B9109" t="str">
            <v xml:space="preserve">P.URET.DJ CEL.120°P/CER. 28CM CH7                                                                   </v>
          </cell>
          <cell r="C9109">
            <v>3</v>
          </cell>
          <cell r="D9109">
            <v>0</v>
          </cell>
          <cell r="E9109">
            <v>0</v>
          </cell>
          <cell r="F9109">
            <v>0</v>
          </cell>
          <cell r="G9109">
            <v>0</v>
          </cell>
          <cell r="I9109">
            <v>0</v>
          </cell>
        </row>
        <row r="9110">
          <cell r="A9110">
            <v>83250800000000</v>
          </cell>
          <cell r="B9110" t="str">
            <v xml:space="preserve">P.URET.DJ CEL.120°P/CER. 28CM CH8                                                                   </v>
          </cell>
          <cell r="C9110">
            <v>5</v>
          </cell>
          <cell r="D9110">
            <v>0</v>
          </cell>
          <cell r="E9110">
            <v>0</v>
          </cell>
          <cell r="F9110">
            <v>0</v>
          </cell>
          <cell r="G9110">
            <v>0</v>
          </cell>
          <cell r="I9110">
            <v>0</v>
          </cell>
        </row>
        <row r="9111">
          <cell r="A9111">
            <v>83250900000000</v>
          </cell>
          <cell r="B9111" t="str">
            <v xml:space="preserve">P.URET.DJ CEL. 120° P/CER. 28CM CH9                                                                 </v>
          </cell>
          <cell r="C9111">
            <v>2</v>
          </cell>
          <cell r="D9111">
            <v>0</v>
          </cell>
          <cell r="E9111">
            <v>0</v>
          </cell>
          <cell r="F9111">
            <v>0</v>
          </cell>
          <cell r="G9111">
            <v>0</v>
          </cell>
          <cell r="I9111">
            <v>0</v>
          </cell>
        </row>
        <row r="9112">
          <cell r="A9112">
            <v>83254800000000</v>
          </cell>
          <cell r="B9112" t="str">
            <v xml:space="preserve">P.URET.DJ CEL.120°P/CER. 28CM CH4.8                                                                 </v>
          </cell>
          <cell r="C9112">
            <v>19</v>
          </cell>
          <cell r="D9112">
            <v>0</v>
          </cell>
          <cell r="E9112">
            <v>0</v>
          </cell>
          <cell r="F9112">
            <v>0</v>
          </cell>
          <cell r="G9112">
            <v>0</v>
          </cell>
          <cell r="I9112">
            <v>0</v>
          </cell>
        </row>
        <row r="9113">
          <cell r="A9113">
            <v>83260700000000</v>
          </cell>
          <cell r="B9113" t="str">
            <v xml:space="preserve">P.U. DJ BL.P/CER.L/AZ. C/H 28CM CH7                                                                 </v>
          </cell>
          <cell r="C9113">
            <v>0</v>
          </cell>
          <cell r="D9113">
            <v>0</v>
          </cell>
          <cell r="E9113">
            <v>0</v>
          </cell>
          <cell r="F9113">
            <v>0</v>
          </cell>
          <cell r="G9113">
            <v>0</v>
          </cell>
          <cell r="I9113">
            <v>0</v>
          </cell>
        </row>
        <row r="9114">
          <cell r="A9114">
            <v>83270600000000</v>
          </cell>
          <cell r="B9114" t="str">
            <v xml:space="preserve">PROT.URET. DJ CEL. P/CERR. 30CM CH6                                                                 </v>
          </cell>
          <cell r="C9114">
            <v>20</v>
          </cell>
          <cell r="D9114">
            <v>0</v>
          </cell>
          <cell r="E9114">
            <v>0</v>
          </cell>
          <cell r="F9114">
            <v>0</v>
          </cell>
          <cell r="G9114">
            <v>0</v>
          </cell>
          <cell r="I9114">
            <v>0</v>
          </cell>
        </row>
        <row r="9115">
          <cell r="A9115">
            <v>83270600000001</v>
          </cell>
          <cell r="B9115" t="str">
            <v xml:space="preserve">PROT.URET. DJ CEL. P/CERR. 30CM CH6                                                                 </v>
          </cell>
          <cell r="C9115">
            <v>0</v>
          </cell>
          <cell r="D9115">
            <v>0</v>
          </cell>
          <cell r="E9115">
            <v>0</v>
          </cell>
          <cell r="F9115">
            <v>0</v>
          </cell>
          <cell r="G9115">
            <v>0</v>
          </cell>
          <cell r="I9115">
            <v>0</v>
          </cell>
        </row>
        <row r="9116">
          <cell r="A9116">
            <v>83270700000000</v>
          </cell>
          <cell r="B9116" t="str">
            <v xml:space="preserve">PROT.URET. DJ CEL. P/CERR. 30CM CH7                                                                 </v>
          </cell>
          <cell r="C9116">
            <v>11</v>
          </cell>
          <cell r="D9116">
            <v>0</v>
          </cell>
          <cell r="E9116">
            <v>0</v>
          </cell>
          <cell r="F9116">
            <v>0</v>
          </cell>
          <cell r="G9116">
            <v>0</v>
          </cell>
          <cell r="I9116">
            <v>0</v>
          </cell>
        </row>
        <row r="9117">
          <cell r="A9117">
            <v>83270700000001</v>
          </cell>
          <cell r="B9117" t="str">
            <v xml:space="preserve">PROT.URET. DJ CEL. P/CERR. 30CM CH7                                                                 </v>
          </cell>
          <cell r="C9117">
            <v>0</v>
          </cell>
          <cell r="D9117">
            <v>0</v>
          </cell>
          <cell r="E9117">
            <v>0</v>
          </cell>
          <cell r="F9117">
            <v>0</v>
          </cell>
          <cell r="G9117">
            <v>0</v>
          </cell>
          <cell r="I9117">
            <v>0</v>
          </cell>
        </row>
        <row r="9118">
          <cell r="A9118">
            <v>83270800000000</v>
          </cell>
          <cell r="B9118" t="str">
            <v xml:space="preserve">PROT.URET. DJ CEL. P/CERR. 30CM CH8                                                                 </v>
          </cell>
          <cell r="C9118">
            <v>18</v>
          </cell>
          <cell r="D9118">
            <v>0</v>
          </cell>
          <cell r="E9118">
            <v>0</v>
          </cell>
          <cell r="F9118">
            <v>0</v>
          </cell>
          <cell r="G9118">
            <v>0</v>
          </cell>
          <cell r="I9118">
            <v>0</v>
          </cell>
        </row>
        <row r="9119">
          <cell r="A9119">
            <v>83270800000001</v>
          </cell>
          <cell r="B9119" t="str">
            <v xml:space="preserve">PROT.URET. DJ CEL. P/CERR. 30CM CH8                                                                 </v>
          </cell>
          <cell r="C9119">
            <v>0</v>
          </cell>
          <cell r="D9119">
            <v>0</v>
          </cell>
          <cell r="E9119">
            <v>0</v>
          </cell>
          <cell r="F9119">
            <v>0</v>
          </cell>
          <cell r="G9119">
            <v>0</v>
          </cell>
          <cell r="I9119">
            <v>0</v>
          </cell>
        </row>
        <row r="9120">
          <cell r="A9120">
            <v>83274800000000</v>
          </cell>
          <cell r="B9120" t="str">
            <v xml:space="preserve">PROT.URET. DJ CEL. P/CER.30CM CH4.8                                                                 </v>
          </cell>
          <cell r="C9120">
            <v>24</v>
          </cell>
          <cell r="D9120">
            <v>0</v>
          </cell>
          <cell r="E9120">
            <v>0</v>
          </cell>
          <cell r="F9120">
            <v>0</v>
          </cell>
          <cell r="G9120">
            <v>0</v>
          </cell>
          <cell r="I9120">
            <v>0</v>
          </cell>
        </row>
        <row r="9121">
          <cell r="A9121">
            <v>83274800000001</v>
          </cell>
          <cell r="B9121" t="str">
            <v xml:space="preserve">PROT.URET. DJ CEL. P/CER.30CM CH4.8                                                                 </v>
          </cell>
          <cell r="C9121">
            <v>0</v>
          </cell>
          <cell r="D9121">
            <v>0</v>
          </cell>
          <cell r="E9121">
            <v>0</v>
          </cell>
          <cell r="F9121">
            <v>0</v>
          </cell>
          <cell r="G9121">
            <v>0</v>
          </cell>
          <cell r="I9121">
            <v>0</v>
          </cell>
        </row>
        <row r="9122">
          <cell r="A9122">
            <v>83300300000000</v>
          </cell>
          <cell r="B9122" t="str">
            <v xml:space="preserve">PROT.URET. DJ CEL. P/AB. 12CM CH3                                                                   </v>
          </cell>
          <cell r="C9122">
            <v>75</v>
          </cell>
          <cell r="D9122">
            <v>0</v>
          </cell>
          <cell r="E9122">
            <v>0</v>
          </cell>
          <cell r="F9122">
            <v>0</v>
          </cell>
          <cell r="G9122">
            <v>0</v>
          </cell>
          <cell r="I9122">
            <v>0</v>
          </cell>
        </row>
        <row r="9123">
          <cell r="A9123">
            <v>83300300000001</v>
          </cell>
          <cell r="B9123" t="str">
            <v xml:space="preserve">PROT.URET. DJ CEL. P/AB 12CM CH3                                                                    </v>
          </cell>
          <cell r="C9123">
            <v>0</v>
          </cell>
          <cell r="D9123">
            <v>0</v>
          </cell>
          <cell r="E9123">
            <v>0</v>
          </cell>
          <cell r="F9123">
            <v>0</v>
          </cell>
          <cell r="G9123">
            <v>0</v>
          </cell>
          <cell r="I9123">
            <v>0</v>
          </cell>
        </row>
        <row r="9124">
          <cell r="A9124">
            <v>83300600000000</v>
          </cell>
          <cell r="B9124" t="str">
            <v xml:space="preserve">PROT.URET. DJ CEL. P/AB 12CM CH6                                                                    </v>
          </cell>
          <cell r="C9124">
            <v>13</v>
          </cell>
          <cell r="D9124">
            <v>0</v>
          </cell>
          <cell r="E9124">
            <v>0</v>
          </cell>
          <cell r="F9124">
            <v>0</v>
          </cell>
          <cell r="G9124">
            <v>0</v>
          </cell>
          <cell r="I9124">
            <v>0</v>
          </cell>
        </row>
        <row r="9125">
          <cell r="A9125">
            <v>83300600000001</v>
          </cell>
          <cell r="B9125" t="str">
            <v xml:space="preserve">PROT.URET. DJ CEL. P/AB. 12CM CH6                                                                   </v>
          </cell>
          <cell r="C9125">
            <v>0</v>
          </cell>
          <cell r="D9125">
            <v>0</v>
          </cell>
          <cell r="E9125">
            <v>0</v>
          </cell>
          <cell r="F9125">
            <v>0</v>
          </cell>
          <cell r="G9125">
            <v>0</v>
          </cell>
          <cell r="I9125">
            <v>0</v>
          </cell>
        </row>
        <row r="9126">
          <cell r="A9126">
            <v>83300700000000</v>
          </cell>
          <cell r="B9126" t="str">
            <v xml:space="preserve">PROT.URET. DJ CEL. P/AB 12CM CH7                                                                    </v>
          </cell>
          <cell r="C9126">
            <v>0</v>
          </cell>
          <cell r="D9126">
            <v>0</v>
          </cell>
          <cell r="E9126">
            <v>0</v>
          </cell>
          <cell r="F9126">
            <v>0</v>
          </cell>
          <cell r="G9126">
            <v>0</v>
          </cell>
          <cell r="I9126">
            <v>0</v>
          </cell>
        </row>
        <row r="9127">
          <cell r="A9127">
            <v>83300700000001</v>
          </cell>
          <cell r="B9127" t="str">
            <v xml:space="preserve">PROT.URET. DJ CEL. P/AB. 12CM CH7                                                                   </v>
          </cell>
          <cell r="C9127">
            <v>0</v>
          </cell>
          <cell r="D9127">
            <v>0</v>
          </cell>
          <cell r="E9127">
            <v>0</v>
          </cell>
          <cell r="F9127">
            <v>0</v>
          </cell>
          <cell r="G9127">
            <v>0</v>
          </cell>
          <cell r="I9127">
            <v>0</v>
          </cell>
        </row>
        <row r="9128">
          <cell r="A9128">
            <v>83304800000000</v>
          </cell>
          <cell r="B9128" t="str">
            <v xml:space="preserve">PROT.URET. DJ CEL. P/AB 12CM CH4.8                                                                  </v>
          </cell>
          <cell r="C9128">
            <v>0</v>
          </cell>
          <cell r="D9128">
            <v>0</v>
          </cell>
          <cell r="E9128">
            <v>0</v>
          </cell>
          <cell r="F9128">
            <v>0</v>
          </cell>
          <cell r="G9128">
            <v>0</v>
          </cell>
          <cell r="I9128">
            <v>0</v>
          </cell>
        </row>
        <row r="9129">
          <cell r="A9129">
            <v>83304800000001</v>
          </cell>
          <cell r="B9129" t="str">
            <v xml:space="preserve">PROT.URET. DJ CEL. P/AB. 12CM CH4.8                                                                 </v>
          </cell>
          <cell r="C9129">
            <v>0</v>
          </cell>
          <cell r="D9129">
            <v>0</v>
          </cell>
          <cell r="E9129">
            <v>0</v>
          </cell>
          <cell r="F9129">
            <v>0</v>
          </cell>
          <cell r="G9129">
            <v>0</v>
          </cell>
          <cell r="I9129">
            <v>0</v>
          </cell>
        </row>
        <row r="9130">
          <cell r="A9130">
            <v>83310500000000</v>
          </cell>
          <cell r="B9130" t="str">
            <v xml:space="preserve">P.URET.DJ CEL. 120° P/AB.12CM CH5                                                                   </v>
          </cell>
          <cell r="C9130">
            <v>4</v>
          </cell>
          <cell r="D9130">
            <v>0</v>
          </cell>
          <cell r="E9130">
            <v>0</v>
          </cell>
          <cell r="F9130">
            <v>0</v>
          </cell>
          <cell r="G9130">
            <v>0</v>
          </cell>
          <cell r="I9130">
            <v>0</v>
          </cell>
        </row>
        <row r="9131">
          <cell r="A9131">
            <v>83310600000000</v>
          </cell>
          <cell r="B9131" t="str">
            <v xml:space="preserve">P.URET.DJ CEL. 120° P/AB.12CM CH6                                                                   </v>
          </cell>
          <cell r="C9131">
            <v>0</v>
          </cell>
          <cell r="D9131">
            <v>0</v>
          </cell>
          <cell r="E9131">
            <v>0</v>
          </cell>
          <cell r="F9131">
            <v>0</v>
          </cell>
          <cell r="G9131">
            <v>0</v>
          </cell>
          <cell r="I9131">
            <v>0</v>
          </cell>
        </row>
        <row r="9132">
          <cell r="A9132">
            <v>83310700000000</v>
          </cell>
          <cell r="B9132" t="str">
            <v xml:space="preserve">P.URET.DJ CEL. 120° P/AB.12CM CH7                                                                   </v>
          </cell>
          <cell r="C9132">
            <v>47</v>
          </cell>
          <cell r="D9132">
            <v>0</v>
          </cell>
          <cell r="E9132">
            <v>0</v>
          </cell>
          <cell r="F9132">
            <v>0</v>
          </cell>
          <cell r="G9132">
            <v>0</v>
          </cell>
          <cell r="I9132">
            <v>0</v>
          </cell>
        </row>
        <row r="9133">
          <cell r="A9133">
            <v>83314800000000</v>
          </cell>
          <cell r="B9133" t="str">
            <v xml:space="preserve">P.URET.DJ CEL. 120° P/AB.12CM CH4.8                                                                 </v>
          </cell>
          <cell r="C9133">
            <v>45</v>
          </cell>
          <cell r="D9133">
            <v>0</v>
          </cell>
          <cell r="E9133">
            <v>0</v>
          </cell>
          <cell r="F9133">
            <v>0</v>
          </cell>
          <cell r="G9133">
            <v>0</v>
          </cell>
          <cell r="I9133">
            <v>0</v>
          </cell>
        </row>
        <row r="9134">
          <cell r="A9134">
            <v>83330300000000</v>
          </cell>
          <cell r="B9134" t="str">
            <v xml:space="preserve">PROT.URET.DJ CEL. P/AB. 14CM CH3                                                                    </v>
          </cell>
          <cell r="C9134">
            <v>40</v>
          </cell>
          <cell r="D9134">
            <v>0</v>
          </cell>
          <cell r="E9134">
            <v>0</v>
          </cell>
          <cell r="F9134">
            <v>0</v>
          </cell>
          <cell r="G9134">
            <v>0</v>
          </cell>
          <cell r="I9134">
            <v>0</v>
          </cell>
        </row>
        <row r="9135">
          <cell r="A9135">
            <v>83330300000001</v>
          </cell>
          <cell r="B9135" t="str">
            <v xml:space="preserve">PROT.URET. DJ CEL. P/AB. 14CM CH3                                                                   </v>
          </cell>
          <cell r="C9135">
            <v>0</v>
          </cell>
          <cell r="D9135">
            <v>0</v>
          </cell>
          <cell r="E9135">
            <v>0</v>
          </cell>
          <cell r="F9135">
            <v>0</v>
          </cell>
          <cell r="G9135">
            <v>0</v>
          </cell>
          <cell r="I9135">
            <v>0</v>
          </cell>
        </row>
        <row r="9136">
          <cell r="A9136">
            <v>83360300000000</v>
          </cell>
          <cell r="B9136" t="str">
            <v xml:space="preserve">PROT.URET. DJ CEL. P/AB. 16CM CH3                                                                   </v>
          </cell>
          <cell r="C9136">
            <v>7</v>
          </cell>
          <cell r="D9136">
            <v>0</v>
          </cell>
          <cell r="E9136">
            <v>0</v>
          </cell>
          <cell r="F9136">
            <v>0</v>
          </cell>
          <cell r="G9136">
            <v>0</v>
          </cell>
          <cell r="I9136">
            <v>0</v>
          </cell>
        </row>
        <row r="9137">
          <cell r="A9137">
            <v>83360300000001</v>
          </cell>
          <cell r="B9137" t="str">
            <v xml:space="preserve">PROT.URET. DJ CEL. P/AB. 16CM CH3                                                                   </v>
          </cell>
          <cell r="C9137">
            <v>0</v>
          </cell>
          <cell r="D9137">
            <v>0</v>
          </cell>
          <cell r="E9137">
            <v>0</v>
          </cell>
          <cell r="F9137">
            <v>0</v>
          </cell>
          <cell r="G9137">
            <v>0</v>
          </cell>
          <cell r="I9137">
            <v>0</v>
          </cell>
        </row>
        <row r="9138">
          <cell r="A9138">
            <v>83360500000000</v>
          </cell>
          <cell r="B9138" t="str">
            <v xml:space="preserve">PROT.URET. DJ CEL. P/AB. 16CM CH5                                                                   </v>
          </cell>
          <cell r="C9138">
            <v>4</v>
          </cell>
          <cell r="D9138">
            <v>0</v>
          </cell>
          <cell r="E9138">
            <v>0</v>
          </cell>
          <cell r="F9138">
            <v>0</v>
          </cell>
          <cell r="G9138">
            <v>0</v>
          </cell>
          <cell r="I9138">
            <v>0</v>
          </cell>
        </row>
        <row r="9139">
          <cell r="A9139">
            <v>83360600000000</v>
          </cell>
          <cell r="B9139" t="str">
            <v xml:space="preserve">PROT.URET. DJ CEL. P/AB. 16CM CH6                                                                   </v>
          </cell>
          <cell r="C9139">
            <v>94</v>
          </cell>
          <cell r="D9139">
            <v>0</v>
          </cell>
          <cell r="E9139">
            <v>0</v>
          </cell>
          <cell r="F9139">
            <v>0</v>
          </cell>
          <cell r="G9139">
            <v>0</v>
          </cell>
          <cell r="I9139">
            <v>0</v>
          </cell>
        </row>
        <row r="9140">
          <cell r="A9140">
            <v>83360600000001</v>
          </cell>
          <cell r="B9140" t="str">
            <v xml:space="preserve">PROT.URET. DJ CEL. P/AB. 16CM CH6                                                                   </v>
          </cell>
          <cell r="C9140">
            <v>0</v>
          </cell>
          <cell r="D9140">
            <v>0</v>
          </cell>
          <cell r="E9140">
            <v>0</v>
          </cell>
          <cell r="F9140">
            <v>0</v>
          </cell>
          <cell r="G9140">
            <v>0</v>
          </cell>
          <cell r="I9140">
            <v>0</v>
          </cell>
        </row>
        <row r="9141">
          <cell r="A9141">
            <v>83360700000000</v>
          </cell>
          <cell r="B9141" t="str">
            <v xml:space="preserve">PROT.URET. DJ CEL. P/AB. 16CM CH7                                                                   </v>
          </cell>
          <cell r="C9141">
            <v>6</v>
          </cell>
          <cell r="D9141">
            <v>0</v>
          </cell>
          <cell r="E9141">
            <v>0</v>
          </cell>
          <cell r="F9141">
            <v>0</v>
          </cell>
          <cell r="G9141">
            <v>0</v>
          </cell>
          <cell r="I9141">
            <v>0</v>
          </cell>
        </row>
        <row r="9142">
          <cell r="A9142">
            <v>83360700000001</v>
          </cell>
          <cell r="B9142" t="str">
            <v xml:space="preserve">PROT.URET. DJ CEL. P/AB. 16CM CH7                                                                   </v>
          </cell>
          <cell r="C9142">
            <v>0</v>
          </cell>
          <cell r="D9142">
            <v>0</v>
          </cell>
          <cell r="E9142">
            <v>0</v>
          </cell>
          <cell r="F9142">
            <v>0</v>
          </cell>
          <cell r="G9142">
            <v>0</v>
          </cell>
          <cell r="I9142">
            <v>0</v>
          </cell>
        </row>
        <row r="9143">
          <cell r="A9143">
            <v>83360800000000</v>
          </cell>
          <cell r="B9143" t="str">
            <v xml:space="preserve">PROT.URET. DJ CEL. P/AB. 16CM CH8                                                                   </v>
          </cell>
          <cell r="C9143">
            <v>17</v>
          </cell>
          <cell r="D9143">
            <v>0</v>
          </cell>
          <cell r="E9143">
            <v>0</v>
          </cell>
          <cell r="F9143">
            <v>0</v>
          </cell>
          <cell r="G9143">
            <v>0</v>
          </cell>
          <cell r="I9143">
            <v>0</v>
          </cell>
        </row>
        <row r="9144">
          <cell r="A9144">
            <v>83364800000000</v>
          </cell>
          <cell r="B9144" t="str">
            <v xml:space="preserve">PROT.URET. DJ CEL. P/AB. 16CM CH4.8                                                                 </v>
          </cell>
          <cell r="C9144">
            <v>27</v>
          </cell>
          <cell r="D9144">
            <v>0</v>
          </cell>
          <cell r="E9144">
            <v>0</v>
          </cell>
          <cell r="F9144">
            <v>0</v>
          </cell>
          <cell r="G9144">
            <v>0</v>
          </cell>
          <cell r="I9144">
            <v>0</v>
          </cell>
        </row>
        <row r="9145">
          <cell r="A9145">
            <v>83364800000001</v>
          </cell>
          <cell r="B9145" t="str">
            <v xml:space="preserve">PROT.URET. DJ CEL. P/AB. 16CM CH4.8                                                                 </v>
          </cell>
          <cell r="C9145">
            <v>0</v>
          </cell>
          <cell r="D9145">
            <v>0</v>
          </cell>
          <cell r="E9145">
            <v>0</v>
          </cell>
          <cell r="F9145">
            <v>0</v>
          </cell>
          <cell r="G9145">
            <v>0</v>
          </cell>
          <cell r="I9145">
            <v>0</v>
          </cell>
        </row>
        <row r="9146">
          <cell r="A9146">
            <v>83390300000000</v>
          </cell>
          <cell r="B9146" t="str">
            <v xml:space="preserve">PROT.URET. DJ CEL. P/AB. 18CM CH3                                                                   </v>
          </cell>
          <cell r="C9146">
            <v>5</v>
          </cell>
          <cell r="D9146">
            <v>0</v>
          </cell>
          <cell r="E9146">
            <v>0</v>
          </cell>
          <cell r="F9146">
            <v>0</v>
          </cell>
          <cell r="G9146">
            <v>0</v>
          </cell>
          <cell r="I9146">
            <v>0</v>
          </cell>
        </row>
        <row r="9147">
          <cell r="A9147">
            <v>83390300000001</v>
          </cell>
          <cell r="B9147" t="str">
            <v xml:space="preserve">PROT.URET. DJ CEL. P/AB. 18CM CH3                                                                   </v>
          </cell>
          <cell r="C9147">
            <v>0</v>
          </cell>
          <cell r="D9147">
            <v>0</v>
          </cell>
          <cell r="E9147">
            <v>0</v>
          </cell>
          <cell r="F9147">
            <v>0</v>
          </cell>
          <cell r="G9147">
            <v>0</v>
          </cell>
          <cell r="I9147">
            <v>0</v>
          </cell>
        </row>
        <row r="9148">
          <cell r="A9148">
            <v>83390500000000</v>
          </cell>
          <cell r="B9148" t="str">
            <v xml:space="preserve">PROT.URET. DJ CEL. P/AB. 18CM CH5                                                                   </v>
          </cell>
          <cell r="C9148">
            <v>3</v>
          </cell>
          <cell r="D9148">
            <v>0</v>
          </cell>
          <cell r="E9148">
            <v>0</v>
          </cell>
          <cell r="F9148">
            <v>0</v>
          </cell>
          <cell r="G9148">
            <v>0</v>
          </cell>
          <cell r="I9148">
            <v>0</v>
          </cell>
        </row>
        <row r="9149">
          <cell r="A9149">
            <v>83390600000000</v>
          </cell>
          <cell r="B9149" t="str">
            <v xml:space="preserve">PROT.URET. DJ CEL. P/AB. 18CM CH6                                                                   </v>
          </cell>
          <cell r="C9149">
            <v>13</v>
          </cell>
          <cell r="D9149">
            <v>0</v>
          </cell>
          <cell r="E9149">
            <v>0</v>
          </cell>
          <cell r="F9149">
            <v>0</v>
          </cell>
          <cell r="G9149">
            <v>0</v>
          </cell>
          <cell r="I9149">
            <v>0</v>
          </cell>
        </row>
        <row r="9150">
          <cell r="A9150">
            <v>83390700000000</v>
          </cell>
          <cell r="B9150" t="str">
            <v xml:space="preserve">PROT.URET. DJ CEL. P/AB. 18CM CH7                                                                   </v>
          </cell>
          <cell r="C9150">
            <v>0</v>
          </cell>
          <cell r="D9150">
            <v>0</v>
          </cell>
          <cell r="E9150">
            <v>0</v>
          </cell>
          <cell r="F9150">
            <v>0</v>
          </cell>
          <cell r="G9150">
            <v>0</v>
          </cell>
          <cell r="I9150">
            <v>0</v>
          </cell>
        </row>
        <row r="9151">
          <cell r="A9151">
            <v>83394800000000</v>
          </cell>
          <cell r="B9151" t="str">
            <v xml:space="preserve">PROT.URET. DJ CEL. P/AB. 18CM CH4.8                                                                 </v>
          </cell>
          <cell r="C9151">
            <v>24</v>
          </cell>
          <cell r="D9151">
            <v>0</v>
          </cell>
          <cell r="E9151">
            <v>0</v>
          </cell>
          <cell r="F9151">
            <v>0</v>
          </cell>
          <cell r="G9151">
            <v>0</v>
          </cell>
          <cell r="I9151">
            <v>0</v>
          </cell>
        </row>
        <row r="9152">
          <cell r="A9152">
            <v>83420300000000</v>
          </cell>
          <cell r="B9152" t="str">
            <v xml:space="preserve">PROT.URET. DJ CEL. P/AB. 20CM CH3                                                                   </v>
          </cell>
          <cell r="C9152">
            <v>14</v>
          </cell>
          <cell r="D9152">
            <v>0</v>
          </cell>
          <cell r="E9152">
            <v>0</v>
          </cell>
          <cell r="F9152">
            <v>0</v>
          </cell>
          <cell r="G9152">
            <v>0</v>
          </cell>
          <cell r="I9152">
            <v>0</v>
          </cell>
        </row>
        <row r="9153">
          <cell r="A9153">
            <v>83420300000001</v>
          </cell>
          <cell r="B9153" t="str">
            <v xml:space="preserve">PROT.URET. DJ CEL. P/AB. 20CM CH3                                                                   </v>
          </cell>
          <cell r="C9153">
            <v>0</v>
          </cell>
          <cell r="D9153">
            <v>0</v>
          </cell>
          <cell r="E9153">
            <v>0</v>
          </cell>
          <cell r="F9153">
            <v>0</v>
          </cell>
          <cell r="G9153">
            <v>0</v>
          </cell>
          <cell r="I9153">
            <v>0</v>
          </cell>
        </row>
        <row r="9154">
          <cell r="A9154">
            <v>83420480000000</v>
          </cell>
          <cell r="B9154" t="str">
            <v xml:space="preserve">PROT.URET. DJ CEL. P/AB. 20CM CH4.8                                                                 </v>
          </cell>
          <cell r="C9154">
            <v>82</v>
          </cell>
          <cell r="D9154">
            <v>0</v>
          </cell>
          <cell r="E9154">
            <v>0</v>
          </cell>
          <cell r="F9154">
            <v>0</v>
          </cell>
          <cell r="G9154">
            <v>0</v>
          </cell>
          <cell r="I9154">
            <v>0</v>
          </cell>
        </row>
        <row r="9155">
          <cell r="A9155">
            <v>83420500000000</v>
          </cell>
          <cell r="B9155" t="str">
            <v xml:space="preserve">PROT.URET. DJ CEL. P/AB. 20CM CH5                                                                   </v>
          </cell>
          <cell r="C9155">
            <v>16</v>
          </cell>
          <cell r="D9155">
            <v>0</v>
          </cell>
          <cell r="E9155">
            <v>0</v>
          </cell>
          <cell r="F9155">
            <v>0</v>
          </cell>
          <cell r="G9155">
            <v>0</v>
          </cell>
          <cell r="I9155">
            <v>0</v>
          </cell>
        </row>
        <row r="9156">
          <cell r="A9156">
            <v>83420600000000</v>
          </cell>
          <cell r="B9156" t="str">
            <v xml:space="preserve">PROT.URET. DJ CEL. P/AB. 20CM CH6                                                                   </v>
          </cell>
          <cell r="C9156">
            <v>9</v>
          </cell>
          <cell r="D9156">
            <v>0</v>
          </cell>
          <cell r="E9156">
            <v>0</v>
          </cell>
          <cell r="F9156">
            <v>0</v>
          </cell>
          <cell r="G9156">
            <v>0</v>
          </cell>
          <cell r="I9156">
            <v>0</v>
          </cell>
        </row>
        <row r="9157">
          <cell r="A9157">
            <v>83450300000000</v>
          </cell>
          <cell r="B9157" t="str">
            <v xml:space="preserve">PROT.URET. DJ CEL. P/AB. 22CM CH3                                                                   </v>
          </cell>
          <cell r="C9157">
            <v>0</v>
          </cell>
          <cell r="D9157">
            <v>0</v>
          </cell>
          <cell r="E9157">
            <v>0</v>
          </cell>
          <cell r="F9157">
            <v>0</v>
          </cell>
          <cell r="G9157">
            <v>0</v>
          </cell>
          <cell r="I9157">
            <v>0</v>
          </cell>
        </row>
        <row r="9158">
          <cell r="A9158">
            <v>83450300000001</v>
          </cell>
          <cell r="B9158" t="str">
            <v xml:space="preserve">PROT.URET. DJ CEL. P/AB. 22CM CH3                                                                   </v>
          </cell>
          <cell r="C9158">
            <v>0</v>
          </cell>
          <cell r="D9158">
            <v>0</v>
          </cell>
          <cell r="E9158">
            <v>0</v>
          </cell>
          <cell r="F9158">
            <v>0</v>
          </cell>
          <cell r="G9158">
            <v>0</v>
          </cell>
          <cell r="I9158">
            <v>0</v>
          </cell>
        </row>
        <row r="9159">
          <cell r="A9159">
            <v>83450600020000</v>
          </cell>
          <cell r="B9159" t="str">
            <v xml:space="preserve">P.URET. DJ BL. P/AB.L/AZ. 22CM CH6                                                                  </v>
          </cell>
          <cell r="C9159">
            <v>0</v>
          </cell>
          <cell r="D9159">
            <v>0</v>
          </cell>
          <cell r="E9159">
            <v>0</v>
          </cell>
          <cell r="F9159">
            <v>0</v>
          </cell>
          <cell r="G9159">
            <v>0</v>
          </cell>
          <cell r="I9159">
            <v>0</v>
          </cell>
        </row>
        <row r="9160">
          <cell r="A9160">
            <v>83450700020000</v>
          </cell>
          <cell r="B9160" t="str">
            <v xml:space="preserve">P.URET. DJ BL. P/AB. L/AZ. 22CM CH7                                                                 </v>
          </cell>
          <cell r="C9160">
            <v>0</v>
          </cell>
          <cell r="D9160">
            <v>0</v>
          </cell>
          <cell r="E9160">
            <v>0</v>
          </cell>
          <cell r="F9160">
            <v>0</v>
          </cell>
          <cell r="G9160">
            <v>0</v>
          </cell>
          <cell r="I9160">
            <v>0</v>
          </cell>
        </row>
        <row r="9161">
          <cell r="A9161">
            <v>83450800020000</v>
          </cell>
          <cell r="B9161" t="str">
            <v xml:space="preserve">P.URET. DJ BL. P/AB. L/AZ. 22CM CH8                                                                 </v>
          </cell>
          <cell r="C9161">
            <v>0</v>
          </cell>
          <cell r="D9161">
            <v>0</v>
          </cell>
          <cell r="E9161">
            <v>0</v>
          </cell>
          <cell r="F9161">
            <v>0</v>
          </cell>
          <cell r="G9161">
            <v>0</v>
          </cell>
          <cell r="I9161">
            <v>0</v>
          </cell>
        </row>
        <row r="9162">
          <cell r="A9162">
            <v>83454800020000</v>
          </cell>
          <cell r="B9162" t="str">
            <v xml:space="preserve">P.URET.DJ BL.P/AB. L/AZ. 22CM CH4.8                                                                 </v>
          </cell>
          <cell r="C9162">
            <v>0</v>
          </cell>
          <cell r="D9162">
            <v>0</v>
          </cell>
          <cell r="E9162">
            <v>0</v>
          </cell>
          <cell r="F9162">
            <v>0</v>
          </cell>
          <cell r="G9162">
            <v>0</v>
          </cell>
          <cell r="I9162">
            <v>0</v>
          </cell>
        </row>
        <row r="9163">
          <cell r="A9163">
            <v>83480600000000</v>
          </cell>
          <cell r="B9163" t="str">
            <v xml:space="preserve">PROT.URET. DJ CEL.P/AB. 24CM CH6                                                                    </v>
          </cell>
          <cell r="C9163">
            <v>5</v>
          </cell>
          <cell r="D9163">
            <v>0</v>
          </cell>
          <cell r="E9163">
            <v>0</v>
          </cell>
          <cell r="F9163">
            <v>0</v>
          </cell>
          <cell r="G9163">
            <v>0</v>
          </cell>
          <cell r="I9163">
            <v>0</v>
          </cell>
        </row>
        <row r="9164">
          <cell r="A9164">
            <v>83480600000001</v>
          </cell>
          <cell r="B9164" t="str">
            <v xml:space="preserve">PROT.URET. DJ CEL. P/AB. 24CM CH6                                                                   </v>
          </cell>
          <cell r="C9164">
            <v>0</v>
          </cell>
          <cell r="D9164">
            <v>0</v>
          </cell>
          <cell r="E9164">
            <v>0</v>
          </cell>
          <cell r="F9164">
            <v>0</v>
          </cell>
          <cell r="G9164">
            <v>0</v>
          </cell>
          <cell r="I9164">
            <v>0</v>
          </cell>
        </row>
        <row r="9165">
          <cell r="A9165">
            <v>83480600020000</v>
          </cell>
          <cell r="B9165" t="str">
            <v xml:space="preserve">P.URET. DJ BL. P/AB.L/AZ. 24CM CH6                                                                  </v>
          </cell>
          <cell r="C9165">
            <v>0</v>
          </cell>
          <cell r="D9165">
            <v>0</v>
          </cell>
          <cell r="E9165">
            <v>0</v>
          </cell>
          <cell r="F9165">
            <v>0</v>
          </cell>
          <cell r="G9165">
            <v>0</v>
          </cell>
          <cell r="I9165">
            <v>0</v>
          </cell>
        </row>
        <row r="9166">
          <cell r="A9166">
            <v>83480700000000</v>
          </cell>
          <cell r="B9166" t="str">
            <v xml:space="preserve">PROT.URET. DJ CEL.P/AB. 24CM CH7                                                                    </v>
          </cell>
          <cell r="C9166">
            <v>0</v>
          </cell>
          <cell r="D9166">
            <v>0</v>
          </cell>
          <cell r="E9166">
            <v>0</v>
          </cell>
          <cell r="F9166">
            <v>0</v>
          </cell>
          <cell r="G9166">
            <v>0</v>
          </cell>
          <cell r="I9166">
            <v>0</v>
          </cell>
        </row>
        <row r="9167">
          <cell r="A9167">
            <v>83480700000001</v>
          </cell>
          <cell r="B9167" t="str">
            <v xml:space="preserve">PROT.URET. DJ CEL. P/AB. 24CM CH7                                                                   </v>
          </cell>
          <cell r="C9167">
            <v>0</v>
          </cell>
          <cell r="D9167">
            <v>0</v>
          </cell>
          <cell r="E9167">
            <v>0</v>
          </cell>
          <cell r="F9167">
            <v>0</v>
          </cell>
          <cell r="G9167">
            <v>0</v>
          </cell>
          <cell r="I9167">
            <v>0</v>
          </cell>
        </row>
        <row r="9168">
          <cell r="A9168">
            <v>83480700020000</v>
          </cell>
          <cell r="B9168" t="str">
            <v xml:space="preserve">P.URET. DJ BL. P/AB.L/AZ. 24CM CH7                                                                  </v>
          </cell>
          <cell r="C9168">
            <v>0</v>
          </cell>
          <cell r="D9168">
            <v>0</v>
          </cell>
          <cell r="E9168">
            <v>0</v>
          </cell>
          <cell r="F9168">
            <v>0</v>
          </cell>
          <cell r="G9168">
            <v>0</v>
          </cell>
          <cell r="I9168">
            <v>0</v>
          </cell>
        </row>
        <row r="9169">
          <cell r="A9169">
            <v>83480800000000</v>
          </cell>
          <cell r="B9169" t="str">
            <v xml:space="preserve">PROT.URET. DJ CEL.P/AB. 24CM CH8                                                                    </v>
          </cell>
          <cell r="C9169">
            <v>0</v>
          </cell>
          <cell r="D9169">
            <v>0</v>
          </cell>
          <cell r="E9169">
            <v>0</v>
          </cell>
          <cell r="F9169">
            <v>0</v>
          </cell>
          <cell r="G9169">
            <v>0</v>
          </cell>
          <cell r="I9169">
            <v>0</v>
          </cell>
        </row>
        <row r="9170">
          <cell r="A9170">
            <v>83480800000001</v>
          </cell>
          <cell r="B9170" t="str">
            <v xml:space="preserve">PROT.URET. DJ CEL. P/AB. 24CM CH8                                                                   </v>
          </cell>
          <cell r="C9170">
            <v>0</v>
          </cell>
          <cell r="D9170">
            <v>0</v>
          </cell>
          <cell r="E9170">
            <v>0</v>
          </cell>
          <cell r="F9170">
            <v>0</v>
          </cell>
          <cell r="G9170">
            <v>0</v>
          </cell>
          <cell r="I9170">
            <v>0</v>
          </cell>
        </row>
        <row r="9171">
          <cell r="A9171">
            <v>83480800020000</v>
          </cell>
          <cell r="B9171" t="str">
            <v xml:space="preserve">P.URET. DJ BL. P/AB.L/AZ. 24CM CH8                                                                  </v>
          </cell>
          <cell r="C9171">
            <v>0</v>
          </cell>
          <cell r="D9171">
            <v>0</v>
          </cell>
          <cell r="E9171">
            <v>0</v>
          </cell>
          <cell r="F9171">
            <v>0</v>
          </cell>
          <cell r="G9171">
            <v>0</v>
          </cell>
          <cell r="I9171">
            <v>0</v>
          </cell>
        </row>
        <row r="9172">
          <cell r="A9172">
            <v>83480800100000</v>
          </cell>
          <cell r="B9172" t="str">
            <v xml:space="preserve">DOBLE J CEL.P/AB. OJOS N/P 24CM CH8                                                                 </v>
          </cell>
          <cell r="C9172">
            <v>0</v>
          </cell>
          <cell r="D9172">
            <v>0</v>
          </cell>
          <cell r="E9172">
            <v>0</v>
          </cell>
          <cell r="F9172">
            <v>0</v>
          </cell>
          <cell r="G9172">
            <v>0</v>
          </cell>
          <cell r="I9172">
            <v>0</v>
          </cell>
        </row>
        <row r="9173">
          <cell r="A9173">
            <v>83480900000000</v>
          </cell>
          <cell r="B9173" t="str">
            <v xml:space="preserve">PROT.URET. DJ CEL. P/AB. 24CM CH9                                                                   </v>
          </cell>
          <cell r="C9173">
            <v>0</v>
          </cell>
          <cell r="D9173">
            <v>0</v>
          </cell>
          <cell r="E9173">
            <v>0</v>
          </cell>
          <cell r="F9173">
            <v>0</v>
          </cell>
          <cell r="G9173">
            <v>0</v>
          </cell>
          <cell r="I9173">
            <v>0</v>
          </cell>
        </row>
        <row r="9174">
          <cell r="A9174">
            <v>83480900000001</v>
          </cell>
          <cell r="B9174" t="str">
            <v xml:space="preserve">PROT.URET. DJ CEL. P/AB. 24CM CH9                                                                   </v>
          </cell>
          <cell r="C9174">
            <v>0</v>
          </cell>
          <cell r="D9174">
            <v>0</v>
          </cell>
          <cell r="E9174">
            <v>0</v>
          </cell>
          <cell r="F9174">
            <v>0</v>
          </cell>
          <cell r="G9174">
            <v>0</v>
          </cell>
          <cell r="I9174">
            <v>0</v>
          </cell>
        </row>
        <row r="9175">
          <cell r="A9175">
            <v>83481200000000</v>
          </cell>
          <cell r="B9175" t="str">
            <v xml:space="preserve">PROT. URET. DJ CEL. P/AB. 24CM CH12                                                                 </v>
          </cell>
          <cell r="C9175">
            <v>0</v>
          </cell>
          <cell r="D9175">
            <v>0</v>
          </cell>
          <cell r="E9175">
            <v>0</v>
          </cell>
          <cell r="F9175">
            <v>0</v>
          </cell>
          <cell r="G9175">
            <v>0</v>
          </cell>
          <cell r="I9175">
            <v>0</v>
          </cell>
        </row>
        <row r="9176">
          <cell r="A9176">
            <v>83484800000000</v>
          </cell>
          <cell r="B9176" t="str">
            <v xml:space="preserve">PROT.URET. DJ CEL.P/AB. 24CM CH4.8                                                                  </v>
          </cell>
          <cell r="C9176">
            <v>7</v>
          </cell>
          <cell r="D9176">
            <v>0</v>
          </cell>
          <cell r="E9176">
            <v>0</v>
          </cell>
          <cell r="F9176">
            <v>0</v>
          </cell>
          <cell r="G9176">
            <v>0</v>
          </cell>
          <cell r="I9176">
            <v>0</v>
          </cell>
        </row>
        <row r="9177">
          <cell r="A9177">
            <v>83484800000001</v>
          </cell>
          <cell r="B9177" t="str">
            <v xml:space="preserve">PROT.URET. DJ CEL. P/AB. 24CM CH4.8                                                                 </v>
          </cell>
          <cell r="C9177">
            <v>0</v>
          </cell>
          <cell r="D9177">
            <v>0</v>
          </cell>
          <cell r="E9177">
            <v>0</v>
          </cell>
          <cell r="F9177">
            <v>0</v>
          </cell>
          <cell r="G9177">
            <v>0</v>
          </cell>
          <cell r="I9177">
            <v>0</v>
          </cell>
        </row>
        <row r="9178">
          <cell r="A9178">
            <v>83484800020000</v>
          </cell>
          <cell r="B9178" t="str">
            <v xml:space="preserve">P.URET. DJ BL. P/AB.L/AZ 24CM CH4.8                                                                 </v>
          </cell>
          <cell r="C9178">
            <v>0</v>
          </cell>
          <cell r="D9178">
            <v>0</v>
          </cell>
          <cell r="E9178">
            <v>0</v>
          </cell>
          <cell r="F9178">
            <v>0</v>
          </cell>
          <cell r="G9178">
            <v>0</v>
          </cell>
          <cell r="I9178">
            <v>0</v>
          </cell>
        </row>
        <row r="9179">
          <cell r="A9179">
            <v>83490500000000</v>
          </cell>
          <cell r="B9179" t="str">
            <v xml:space="preserve">P.URET.DJ CEL. 120° P/AB.24CM CH5                                                                   </v>
          </cell>
          <cell r="C9179">
            <v>133</v>
          </cell>
          <cell r="D9179">
            <v>0</v>
          </cell>
          <cell r="E9179">
            <v>0</v>
          </cell>
          <cell r="F9179">
            <v>0</v>
          </cell>
          <cell r="G9179">
            <v>0</v>
          </cell>
          <cell r="I9179">
            <v>0</v>
          </cell>
        </row>
        <row r="9180">
          <cell r="A9180">
            <v>83490600000000</v>
          </cell>
          <cell r="B9180" t="str">
            <v xml:space="preserve">P.URET.DJ CEL. 120° P/AB.24CM CH6                                                                   </v>
          </cell>
          <cell r="C9180">
            <v>102</v>
          </cell>
          <cell r="D9180">
            <v>0</v>
          </cell>
          <cell r="E9180">
            <v>0</v>
          </cell>
          <cell r="F9180">
            <v>0</v>
          </cell>
          <cell r="G9180">
            <v>0</v>
          </cell>
          <cell r="I9180">
            <v>0</v>
          </cell>
        </row>
        <row r="9181">
          <cell r="A9181">
            <v>83490700000000</v>
          </cell>
          <cell r="B9181" t="str">
            <v xml:space="preserve">P.URET.DJ CEL. 120° P/AB.24CM CH7                                                                   </v>
          </cell>
          <cell r="C9181">
            <v>8</v>
          </cell>
          <cell r="D9181">
            <v>0</v>
          </cell>
          <cell r="E9181">
            <v>0</v>
          </cell>
          <cell r="F9181">
            <v>0</v>
          </cell>
          <cell r="G9181">
            <v>0</v>
          </cell>
          <cell r="I9181">
            <v>0</v>
          </cell>
        </row>
        <row r="9182">
          <cell r="A9182">
            <v>83490800000000</v>
          </cell>
          <cell r="B9182" t="str">
            <v xml:space="preserve">P.URET.DJ CEL. 120° P/AB.24CM CH8                                                                   </v>
          </cell>
          <cell r="C9182">
            <v>13</v>
          </cell>
          <cell r="D9182">
            <v>0</v>
          </cell>
          <cell r="E9182">
            <v>0</v>
          </cell>
          <cell r="F9182">
            <v>0</v>
          </cell>
          <cell r="G9182">
            <v>0</v>
          </cell>
          <cell r="I9182">
            <v>0</v>
          </cell>
        </row>
        <row r="9183">
          <cell r="A9183">
            <v>83494800000000</v>
          </cell>
          <cell r="B9183" t="str">
            <v xml:space="preserve">P.URET.DJ CEL. 120° P/AB.24CM CH4.8                                                                 </v>
          </cell>
          <cell r="C9183">
            <v>163</v>
          </cell>
          <cell r="D9183">
            <v>0</v>
          </cell>
          <cell r="E9183">
            <v>0</v>
          </cell>
          <cell r="F9183">
            <v>0</v>
          </cell>
          <cell r="G9183">
            <v>0</v>
          </cell>
          <cell r="I9183">
            <v>0</v>
          </cell>
        </row>
        <row r="9184">
          <cell r="A9184">
            <v>83500300000000</v>
          </cell>
          <cell r="B9184" t="str">
            <v xml:space="preserve">P.URET.DJ CEL. 120° P/AB.14CM CH3                                                                   </v>
          </cell>
          <cell r="C9184">
            <v>30</v>
          </cell>
          <cell r="D9184">
            <v>0</v>
          </cell>
          <cell r="E9184">
            <v>0</v>
          </cell>
          <cell r="F9184">
            <v>0</v>
          </cell>
          <cell r="G9184">
            <v>0</v>
          </cell>
          <cell r="I9184">
            <v>0</v>
          </cell>
        </row>
        <row r="9185">
          <cell r="A9185">
            <v>83500500000000</v>
          </cell>
          <cell r="B9185" t="str">
            <v xml:space="preserve">P.URET.DJ CEL. 120° P/AB.14CM CH5                                                                   </v>
          </cell>
          <cell r="C9185">
            <v>3</v>
          </cell>
          <cell r="D9185">
            <v>0</v>
          </cell>
          <cell r="E9185">
            <v>0</v>
          </cell>
          <cell r="F9185">
            <v>0</v>
          </cell>
          <cell r="G9185">
            <v>0</v>
          </cell>
          <cell r="I9185">
            <v>0</v>
          </cell>
        </row>
        <row r="9186">
          <cell r="A9186">
            <v>83500500010000</v>
          </cell>
          <cell r="B9186" t="str">
            <v xml:space="preserve">PROTESIS JJ P/AB. 22CM CH5                                                                          </v>
          </cell>
          <cell r="C9186">
            <v>33</v>
          </cell>
          <cell r="D9186">
            <v>0</v>
          </cell>
          <cell r="E9186">
            <v>0</v>
          </cell>
          <cell r="F9186">
            <v>0</v>
          </cell>
          <cell r="G9186">
            <v>0</v>
          </cell>
          <cell r="I9186">
            <v>0</v>
          </cell>
        </row>
        <row r="9187">
          <cell r="A9187">
            <v>83500600010000</v>
          </cell>
          <cell r="B9187" t="str">
            <v xml:space="preserve">PROTESIS JJ P/AB. 22CM CH6                                                                          </v>
          </cell>
          <cell r="C9187">
            <v>13</v>
          </cell>
          <cell r="D9187">
            <v>0</v>
          </cell>
          <cell r="E9187">
            <v>0</v>
          </cell>
          <cell r="F9187">
            <v>0</v>
          </cell>
          <cell r="G9187">
            <v>0</v>
          </cell>
          <cell r="I9187">
            <v>0</v>
          </cell>
        </row>
        <row r="9188">
          <cell r="A9188">
            <v>83500700000000</v>
          </cell>
          <cell r="B9188" t="str">
            <v xml:space="preserve">P.URET.DJ CEL. 120° P/AB.14CM CH7                                                                   </v>
          </cell>
          <cell r="C9188">
            <v>0</v>
          </cell>
          <cell r="D9188">
            <v>0</v>
          </cell>
          <cell r="E9188">
            <v>0</v>
          </cell>
          <cell r="F9188">
            <v>0</v>
          </cell>
          <cell r="G9188">
            <v>0</v>
          </cell>
          <cell r="I9188">
            <v>0</v>
          </cell>
        </row>
        <row r="9189">
          <cell r="A9189">
            <v>83500700010000</v>
          </cell>
          <cell r="B9189" t="str">
            <v xml:space="preserve">PROTESIS JJ P/AB. 22CM CH7                                                                          </v>
          </cell>
          <cell r="C9189">
            <v>0</v>
          </cell>
          <cell r="D9189">
            <v>0</v>
          </cell>
          <cell r="E9189">
            <v>0</v>
          </cell>
          <cell r="F9189">
            <v>0</v>
          </cell>
          <cell r="G9189">
            <v>0</v>
          </cell>
          <cell r="I9189">
            <v>0</v>
          </cell>
        </row>
        <row r="9190">
          <cell r="A9190">
            <v>83504800000000</v>
          </cell>
          <cell r="B9190" t="str">
            <v xml:space="preserve">P.URET.DJ CEL. 120° P/AB.14CM CH4.8                                                                 </v>
          </cell>
          <cell r="C9190">
            <v>21</v>
          </cell>
          <cell r="D9190">
            <v>0</v>
          </cell>
          <cell r="E9190">
            <v>0</v>
          </cell>
          <cell r="F9190">
            <v>0</v>
          </cell>
          <cell r="G9190">
            <v>0</v>
          </cell>
          <cell r="I9190">
            <v>0</v>
          </cell>
        </row>
        <row r="9191">
          <cell r="A9191">
            <v>83504800010000</v>
          </cell>
          <cell r="B9191" t="str">
            <v xml:space="preserve">P.URET.DJ CEL. 120° P/AB.22CM CH4,8                                                                 </v>
          </cell>
          <cell r="C9191">
            <v>0</v>
          </cell>
          <cell r="D9191">
            <v>0</v>
          </cell>
          <cell r="E9191">
            <v>0</v>
          </cell>
          <cell r="F9191">
            <v>0</v>
          </cell>
          <cell r="G9191">
            <v>0</v>
          </cell>
          <cell r="I9191">
            <v>0</v>
          </cell>
        </row>
        <row r="9192">
          <cell r="A9192">
            <v>83510600000000</v>
          </cell>
          <cell r="B9192" t="str">
            <v xml:space="preserve">PROT.URET. DJ CEL. P/AB. 26CM CH6                                                                   </v>
          </cell>
          <cell r="C9192">
            <v>0</v>
          </cell>
          <cell r="D9192">
            <v>0</v>
          </cell>
          <cell r="E9192">
            <v>0</v>
          </cell>
          <cell r="F9192">
            <v>0</v>
          </cell>
          <cell r="G9192">
            <v>0</v>
          </cell>
          <cell r="I9192">
            <v>0</v>
          </cell>
        </row>
        <row r="9193">
          <cell r="A9193">
            <v>83510600000001</v>
          </cell>
          <cell r="B9193" t="str">
            <v xml:space="preserve">PROT.URET. DJ CEL. P/AB. 26CM CH6                                                                   </v>
          </cell>
          <cell r="C9193">
            <v>0</v>
          </cell>
          <cell r="D9193">
            <v>0</v>
          </cell>
          <cell r="E9193">
            <v>0</v>
          </cell>
          <cell r="F9193">
            <v>0</v>
          </cell>
          <cell r="G9193">
            <v>0</v>
          </cell>
          <cell r="I9193">
            <v>0</v>
          </cell>
        </row>
        <row r="9194">
          <cell r="A9194">
            <v>83510600000003</v>
          </cell>
          <cell r="B9194" t="str">
            <v xml:space="preserve">PROT.URET. DJ CEL. P/AB. 26CM CH6                                                                   </v>
          </cell>
          <cell r="C9194">
            <v>0</v>
          </cell>
          <cell r="D9194">
            <v>0</v>
          </cell>
          <cell r="E9194">
            <v>0</v>
          </cell>
          <cell r="F9194">
            <v>0</v>
          </cell>
          <cell r="G9194">
            <v>0</v>
          </cell>
          <cell r="I9194">
            <v>0</v>
          </cell>
        </row>
        <row r="9195">
          <cell r="A9195">
            <v>83510600020000</v>
          </cell>
          <cell r="B9195" t="str">
            <v xml:space="preserve">P.URET. DJ BL. P/AB. L/AZ. 26CM CH6                                                                 </v>
          </cell>
          <cell r="C9195">
            <v>0</v>
          </cell>
          <cell r="D9195">
            <v>0</v>
          </cell>
          <cell r="E9195">
            <v>0</v>
          </cell>
          <cell r="F9195">
            <v>0</v>
          </cell>
          <cell r="G9195">
            <v>0</v>
          </cell>
          <cell r="I9195">
            <v>0</v>
          </cell>
        </row>
        <row r="9196">
          <cell r="A9196">
            <v>83510600030000</v>
          </cell>
          <cell r="B9196" t="str">
            <v xml:space="preserve">P.URET. DJ BL. P/AB. L/AZ. 28CM CH6                                                                 </v>
          </cell>
          <cell r="C9196">
            <v>130</v>
          </cell>
          <cell r="D9196">
            <v>0</v>
          </cell>
          <cell r="E9196">
            <v>0</v>
          </cell>
          <cell r="F9196">
            <v>0</v>
          </cell>
          <cell r="G9196">
            <v>0</v>
          </cell>
          <cell r="I9196">
            <v>0</v>
          </cell>
        </row>
        <row r="9197">
          <cell r="A9197">
            <v>83510600030002</v>
          </cell>
          <cell r="B9197" t="str">
            <v xml:space="preserve">P.URET.DJ BL.P/AB.L/NE.26CM CH6                                                                     </v>
          </cell>
          <cell r="C9197">
            <v>0</v>
          </cell>
          <cell r="D9197">
            <v>0</v>
          </cell>
          <cell r="E9197">
            <v>0</v>
          </cell>
          <cell r="F9197">
            <v>0</v>
          </cell>
          <cell r="G9197">
            <v>0</v>
          </cell>
          <cell r="I9197">
            <v>0</v>
          </cell>
        </row>
        <row r="9198">
          <cell r="A9198">
            <v>83510700000000</v>
          </cell>
          <cell r="B9198" t="str">
            <v xml:space="preserve">PROT.URET. DJ CEL. P/AB. 26CM CH7                                                                   </v>
          </cell>
          <cell r="C9198">
            <v>0</v>
          </cell>
          <cell r="D9198">
            <v>0</v>
          </cell>
          <cell r="E9198">
            <v>0</v>
          </cell>
          <cell r="F9198">
            <v>0</v>
          </cell>
          <cell r="G9198">
            <v>0</v>
          </cell>
          <cell r="I9198">
            <v>0</v>
          </cell>
        </row>
        <row r="9199">
          <cell r="A9199">
            <v>83510700000001</v>
          </cell>
          <cell r="B9199" t="str">
            <v xml:space="preserve">PROT.URET. DJ CEL. P/AB. 26CM CH7                                                                   </v>
          </cell>
          <cell r="C9199">
            <v>0</v>
          </cell>
          <cell r="D9199">
            <v>0</v>
          </cell>
          <cell r="E9199">
            <v>0</v>
          </cell>
          <cell r="F9199">
            <v>0</v>
          </cell>
          <cell r="G9199">
            <v>0</v>
          </cell>
          <cell r="I9199">
            <v>0</v>
          </cell>
        </row>
        <row r="9200">
          <cell r="A9200">
            <v>83510700000003</v>
          </cell>
          <cell r="B9200" t="str">
            <v xml:space="preserve">PROT.URET. DJ CEL. P/AB. 26CM CH7                                                                   </v>
          </cell>
          <cell r="C9200">
            <v>0</v>
          </cell>
          <cell r="D9200">
            <v>0</v>
          </cell>
          <cell r="E9200">
            <v>0</v>
          </cell>
          <cell r="F9200">
            <v>0</v>
          </cell>
          <cell r="G9200">
            <v>0</v>
          </cell>
          <cell r="I9200">
            <v>0</v>
          </cell>
        </row>
        <row r="9201">
          <cell r="A9201">
            <v>83510700010000</v>
          </cell>
          <cell r="B9201" t="str">
            <v xml:space="preserve">P.URET. DJ CEL.P/AB. 26CM CH7(90AE)                                                                 </v>
          </cell>
          <cell r="C9201">
            <v>6</v>
          </cell>
          <cell r="D9201">
            <v>0</v>
          </cell>
          <cell r="E9201">
            <v>0</v>
          </cell>
          <cell r="F9201">
            <v>0</v>
          </cell>
          <cell r="G9201">
            <v>0</v>
          </cell>
          <cell r="I9201">
            <v>0</v>
          </cell>
        </row>
        <row r="9202">
          <cell r="A9202">
            <v>83510700020000</v>
          </cell>
          <cell r="B9202" t="str">
            <v xml:space="preserve">P.URET. DJ BL. P/AB. L/AZ. 26CM CH7                                                                 </v>
          </cell>
          <cell r="C9202">
            <v>0</v>
          </cell>
          <cell r="D9202">
            <v>0</v>
          </cell>
          <cell r="E9202">
            <v>0</v>
          </cell>
          <cell r="F9202">
            <v>0</v>
          </cell>
          <cell r="G9202">
            <v>0</v>
          </cell>
          <cell r="I9202">
            <v>0</v>
          </cell>
        </row>
        <row r="9203">
          <cell r="A9203">
            <v>83510700030000</v>
          </cell>
          <cell r="B9203" t="str">
            <v xml:space="preserve">P.URET. DJ BL. P/AB. L/AZ. 28CM CH7                                                                 </v>
          </cell>
          <cell r="C9203">
            <v>0</v>
          </cell>
          <cell r="D9203">
            <v>0</v>
          </cell>
          <cell r="E9203">
            <v>0</v>
          </cell>
          <cell r="F9203">
            <v>0</v>
          </cell>
          <cell r="G9203">
            <v>0</v>
          </cell>
          <cell r="I9203">
            <v>0</v>
          </cell>
        </row>
        <row r="9204">
          <cell r="A9204">
            <v>83510800000000</v>
          </cell>
          <cell r="B9204" t="str">
            <v xml:space="preserve">PROT.URET. DJ CEL. P/AB. 26CM CH8                                                                   </v>
          </cell>
          <cell r="C9204">
            <v>0</v>
          </cell>
          <cell r="D9204">
            <v>0</v>
          </cell>
          <cell r="E9204">
            <v>0</v>
          </cell>
          <cell r="F9204">
            <v>0</v>
          </cell>
          <cell r="G9204">
            <v>0</v>
          </cell>
          <cell r="I9204">
            <v>0</v>
          </cell>
        </row>
        <row r="9205">
          <cell r="A9205">
            <v>83510800000001</v>
          </cell>
          <cell r="B9205" t="str">
            <v xml:space="preserve">PROT.URET. DJ CEL. P/AB. 26CM CH8                                                                   </v>
          </cell>
          <cell r="C9205">
            <v>0</v>
          </cell>
          <cell r="D9205">
            <v>0</v>
          </cell>
          <cell r="E9205">
            <v>0</v>
          </cell>
          <cell r="F9205">
            <v>0</v>
          </cell>
          <cell r="G9205">
            <v>0</v>
          </cell>
          <cell r="I9205">
            <v>0</v>
          </cell>
        </row>
        <row r="9206">
          <cell r="A9206">
            <v>83510800020000</v>
          </cell>
          <cell r="B9206" t="str">
            <v xml:space="preserve">P.URET. DJ BL. P/AB.L/AZ. 26CM CH8                                                                  </v>
          </cell>
          <cell r="C9206">
            <v>0</v>
          </cell>
          <cell r="D9206">
            <v>0</v>
          </cell>
          <cell r="E9206">
            <v>0</v>
          </cell>
          <cell r="F9206">
            <v>0</v>
          </cell>
          <cell r="G9206">
            <v>0</v>
          </cell>
          <cell r="I9206">
            <v>0</v>
          </cell>
        </row>
        <row r="9207">
          <cell r="A9207">
            <v>83510800030000</v>
          </cell>
          <cell r="B9207" t="str">
            <v xml:space="preserve">P.URET. DJ BL. P/AB. L/AZ. 28CM CH8                                                                 </v>
          </cell>
          <cell r="C9207">
            <v>0</v>
          </cell>
          <cell r="D9207">
            <v>0</v>
          </cell>
          <cell r="E9207">
            <v>0</v>
          </cell>
          <cell r="F9207">
            <v>0</v>
          </cell>
          <cell r="G9207">
            <v>0</v>
          </cell>
          <cell r="I9207">
            <v>0</v>
          </cell>
        </row>
        <row r="9208">
          <cell r="A9208">
            <v>83514800000000</v>
          </cell>
          <cell r="B9208" t="str">
            <v xml:space="preserve">PROT.URET. DJ CEL. P/AB. 26CM CH4.8                                                                 </v>
          </cell>
          <cell r="C9208">
            <v>0</v>
          </cell>
          <cell r="D9208">
            <v>0</v>
          </cell>
          <cell r="E9208">
            <v>0</v>
          </cell>
          <cell r="F9208">
            <v>0</v>
          </cell>
          <cell r="G9208">
            <v>0</v>
          </cell>
          <cell r="I9208">
            <v>0</v>
          </cell>
        </row>
        <row r="9209">
          <cell r="A9209">
            <v>83514800000001</v>
          </cell>
          <cell r="B9209" t="str">
            <v xml:space="preserve">PROT.URET. DJ CEL. P/AB. 26CM CH4.8                                                                 </v>
          </cell>
          <cell r="C9209">
            <v>0</v>
          </cell>
          <cell r="D9209">
            <v>0</v>
          </cell>
          <cell r="E9209">
            <v>0</v>
          </cell>
          <cell r="F9209">
            <v>0</v>
          </cell>
          <cell r="G9209">
            <v>0</v>
          </cell>
          <cell r="I9209">
            <v>0</v>
          </cell>
        </row>
        <row r="9210">
          <cell r="A9210">
            <v>83514800000003</v>
          </cell>
          <cell r="B9210" t="str">
            <v xml:space="preserve">PROT.URET. DJ CEL. P/AB. 26CM CH4.8                                                                 </v>
          </cell>
          <cell r="C9210">
            <v>0</v>
          </cell>
          <cell r="D9210">
            <v>0</v>
          </cell>
          <cell r="E9210">
            <v>0</v>
          </cell>
          <cell r="F9210">
            <v>0</v>
          </cell>
          <cell r="G9210">
            <v>0</v>
          </cell>
          <cell r="I9210">
            <v>0</v>
          </cell>
        </row>
        <row r="9211">
          <cell r="A9211">
            <v>83514800020000</v>
          </cell>
          <cell r="B9211" t="str">
            <v xml:space="preserve">P.URET. DJ BL. P/AB.L/AZ.26CM CH4.8                                                                 </v>
          </cell>
          <cell r="C9211">
            <v>0</v>
          </cell>
          <cell r="D9211">
            <v>0</v>
          </cell>
          <cell r="E9211">
            <v>0</v>
          </cell>
          <cell r="F9211">
            <v>0</v>
          </cell>
          <cell r="G9211">
            <v>0</v>
          </cell>
          <cell r="I9211">
            <v>0</v>
          </cell>
        </row>
        <row r="9212">
          <cell r="A9212">
            <v>83514800030000</v>
          </cell>
          <cell r="B9212" t="str">
            <v xml:space="preserve">P.URET. DJ BL. P/AB.L/AZ.28CM CH4.8                                                                 </v>
          </cell>
          <cell r="C9212">
            <v>0</v>
          </cell>
          <cell r="D9212">
            <v>0</v>
          </cell>
          <cell r="E9212">
            <v>0</v>
          </cell>
          <cell r="F9212">
            <v>0</v>
          </cell>
          <cell r="G9212">
            <v>0</v>
          </cell>
          <cell r="I9212">
            <v>0</v>
          </cell>
        </row>
        <row r="9213">
          <cell r="A9213">
            <v>83520300000000</v>
          </cell>
          <cell r="B9213" t="str">
            <v xml:space="preserve">P.URET.DJ CEL. 120° P/AB.26CM CH3                                                                   </v>
          </cell>
          <cell r="C9213">
            <v>152</v>
          </cell>
          <cell r="D9213">
            <v>0</v>
          </cell>
          <cell r="E9213">
            <v>0</v>
          </cell>
          <cell r="F9213">
            <v>0</v>
          </cell>
          <cell r="G9213">
            <v>0</v>
          </cell>
          <cell r="I9213">
            <v>0</v>
          </cell>
        </row>
        <row r="9214">
          <cell r="A9214">
            <v>83520500000000</v>
          </cell>
          <cell r="B9214" t="str">
            <v xml:space="preserve">P.URET.DJ CEL. 120° P/AB.26CM CH5                                                                   </v>
          </cell>
          <cell r="C9214">
            <v>128</v>
          </cell>
          <cell r="D9214">
            <v>0</v>
          </cell>
          <cell r="E9214">
            <v>0</v>
          </cell>
          <cell r="F9214">
            <v>0</v>
          </cell>
          <cell r="G9214">
            <v>0</v>
          </cell>
          <cell r="I9214">
            <v>0</v>
          </cell>
        </row>
        <row r="9215">
          <cell r="A9215">
            <v>83520600000000</v>
          </cell>
          <cell r="B9215" t="str">
            <v xml:space="preserve">P.URET.DJ CEL. 120° P/AB.26CM CH6                                                                   </v>
          </cell>
          <cell r="C9215">
            <v>136</v>
          </cell>
          <cell r="D9215">
            <v>0</v>
          </cell>
          <cell r="E9215">
            <v>0</v>
          </cell>
          <cell r="F9215">
            <v>0</v>
          </cell>
          <cell r="G9215">
            <v>0</v>
          </cell>
          <cell r="I9215">
            <v>0</v>
          </cell>
        </row>
        <row r="9216">
          <cell r="A9216">
            <v>83520700000000</v>
          </cell>
          <cell r="B9216" t="str">
            <v xml:space="preserve">P.URET.DJ CEL. 120° P/AB.26CM CH7                                                                   </v>
          </cell>
          <cell r="C9216">
            <v>52</v>
          </cell>
          <cell r="D9216">
            <v>0</v>
          </cell>
          <cell r="E9216">
            <v>0</v>
          </cell>
          <cell r="F9216">
            <v>0</v>
          </cell>
          <cell r="G9216">
            <v>0</v>
          </cell>
          <cell r="I9216">
            <v>0</v>
          </cell>
        </row>
        <row r="9217">
          <cell r="A9217">
            <v>83520800000000</v>
          </cell>
          <cell r="B9217" t="str">
            <v xml:space="preserve">P.URET.DJ CEL. 120° P/AB.26CM CH8                                                                   </v>
          </cell>
          <cell r="C9217">
            <v>0</v>
          </cell>
          <cell r="D9217">
            <v>0</v>
          </cell>
          <cell r="E9217">
            <v>0</v>
          </cell>
          <cell r="F9217">
            <v>0</v>
          </cell>
          <cell r="G9217">
            <v>0</v>
          </cell>
          <cell r="I9217">
            <v>0</v>
          </cell>
        </row>
        <row r="9218">
          <cell r="A9218">
            <v>83524800000000</v>
          </cell>
          <cell r="B9218" t="str">
            <v xml:space="preserve">P.URET.DJ CEL. 120° P/AB.26CM CH4.8                                                                 </v>
          </cell>
          <cell r="C9218">
            <v>66</v>
          </cell>
          <cell r="D9218">
            <v>0</v>
          </cell>
          <cell r="E9218">
            <v>0</v>
          </cell>
          <cell r="F9218">
            <v>0</v>
          </cell>
          <cell r="G9218">
            <v>0</v>
          </cell>
          <cell r="I9218">
            <v>0</v>
          </cell>
        </row>
        <row r="9219">
          <cell r="A9219">
            <v>83530480100000</v>
          </cell>
          <cell r="B9219" t="str">
            <v xml:space="preserve">P.URET.DJ BL.P/AB.L/AZ. 30CM CH4.8                                                                  </v>
          </cell>
          <cell r="C9219">
            <v>0</v>
          </cell>
          <cell r="D9219">
            <v>0</v>
          </cell>
          <cell r="E9219">
            <v>0</v>
          </cell>
          <cell r="F9219">
            <v>0</v>
          </cell>
          <cell r="G9219">
            <v>0</v>
          </cell>
          <cell r="I9219">
            <v>0</v>
          </cell>
        </row>
        <row r="9220">
          <cell r="A9220">
            <v>83530700000000</v>
          </cell>
          <cell r="B9220" t="str">
            <v xml:space="preserve">P.URET.DJ BL.P/AB.L/AZ.C/H 26CM CH7                                                                 </v>
          </cell>
          <cell r="C9220">
            <v>0</v>
          </cell>
          <cell r="D9220">
            <v>0</v>
          </cell>
          <cell r="E9220">
            <v>0</v>
          </cell>
          <cell r="F9220">
            <v>0</v>
          </cell>
          <cell r="G9220">
            <v>0</v>
          </cell>
          <cell r="I9220">
            <v>0</v>
          </cell>
        </row>
        <row r="9221">
          <cell r="A9221">
            <v>83540600000000</v>
          </cell>
          <cell r="B9221" t="str">
            <v xml:space="preserve">PROT.URET. DJ CEL.P/AB. 28CM CH6                                                                    </v>
          </cell>
          <cell r="C9221">
            <v>0</v>
          </cell>
          <cell r="D9221">
            <v>0</v>
          </cell>
          <cell r="E9221">
            <v>0</v>
          </cell>
          <cell r="F9221">
            <v>0</v>
          </cell>
          <cell r="G9221">
            <v>0</v>
          </cell>
          <cell r="I9221">
            <v>0</v>
          </cell>
        </row>
        <row r="9222">
          <cell r="A9222">
            <v>83540600000001</v>
          </cell>
          <cell r="B9222" t="str">
            <v xml:space="preserve">PROT.URET. DJ CEL. P/AB. 28CM CH6                                                                   </v>
          </cell>
          <cell r="C9222">
            <v>0</v>
          </cell>
          <cell r="D9222">
            <v>0</v>
          </cell>
          <cell r="E9222">
            <v>0</v>
          </cell>
          <cell r="F9222">
            <v>0</v>
          </cell>
          <cell r="G9222">
            <v>0</v>
          </cell>
          <cell r="I9222">
            <v>0</v>
          </cell>
        </row>
        <row r="9223">
          <cell r="A9223">
            <v>83540600000003</v>
          </cell>
          <cell r="B9223" t="str">
            <v xml:space="preserve">PROT.URET. DJ CEL. P/AB. 28CM CH6                                                                   </v>
          </cell>
          <cell r="C9223">
            <v>0</v>
          </cell>
          <cell r="D9223">
            <v>0</v>
          </cell>
          <cell r="E9223">
            <v>0</v>
          </cell>
          <cell r="F9223">
            <v>0</v>
          </cell>
          <cell r="G9223">
            <v>0</v>
          </cell>
          <cell r="I9223">
            <v>0</v>
          </cell>
        </row>
        <row r="9224">
          <cell r="A9224">
            <v>83540600000004</v>
          </cell>
          <cell r="B9224" t="str">
            <v xml:space="preserve">PROT.URET. DJ CEL. P/AB. 28CM CH6                                                                   </v>
          </cell>
          <cell r="C9224">
            <v>0</v>
          </cell>
          <cell r="D9224">
            <v>0</v>
          </cell>
          <cell r="E9224">
            <v>0</v>
          </cell>
          <cell r="F9224">
            <v>0</v>
          </cell>
          <cell r="G9224">
            <v>0</v>
          </cell>
          <cell r="I9224">
            <v>0</v>
          </cell>
        </row>
        <row r="9225">
          <cell r="A9225">
            <v>83540700000000</v>
          </cell>
          <cell r="B9225" t="str">
            <v xml:space="preserve">PROT.URET. DJ CEL.P/AB. 28CM CH7                                                                    </v>
          </cell>
          <cell r="C9225">
            <v>189</v>
          </cell>
          <cell r="D9225">
            <v>0</v>
          </cell>
          <cell r="E9225">
            <v>0</v>
          </cell>
          <cell r="F9225">
            <v>0</v>
          </cell>
          <cell r="G9225">
            <v>0</v>
          </cell>
          <cell r="I9225">
            <v>0</v>
          </cell>
        </row>
        <row r="9226">
          <cell r="A9226">
            <v>83540700000001</v>
          </cell>
          <cell r="B9226" t="str">
            <v xml:space="preserve">PROT.URET. DJ CEL. P/AB. 28CM CH7                                                                   </v>
          </cell>
          <cell r="C9226">
            <v>0</v>
          </cell>
          <cell r="D9226">
            <v>0</v>
          </cell>
          <cell r="E9226">
            <v>0</v>
          </cell>
          <cell r="F9226">
            <v>0</v>
          </cell>
          <cell r="G9226">
            <v>0</v>
          </cell>
          <cell r="I9226">
            <v>0</v>
          </cell>
        </row>
        <row r="9227">
          <cell r="A9227">
            <v>83540700000003</v>
          </cell>
          <cell r="B9227" t="str">
            <v xml:space="preserve">PROT.URET. DJ CEL. P/AB. 28CM CH7                                                                   </v>
          </cell>
          <cell r="C9227">
            <v>0</v>
          </cell>
          <cell r="D9227">
            <v>0</v>
          </cell>
          <cell r="E9227">
            <v>0</v>
          </cell>
          <cell r="F9227">
            <v>0</v>
          </cell>
          <cell r="G9227">
            <v>0</v>
          </cell>
          <cell r="I9227">
            <v>0</v>
          </cell>
        </row>
        <row r="9228">
          <cell r="A9228">
            <v>83540700010000</v>
          </cell>
          <cell r="B9228" t="str">
            <v xml:space="preserve">P.URET. DJ CEL. P/AB.28CM CH7(90AE)                                                                 </v>
          </cell>
          <cell r="C9228">
            <v>0</v>
          </cell>
          <cell r="D9228">
            <v>0</v>
          </cell>
          <cell r="E9228">
            <v>0</v>
          </cell>
          <cell r="F9228">
            <v>0</v>
          </cell>
          <cell r="G9228">
            <v>0</v>
          </cell>
          <cell r="I9228">
            <v>0</v>
          </cell>
        </row>
        <row r="9229">
          <cell r="A9229">
            <v>83540800000000</v>
          </cell>
          <cell r="B9229" t="str">
            <v xml:space="preserve">PROT.URET. DJ CEL.P/AB. 28CM CH8                                                                    </v>
          </cell>
          <cell r="C9229">
            <v>0</v>
          </cell>
          <cell r="D9229">
            <v>0</v>
          </cell>
          <cell r="E9229">
            <v>0</v>
          </cell>
          <cell r="F9229">
            <v>0</v>
          </cell>
          <cell r="G9229">
            <v>0</v>
          </cell>
          <cell r="I9229">
            <v>0</v>
          </cell>
        </row>
        <row r="9230">
          <cell r="A9230">
            <v>83540800000001</v>
          </cell>
          <cell r="B9230" t="str">
            <v xml:space="preserve">PROT.URET. DJ CEL. P/AB. 28CM CH8                                                                   </v>
          </cell>
          <cell r="C9230">
            <v>0</v>
          </cell>
          <cell r="D9230">
            <v>0</v>
          </cell>
          <cell r="E9230">
            <v>0</v>
          </cell>
          <cell r="F9230">
            <v>0</v>
          </cell>
          <cell r="G9230">
            <v>0</v>
          </cell>
          <cell r="I9230">
            <v>0</v>
          </cell>
        </row>
        <row r="9231">
          <cell r="A9231">
            <v>83544800000000</v>
          </cell>
          <cell r="B9231" t="str">
            <v xml:space="preserve">PROT.URET. DJ CEL.P/AB. 28CM CH4.8                                                                  </v>
          </cell>
          <cell r="C9231">
            <v>0</v>
          </cell>
          <cell r="D9231">
            <v>0</v>
          </cell>
          <cell r="E9231">
            <v>0</v>
          </cell>
          <cell r="F9231">
            <v>0</v>
          </cell>
          <cell r="G9231">
            <v>0</v>
          </cell>
          <cell r="I9231">
            <v>0</v>
          </cell>
        </row>
        <row r="9232">
          <cell r="A9232">
            <v>83544800000001</v>
          </cell>
          <cell r="B9232" t="str">
            <v xml:space="preserve">PROT.URET. DJ CEL. P/AB. 28CM CH4.8                                                                 </v>
          </cell>
          <cell r="C9232">
            <v>0</v>
          </cell>
          <cell r="D9232">
            <v>0</v>
          </cell>
          <cell r="E9232">
            <v>0</v>
          </cell>
          <cell r="F9232">
            <v>0</v>
          </cell>
          <cell r="G9232">
            <v>0</v>
          </cell>
          <cell r="I9232">
            <v>0</v>
          </cell>
        </row>
        <row r="9233">
          <cell r="A9233">
            <v>83544800000003</v>
          </cell>
          <cell r="B9233" t="str">
            <v xml:space="preserve">PROT.URET. DJ CEL. P/AB. 28CM CH4.8                                                                 </v>
          </cell>
          <cell r="C9233">
            <v>0</v>
          </cell>
          <cell r="D9233">
            <v>0</v>
          </cell>
          <cell r="E9233">
            <v>0</v>
          </cell>
          <cell r="F9233">
            <v>0</v>
          </cell>
          <cell r="G9233">
            <v>0</v>
          </cell>
          <cell r="I9233">
            <v>0</v>
          </cell>
        </row>
        <row r="9234">
          <cell r="A9234">
            <v>83550500000000</v>
          </cell>
          <cell r="B9234" t="str">
            <v xml:space="preserve">P.URET.DJ CEL. 120° P/AB.28CM CH5                                                                   </v>
          </cell>
          <cell r="C9234">
            <v>15</v>
          </cell>
          <cell r="D9234">
            <v>0</v>
          </cell>
          <cell r="E9234">
            <v>0</v>
          </cell>
          <cell r="F9234">
            <v>0</v>
          </cell>
          <cell r="G9234">
            <v>0</v>
          </cell>
          <cell r="I9234">
            <v>0</v>
          </cell>
        </row>
        <row r="9235">
          <cell r="A9235">
            <v>83550600000000</v>
          </cell>
          <cell r="B9235" t="str">
            <v xml:space="preserve">P.URET.DJ CEL. 120° P/AB.28CM CH6                                                                   </v>
          </cell>
          <cell r="C9235">
            <v>107</v>
          </cell>
          <cell r="D9235">
            <v>0</v>
          </cell>
          <cell r="E9235">
            <v>0</v>
          </cell>
          <cell r="F9235">
            <v>0</v>
          </cell>
          <cell r="G9235">
            <v>0</v>
          </cell>
          <cell r="I9235">
            <v>0</v>
          </cell>
        </row>
        <row r="9236">
          <cell r="A9236">
            <v>83550700000000</v>
          </cell>
          <cell r="B9236" t="str">
            <v xml:space="preserve">P.URET.DJ CEL. 120° P/AB.28CM CH7                                                                   </v>
          </cell>
          <cell r="C9236">
            <v>10</v>
          </cell>
          <cell r="D9236">
            <v>0</v>
          </cell>
          <cell r="E9236">
            <v>0</v>
          </cell>
          <cell r="F9236">
            <v>0</v>
          </cell>
          <cell r="G9236">
            <v>0</v>
          </cell>
          <cell r="I9236">
            <v>0</v>
          </cell>
        </row>
        <row r="9237">
          <cell r="A9237">
            <v>83550800000000</v>
          </cell>
          <cell r="B9237" t="str">
            <v xml:space="preserve">P.URET.DJ CEL. 120° P/AB.28CM CH8                                                                   </v>
          </cell>
          <cell r="C9237">
            <v>104</v>
          </cell>
          <cell r="D9237">
            <v>0</v>
          </cell>
          <cell r="E9237">
            <v>0</v>
          </cell>
          <cell r="F9237">
            <v>0</v>
          </cell>
          <cell r="G9237">
            <v>0</v>
          </cell>
          <cell r="I9237">
            <v>0</v>
          </cell>
        </row>
        <row r="9238">
          <cell r="A9238">
            <v>83551060000000</v>
          </cell>
          <cell r="B9238" t="str">
            <v xml:space="preserve">PROT.URET.DJ CEL.P/AB.30CM CH6                                                                      </v>
          </cell>
          <cell r="C9238">
            <v>8</v>
          </cell>
          <cell r="D9238">
            <v>0</v>
          </cell>
          <cell r="E9238">
            <v>0</v>
          </cell>
          <cell r="F9238">
            <v>0</v>
          </cell>
          <cell r="G9238">
            <v>0</v>
          </cell>
          <cell r="I9238">
            <v>0</v>
          </cell>
        </row>
        <row r="9239">
          <cell r="A9239">
            <v>83551480000000</v>
          </cell>
          <cell r="B9239" t="str">
            <v xml:space="preserve">PROT.URET.DJ CEL.P/AB.30CM CH4,8                                                                    </v>
          </cell>
          <cell r="C9239">
            <v>27</v>
          </cell>
          <cell r="D9239">
            <v>0</v>
          </cell>
          <cell r="E9239">
            <v>0</v>
          </cell>
          <cell r="F9239">
            <v>0</v>
          </cell>
          <cell r="G9239">
            <v>0</v>
          </cell>
          <cell r="I9239">
            <v>0</v>
          </cell>
        </row>
        <row r="9240">
          <cell r="A9240">
            <v>83552050000000</v>
          </cell>
          <cell r="B9240" t="str">
            <v xml:space="preserve">P. URET.DJ CEL.120° P/AB. 30CM CH4,8                                                                </v>
          </cell>
          <cell r="C9240">
            <v>1</v>
          </cell>
          <cell r="D9240">
            <v>0</v>
          </cell>
          <cell r="E9240">
            <v>0</v>
          </cell>
          <cell r="F9240">
            <v>0</v>
          </cell>
          <cell r="G9240">
            <v>0</v>
          </cell>
          <cell r="I9240">
            <v>0</v>
          </cell>
        </row>
        <row r="9241">
          <cell r="A9241">
            <v>83552060000000</v>
          </cell>
          <cell r="B9241" t="str">
            <v xml:space="preserve">P. URET.DJ CEL.120° P/AB. 30CM CH6                                                                  </v>
          </cell>
          <cell r="C9241">
            <v>3</v>
          </cell>
          <cell r="D9241">
            <v>0</v>
          </cell>
          <cell r="E9241">
            <v>0</v>
          </cell>
          <cell r="F9241">
            <v>0</v>
          </cell>
          <cell r="G9241">
            <v>0</v>
          </cell>
          <cell r="I9241">
            <v>0</v>
          </cell>
        </row>
        <row r="9242">
          <cell r="A9242">
            <v>83552070000000</v>
          </cell>
          <cell r="B9242" t="str">
            <v xml:space="preserve">P. URET.DJ CEL.120° P/AB. 30CM CH7                                                                  </v>
          </cell>
          <cell r="C9242">
            <v>1</v>
          </cell>
          <cell r="D9242">
            <v>0</v>
          </cell>
          <cell r="E9242">
            <v>0</v>
          </cell>
          <cell r="F9242">
            <v>0</v>
          </cell>
          <cell r="G9242">
            <v>0</v>
          </cell>
          <cell r="I9242">
            <v>0</v>
          </cell>
        </row>
        <row r="9243">
          <cell r="A9243">
            <v>83554800000000</v>
          </cell>
          <cell r="B9243" t="str">
            <v xml:space="preserve">P.URET.DJ CEL. 120° P/AB.28CM CH4.8                                                                 </v>
          </cell>
          <cell r="C9243">
            <v>25</v>
          </cell>
          <cell r="D9243">
            <v>0</v>
          </cell>
          <cell r="E9243">
            <v>0</v>
          </cell>
          <cell r="F9243">
            <v>0</v>
          </cell>
          <cell r="G9243">
            <v>0</v>
          </cell>
          <cell r="I9243">
            <v>0</v>
          </cell>
        </row>
        <row r="9244">
          <cell r="A9244">
            <v>83560600000000</v>
          </cell>
          <cell r="B9244" t="str">
            <v xml:space="preserve">PROT.URET. SIMPLE J CEL. P/AB. CH6                                                                  </v>
          </cell>
          <cell r="C9244">
            <v>0</v>
          </cell>
          <cell r="D9244">
            <v>0</v>
          </cell>
          <cell r="E9244">
            <v>0</v>
          </cell>
          <cell r="F9244">
            <v>0</v>
          </cell>
          <cell r="G9244">
            <v>0</v>
          </cell>
          <cell r="I9244">
            <v>0</v>
          </cell>
        </row>
        <row r="9245">
          <cell r="A9245">
            <v>83560800000000</v>
          </cell>
          <cell r="B9245" t="str">
            <v xml:space="preserve">PROT.URET. SIMPLE J CEL. P/AB. CH8                                                                  </v>
          </cell>
          <cell r="C9245">
            <v>0</v>
          </cell>
          <cell r="D9245">
            <v>0</v>
          </cell>
          <cell r="E9245">
            <v>0</v>
          </cell>
          <cell r="F9245">
            <v>0</v>
          </cell>
          <cell r="G9245">
            <v>0</v>
          </cell>
          <cell r="I9245">
            <v>0</v>
          </cell>
        </row>
        <row r="9246">
          <cell r="A9246">
            <v>83570600000000</v>
          </cell>
          <cell r="B9246" t="str">
            <v xml:space="preserve">PROT.URET. SIMPLE J CEL. CH6                                                                        </v>
          </cell>
          <cell r="C9246">
            <v>21</v>
          </cell>
          <cell r="D9246">
            <v>0</v>
          </cell>
          <cell r="E9246">
            <v>0</v>
          </cell>
          <cell r="F9246">
            <v>0</v>
          </cell>
          <cell r="G9246">
            <v>0</v>
          </cell>
          <cell r="I9246">
            <v>0</v>
          </cell>
        </row>
        <row r="9247">
          <cell r="A9247">
            <v>83570600000001</v>
          </cell>
          <cell r="B9247" t="str">
            <v xml:space="preserve">PROT.URET. SIMPLE J CEL. CH6                                                                        </v>
          </cell>
          <cell r="C9247">
            <v>0</v>
          </cell>
          <cell r="D9247">
            <v>0</v>
          </cell>
          <cell r="E9247">
            <v>0</v>
          </cell>
          <cell r="F9247">
            <v>0</v>
          </cell>
          <cell r="G9247">
            <v>0</v>
          </cell>
          <cell r="I9247">
            <v>0</v>
          </cell>
        </row>
        <row r="9248">
          <cell r="A9248">
            <v>83570600000003</v>
          </cell>
          <cell r="B9248" t="str">
            <v xml:space="preserve">PROT.URET. SIMPLE J CEL. CH6                                                                        </v>
          </cell>
          <cell r="C9248">
            <v>0</v>
          </cell>
          <cell r="D9248">
            <v>0</v>
          </cell>
          <cell r="E9248">
            <v>0</v>
          </cell>
          <cell r="F9248">
            <v>0</v>
          </cell>
          <cell r="G9248">
            <v>0</v>
          </cell>
          <cell r="I9248">
            <v>0</v>
          </cell>
        </row>
        <row r="9249">
          <cell r="A9249">
            <v>83570700000000</v>
          </cell>
          <cell r="B9249" t="str">
            <v xml:space="preserve">PROT.URET. SIMPLE J CEL. CH7                                                                        </v>
          </cell>
          <cell r="C9249">
            <v>29</v>
          </cell>
          <cell r="D9249">
            <v>0</v>
          </cell>
          <cell r="E9249">
            <v>0</v>
          </cell>
          <cell r="F9249">
            <v>0</v>
          </cell>
          <cell r="G9249">
            <v>0</v>
          </cell>
          <cell r="I9249">
            <v>0</v>
          </cell>
        </row>
        <row r="9250">
          <cell r="A9250">
            <v>83570700000001</v>
          </cell>
          <cell r="B9250" t="str">
            <v xml:space="preserve">PROT.URET. SIMPLE J CEL. CH7                                                                        </v>
          </cell>
          <cell r="C9250">
            <v>0</v>
          </cell>
          <cell r="D9250">
            <v>0</v>
          </cell>
          <cell r="E9250">
            <v>0</v>
          </cell>
          <cell r="F9250">
            <v>0</v>
          </cell>
          <cell r="G9250">
            <v>0</v>
          </cell>
          <cell r="I9250">
            <v>0</v>
          </cell>
        </row>
        <row r="9251">
          <cell r="A9251">
            <v>83570700000003</v>
          </cell>
          <cell r="B9251" t="str">
            <v xml:space="preserve">PROT.URET. SIMPLE J CEL. CH7                                                                        </v>
          </cell>
          <cell r="C9251">
            <v>0</v>
          </cell>
          <cell r="D9251">
            <v>0</v>
          </cell>
          <cell r="E9251">
            <v>0</v>
          </cell>
          <cell r="F9251">
            <v>0</v>
          </cell>
          <cell r="G9251">
            <v>0</v>
          </cell>
          <cell r="I9251">
            <v>0</v>
          </cell>
        </row>
        <row r="9252">
          <cell r="A9252">
            <v>83570800000000</v>
          </cell>
          <cell r="B9252" t="str">
            <v xml:space="preserve">PROT.URET. SIMPLE J CEL. CH8                                                                        </v>
          </cell>
          <cell r="C9252">
            <v>11</v>
          </cell>
          <cell r="D9252">
            <v>0</v>
          </cell>
          <cell r="E9252">
            <v>0</v>
          </cell>
          <cell r="F9252">
            <v>0</v>
          </cell>
          <cell r="G9252">
            <v>0</v>
          </cell>
          <cell r="I9252">
            <v>0</v>
          </cell>
        </row>
        <row r="9253">
          <cell r="A9253">
            <v>83574800000000</v>
          </cell>
          <cell r="B9253" t="str">
            <v xml:space="preserve">PROT.URET. SIMPLE J CEL. CH4.8                                                                      </v>
          </cell>
          <cell r="C9253">
            <v>30</v>
          </cell>
          <cell r="D9253">
            <v>0</v>
          </cell>
          <cell r="E9253">
            <v>0</v>
          </cell>
          <cell r="F9253">
            <v>0</v>
          </cell>
          <cell r="G9253">
            <v>0</v>
          </cell>
          <cell r="I9253">
            <v>0</v>
          </cell>
        </row>
        <row r="9254">
          <cell r="A9254">
            <v>83574800000001</v>
          </cell>
          <cell r="B9254" t="str">
            <v xml:space="preserve">PROT.URET. SIMPLE J CEL. CH4.8                                                                      </v>
          </cell>
          <cell r="C9254">
            <v>0</v>
          </cell>
          <cell r="D9254">
            <v>0</v>
          </cell>
          <cell r="E9254">
            <v>0</v>
          </cell>
          <cell r="F9254">
            <v>0</v>
          </cell>
          <cell r="G9254">
            <v>0</v>
          </cell>
          <cell r="I9254">
            <v>0</v>
          </cell>
        </row>
        <row r="9255">
          <cell r="A9255">
            <v>83574800000003</v>
          </cell>
          <cell r="B9255" t="str">
            <v xml:space="preserve">PROT.URET. SIMPLE J CEL. CH4.8                                                                      </v>
          </cell>
          <cell r="C9255">
            <v>0</v>
          </cell>
          <cell r="D9255">
            <v>0</v>
          </cell>
          <cell r="E9255">
            <v>0</v>
          </cell>
          <cell r="F9255">
            <v>0</v>
          </cell>
          <cell r="G9255">
            <v>0</v>
          </cell>
          <cell r="I9255">
            <v>0</v>
          </cell>
        </row>
        <row r="9256">
          <cell r="A9256">
            <v>83580600000000</v>
          </cell>
          <cell r="B9256" t="str">
            <v xml:space="preserve">SIMPLE J BLAN. P/AB. L/AZ. CH6                                                                      </v>
          </cell>
          <cell r="C9256">
            <v>0</v>
          </cell>
          <cell r="D9256">
            <v>0</v>
          </cell>
          <cell r="E9256">
            <v>0</v>
          </cell>
          <cell r="F9256">
            <v>0</v>
          </cell>
          <cell r="G9256">
            <v>0</v>
          </cell>
          <cell r="I9256">
            <v>0</v>
          </cell>
        </row>
        <row r="9257">
          <cell r="A9257">
            <v>83580700000000</v>
          </cell>
          <cell r="B9257" t="str">
            <v xml:space="preserve">SIMPLE J BLAN. P/AB. L/AZ. CH7                                                                      </v>
          </cell>
          <cell r="C9257">
            <v>0</v>
          </cell>
          <cell r="D9257">
            <v>0</v>
          </cell>
          <cell r="E9257">
            <v>0</v>
          </cell>
          <cell r="F9257">
            <v>0</v>
          </cell>
          <cell r="G9257">
            <v>0</v>
          </cell>
          <cell r="I9257">
            <v>0</v>
          </cell>
        </row>
        <row r="9258">
          <cell r="A9258">
            <v>83590600000000</v>
          </cell>
          <cell r="B9258" t="str">
            <v xml:space="preserve">SIMPLE J BLAN. L/AZ. CH6                                                                            </v>
          </cell>
          <cell r="C9258">
            <v>0</v>
          </cell>
          <cell r="D9258">
            <v>0</v>
          </cell>
          <cell r="E9258">
            <v>0</v>
          </cell>
          <cell r="F9258">
            <v>0</v>
          </cell>
          <cell r="G9258">
            <v>0</v>
          </cell>
          <cell r="I9258">
            <v>0</v>
          </cell>
        </row>
        <row r="9259">
          <cell r="A9259">
            <v>83590700000000</v>
          </cell>
          <cell r="B9259" t="str">
            <v xml:space="preserve">SIMPLE J BLAN. L/AZ. CH7                                                                            </v>
          </cell>
          <cell r="C9259">
            <v>0</v>
          </cell>
          <cell r="D9259">
            <v>0</v>
          </cell>
          <cell r="E9259">
            <v>0</v>
          </cell>
          <cell r="F9259">
            <v>0</v>
          </cell>
          <cell r="G9259">
            <v>0</v>
          </cell>
          <cell r="I9259">
            <v>0</v>
          </cell>
        </row>
        <row r="9260">
          <cell r="A9260">
            <v>83600800000000</v>
          </cell>
          <cell r="B9260" t="str">
            <v xml:space="preserve">SIMPLE J CEL. 65CM C/ADAP. CH8                                                                      </v>
          </cell>
          <cell r="C9260">
            <v>7</v>
          </cell>
          <cell r="D9260">
            <v>0</v>
          </cell>
          <cell r="E9260">
            <v>0</v>
          </cell>
          <cell r="F9260">
            <v>0</v>
          </cell>
          <cell r="G9260">
            <v>0</v>
          </cell>
          <cell r="I9260">
            <v>0</v>
          </cell>
        </row>
        <row r="9261">
          <cell r="A9261">
            <v>83610600000001</v>
          </cell>
          <cell r="B9261" t="str">
            <v xml:space="preserve">PROT.UR.DJ C/T80BA20+90BA20 26CMCH6                                                                 </v>
          </cell>
          <cell r="C9261">
            <v>0</v>
          </cell>
          <cell r="D9261">
            <v>0</v>
          </cell>
          <cell r="E9261">
            <v>0</v>
          </cell>
          <cell r="F9261">
            <v>0</v>
          </cell>
          <cell r="G9261">
            <v>0</v>
          </cell>
          <cell r="I9261">
            <v>0</v>
          </cell>
        </row>
        <row r="9262">
          <cell r="A9262">
            <v>83620480000000</v>
          </cell>
          <cell r="B9262" t="str">
            <v xml:space="preserve">SIMPLE J BL. L/AZ. 90CM M.VER.CH4.8                                                                 </v>
          </cell>
          <cell r="C9262">
            <v>0</v>
          </cell>
          <cell r="D9262">
            <v>0</v>
          </cell>
          <cell r="E9262">
            <v>0</v>
          </cell>
          <cell r="F9262">
            <v>0</v>
          </cell>
          <cell r="G9262">
            <v>0</v>
          </cell>
          <cell r="I9262">
            <v>0</v>
          </cell>
        </row>
        <row r="9263">
          <cell r="A9263">
            <v>83620481000000</v>
          </cell>
          <cell r="B9263" t="str">
            <v xml:space="preserve">SIMPLE J BL. L/AZ. 90CM M.ROJ.CH4.8                                                                 </v>
          </cell>
          <cell r="C9263">
            <v>0</v>
          </cell>
          <cell r="D9263">
            <v>0</v>
          </cell>
          <cell r="E9263">
            <v>0</v>
          </cell>
          <cell r="F9263">
            <v>0</v>
          </cell>
          <cell r="G9263">
            <v>0</v>
          </cell>
          <cell r="I9263">
            <v>0</v>
          </cell>
        </row>
        <row r="9264">
          <cell r="A9264">
            <v>83620600000000</v>
          </cell>
          <cell r="B9264" t="str">
            <v xml:space="preserve">SIMPLE J BL. L/AZ. 90CM M.VER.CH6                                                                   </v>
          </cell>
          <cell r="C9264">
            <v>0</v>
          </cell>
          <cell r="D9264">
            <v>0</v>
          </cell>
          <cell r="E9264">
            <v>0</v>
          </cell>
          <cell r="F9264">
            <v>0</v>
          </cell>
          <cell r="G9264">
            <v>0</v>
          </cell>
          <cell r="I9264">
            <v>0</v>
          </cell>
        </row>
        <row r="9265">
          <cell r="A9265">
            <v>83620601000000</v>
          </cell>
          <cell r="B9265" t="str">
            <v xml:space="preserve">SIMPLE J BL. L/AZ. 90CM M.ROJ.CH6                                                                   </v>
          </cell>
          <cell r="C9265">
            <v>0</v>
          </cell>
          <cell r="D9265">
            <v>0</v>
          </cell>
          <cell r="E9265">
            <v>0</v>
          </cell>
          <cell r="F9265">
            <v>0</v>
          </cell>
          <cell r="G9265">
            <v>0</v>
          </cell>
          <cell r="I9265">
            <v>0</v>
          </cell>
        </row>
        <row r="9266">
          <cell r="A9266">
            <v>83620700000000</v>
          </cell>
          <cell r="B9266" t="str">
            <v xml:space="preserve">SIMPLE J BL. L/AZ. 90CM M.VER.CH7                                                                   </v>
          </cell>
          <cell r="C9266">
            <v>0</v>
          </cell>
          <cell r="D9266">
            <v>0</v>
          </cell>
          <cell r="E9266">
            <v>0</v>
          </cell>
          <cell r="F9266">
            <v>0</v>
          </cell>
          <cell r="G9266">
            <v>0</v>
          </cell>
          <cell r="I9266">
            <v>0</v>
          </cell>
        </row>
        <row r="9267">
          <cell r="A9267">
            <v>83620701000000</v>
          </cell>
          <cell r="B9267" t="str">
            <v xml:space="preserve">SIMPLE J BL. L/AZ. 90CM M.ROJ.CH7                                                                   </v>
          </cell>
          <cell r="C9267">
            <v>0</v>
          </cell>
          <cell r="D9267">
            <v>0</v>
          </cell>
          <cell r="E9267">
            <v>0</v>
          </cell>
          <cell r="F9267">
            <v>0</v>
          </cell>
          <cell r="G9267">
            <v>0</v>
          </cell>
          <cell r="I9267">
            <v>0</v>
          </cell>
        </row>
        <row r="9268">
          <cell r="A9268">
            <v>83620800000000</v>
          </cell>
          <cell r="B9268" t="str">
            <v xml:space="preserve">SIMPLE J BL. L/AZ. 90CM M.VER.CH8                                                                   </v>
          </cell>
          <cell r="C9268">
            <v>0</v>
          </cell>
          <cell r="D9268">
            <v>0</v>
          </cell>
          <cell r="E9268">
            <v>0</v>
          </cell>
          <cell r="F9268">
            <v>0</v>
          </cell>
          <cell r="G9268">
            <v>0</v>
          </cell>
          <cell r="I9268">
            <v>0</v>
          </cell>
        </row>
        <row r="9269">
          <cell r="A9269">
            <v>83620801000000</v>
          </cell>
          <cell r="B9269" t="str">
            <v xml:space="preserve">SIMPLE J BL. L/AZ. 90CM M.ROJ.CH8                                                                   </v>
          </cell>
          <cell r="C9269">
            <v>0</v>
          </cell>
          <cell r="D9269">
            <v>0</v>
          </cell>
          <cell r="E9269">
            <v>0</v>
          </cell>
          <cell r="F9269">
            <v>0</v>
          </cell>
          <cell r="G9269">
            <v>0</v>
          </cell>
          <cell r="I9269">
            <v>0</v>
          </cell>
        </row>
        <row r="9270">
          <cell r="A9270">
            <v>83620900000000</v>
          </cell>
          <cell r="B9270" t="str">
            <v xml:space="preserve">SIMPLE J BL. L/AZ. 90CM M.VER.CH9                                                                   </v>
          </cell>
          <cell r="C9270">
            <v>0</v>
          </cell>
          <cell r="D9270">
            <v>0</v>
          </cell>
          <cell r="E9270">
            <v>0</v>
          </cell>
          <cell r="F9270">
            <v>0</v>
          </cell>
          <cell r="G9270">
            <v>0</v>
          </cell>
          <cell r="I9270">
            <v>0</v>
          </cell>
        </row>
        <row r="9271">
          <cell r="A9271">
            <v>83620901000000</v>
          </cell>
          <cell r="B9271" t="str">
            <v xml:space="preserve">SIMPLE J BL. L/AZ. 90CM M.ROJ.CH9                                                                   </v>
          </cell>
          <cell r="C9271">
            <v>0</v>
          </cell>
          <cell r="D9271">
            <v>0</v>
          </cell>
          <cell r="E9271">
            <v>0</v>
          </cell>
          <cell r="F9271">
            <v>0</v>
          </cell>
          <cell r="G9271">
            <v>0</v>
          </cell>
          <cell r="I9271">
            <v>0</v>
          </cell>
        </row>
        <row r="9272">
          <cell r="A9272">
            <v>83630480000000</v>
          </cell>
          <cell r="B9272" t="str">
            <v xml:space="preserve">SIMP.J BL.L/AZ.90CM M.VE.P/AB.CH4.8                                                                 </v>
          </cell>
          <cell r="C9272">
            <v>0</v>
          </cell>
          <cell r="D9272">
            <v>0</v>
          </cell>
          <cell r="E9272">
            <v>0</v>
          </cell>
          <cell r="F9272">
            <v>0</v>
          </cell>
          <cell r="G9272">
            <v>0</v>
          </cell>
          <cell r="I9272">
            <v>0</v>
          </cell>
        </row>
        <row r="9273">
          <cell r="A9273">
            <v>83630481000000</v>
          </cell>
          <cell r="B9273" t="str">
            <v xml:space="preserve">SIMP.J BL.L/AZ.90CM M.RO.P/AB.CH4.8                                                                 </v>
          </cell>
          <cell r="C9273">
            <v>0</v>
          </cell>
          <cell r="D9273">
            <v>0</v>
          </cell>
          <cell r="E9273">
            <v>0</v>
          </cell>
          <cell r="F9273">
            <v>0</v>
          </cell>
          <cell r="G9273">
            <v>0</v>
          </cell>
          <cell r="I9273">
            <v>0</v>
          </cell>
        </row>
        <row r="9274">
          <cell r="A9274">
            <v>83630600000000</v>
          </cell>
          <cell r="B9274" t="str">
            <v xml:space="preserve">SIMP.J BL.L/AZ.90CM M.VER.P/AB.CH6                                                                  </v>
          </cell>
          <cell r="C9274">
            <v>0</v>
          </cell>
          <cell r="D9274">
            <v>0</v>
          </cell>
          <cell r="E9274">
            <v>0</v>
          </cell>
          <cell r="F9274">
            <v>0</v>
          </cell>
          <cell r="G9274">
            <v>0</v>
          </cell>
          <cell r="I9274">
            <v>0</v>
          </cell>
        </row>
        <row r="9275">
          <cell r="A9275">
            <v>83630601000000</v>
          </cell>
          <cell r="B9275" t="str">
            <v xml:space="preserve">SIMP.J BL.L/AZ.90CM M.ROJ.P/AB.CH6                                                                  </v>
          </cell>
          <cell r="C9275">
            <v>0</v>
          </cell>
          <cell r="D9275">
            <v>0</v>
          </cell>
          <cell r="E9275">
            <v>0</v>
          </cell>
          <cell r="F9275">
            <v>0</v>
          </cell>
          <cell r="G9275">
            <v>0</v>
          </cell>
          <cell r="I9275">
            <v>0</v>
          </cell>
        </row>
        <row r="9276">
          <cell r="A9276">
            <v>83630700000000</v>
          </cell>
          <cell r="B9276" t="str">
            <v xml:space="preserve">SIMP.J BL.L/AZ.90CM M.VER.P/AB.CH7                                                                  </v>
          </cell>
          <cell r="C9276">
            <v>0</v>
          </cell>
          <cell r="D9276">
            <v>0</v>
          </cell>
          <cell r="E9276">
            <v>0</v>
          </cell>
          <cell r="F9276">
            <v>0</v>
          </cell>
          <cell r="G9276">
            <v>0</v>
          </cell>
          <cell r="I9276">
            <v>0</v>
          </cell>
        </row>
        <row r="9277">
          <cell r="A9277">
            <v>83630701000000</v>
          </cell>
          <cell r="B9277" t="str">
            <v xml:space="preserve">SIMP.J BL.L/AZ.90CM M.ROJ.P/AB.CH7                                                                  </v>
          </cell>
          <cell r="C9277">
            <v>0</v>
          </cell>
          <cell r="D9277">
            <v>0</v>
          </cell>
          <cell r="E9277">
            <v>0</v>
          </cell>
          <cell r="F9277">
            <v>0</v>
          </cell>
          <cell r="G9277">
            <v>0</v>
          </cell>
          <cell r="I9277">
            <v>0</v>
          </cell>
        </row>
        <row r="9278">
          <cell r="A9278">
            <v>83630800000000</v>
          </cell>
          <cell r="B9278" t="str">
            <v xml:space="preserve">SIMP.J BL.L/AZ.90CM M.VER.P/AB.CH8                                                                  </v>
          </cell>
          <cell r="C9278">
            <v>0</v>
          </cell>
          <cell r="D9278">
            <v>0</v>
          </cell>
          <cell r="E9278">
            <v>0</v>
          </cell>
          <cell r="F9278">
            <v>0</v>
          </cell>
          <cell r="G9278">
            <v>0</v>
          </cell>
          <cell r="I9278">
            <v>0</v>
          </cell>
        </row>
        <row r="9279">
          <cell r="A9279">
            <v>83630801000000</v>
          </cell>
          <cell r="B9279" t="str">
            <v xml:space="preserve">SIMP.J BL.L/AZ.90CM M.ROJ.P/AB.CH8                                                                  </v>
          </cell>
          <cell r="C9279">
            <v>0</v>
          </cell>
          <cell r="D9279">
            <v>0</v>
          </cell>
          <cell r="E9279">
            <v>0</v>
          </cell>
          <cell r="F9279">
            <v>0</v>
          </cell>
          <cell r="G9279">
            <v>0</v>
          </cell>
          <cell r="I9279">
            <v>0</v>
          </cell>
        </row>
        <row r="9280">
          <cell r="A9280">
            <v>83630900000000</v>
          </cell>
          <cell r="B9280" t="str">
            <v xml:space="preserve">SIMP.J BL.L/AZ.90CM M.VER.P/AB.CH9                                                                  </v>
          </cell>
          <cell r="C9280">
            <v>0</v>
          </cell>
          <cell r="D9280">
            <v>0</v>
          </cell>
          <cell r="E9280">
            <v>0</v>
          </cell>
          <cell r="F9280">
            <v>0</v>
          </cell>
          <cell r="G9280">
            <v>0</v>
          </cell>
          <cell r="I9280">
            <v>0</v>
          </cell>
        </row>
        <row r="9281">
          <cell r="A9281">
            <v>83630901000000</v>
          </cell>
          <cell r="B9281" t="str">
            <v xml:space="preserve">SIMP.J BL.L/AZ.90CM M.ROJ.P/AB.CH9                                                                  </v>
          </cell>
          <cell r="C9281">
            <v>0</v>
          </cell>
          <cell r="D9281">
            <v>0</v>
          </cell>
          <cell r="E9281">
            <v>0</v>
          </cell>
          <cell r="F9281">
            <v>0</v>
          </cell>
          <cell r="G9281">
            <v>0</v>
          </cell>
          <cell r="I9281">
            <v>0</v>
          </cell>
        </row>
        <row r="9282">
          <cell r="A9282">
            <v>84100160700000</v>
          </cell>
          <cell r="B9282" t="str">
            <v xml:space="preserve">BRANULA G16 7CM ENSOBRADA EN PE                                                                     </v>
          </cell>
          <cell r="C9282">
            <v>28</v>
          </cell>
          <cell r="D9282">
            <v>0</v>
          </cell>
          <cell r="E9282">
            <v>0</v>
          </cell>
          <cell r="F9282">
            <v>0</v>
          </cell>
          <cell r="G9282">
            <v>0</v>
          </cell>
          <cell r="I9282">
            <v>0</v>
          </cell>
        </row>
        <row r="9283">
          <cell r="A9283">
            <v>84100160800000</v>
          </cell>
          <cell r="B9283" t="str">
            <v xml:space="preserve">CANULA MARTECH (ENSOBRADA)                                                                          </v>
          </cell>
          <cell r="C9283">
            <v>160</v>
          </cell>
          <cell r="D9283">
            <v>0</v>
          </cell>
          <cell r="E9283">
            <v>0</v>
          </cell>
          <cell r="F9283">
            <v>0</v>
          </cell>
          <cell r="G9283">
            <v>0</v>
          </cell>
          <cell r="I9283">
            <v>0</v>
          </cell>
        </row>
        <row r="9284">
          <cell r="A9284">
            <v>84100160900000</v>
          </cell>
          <cell r="B9284" t="str">
            <v xml:space="preserve">CANULA MARTECH C/ALAS (ENSOBRADA)                                                                   </v>
          </cell>
          <cell r="C9284">
            <v>3031</v>
          </cell>
          <cell r="D9284">
            <v>0</v>
          </cell>
          <cell r="E9284">
            <v>0</v>
          </cell>
          <cell r="F9284">
            <v>0</v>
          </cell>
          <cell r="G9284">
            <v>0</v>
          </cell>
          <cell r="I9284">
            <v>0</v>
          </cell>
        </row>
        <row r="9285">
          <cell r="A9285">
            <v>841148000000</v>
          </cell>
          <cell r="B9285" t="str">
            <v xml:space="preserve">BRANULA MT G14   8CM                                                                                </v>
          </cell>
          <cell r="C9285">
            <v>0</v>
          </cell>
          <cell r="D9285">
            <v>0</v>
          </cell>
          <cell r="E9285">
            <v>0</v>
          </cell>
          <cell r="F9285">
            <v>0</v>
          </cell>
          <cell r="G9285">
            <v>0</v>
          </cell>
          <cell r="I9285">
            <v>0</v>
          </cell>
        </row>
        <row r="9286">
          <cell r="A9286">
            <v>841167000000</v>
          </cell>
          <cell r="B9286" t="str">
            <v xml:space="preserve">BRANULA MT G16 7CM  04206274                                                                        </v>
          </cell>
          <cell r="C9286">
            <v>7000</v>
          </cell>
          <cell r="D9286">
            <v>0</v>
          </cell>
          <cell r="E9286">
            <v>0</v>
          </cell>
          <cell r="F9286">
            <v>0</v>
          </cell>
          <cell r="G9286">
            <v>0</v>
          </cell>
          <cell r="I9286">
            <v>0</v>
          </cell>
        </row>
        <row r="9287">
          <cell r="A9287">
            <v>841168000000</v>
          </cell>
          <cell r="B9287" t="str">
            <v xml:space="preserve">TEMPORARY PACING INTRODUCER PERCUTANEOUS INSERTION CATHETER 4Fx2.250" OVER 17GA (REF:AC2026)        </v>
          </cell>
          <cell r="C9287">
            <v>15000</v>
          </cell>
          <cell r="D9287">
            <v>0</v>
          </cell>
          <cell r="E9287">
            <v>30000</v>
          </cell>
          <cell r="F9287">
            <v>30000</v>
          </cell>
          <cell r="G9287">
            <v>30000</v>
          </cell>
          <cell r="I9287">
            <v>30000</v>
          </cell>
        </row>
        <row r="9288">
          <cell r="A9288">
            <v>841181340000</v>
          </cell>
          <cell r="B9288" t="str">
            <v xml:space="preserve">CANULA 18GX1¾" (REF.4252136 B)                                                                      </v>
          </cell>
          <cell r="C9288">
            <v>102</v>
          </cell>
          <cell r="D9288">
            <v>0</v>
          </cell>
          <cell r="E9288">
            <v>0</v>
          </cell>
          <cell r="F9288">
            <v>0</v>
          </cell>
          <cell r="G9288">
            <v>0</v>
          </cell>
          <cell r="I9288">
            <v>0</v>
          </cell>
        </row>
        <row r="9289">
          <cell r="A9289">
            <v>841181340001</v>
          </cell>
          <cell r="B9289" t="str">
            <v xml:space="preserve">CANULA 18G (REF.1001-18 POLYMED)                                                                    </v>
          </cell>
          <cell r="C9289">
            <v>100</v>
          </cell>
          <cell r="D9289">
            <v>0</v>
          </cell>
          <cell r="E9289">
            <v>0</v>
          </cell>
          <cell r="F9289">
            <v>0</v>
          </cell>
          <cell r="G9289">
            <v>0</v>
          </cell>
          <cell r="I9289">
            <v>0</v>
          </cell>
        </row>
        <row r="9290">
          <cell r="A9290">
            <v>841201140000</v>
          </cell>
          <cell r="B9290" t="str">
            <v xml:space="preserve">CANULA 20GX1¼" (REF.4252110 B)                                                                      </v>
          </cell>
          <cell r="C9290">
            <v>143</v>
          </cell>
          <cell r="D9290">
            <v>0</v>
          </cell>
          <cell r="E9290">
            <v>0</v>
          </cell>
          <cell r="F9290">
            <v>0</v>
          </cell>
          <cell r="G9290">
            <v>0</v>
          </cell>
          <cell r="I9290">
            <v>0</v>
          </cell>
        </row>
        <row r="9291">
          <cell r="A9291">
            <v>841201140001</v>
          </cell>
          <cell r="B9291" t="str">
            <v xml:space="preserve">CANULA 20G (REF.1001-20 POLYMED)                                                                    </v>
          </cell>
          <cell r="C9291">
            <v>7</v>
          </cell>
          <cell r="D9291">
            <v>0</v>
          </cell>
          <cell r="E9291">
            <v>0</v>
          </cell>
          <cell r="F9291">
            <v>0</v>
          </cell>
          <cell r="G9291">
            <v>0</v>
          </cell>
          <cell r="I9291">
            <v>0</v>
          </cell>
        </row>
        <row r="9292">
          <cell r="A9292">
            <v>842060000000</v>
          </cell>
          <cell r="B9292" t="str">
            <v xml:space="preserve">DRE.WIR.BL.SIMP.J. CH 6.0                                                                           </v>
          </cell>
          <cell r="C9292">
            <v>0</v>
          </cell>
          <cell r="D9292">
            <v>0</v>
          </cell>
          <cell r="E9292">
            <v>0</v>
          </cell>
          <cell r="F9292">
            <v>0</v>
          </cell>
          <cell r="G9292">
            <v>0</v>
          </cell>
          <cell r="I9292">
            <v>0</v>
          </cell>
        </row>
        <row r="9293">
          <cell r="A9293">
            <v>842080000000</v>
          </cell>
          <cell r="B9293" t="str">
            <v xml:space="preserve">DRE.WIR.BL.SIMP.J. CH 8.0                                                                           </v>
          </cell>
          <cell r="C9293">
            <v>0</v>
          </cell>
          <cell r="D9293">
            <v>0</v>
          </cell>
          <cell r="E9293">
            <v>0</v>
          </cell>
          <cell r="F9293">
            <v>0</v>
          </cell>
          <cell r="G9293">
            <v>0</v>
          </cell>
          <cell r="I9293">
            <v>0</v>
          </cell>
        </row>
        <row r="9294">
          <cell r="A9294">
            <v>84300600000002</v>
          </cell>
          <cell r="B9294" t="str">
            <v xml:space="preserve">PROT.URET. SIMPLE J BL CH6                                                                          </v>
          </cell>
          <cell r="C9294">
            <v>0</v>
          </cell>
          <cell r="D9294">
            <v>0</v>
          </cell>
          <cell r="E9294">
            <v>0</v>
          </cell>
          <cell r="F9294">
            <v>0</v>
          </cell>
          <cell r="G9294">
            <v>0</v>
          </cell>
          <cell r="I9294">
            <v>0</v>
          </cell>
        </row>
        <row r="9295">
          <cell r="A9295">
            <v>84300700000002</v>
          </cell>
          <cell r="B9295" t="str">
            <v xml:space="preserve">PROT.URET. SIMPLE J BL CH7                                                                          </v>
          </cell>
          <cell r="C9295">
            <v>0</v>
          </cell>
          <cell r="D9295">
            <v>0</v>
          </cell>
          <cell r="E9295">
            <v>0</v>
          </cell>
          <cell r="F9295">
            <v>0</v>
          </cell>
          <cell r="G9295">
            <v>0</v>
          </cell>
          <cell r="I9295">
            <v>0</v>
          </cell>
        </row>
        <row r="9296">
          <cell r="A9296">
            <v>84304800000002</v>
          </cell>
          <cell r="B9296" t="str">
            <v xml:space="preserve">PROT.URET. SIMPLE J BL CH4.8                                                                        </v>
          </cell>
          <cell r="C9296">
            <v>0</v>
          </cell>
          <cell r="D9296">
            <v>0</v>
          </cell>
          <cell r="E9296">
            <v>0</v>
          </cell>
          <cell r="F9296">
            <v>0</v>
          </cell>
          <cell r="G9296">
            <v>0</v>
          </cell>
          <cell r="I9296">
            <v>0</v>
          </cell>
        </row>
        <row r="9297">
          <cell r="A9297">
            <v>84400480000000</v>
          </cell>
          <cell r="B9297" t="str">
            <v xml:space="preserve">PROT.URET.DJ.BL.L/AZ.30CM CH4.8                                                                     </v>
          </cell>
          <cell r="C9297">
            <v>0</v>
          </cell>
          <cell r="D9297">
            <v>0</v>
          </cell>
          <cell r="E9297">
            <v>0</v>
          </cell>
          <cell r="F9297">
            <v>0</v>
          </cell>
          <cell r="G9297">
            <v>0</v>
          </cell>
          <cell r="I9297">
            <v>0</v>
          </cell>
        </row>
        <row r="9298">
          <cell r="A9298">
            <v>84400480000001</v>
          </cell>
          <cell r="B9298" t="str">
            <v xml:space="preserve">P.URE.DJ.BL.L/AZ.PTA.CER.30CM CH4.8                                                                 </v>
          </cell>
          <cell r="C9298">
            <v>0</v>
          </cell>
          <cell r="D9298">
            <v>0</v>
          </cell>
          <cell r="E9298">
            <v>0</v>
          </cell>
          <cell r="F9298">
            <v>0</v>
          </cell>
          <cell r="G9298">
            <v>0</v>
          </cell>
          <cell r="I9298">
            <v>0</v>
          </cell>
        </row>
        <row r="9299">
          <cell r="A9299">
            <v>84400600000000</v>
          </cell>
          <cell r="B9299" t="str">
            <v xml:space="preserve">PROT.URET.DJ.BL.PTA.AB.30CM CH6                                                                     </v>
          </cell>
          <cell r="C9299">
            <v>0</v>
          </cell>
          <cell r="D9299">
            <v>0</v>
          </cell>
          <cell r="E9299">
            <v>0</v>
          </cell>
          <cell r="F9299">
            <v>0</v>
          </cell>
          <cell r="G9299">
            <v>0</v>
          </cell>
          <cell r="I9299">
            <v>0</v>
          </cell>
        </row>
        <row r="9300">
          <cell r="A9300">
            <v>84400600000001</v>
          </cell>
          <cell r="B9300" t="str">
            <v xml:space="preserve">P.URE.DJ.BL.L/AZ.PTA.CER.30CM CH6                                                                   </v>
          </cell>
          <cell r="C9300">
            <v>0</v>
          </cell>
          <cell r="D9300">
            <v>0</v>
          </cell>
          <cell r="E9300">
            <v>0</v>
          </cell>
          <cell r="F9300">
            <v>0</v>
          </cell>
          <cell r="G9300">
            <v>0</v>
          </cell>
          <cell r="I9300">
            <v>0</v>
          </cell>
        </row>
        <row r="9301">
          <cell r="A9301">
            <v>84400600000002</v>
          </cell>
          <cell r="B9301" t="str">
            <v xml:space="preserve">PROT.URET. DJ BL. P/CERR. 26CM CH6                                                                  </v>
          </cell>
          <cell r="C9301">
            <v>0</v>
          </cell>
          <cell r="D9301">
            <v>0</v>
          </cell>
          <cell r="E9301">
            <v>0</v>
          </cell>
          <cell r="F9301">
            <v>0</v>
          </cell>
          <cell r="G9301">
            <v>0</v>
          </cell>
          <cell r="I9301">
            <v>0</v>
          </cell>
        </row>
        <row r="9302">
          <cell r="A9302">
            <v>84400700000000</v>
          </cell>
          <cell r="B9302" t="str">
            <v xml:space="preserve">PROT.URET.DJ.BL.L/AZ.30CM CH7                                                                       </v>
          </cell>
          <cell r="C9302">
            <v>0</v>
          </cell>
          <cell r="D9302">
            <v>0</v>
          </cell>
          <cell r="E9302">
            <v>0</v>
          </cell>
          <cell r="F9302">
            <v>0</v>
          </cell>
          <cell r="G9302">
            <v>0</v>
          </cell>
          <cell r="I9302">
            <v>0</v>
          </cell>
        </row>
        <row r="9303">
          <cell r="A9303">
            <v>84400700000001</v>
          </cell>
          <cell r="B9303" t="str">
            <v xml:space="preserve">P.URE.DJ.BL.L/AZ.PTA.CER.30CM CH7                                                                   </v>
          </cell>
          <cell r="C9303">
            <v>0</v>
          </cell>
          <cell r="D9303">
            <v>0</v>
          </cell>
          <cell r="E9303">
            <v>0</v>
          </cell>
          <cell r="F9303">
            <v>0</v>
          </cell>
          <cell r="G9303">
            <v>0</v>
          </cell>
          <cell r="I9303">
            <v>0</v>
          </cell>
        </row>
        <row r="9304">
          <cell r="A9304">
            <v>84400700000002</v>
          </cell>
          <cell r="B9304" t="str">
            <v xml:space="preserve">PROT.URET. DJ BL. P/CERR. 26CM CH7                                                                  </v>
          </cell>
          <cell r="C9304">
            <v>0</v>
          </cell>
          <cell r="D9304">
            <v>0</v>
          </cell>
          <cell r="E9304">
            <v>0</v>
          </cell>
          <cell r="F9304">
            <v>0</v>
          </cell>
          <cell r="G9304">
            <v>0</v>
          </cell>
          <cell r="I9304">
            <v>0</v>
          </cell>
        </row>
        <row r="9305">
          <cell r="A9305">
            <v>84400800000000</v>
          </cell>
          <cell r="B9305" t="str">
            <v xml:space="preserve">P.URET.DJ.BL.L/AZ.PTA.AB.30CM CH8                                                                   </v>
          </cell>
          <cell r="C9305">
            <v>0</v>
          </cell>
          <cell r="D9305">
            <v>0</v>
          </cell>
          <cell r="E9305">
            <v>0</v>
          </cell>
          <cell r="F9305">
            <v>0</v>
          </cell>
          <cell r="G9305">
            <v>0</v>
          </cell>
          <cell r="I9305">
            <v>0</v>
          </cell>
        </row>
        <row r="9306">
          <cell r="A9306">
            <v>84400800000001</v>
          </cell>
          <cell r="B9306" t="str">
            <v xml:space="preserve">P.URE.DJ.BL.L/AZ.PTA.CER.30CM CH8                                                                   </v>
          </cell>
          <cell r="C9306">
            <v>0</v>
          </cell>
          <cell r="D9306">
            <v>0</v>
          </cell>
          <cell r="E9306">
            <v>0</v>
          </cell>
          <cell r="F9306">
            <v>0</v>
          </cell>
          <cell r="G9306">
            <v>0</v>
          </cell>
          <cell r="I9306">
            <v>0</v>
          </cell>
        </row>
        <row r="9307">
          <cell r="A9307">
            <v>84400800000002</v>
          </cell>
          <cell r="B9307" t="str">
            <v xml:space="preserve">PROT.URET. DJ BL. P/CERR. 26CM CH8                                                                  </v>
          </cell>
          <cell r="C9307">
            <v>0</v>
          </cell>
          <cell r="D9307">
            <v>0</v>
          </cell>
          <cell r="E9307">
            <v>0</v>
          </cell>
          <cell r="F9307">
            <v>0</v>
          </cell>
          <cell r="G9307">
            <v>0</v>
          </cell>
          <cell r="I9307">
            <v>0</v>
          </cell>
        </row>
        <row r="9308">
          <cell r="A9308">
            <v>84404800000002</v>
          </cell>
          <cell r="B9308" t="str">
            <v xml:space="preserve">PROT.URET. DJ BL. P/CERR.26CM CH4.8                                                                 </v>
          </cell>
          <cell r="C9308">
            <v>0</v>
          </cell>
          <cell r="D9308">
            <v>0</v>
          </cell>
          <cell r="E9308">
            <v>0</v>
          </cell>
          <cell r="F9308">
            <v>0</v>
          </cell>
          <cell r="G9308">
            <v>0</v>
          </cell>
          <cell r="I9308">
            <v>0</v>
          </cell>
        </row>
        <row r="9309">
          <cell r="A9309">
            <v>84410600000002</v>
          </cell>
          <cell r="B9309" t="str">
            <v xml:space="preserve">PROT.URET. DJ BL. P/CERR. 30CM CH6                                                                  </v>
          </cell>
          <cell r="C9309">
            <v>0</v>
          </cell>
          <cell r="D9309">
            <v>0</v>
          </cell>
          <cell r="E9309">
            <v>0</v>
          </cell>
          <cell r="F9309">
            <v>0</v>
          </cell>
          <cell r="G9309">
            <v>0</v>
          </cell>
          <cell r="I9309">
            <v>0</v>
          </cell>
        </row>
        <row r="9310">
          <cell r="A9310">
            <v>84410700000002</v>
          </cell>
          <cell r="B9310" t="str">
            <v xml:space="preserve">PROT.URET. DJ BL. P/CERR. 30CM CH7                                                                  </v>
          </cell>
          <cell r="C9310">
            <v>0</v>
          </cell>
          <cell r="D9310">
            <v>0</v>
          </cell>
          <cell r="E9310">
            <v>0</v>
          </cell>
          <cell r="F9310">
            <v>0</v>
          </cell>
          <cell r="G9310">
            <v>0</v>
          </cell>
          <cell r="I9310">
            <v>0</v>
          </cell>
        </row>
        <row r="9311">
          <cell r="A9311">
            <v>84410800000002</v>
          </cell>
          <cell r="B9311" t="str">
            <v xml:space="preserve">PROT.URET. DJ BL. P/CERR. 30CM CH8                                                                  </v>
          </cell>
          <cell r="C9311">
            <v>0</v>
          </cell>
          <cell r="D9311">
            <v>0</v>
          </cell>
          <cell r="E9311">
            <v>0</v>
          </cell>
          <cell r="F9311">
            <v>0</v>
          </cell>
          <cell r="G9311">
            <v>0</v>
          </cell>
          <cell r="I9311">
            <v>0</v>
          </cell>
        </row>
        <row r="9312">
          <cell r="A9312">
            <v>84414800000002</v>
          </cell>
          <cell r="B9312" t="str">
            <v xml:space="preserve">PROT.URET. DJ BL. P/CER.30CM CH4.8                                                                  </v>
          </cell>
          <cell r="C9312">
            <v>0</v>
          </cell>
          <cell r="D9312">
            <v>0</v>
          </cell>
          <cell r="E9312">
            <v>0</v>
          </cell>
          <cell r="F9312">
            <v>0</v>
          </cell>
          <cell r="G9312">
            <v>0</v>
          </cell>
          <cell r="I9312">
            <v>0</v>
          </cell>
        </row>
        <row r="9313">
          <cell r="A9313">
            <v>84420300000002</v>
          </cell>
          <cell r="B9313" t="str">
            <v xml:space="preserve">PROT.URET. DJ BL. P/CERR. 16CM CH3                                                                  </v>
          </cell>
          <cell r="C9313">
            <v>0</v>
          </cell>
          <cell r="D9313">
            <v>0</v>
          </cell>
          <cell r="E9313">
            <v>0</v>
          </cell>
          <cell r="F9313">
            <v>0</v>
          </cell>
          <cell r="G9313">
            <v>0</v>
          </cell>
          <cell r="I9313">
            <v>0</v>
          </cell>
        </row>
        <row r="9314">
          <cell r="A9314">
            <v>84420400000002</v>
          </cell>
          <cell r="B9314" t="str">
            <v xml:space="preserve">PROT.URET. DJ BL. P/CERR. 16CM CH4                                                                  </v>
          </cell>
          <cell r="C9314">
            <v>0</v>
          </cell>
          <cell r="D9314">
            <v>0</v>
          </cell>
          <cell r="E9314">
            <v>0</v>
          </cell>
          <cell r="F9314">
            <v>0</v>
          </cell>
          <cell r="G9314">
            <v>0</v>
          </cell>
          <cell r="I9314">
            <v>0</v>
          </cell>
        </row>
        <row r="9315">
          <cell r="A9315">
            <v>84420600000002</v>
          </cell>
          <cell r="B9315" t="str">
            <v xml:space="preserve">PROT.URET. DJ BL. P/CERR. 16CM CH6                                                                  </v>
          </cell>
          <cell r="C9315">
            <v>0</v>
          </cell>
          <cell r="D9315">
            <v>0</v>
          </cell>
          <cell r="E9315">
            <v>0</v>
          </cell>
          <cell r="F9315">
            <v>0</v>
          </cell>
          <cell r="G9315">
            <v>0</v>
          </cell>
          <cell r="I9315">
            <v>0</v>
          </cell>
        </row>
        <row r="9316">
          <cell r="A9316">
            <v>84420700000002</v>
          </cell>
          <cell r="B9316" t="str">
            <v xml:space="preserve">PROT.URET. DJ BL. P/CERR. 16CM CH7                                                                  </v>
          </cell>
          <cell r="C9316">
            <v>0</v>
          </cell>
          <cell r="D9316">
            <v>0</v>
          </cell>
          <cell r="E9316">
            <v>0</v>
          </cell>
          <cell r="F9316">
            <v>0</v>
          </cell>
          <cell r="G9316">
            <v>0</v>
          </cell>
          <cell r="I9316">
            <v>0</v>
          </cell>
        </row>
        <row r="9317">
          <cell r="A9317">
            <v>84420800000002</v>
          </cell>
          <cell r="B9317" t="str">
            <v xml:space="preserve">PROT.URET. DJ BL. P/CERR. 16CM CH8                                                                  </v>
          </cell>
          <cell r="C9317">
            <v>0</v>
          </cell>
          <cell r="D9317">
            <v>0</v>
          </cell>
          <cell r="E9317">
            <v>0</v>
          </cell>
          <cell r="F9317">
            <v>0</v>
          </cell>
          <cell r="G9317">
            <v>0</v>
          </cell>
          <cell r="I9317">
            <v>0</v>
          </cell>
        </row>
        <row r="9318">
          <cell r="A9318">
            <v>84424800000002</v>
          </cell>
          <cell r="B9318" t="str">
            <v xml:space="preserve">PROT.URET. DJ BL. P/CER.16CM CH4.8                                                                  </v>
          </cell>
          <cell r="C9318">
            <v>0</v>
          </cell>
          <cell r="D9318">
            <v>0</v>
          </cell>
          <cell r="E9318">
            <v>0</v>
          </cell>
          <cell r="F9318">
            <v>0</v>
          </cell>
          <cell r="G9318">
            <v>0</v>
          </cell>
          <cell r="I9318">
            <v>0</v>
          </cell>
        </row>
        <row r="9319">
          <cell r="A9319">
            <v>84430300000002</v>
          </cell>
          <cell r="B9319" t="str">
            <v xml:space="preserve">PROT.URET. DJ BL. P/CERR. 12CM CH3                                                                  </v>
          </cell>
          <cell r="C9319">
            <v>0</v>
          </cell>
          <cell r="D9319">
            <v>0</v>
          </cell>
          <cell r="E9319">
            <v>0</v>
          </cell>
          <cell r="F9319">
            <v>0</v>
          </cell>
          <cell r="G9319">
            <v>0</v>
          </cell>
          <cell r="I9319">
            <v>0</v>
          </cell>
        </row>
        <row r="9320">
          <cell r="A9320">
            <v>84430400000002</v>
          </cell>
          <cell r="B9320" t="str">
            <v xml:space="preserve">PROT.URET. DJ BL. P/CERR. 12CM CH4                                                                  </v>
          </cell>
          <cell r="C9320">
            <v>0</v>
          </cell>
          <cell r="D9320">
            <v>0</v>
          </cell>
          <cell r="E9320">
            <v>0</v>
          </cell>
          <cell r="F9320">
            <v>0</v>
          </cell>
          <cell r="G9320">
            <v>0</v>
          </cell>
          <cell r="I9320">
            <v>0</v>
          </cell>
        </row>
        <row r="9321">
          <cell r="A9321">
            <v>84430700000002</v>
          </cell>
          <cell r="B9321" t="str">
            <v xml:space="preserve">PROT.URET. DJ BL. P/CERR. 12CM CH7                                                                  </v>
          </cell>
          <cell r="C9321">
            <v>0</v>
          </cell>
          <cell r="D9321">
            <v>0</v>
          </cell>
          <cell r="E9321">
            <v>0</v>
          </cell>
          <cell r="F9321">
            <v>0</v>
          </cell>
          <cell r="G9321">
            <v>0</v>
          </cell>
          <cell r="I9321">
            <v>0</v>
          </cell>
        </row>
        <row r="9322">
          <cell r="A9322">
            <v>84434800000002</v>
          </cell>
          <cell r="B9322" t="str">
            <v xml:space="preserve">PROT.URET. DJ BL. P/CERR.12CM CH4.8                                                                 </v>
          </cell>
          <cell r="C9322">
            <v>0</v>
          </cell>
          <cell r="D9322">
            <v>0</v>
          </cell>
          <cell r="E9322">
            <v>0</v>
          </cell>
          <cell r="F9322">
            <v>0</v>
          </cell>
          <cell r="G9322">
            <v>0</v>
          </cell>
          <cell r="I9322">
            <v>0</v>
          </cell>
        </row>
        <row r="9323">
          <cell r="A9323">
            <v>84440300000002</v>
          </cell>
          <cell r="B9323" t="str">
            <v xml:space="preserve">PROT.URET. DJ BL. P/CERR. 18CM CH3                                                                  </v>
          </cell>
          <cell r="C9323">
            <v>0</v>
          </cell>
          <cell r="D9323">
            <v>0</v>
          </cell>
          <cell r="E9323">
            <v>0</v>
          </cell>
          <cell r="F9323">
            <v>0</v>
          </cell>
          <cell r="G9323">
            <v>0</v>
          </cell>
          <cell r="I9323">
            <v>0</v>
          </cell>
        </row>
        <row r="9324">
          <cell r="A9324">
            <v>84450300000002</v>
          </cell>
          <cell r="B9324" t="str">
            <v xml:space="preserve">PROT.URET. DJ BL. P/CERR. 20CM CH3                                                                  </v>
          </cell>
          <cell r="C9324">
            <v>0</v>
          </cell>
          <cell r="D9324">
            <v>0</v>
          </cell>
          <cell r="E9324">
            <v>0</v>
          </cell>
          <cell r="F9324">
            <v>0</v>
          </cell>
          <cell r="G9324">
            <v>0</v>
          </cell>
          <cell r="I9324">
            <v>0</v>
          </cell>
        </row>
        <row r="9325">
          <cell r="A9325">
            <v>84460300000002</v>
          </cell>
          <cell r="B9325" t="str">
            <v xml:space="preserve">PROT.URET. DJ BL. P/CERR. 22CM CH3                                                                  </v>
          </cell>
          <cell r="C9325">
            <v>0</v>
          </cell>
          <cell r="D9325">
            <v>0</v>
          </cell>
          <cell r="E9325">
            <v>0</v>
          </cell>
          <cell r="F9325">
            <v>0</v>
          </cell>
          <cell r="G9325">
            <v>0</v>
          </cell>
          <cell r="I9325">
            <v>0</v>
          </cell>
        </row>
        <row r="9326">
          <cell r="A9326">
            <v>84500600000002</v>
          </cell>
          <cell r="B9326" t="str">
            <v xml:space="preserve">PROT.URET. DJ BL. P/CERR. 28CM CH6                                                                  </v>
          </cell>
          <cell r="C9326">
            <v>0</v>
          </cell>
          <cell r="D9326">
            <v>0</v>
          </cell>
          <cell r="E9326">
            <v>0</v>
          </cell>
          <cell r="F9326">
            <v>0</v>
          </cell>
          <cell r="G9326">
            <v>0</v>
          </cell>
          <cell r="I9326">
            <v>0</v>
          </cell>
        </row>
        <row r="9327">
          <cell r="A9327">
            <v>84500700000002</v>
          </cell>
          <cell r="B9327" t="str">
            <v xml:space="preserve">PROT.URET. DJ BL. P/CERR. 28CM CH7                                                                  </v>
          </cell>
          <cell r="C9327">
            <v>0</v>
          </cell>
          <cell r="D9327">
            <v>0</v>
          </cell>
          <cell r="E9327">
            <v>0</v>
          </cell>
          <cell r="F9327">
            <v>0</v>
          </cell>
          <cell r="G9327">
            <v>0</v>
          </cell>
          <cell r="I9327">
            <v>0</v>
          </cell>
        </row>
        <row r="9328">
          <cell r="A9328">
            <v>84500800000002</v>
          </cell>
          <cell r="B9328" t="str">
            <v xml:space="preserve">PROT.URET. DJ BL. P/CERR. 28CM CH8                                                                  </v>
          </cell>
          <cell r="C9328">
            <v>0</v>
          </cell>
          <cell r="D9328">
            <v>0</v>
          </cell>
          <cell r="E9328">
            <v>0</v>
          </cell>
          <cell r="F9328">
            <v>0</v>
          </cell>
          <cell r="G9328">
            <v>0</v>
          </cell>
          <cell r="I9328">
            <v>0</v>
          </cell>
        </row>
        <row r="9329">
          <cell r="A9329">
            <v>84504800000002</v>
          </cell>
          <cell r="B9329" t="str">
            <v xml:space="preserve">PROT.URET. DJ BL. P/CERR.28CM CH4.8                                                                 </v>
          </cell>
          <cell r="C9329">
            <v>0</v>
          </cell>
          <cell r="D9329">
            <v>0</v>
          </cell>
          <cell r="E9329">
            <v>0</v>
          </cell>
          <cell r="F9329">
            <v>0</v>
          </cell>
          <cell r="G9329">
            <v>0</v>
          </cell>
          <cell r="I9329">
            <v>0</v>
          </cell>
        </row>
        <row r="9330">
          <cell r="A9330">
            <v>84600600000002</v>
          </cell>
          <cell r="B9330" t="str">
            <v xml:space="preserve">PROT.URET. DJ BL. P/AB. 26CM CH6                                                                    </v>
          </cell>
          <cell r="C9330">
            <v>0</v>
          </cell>
          <cell r="D9330">
            <v>0</v>
          </cell>
          <cell r="E9330">
            <v>0</v>
          </cell>
          <cell r="F9330">
            <v>0</v>
          </cell>
          <cell r="G9330">
            <v>0</v>
          </cell>
          <cell r="I9330">
            <v>0</v>
          </cell>
        </row>
        <row r="9331">
          <cell r="A9331">
            <v>84600700000002</v>
          </cell>
          <cell r="B9331" t="str">
            <v xml:space="preserve">PROT.URET. DJ BL. P/AB. 26CM CH7                                                                    </v>
          </cell>
          <cell r="C9331">
            <v>0</v>
          </cell>
          <cell r="D9331">
            <v>0</v>
          </cell>
          <cell r="E9331">
            <v>0</v>
          </cell>
          <cell r="F9331">
            <v>0</v>
          </cell>
          <cell r="G9331">
            <v>0</v>
          </cell>
          <cell r="I9331">
            <v>0</v>
          </cell>
        </row>
        <row r="9332">
          <cell r="A9332">
            <v>84600800000002</v>
          </cell>
          <cell r="B9332" t="str">
            <v xml:space="preserve">PROT.URET. DJ BL. P/AB. 26CM CH8                                                                    </v>
          </cell>
          <cell r="C9332">
            <v>0</v>
          </cell>
          <cell r="D9332">
            <v>0</v>
          </cell>
          <cell r="E9332">
            <v>0</v>
          </cell>
          <cell r="F9332">
            <v>0</v>
          </cell>
          <cell r="G9332">
            <v>0</v>
          </cell>
          <cell r="I9332">
            <v>0</v>
          </cell>
        </row>
        <row r="9333">
          <cell r="A9333">
            <v>84604800000002</v>
          </cell>
          <cell r="B9333" t="str">
            <v xml:space="preserve">PROT.URET. DJ BL. P/AB. 26CM CH4.8                                                                  </v>
          </cell>
          <cell r="C9333">
            <v>0</v>
          </cell>
          <cell r="D9333">
            <v>0</v>
          </cell>
          <cell r="E9333">
            <v>0</v>
          </cell>
          <cell r="F9333">
            <v>0</v>
          </cell>
          <cell r="G9333">
            <v>0</v>
          </cell>
          <cell r="I9333">
            <v>0</v>
          </cell>
        </row>
        <row r="9334">
          <cell r="A9334">
            <v>84610500000002</v>
          </cell>
          <cell r="B9334" t="str">
            <v xml:space="preserve">PROT.URET. DJ BL. P/AB. 12CM CH5                                                                    </v>
          </cell>
          <cell r="C9334">
            <v>0</v>
          </cell>
          <cell r="D9334">
            <v>0</v>
          </cell>
          <cell r="E9334">
            <v>0</v>
          </cell>
          <cell r="F9334">
            <v>0</v>
          </cell>
          <cell r="G9334">
            <v>0</v>
          </cell>
          <cell r="I9334">
            <v>0</v>
          </cell>
        </row>
        <row r="9335">
          <cell r="A9335">
            <v>84610600000002</v>
          </cell>
          <cell r="B9335" t="str">
            <v xml:space="preserve">PROT.URET. DJ BL. P/AB. 12CM CH6                                                                    </v>
          </cell>
          <cell r="C9335">
            <v>0</v>
          </cell>
          <cell r="D9335">
            <v>0</v>
          </cell>
          <cell r="E9335">
            <v>0</v>
          </cell>
          <cell r="F9335">
            <v>0</v>
          </cell>
          <cell r="G9335">
            <v>0</v>
          </cell>
          <cell r="I9335">
            <v>0</v>
          </cell>
        </row>
        <row r="9336">
          <cell r="A9336">
            <v>84610700000002</v>
          </cell>
          <cell r="B9336" t="str">
            <v xml:space="preserve">PROT.URET. DJ BL. P/AB. 12CM CH7                                                                    </v>
          </cell>
          <cell r="C9336">
            <v>0</v>
          </cell>
          <cell r="D9336">
            <v>0</v>
          </cell>
          <cell r="E9336">
            <v>0</v>
          </cell>
          <cell r="F9336">
            <v>0</v>
          </cell>
          <cell r="G9336">
            <v>0</v>
          </cell>
          <cell r="I9336">
            <v>0</v>
          </cell>
        </row>
        <row r="9337">
          <cell r="A9337">
            <v>84614800000002</v>
          </cell>
          <cell r="B9337" t="str">
            <v xml:space="preserve">PROT.URET. DJ BL. P/AB. 12CM CH4.8                                                                  </v>
          </cell>
          <cell r="C9337">
            <v>0</v>
          </cell>
          <cell r="D9337">
            <v>0</v>
          </cell>
          <cell r="E9337">
            <v>0</v>
          </cell>
          <cell r="F9337">
            <v>0</v>
          </cell>
          <cell r="G9337">
            <v>0</v>
          </cell>
          <cell r="I9337">
            <v>0</v>
          </cell>
        </row>
        <row r="9338">
          <cell r="A9338">
            <v>84620500000002</v>
          </cell>
          <cell r="B9338" t="str">
            <v xml:space="preserve">PROT.URET. DJ BL. P/AB. 16CM CH5                                                                    </v>
          </cell>
          <cell r="C9338">
            <v>0</v>
          </cell>
          <cell r="D9338">
            <v>0</v>
          </cell>
          <cell r="E9338">
            <v>0</v>
          </cell>
          <cell r="F9338">
            <v>0</v>
          </cell>
          <cell r="G9338">
            <v>0</v>
          </cell>
          <cell r="I9338">
            <v>0</v>
          </cell>
        </row>
        <row r="9339">
          <cell r="A9339">
            <v>84620600000002</v>
          </cell>
          <cell r="B9339" t="str">
            <v xml:space="preserve">PROT.URET. DJ BL. P/AB. 16CM CH6                                                                    </v>
          </cell>
          <cell r="C9339">
            <v>0</v>
          </cell>
          <cell r="D9339">
            <v>0</v>
          </cell>
          <cell r="E9339">
            <v>0</v>
          </cell>
          <cell r="F9339">
            <v>0</v>
          </cell>
          <cell r="G9339">
            <v>0</v>
          </cell>
          <cell r="I9339">
            <v>0</v>
          </cell>
        </row>
        <row r="9340">
          <cell r="A9340">
            <v>84620700000002</v>
          </cell>
          <cell r="B9340" t="str">
            <v xml:space="preserve">PROT.URET. DJ BL. P/AB. 16CM CH7                                                                    </v>
          </cell>
          <cell r="C9340">
            <v>0</v>
          </cell>
          <cell r="D9340">
            <v>0</v>
          </cell>
          <cell r="E9340">
            <v>0</v>
          </cell>
          <cell r="F9340">
            <v>0</v>
          </cell>
          <cell r="G9340">
            <v>0</v>
          </cell>
          <cell r="I9340">
            <v>0</v>
          </cell>
        </row>
        <row r="9341">
          <cell r="A9341">
            <v>84624800000002</v>
          </cell>
          <cell r="B9341" t="str">
            <v xml:space="preserve">PROT.URET. DJ BL. P/AB. 16CM CH4.8                                                                  </v>
          </cell>
          <cell r="C9341">
            <v>0</v>
          </cell>
          <cell r="D9341">
            <v>0</v>
          </cell>
          <cell r="E9341">
            <v>0</v>
          </cell>
          <cell r="F9341">
            <v>0</v>
          </cell>
          <cell r="G9341">
            <v>0</v>
          </cell>
          <cell r="I9341">
            <v>0</v>
          </cell>
        </row>
        <row r="9342">
          <cell r="A9342">
            <v>84630600000002</v>
          </cell>
          <cell r="B9342" t="str">
            <v xml:space="preserve">PROT.URET. DJ BL. P/AB. 28CM CH6                                                                    </v>
          </cell>
          <cell r="C9342">
            <v>0</v>
          </cell>
          <cell r="D9342">
            <v>0</v>
          </cell>
          <cell r="E9342">
            <v>0</v>
          </cell>
          <cell r="F9342">
            <v>0</v>
          </cell>
          <cell r="G9342">
            <v>0</v>
          </cell>
          <cell r="I9342">
            <v>0</v>
          </cell>
        </row>
        <row r="9343">
          <cell r="A9343">
            <v>84630700000002</v>
          </cell>
          <cell r="B9343" t="str">
            <v xml:space="preserve">PROT.URET. DJ BL. P/AB. 28CM CH7                                                                    </v>
          </cell>
          <cell r="C9343">
            <v>0</v>
          </cell>
          <cell r="D9343">
            <v>0</v>
          </cell>
          <cell r="E9343">
            <v>0</v>
          </cell>
          <cell r="F9343">
            <v>0</v>
          </cell>
          <cell r="G9343">
            <v>0</v>
          </cell>
          <cell r="I9343">
            <v>0</v>
          </cell>
        </row>
        <row r="9344">
          <cell r="A9344">
            <v>84630800000002</v>
          </cell>
          <cell r="B9344" t="str">
            <v xml:space="preserve">PROT.URET. DJ BL. P/AB. 28CM CH8                                                                    </v>
          </cell>
          <cell r="C9344">
            <v>0</v>
          </cell>
          <cell r="D9344">
            <v>0</v>
          </cell>
          <cell r="E9344">
            <v>0</v>
          </cell>
          <cell r="F9344">
            <v>0</v>
          </cell>
          <cell r="G9344">
            <v>0</v>
          </cell>
          <cell r="I9344">
            <v>0</v>
          </cell>
        </row>
        <row r="9345">
          <cell r="A9345">
            <v>84634800000002</v>
          </cell>
          <cell r="B9345" t="str">
            <v xml:space="preserve">PROT.URET. DJ BL. P/AB. 28CM CH4.8                                                                  </v>
          </cell>
          <cell r="C9345">
            <v>0</v>
          </cell>
          <cell r="D9345">
            <v>0</v>
          </cell>
          <cell r="E9345">
            <v>0</v>
          </cell>
          <cell r="F9345">
            <v>0</v>
          </cell>
          <cell r="G9345">
            <v>0</v>
          </cell>
          <cell r="I9345">
            <v>0</v>
          </cell>
        </row>
        <row r="9346">
          <cell r="A9346">
            <v>84640600000002</v>
          </cell>
          <cell r="B9346" t="str">
            <v xml:space="preserve">PROT.URET. DJ BL. P/AB. 24CM CH6                                                                    </v>
          </cell>
          <cell r="C9346">
            <v>0</v>
          </cell>
          <cell r="D9346">
            <v>0</v>
          </cell>
          <cell r="E9346">
            <v>0</v>
          </cell>
          <cell r="F9346">
            <v>0</v>
          </cell>
          <cell r="G9346">
            <v>0</v>
          </cell>
          <cell r="I9346">
            <v>0</v>
          </cell>
        </row>
        <row r="9347">
          <cell r="A9347">
            <v>84640700000002</v>
          </cell>
          <cell r="B9347" t="str">
            <v xml:space="preserve">PROT.URET. DJ BL. P/AB. 24CM CH7                                                                    </v>
          </cell>
          <cell r="C9347">
            <v>0</v>
          </cell>
          <cell r="D9347">
            <v>0</v>
          </cell>
          <cell r="E9347">
            <v>0</v>
          </cell>
          <cell r="F9347">
            <v>0</v>
          </cell>
          <cell r="G9347">
            <v>0</v>
          </cell>
          <cell r="I9347">
            <v>0</v>
          </cell>
        </row>
        <row r="9348">
          <cell r="A9348">
            <v>84640800000002</v>
          </cell>
          <cell r="B9348" t="str">
            <v xml:space="preserve">PROT.URET. DJ BL. P/AB. 24CM CH8                                                                    </v>
          </cell>
          <cell r="C9348">
            <v>0</v>
          </cell>
          <cell r="D9348">
            <v>0</v>
          </cell>
          <cell r="E9348">
            <v>0</v>
          </cell>
          <cell r="F9348">
            <v>0</v>
          </cell>
          <cell r="G9348">
            <v>0</v>
          </cell>
          <cell r="I9348">
            <v>0</v>
          </cell>
        </row>
        <row r="9349">
          <cell r="A9349">
            <v>84640900000002</v>
          </cell>
          <cell r="B9349" t="str">
            <v xml:space="preserve">PROT.URET. DJ BL. P/AB. 24CM CH9                                                                    </v>
          </cell>
          <cell r="C9349">
            <v>0</v>
          </cell>
          <cell r="D9349">
            <v>0</v>
          </cell>
          <cell r="E9349">
            <v>0</v>
          </cell>
          <cell r="F9349">
            <v>0</v>
          </cell>
          <cell r="G9349">
            <v>0</v>
          </cell>
          <cell r="I9349">
            <v>0</v>
          </cell>
        </row>
        <row r="9350">
          <cell r="A9350">
            <v>84644800000002</v>
          </cell>
          <cell r="B9350" t="str">
            <v xml:space="preserve">PROT.URET. DJ BL. P/AB. 24CM CH4.8                                                                  </v>
          </cell>
          <cell r="C9350">
            <v>0</v>
          </cell>
          <cell r="D9350">
            <v>0</v>
          </cell>
          <cell r="E9350">
            <v>0</v>
          </cell>
          <cell r="F9350">
            <v>0</v>
          </cell>
          <cell r="G9350">
            <v>0</v>
          </cell>
          <cell r="I9350">
            <v>0</v>
          </cell>
        </row>
        <row r="9351">
          <cell r="A9351">
            <v>84700600000002</v>
          </cell>
          <cell r="B9351" t="str">
            <v xml:space="preserve">PROT.URET. DJ BL. C/GAN. 26CM CH6                                                                   </v>
          </cell>
          <cell r="C9351">
            <v>0</v>
          </cell>
          <cell r="D9351">
            <v>0</v>
          </cell>
          <cell r="E9351">
            <v>0</v>
          </cell>
          <cell r="F9351">
            <v>0</v>
          </cell>
          <cell r="G9351">
            <v>0</v>
          </cell>
          <cell r="I9351">
            <v>0</v>
          </cell>
        </row>
        <row r="9352">
          <cell r="A9352">
            <v>84700700000002</v>
          </cell>
          <cell r="B9352" t="str">
            <v xml:space="preserve">PROT.URET. DJ BL. C/GAN. 26CM CH7                                                                   </v>
          </cell>
          <cell r="C9352">
            <v>0</v>
          </cell>
          <cell r="D9352">
            <v>0</v>
          </cell>
          <cell r="E9352">
            <v>0</v>
          </cell>
          <cell r="F9352">
            <v>0</v>
          </cell>
          <cell r="G9352">
            <v>0</v>
          </cell>
          <cell r="I9352">
            <v>0</v>
          </cell>
        </row>
        <row r="9353">
          <cell r="A9353">
            <v>84700800000002</v>
          </cell>
          <cell r="B9353" t="str">
            <v xml:space="preserve">PROT.URET. DJ BL. C/GAN. 26CM CH8                                                                   </v>
          </cell>
          <cell r="C9353">
            <v>0</v>
          </cell>
          <cell r="D9353">
            <v>0</v>
          </cell>
          <cell r="E9353">
            <v>0</v>
          </cell>
          <cell r="F9353">
            <v>0</v>
          </cell>
          <cell r="G9353">
            <v>0</v>
          </cell>
          <cell r="I9353">
            <v>0</v>
          </cell>
        </row>
        <row r="9354">
          <cell r="A9354">
            <v>84704800000002</v>
          </cell>
          <cell r="B9354" t="str">
            <v xml:space="preserve">PROT.URET. DJ BL. C/GAN. 26CM CH4.8                                                                 </v>
          </cell>
          <cell r="C9354">
            <v>0</v>
          </cell>
          <cell r="D9354">
            <v>0</v>
          </cell>
          <cell r="E9354">
            <v>0</v>
          </cell>
          <cell r="F9354">
            <v>0</v>
          </cell>
          <cell r="G9354">
            <v>0</v>
          </cell>
          <cell r="I9354">
            <v>0</v>
          </cell>
        </row>
        <row r="9355">
          <cell r="A9355">
            <v>84800600000002</v>
          </cell>
          <cell r="B9355" t="str">
            <v xml:space="preserve">PROT.URET. DJ BL. C/GAN. 28CM CH6                                                                   </v>
          </cell>
          <cell r="C9355">
            <v>0</v>
          </cell>
          <cell r="D9355">
            <v>0</v>
          </cell>
          <cell r="E9355">
            <v>0</v>
          </cell>
          <cell r="F9355">
            <v>0</v>
          </cell>
          <cell r="G9355">
            <v>0</v>
          </cell>
          <cell r="I9355">
            <v>0</v>
          </cell>
        </row>
        <row r="9356">
          <cell r="A9356">
            <v>84800700000002</v>
          </cell>
          <cell r="B9356" t="str">
            <v xml:space="preserve">PROT.URET. DJ BL. C/GAN. 28CM CH7                                                                   </v>
          </cell>
          <cell r="C9356">
            <v>0</v>
          </cell>
          <cell r="D9356">
            <v>0</v>
          </cell>
          <cell r="E9356">
            <v>0</v>
          </cell>
          <cell r="F9356">
            <v>0</v>
          </cell>
          <cell r="G9356">
            <v>0</v>
          </cell>
          <cell r="I9356">
            <v>0</v>
          </cell>
        </row>
        <row r="9357">
          <cell r="A9357">
            <v>84800800000002</v>
          </cell>
          <cell r="B9357" t="str">
            <v xml:space="preserve">PROT.URET. DJ BL. C/GAN. 28CM CH8                                                                   </v>
          </cell>
          <cell r="C9357">
            <v>0</v>
          </cell>
          <cell r="D9357">
            <v>0</v>
          </cell>
          <cell r="E9357">
            <v>0</v>
          </cell>
          <cell r="F9357">
            <v>0</v>
          </cell>
          <cell r="G9357">
            <v>0</v>
          </cell>
          <cell r="I9357">
            <v>0</v>
          </cell>
        </row>
        <row r="9358">
          <cell r="A9358">
            <v>84804800000002</v>
          </cell>
          <cell r="B9358" t="str">
            <v xml:space="preserve">PROT.URET. DJ BL. C/GAN. 28CM CH4.8                                                                 </v>
          </cell>
          <cell r="C9358">
            <v>0</v>
          </cell>
          <cell r="D9358">
            <v>0</v>
          </cell>
          <cell r="E9358">
            <v>0</v>
          </cell>
          <cell r="F9358">
            <v>0</v>
          </cell>
          <cell r="G9358">
            <v>0</v>
          </cell>
          <cell r="I9358">
            <v>0</v>
          </cell>
        </row>
        <row r="9359">
          <cell r="A9359">
            <v>84900600000002</v>
          </cell>
          <cell r="B9359" t="str">
            <v xml:space="preserve">PROT.URET. DJ BL. P/CERR. 24CM CH6                                                                  </v>
          </cell>
          <cell r="C9359">
            <v>0</v>
          </cell>
          <cell r="D9359">
            <v>0</v>
          </cell>
          <cell r="E9359">
            <v>0</v>
          </cell>
          <cell r="F9359">
            <v>0</v>
          </cell>
          <cell r="G9359">
            <v>0</v>
          </cell>
          <cell r="I9359">
            <v>0</v>
          </cell>
        </row>
        <row r="9360">
          <cell r="A9360">
            <v>84900700000002</v>
          </cell>
          <cell r="B9360" t="str">
            <v xml:space="preserve">PROT.URET. DJ BL. P/CERR. 24CM CH7                                                                  </v>
          </cell>
          <cell r="C9360">
            <v>0</v>
          </cell>
          <cell r="D9360">
            <v>0</v>
          </cell>
          <cell r="E9360">
            <v>0</v>
          </cell>
          <cell r="F9360">
            <v>0</v>
          </cell>
          <cell r="G9360">
            <v>0</v>
          </cell>
          <cell r="I9360">
            <v>0</v>
          </cell>
        </row>
        <row r="9361">
          <cell r="A9361">
            <v>84900800000002</v>
          </cell>
          <cell r="B9361" t="str">
            <v xml:space="preserve">PROT.URET. DJ BL. P/CERR. 24CM CH8                                                                  </v>
          </cell>
          <cell r="C9361">
            <v>0</v>
          </cell>
          <cell r="D9361">
            <v>0</v>
          </cell>
          <cell r="E9361">
            <v>0</v>
          </cell>
          <cell r="F9361">
            <v>0</v>
          </cell>
          <cell r="G9361">
            <v>0</v>
          </cell>
          <cell r="I9361">
            <v>0</v>
          </cell>
        </row>
        <row r="9362">
          <cell r="A9362">
            <v>84904800000002</v>
          </cell>
          <cell r="B9362" t="str">
            <v xml:space="preserve">PROT.URET. DJ BL. P/CERR.24CM CH4.8                                                                 </v>
          </cell>
          <cell r="C9362">
            <v>0</v>
          </cell>
          <cell r="D9362">
            <v>0</v>
          </cell>
          <cell r="E9362">
            <v>0</v>
          </cell>
          <cell r="F9362">
            <v>0</v>
          </cell>
          <cell r="G9362">
            <v>0</v>
          </cell>
          <cell r="I9362">
            <v>0</v>
          </cell>
        </row>
        <row r="9363">
          <cell r="A9363">
            <v>85002000000001</v>
          </cell>
          <cell r="B9363" t="str">
            <v xml:space="preserve">JER GR INY  2.5ML                                                                                   </v>
          </cell>
          <cell r="C9363">
            <v>0</v>
          </cell>
          <cell r="D9363">
            <v>0</v>
          </cell>
          <cell r="E9363">
            <v>0</v>
          </cell>
          <cell r="F9363">
            <v>0</v>
          </cell>
          <cell r="G9363">
            <v>0</v>
          </cell>
          <cell r="I9363">
            <v>0</v>
          </cell>
        </row>
        <row r="9364">
          <cell r="A9364">
            <v>85005000000001</v>
          </cell>
          <cell r="B9364" t="str">
            <v xml:space="preserve">JER GR INY  5  ML                                                                                   </v>
          </cell>
          <cell r="C9364">
            <v>71</v>
          </cell>
          <cell r="D9364">
            <v>0</v>
          </cell>
          <cell r="E9364">
            <v>0</v>
          </cell>
          <cell r="F9364">
            <v>0</v>
          </cell>
          <cell r="G9364">
            <v>0</v>
          </cell>
          <cell r="I9364">
            <v>0</v>
          </cell>
        </row>
        <row r="9365">
          <cell r="A9365">
            <v>85005003000001</v>
          </cell>
          <cell r="B9365" t="str">
            <v xml:space="preserve">JER. GR. ORAL 5ML                                                                                   </v>
          </cell>
          <cell r="C9365">
            <v>0</v>
          </cell>
          <cell r="D9365">
            <v>0</v>
          </cell>
          <cell r="E9365">
            <v>0</v>
          </cell>
          <cell r="F9365">
            <v>0</v>
          </cell>
          <cell r="G9365">
            <v>0</v>
          </cell>
          <cell r="I9365">
            <v>0</v>
          </cell>
        </row>
        <row r="9366">
          <cell r="A9366">
            <v>85010000000001</v>
          </cell>
          <cell r="B9366" t="str">
            <v xml:space="preserve">JER GR INY 10  ML                                                                                   </v>
          </cell>
          <cell r="C9366">
            <v>0</v>
          </cell>
          <cell r="D9366">
            <v>0</v>
          </cell>
          <cell r="E9366">
            <v>0</v>
          </cell>
          <cell r="F9366">
            <v>0</v>
          </cell>
          <cell r="G9366">
            <v>0</v>
          </cell>
          <cell r="I9366">
            <v>0</v>
          </cell>
        </row>
        <row r="9367">
          <cell r="A9367">
            <v>85010003000001</v>
          </cell>
          <cell r="B9367" t="str">
            <v xml:space="preserve">JER. GR. ORAL 10 ML                                                                                 </v>
          </cell>
          <cell r="C9367">
            <v>0</v>
          </cell>
          <cell r="D9367">
            <v>0</v>
          </cell>
          <cell r="E9367">
            <v>0</v>
          </cell>
          <cell r="F9367">
            <v>0</v>
          </cell>
          <cell r="G9367">
            <v>0</v>
          </cell>
          <cell r="I9367">
            <v>0</v>
          </cell>
        </row>
        <row r="9368">
          <cell r="A9368">
            <v>85020000000001</v>
          </cell>
          <cell r="B9368" t="str">
            <v xml:space="preserve">JER GR INY 20  ML                                                                                   </v>
          </cell>
          <cell r="C9368">
            <v>0</v>
          </cell>
          <cell r="D9368">
            <v>0</v>
          </cell>
          <cell r="E9368">
            <v>0</v>
          </cell>
          <cell r="F9368">
            <v>0</v>
          </cell>
          <cell r="G9368">
            <v>0</v>
          </cell>
          <cell r="I9368">
            <v>0</v>
          </cell>
        </row>
        <row r="9369">
          <cell r="A9369">
            <v>85110000000001</v>
          </cell>
          <cell r="B9369" t="str">
            <v xml:space="preserve">JER GR EPSA INS 100 U                                                                               </v>
          </cell>
          <cell r="C9369">
            <v>0</v>
          </cell>
          <cell r="D9369">
            <v>0</v>
          </cell>
          <cell r="E9369">
            <v>0</v>
          </cell>
          <cell r="F9369">
            <v>0</v>
          </cell>
          <cell r="G9369">
            <v>0</v>
          </cell>
          <cell r="I9369">
            <v>0</v>
          </cell>
        </row>
        <row r="9370">
          <cell r="A9370">
            <v>85180000000001</v>
          </cell>
          <cell r="B9370" t="str">
            <v xml:space="preserve">JER GR EPSA INS  80 U                                                                               </v>
          </cell>
          <cell r="C9370">
            <v>0</v>
          </cell>
          <cell r="D9370">
            <v>0</v>
          </cell>
          <cell r="E9370">
            <v>0</v>
          </cell>
          <cell r="F9370">
            <v>0</v>
          </cell>
          <cell r="G9370">
            <v>0</v>
          </cell>
          <cell r="I9370">
            <v>0</v>
          </cell>
        </row>
        <row r="9371">
          <cell r="A9371">
            <v>852010000000</v>
          </cell>
          <cell r="B9371" t="str">
            <v xml:space="preserve">JER GR OMNI  1  ML                                                                                  </v>
          </cell>
          <cell r="C9371">
            <v>0</v>
          </cell>
          <cell r="D9371">
            <v>0</v>
          </cell>
          <cell r="E9371">
            <v>0</v>
          </cell>
          <cell r="F9371">
            <v>0</v>
          </cell>
          <cell r="G9371">
            <v>0</v>
          </cell>
          <cell r="I9371">
            <v>0</v>
          </cell>
        </row>
        <row r="9372">
          <cell r="A9372">
            <v>85202000000001</v>
          </cell>
          <cell r="B9372" t="str">
            <v xml:space="preserve">JER GR OMNI  2.5ML                                                                                  </v>
          </cell>
          <cell r="C9372">
            <v>0</v>
          </cell>
          <cell r="D9372">
            <v>0</v>
          </cell>
          <cell r="E9372">
            <v>0</v>
          </cell>
          <cell r="F9372">
            <v>0</v>
          </cell>
          <cell r="G9372">
            <v>0</v>
          </cell>
          <cell r="I9372">
            <v>0</v>
          </cell>
        </row>
        <row r="9373">
          <cell r="A9373">
            <v>85205000000001</v>
          </cell>
          <cell r="B9373" t="str">
            <v xml:space="preserve">JER GR OMNI  5  ML                                                                                  </v>
          </cell>
          <cell r="C9373">
            <v>0</v>
          </cell>
          <cell r="D9373">
            <v>0</v>
          </cell>
          <cell r="E9373">
            <v>0</v>
          </cell>
          <cell r="F9373">
            <v>0</v>
          </cell>
          <cell r="G9373">
            <v>0</v>
          </cell>
          <cell r="I9373">
            <v>0</v>
          </cell>
        </row>
        <row r="9374">
          <cell r="A9374">
            <v>85205001000000</v>
          </cell>
          <cell r="B9374" t="str">
            <v xml:space="preserve">JERINGA OMNI 5ML (CHINA) GRANEL                                                                     </v>
          </cell>
          <cell r="C9374">
            <v>172</v>
          </cell>
          <cell r="D9374">
            <v>0</v>
          </cell>
          <cell r="E9374">
            <v>0</v>
          </cell>
          <cell r="F9374">
            <v>0</v>
          </cell>
          <cell r="G9374">
            <v>0</v>
          </cell>
          <cell r="I9374">
            <v>0</v>
          </cell>
        </row>
        <row r="9375">
          <cell r="A9375">
            <v>85205002000000</v>
          </cell>
          <cell r="B9375" t="str">
            <v xml:space="preserve">JERINGA 1ML DESENSOBRADA                                                                            </v>
          </cell>
          <cell r="C9375">
            <v>0</v>
          </cell>
          <cell r="D9375">
            <v>0</v>
          </cell>
          <cell r="E9375">
            <v>0</v>
          </cell>
          <cell r="F9375">
            <v>0</v>
          </cell>
          <cell r="G9375">
            <v>0</v>
          </cell>
          <cell r="I9375">
            <v>0</v>
          </cell>
        </row>
        <row r="9376">
          <cell r="A9376">
            <v>85205003000000</v>
          </cell>
          <cell r="B9376" t="str">
            <v xml:space="preserve">AGUJA 23GX1" DESENSOBRADA                                                                           </v>
          </cell>
          <cell r="C9376">
            <v>0</v>
          </cell>
          <cell r="D9376">
            <v>0</v>
          </cell>
          <cell r="E9376">
            <v>0</v>
          </cell>
          <cell r="F9376">
            <v>0</v>
          </cell>
          <cell r="G9376">
            <v>0</v>
          </cell>
          <cell r="I9376">
            <v>0</v>
          </cell>
        </row>
        <row r="9377">
          <cell r="A9377">
            <v>85210000000001</v>
          </cell>
          <cell r="B9377" t="str">
            <v xml:space="preserve">JER GR OMNI 10  ML                                                                                  </v>
          </cell>
          <cell r="C9377">
            <v>0</v>
          </cell>
          <cell r="D9377">
            <v>0</v>
          </cell>
          <cell r="E9377">
            <v>0</v>
          </cell>
          <cell r="F9377">
            <v>0</v>
          </cell>
          <cell r="G9377">
            <v>0</v>
          </cell>
          <cell r="I9377">
            <v>0</v>
          </cell>
        </row>
        <row r="9378">
          <cell r="A9378">
            <v>85220000000001</v>
          </cell>
          <cell r="B9378" t="str">
            <v xml:space="preserve">JER GR OMNI 20  ML                                                                                  </v>
          </cell>
          <cell r="C9378">
            <v>0</v>
          </cell>
          <cell r="D9378">
            <v>0</v>
          </cell>
          <cell r="E9378">
            <v>0</v>
          </cell>
          <cell r="F9378">
            <v>0</v>
          </cell>
          <cell r="G9378">
            <v>0</v>
          </cell>
          <cell r="I9378">
            <v>0</v>
          </cell>
        </row>
        <row r="9379">
          <cell r="A9379">
            <v>853500000000</v>
          </cell>
          <cell r="B9379" t="str">
            <v xml:space="preserve">JERINGA PERFUSOR 50 ML                                                                              </v>
          </cell>
          <cell r="C9379">
            <v>0</v>
          </cell>
          <cell r="D9379">
            <v>0</v>
          </cell>
          <cell r="E9379">
            <v>0</v>
          </cell>
          <cell r="F9379">
            <v>0</v>
          </cell>
          <cell r="G9379">
            <v>0</v>
          </cell>
          <cell r="I9379">
            <v>0</v>
          </cell>
        </row>
        <row r="9380">
          <cell r="A9380">
            <v>854020000000</v>
          </cell>
          <cell r="B9380" t="str">
            <v xml:space="preserve">JERINGA INYECT N 2ML 2/P                                                                            </v>
          </cell>
          <cell r="C9380">
            <v>0</v>
          </cell>
          <cell r="D9380">
            <v>0</v>
          </cell>
          <cell r="E9380">
            <v>0</v>
          </cell>
          <cell r="F9380">
            <v>0</v>
          </cell>
          <cell r="G9380">
            <v>0</v>
          </cell>
          <cell r="I9380">
            <v>0</v>
          </cell>
        </row>
        <row r="9381">
          <cell r="A9381">
            <v>854020100000</v>
          </cell>
          <cell r="B9381" t="str">
            <v xml:space="preserve">JERINGA LUER LOCK 2ML (SHANDONG)                                                                    </v>
          </cell>
          <cell r="C9381">
            <v>0</v>
          </cell>
          <cell r="D9381">
            <v>0</v>
          </cell>
          <cell r="E9381">
            <v>0</v>
          </cell>
          <cell r="F9381">
            <v>0</v>
          </cell>
          <cell r="G9381">
            <v>0</v>
          </cell>
          <cell r="I9381">
            <v>0</v>
          </cell>
        </row>
        <row r="9382">
          <cell r="A9382">
            <v>854020110000</v>
          </cell>
          <cell r="B9382" t="str">
            <v xml:space="preserve">JERINGA LUER SLIP 1ML C/AG27GX1/2"                                                                  </v>
          </cell>
          <cell r="C9382">
            <v>0</v>
          </cell>
          <cell r="D9382">
            <v>0</v>
          </cell>
          <cell r="E9382">
            <v>0</v>
          </cell>
          <cell r="F9382">
            <v>0</v>
          </cell>
          <cell r="G9382">
            <v>0</v>
          </cell>
          <cell r="I9382">
            <v>0</v>
          </cell>
        </row>
        <row r="9383">
          <cell r="A9383">
            <v>854020120000</v>
          </cell>
          <cell r="B9383" t="str">
            <v xml:space="preserve">AGUJA BULK 23GX1"                                                                                   </v>
          </cell>
          <cell r="C9383">
            <v>0</v>
          </cell>
          <cell r="D9383">
            <v>0</v>
          </cell>
          <cell r="E9383">
            <v>0</v>
          </cell>
          <cell r="F9383">
            <v>0</v>
          </cell>
          <cell r="G9383">
            <v>0</v>
          </cell>
          <cell r="I9383">
            <v>0</v>
          </cell>
        </row>
        <row r="9384">
          <cell r="A9384">
            <v>854020200000</v>
          </cell>
          <cell r="B9384" t="str">
            <v xml:space="preserve">JERINGA LUER LOCK 3ML (SHANDONG/SAKIRA )                                                            </v>
          </cell>
          <cell r="C9384">
            <v>22802</v>
          </cell>
          <cell r="D9384">
            <v>0</v>
          </cell>
          <cell r="E9384">
            <v>0</v>
          </cell>
          <cell r="F9384">
            <v>0</v>
          </cell>
          <cell r="G9384">
            <v>0</v>
          </cell>
          <cell r="I9384">
            <v>0</v>
          </cell>
        </row>
        <row r="9385">
          <cell r="A9385">
            <v>854020300000</v>
          </cell>
          <cell r="B9385" t="str">
            <v xml:space="preserve">JERINGA 10 ML                                                                                       </v>
          </cell>
          <cell r="C9385">
            <v>600</v>
          </cell>
          <cell r="D9385">
            <v>0</v>
          </cell>
          <cell r="E9385">
            <v>0</v>
          </cell>
          <cell r="F9385">
            <v>0</v>
          </cell>
          <cell r="G9385">
            <v>0</v>
          </cell>
          <cell r="I9385">
            <v>0</v>
          </cell>
        </row>
        <row r="9386">
          <cell r="A9386">
            <v>854050000000</v>
          </cell>
          <cell r="B9386" t="str">
            <v xml:space="preserve">JER. B.D 5 ML 2/P                                                                                   </v>
          </cell>
          <cell r="C9386">
            <v>0</v>
          </cell>
          <cell r="D9386">
            <v>0</v>
          </cell>
          <cell r="E9386">
            <v>0</v>
          </cell>
          <cell r="F9386">
            <v>0</v>
          </cell>
          <cell r="G9386">
            <v>0</v>
          </cell>
          <cell r="I9386">
            <v>0</v>
          </cell>
        </row>
        <row r="9387">
          <cell r="A9387">
            <v>858100000000</v>
          </cell>
          <cell r="B9387" t="str">
            <v xml:space="preserve">JER GR HSW INS 100 U                                                                                </v>
          </cell>
          <cell r="C9387">
            <v>0</v>
          </cell>
          <cell r="D9387">
            <v>0</v>
          </cell>
          <cell r="E9387">
            <v>0</v>
          </cell>
          <cell r="F9387">
            <v>0</v>
          </cell>
          <cell r="G9387">
            <v>0</v>
          </cell>
          <cell r="I9387">
            <v>0</v>
          </cell>
        </row>
        <row r="9388">
          <cell r="A9388">
            <v>859000000000</v>
          </cell>
          <cell r="B9388" t="str">
            <v xml:space="preserve">JER GR HSW  1  ML S/I                                                                               </v>
          </cell>
          <cell r="C9388">
            <v>0</v>
          </cell>
          <cell r="D9388">
            <v>0</v>
          </cell>
          <cell r="E9388">
            <v>0</v>
          </cell>
          <cell r="F9388">
            <v>0</v>
          </cell>
          <cell r="G9388">
            <v>0</v>
          </cell>
          <cell r="I9388">
            <v>0</v>
          </cell>
        </row>
        <row r="9389">
          <cell r="A9389">
            <v>859010000000</v>
          </cell>
          <cell r="B9389" t="str">
            <v xml:space="preserve">JER GR HSW  1  ML I                                                                                 </v>
          </cell>
          <cell r="C9389">
            <v>0</v>
          </cell>
          <cell r="D9389">
            <v>0</v>
          </cell>
          <cell r="E9389">
            <v>0</v>
          </cell>
          <cell r="F9389">
            <v>0</v>
          </cell>
          <cell r="G9389">
            <v>0</v>
          </cell>
          <cell r="I9389">
            <v>0</v>
          </cell>
        </row>
        <row r="9390">
          <cell r="A9390">
            <v>859020000000</v>
          </cell>
          <cell r="B9390" t="str">
            <v xml:space="preserve">JER GR HSW 2P 2.5 ML                                                                                </v>
          </cell>
          <cell r="C9390">
            <v>0</v>
          </cell>
          <cell r="D9390">
            <v>0</v>
          </cell>
          <cell r="E9390">
            <v>0</v>
          </cell>
          <cell r="F9390">
            <v>0</v>
          </cell>
          <cell r="G9390">
            <v>0</v>
          </cell>
          <cell r="I9390">
            <v>0</v>
          </cell>
        </row>
        <row r="9391">
          <cell r="A9391">
            <v>859020010000</v>
          </cell>
          <cell r="B9391" t="str">
            <v xml:space="preserve">JER. LUER-LOCK 2 ML                                                                                 </v>
          </cell>
          <cell r="C9391">
            <v>0</v>
          </cell>
          <cell r="D9391">
            <v>0</v>
          </cell>
          <cell r="E9391">
            <v>0</v>
          </cell>
          <cell r="F9391">
            <v>0</v>
          </cell>
          <cell r="G9391">
            <v>0</v>
          </cell>
          <cell r="I9391">
            <v>0</v>
          </cell>
        </row>
        <row r="9392">
          <cell r="A9392">
            <v>859021000000</v>
          </cell>
          <cell r="B9392" t="str">
            <v xml:space="preserve">J. HSW 2P 2.5ML NORM-JECT                                                                           </v>
          </cell>
          <cell r="C9392">
            <v>1076</v>
          </cell>
          <cell r="D9392">
            <v>0</v>
          </cell>
          <cell r="E9392">
            <v>0</v>
          </cell>
          <cell r="F9392">
            <v>0</v>
          </cell>
          <cell r="G9392">
            <v>0</v>
          </cell>
          <cell r="I9392">
            <v>0</v>
          </cell>
        </row>
        <row r="9393">
          <cell r="A9393">
            <v>859050000000</v>
          </cell>
          <cell r="B9393" t="str">
            <v xml:space="preserve">JER GR HSW  5  ML                                                                                   </v>
          </cell>
          <cell r="C9393">
            <v>0</v>
          </cell>
          <cell r="D9393">
            <v>0</v>
          </cell>
          <cell r="E9393">
            <v>0</v>
          </cell>
          <cell r="F9393">
            <v>0</v>
          </cell>
          <cell r="G9393">
            <v>0</v>
          </cell>
          <cell r="I9393">
            <v>0</v>
          </cell>
        </row>
        <row r="9394">
          <cell r="A9394">
            <v>859050010000</v>
          </cell>
          <cell r="B9394" t="str">
            <v xml:space="preserve">JER. LUER-LOCK 5 ML                                                                                 </v>
          </cell>
          <cell r="C9394">
            <v>0</v>
          </cell>
          <cell r="D9394">
            <v>0</v>
          </cell>
          <cell r="E9394">
            <v>0</v>
          </cell>
          <cell r="F9394">
            <v>0</v>
          </cell>
          <cell r="G9394">
            <v>0</v>
          </cell>
          <cell r="I9394">
            <v>0</v>
          </cell>
        </row>
        <row r="9395">
          <cell r="A9395">
            <v>859050300000</v>
          </cell>
          <cell r="B9395" t="str">
            <v xml:space="preserve">JER. GR HSW 3P. 20ML                                                                                </v>
          </cell>
          <cell r="C9395">
            <v>0</v>
          </cell>
          <cell r="D9395">
            <v>0</v>
          </cell>
          <cell r="E9395">
            <v>0</v>
          </cell>
          <cell r="F9395">
            <v>0</v>
          </cell>
          <cell r="G9395">
            <v>0</v>
          </cell>
          <cell r="I9395">
            <v>0</v>
          </cell>
        </row>
        <row r="9396">
          <cell r="A9396">
            <v>859050301000</v>
          </cell>
          <cell r="B9396" t="str">
            <v xml:space="preserve">JER. GR HSW 20ML 3P (SIN GRADUAC.)                                                                  </v>
          </cell>
          <cell r="C9396">
            <v>0</v>
          </cell>
          <cell r="D9396">
            <v>0</v>
          </cell>
          <cell r="E9396">
            <v>0</v>
          </cell>
          <cell r="F9396">
            <v>0</v>
          </cell>
          <cell r="G9396">
            <v>0</v>
          </cell>
          <cell r="I9396">
            <v>0</v>
          </cell>
        </row>
        <row r="9397">
          <cell r="A9397">
            <v>859051000000</v>
          </cell>
          <cell r="B9397" t="str">
            <v xml:space="preserve">JER.OMNI 5ML (CHINA)                                                                                </v>
          </cell>
          <cell r="C9397">
            <v>17167</v>
          </cell>
          <cell r="D9397">
            <v>0</v>
          </cell>
          <cell r="E9397">
            <v>800</v>
          </cell>
          <cell r="F9397">
            <v>800</v>
          </cell>
          <cell r="G9397">
            <v>800</v>
          </cell>
          <cell r="I9397">
            <v>800</v>
          </cell>
        </row>
        <row r="9398">
          <cell r="A9398">
            <v>859100000000</v>
          </cell>
          <cell r="B9398" t="str">
            <v xml:space="preserve">JER GR HSW 10  ML                                                                                   </v>
          </cell>
          <cell r="C9398">
            <v>0</v>
          </cell>
          <cell r="D9398">
            <v>0</v>
          </cell>
          <cell r="E9398">
            <v>0</v>
          </cell>
          <cell r="F9398">
            <v>0</v>
          </cell>
          <cell r="G9398">
            <v>0</v>
          </cell>
          <cell r="I9398">
            <v>0</v>
          </cell>
        </row>
        <row r="9399">
          <cell r="A9399">
            <v>859200000000</v>
          </cell>
          <cell r="B9399" t="str">
            <v xml:space="preserve">JER GR HSW 20  ML                                                                                   </v>
          </cell>
          <cell r="C9399">
            <v>0</v>
          </cell>
          <cell r="D9399">
            <v>0</v>
          </cell>
          <cell r="E9399">
            <v>0</v>
          </cell>
          <cell r="F9399">
            <v>0</v>
          </cell>
          <cell r="G9399">
            <v>0</v>
          </cell>
          <cell r="I9399">
            <v>0</v>
          </cell>
        </row>
        <row r="9400">
          <cell r="A9400">
            <v>859300000000</v>
          </cell>
          <cell r="B9400" t="str">
            <v xml:space="preserve">JER GR HSW 30 ML LUER                                                                               </v>
          </cell>
          <cell r="C9400">
            <v>4000</v>
          </cell>
          <cell r="D9400">
            <v>0</v>
          </cell>
          <cell r="E9400">
            <v>0</v>
          </cell>
          <cell r="F9400">
            <v>0</v>
          </cell>
          <cell r="G9400">
            <v>0</v>
          </cell>
          <cell r="I9400">
            <v>0</v>
          </cell>
        </row>
        <row r="9401">
          <cell r="A9401">
            <v>859400000000</v>
          </cell>
          <cell r="B9401" t="str">
            <v xml:space="preserve">JER GR GRIBI 3P 50 ML LUER                                                                          </v>
          </cell>
          <cell r="C9401">
            <v>0</v>
          </cell>
          <cell r="D9401">
            <v>0</v>
          </cell>
          <cell r="E9401">
            <v>0</v>
          </cell>
          <cell r="F9401">
            <v>0</v>
          </cell>
          <cell r="G9401">
            <v>0</v>
          </cell>
          <cell r="I9401">
            <v>0</v>
          </cell>
        </row>
        <row r="9402">
          <cell r="A9402">
            <v>859500000000</v>
          </cell>
          <cell r="B9402" t="str">
            <v xml:space="preserve">JER GR HSW 50 ML LUER                                                                               </v>
          </cell>
          <cell r="C9402">
            <v>0</v>
          </cell>
          <cell r="D9402">
            <v>0</v>
          </cell>
          <cell r="E9402">
            <v>0</v>
          </cell>
          <cell r="F9402">
            <v>0</v>
          </cell>
          <cell r="G9402">
            <v>0</v>
          </cell>
          <cell r="I9402">
            <v>0</v>
          </cell>
        </row>
        <row r="9403">
          <cell r="A9403">
            <v>859600000000</v>
          </cell>
          <cell r="B9403" t="str">
            <v xml:space="preserve">JER GR HSW 60  ML                                                                                   </v>
          </cell>
          <cell r="C9403">
            <v>0</v>
          </cell>
          <cell r="D9403">
            <v>0</v>
          </cell>
          <cell r="E9403">
            <v>0</v>
          </cell>
          <cell r="F9403">
            <v>0</v>
          </cell>
          <cell r="G9403">
            <v>0</v>
          </cell>
          <cell r="I9403">
            <v>0</v>
          </cell>
        </row>
        <row r="9404">
          <cell r="A9404">
            <v>860500000000</v>
          </cell>
          <cell r="B9404" t="str">
            <v xml:space="preserve">JER. TOOMEY 2P 50  ML                                                                               </v>
          </cell>
          <cell r="C9404">
            <v>0</v>
          </cell>
          <cell r="D9404">
            <v>0</v>
          </cell>
          <cell r="E9404">
            <v>0</v>
          </cell>
          <cell r="F9404">
            <v>0</v>
          </cell>
          <cell r="G9404">
            <v>0</v>
          </cell>
          <cell r="I9404">
            <v>0</v>
          </cell>
        </row>
        <row r="9405">
          <cell r="A9405">
            <v>860600000000</v>
          </cell>
          <cell r="B9405" t="str">
            <v xml:space="preserve">JER TOOMEY 3P 50 ML GRIBI                                                                           </v>
          </cell>
          <cell r="C9405">
            <v>0</v>
          </cell>
          <cell r="D9405">
            <v>0</v>
          </cell>
          <cell r="E9405">
            <v>0</v>
          </cell>
          <cell r="F9405">
            <v>0</v>
          </cell>
          <cell r="G9405">
            <v>0</v>
          </cell>
          <cell r="I9405">
            <v>0</v>
          </cell>
        </row>
        <row r="9406">
          <cell r="A9406">
            <v>860700000000</v>
          </cell>
          <cell r="B9406" t="str">
            <v xml:space="preserve">JER. TOOMEY 2P 50-60ML                                                                              </v>
          </cell>
          <cell r="C9406">
            <v>0</v>
          </cell>
          <cell r="D9406">
            <v>0</v>
          </cell>
          <cell r="E9406">
            <v>0</v>
          </cell>
          <cell r="F9406">
            <v>0</v>
          </cell>
          <cell r="G9406">
            <v>0</v>
          </cell>
          <cell r="I9406">
            <v>0</v>
          </cell>
        </row>
        <row r="9407">
          <cell r="A9407">
            <v>860900100000</v>
          </cell>
          <cell r="B9407" t="str">
            <v xml:space="preserve">Suero fisiológico 100 cc p/kit de infusión Fabry y Gaucher                                          </v>
          </cell>
          <cell r="C9407">
            <v>0</v>
          </cell>
          <cell r="D9407">
            <v>0</v>
          </cell>
          <cell r="E9407">
            <v>0</v>
          </cell>
          <cell r="F9407">
            <v>0</v>
          </cell>
          <cell r="G9407">
            <v>0</v>
          </cell>
          <cell r="I9407">
            <v>0</v>
          </cell>
        </row>
        <row r="9408">
          <cell r="A9408">
            <v>860900110000</v>
          </cell>
          <cell r="B9408" t="str">
            <v xml:space="preserve">Equipo Infusor Primeline B.Braun p/kit de infusión Fabry y Gaucher                                  </v>
          </cell>
          <cell r="C9408">
            <v>0</v>
          </cell>
          <cell r="D9408">
            <v>0</v>
          </cell>
          <cell r="E9408">
            <v>0</v>
          </cell>
          <cell r="F9408">
            <v>0</v>
          </cell>
          <cell r="G9408">
            <v>0</v>
          </cell>
          <cell r="I9408">
            <v>0</v>
          </cell>
        </row>
        <row r="9409">
          <cell r="A9409">
            <v>860900120000</v>
          </cell>
          <cell r="B9409" t="str">
            <v xml:space="preserve">Filtro Sterifix 0,2µm B.Braun p/kit de infusión Fabry y Gaucher                                     </v>
          </cell>
          <cell r="C9409">
            <v>0</v>
          </cell>
          <cell r="D9409">
            <v>0</v>
          </cell>
          <cell r="E9409">
            <v>0</v>
          </cell>
          <cell r="F9409">
            <v>0</v>
          </cell>
          <cell r="G9409">
            <v>0</v>
          </cell>
          <cell r="I9409">
            <v>0</v>
          </cell>
        </row>
        <row r="9410">
          <cell r="A9410">
            <v>860900130000</v>
          </cell>
          <cell r="B9410" t="str">
            <v xml:space="preserve">Pares de guantes N°7 p/kit de infusión Fabry y Gaucher                                              </v>
          </cell>
          <cell r="C9410">
            <v>0</v>
          </cell>
          <cell r="D9410">
            <v>0</v>
          </cell>
          <cell r="E9410">
            <v>0</v>
          </cell>
          <cell r="F9410">
            <v>0</v>
          </cell>
          <cell r="G9410">
            <v>0</v>
          </cell>
          <cell r="I9410">
            <v>0</v>
          </cell>
        </row>
        <row r="9411">
          <cell r="A9411">
            <v>860900140000</v>
          </cell>
          <cell r="B9411" t="str">
            <v xml:space="preserve">Jeringa descartable 5cc p/kit de infusión Fabry y Gaucher                                           </v>
          </cell>
          <cell r="C9411">
            <v>0</v>
          </cell>
          <cell r="D9411">
            <v>0</v>
          </cell>
          <cell r="E9411">
            <v>0</v>
          </cell>
          <cell r="F9411">
            <v>0</v>
          </cell>
          <cell r="G9411">
            <v>0</v>
          </cell>
          <cell r="I9411">
            <v>0</v>
          </cell>
        </row>
        <row r="9412">
          <cell r="A9412">
            <v>860900150000</v>
          </cell>
          <cell r="B9412" t="str">
            <v xml:space="preserve">Jeringas descartables 10cc p/kit de infusión Fabry y Gaucher                                        </v>
          </cell>
          <cell r="C9412">
            <v>0</v>
          </cell>
          <cell r="D9412">
            <v>0</v>
          </cell>
          <cell r="E9412">
            <v>0</v>
          </cell>
          <cell r="F9412">
            <v>0</v>
          </cell>
          <cell r="G9412">
            <v>0</v>
          </cell>
          <cell r="I9412">
            <v>0</v>
          </cell>
        </row>
        <row r="9413">
          <cell r="A9413">
            <v>860900160000</v>
          </cell>
          <cell r="B9413" t="str">
            <v xml:space="preserve">Jeringas descartables 20cc p/kit de infusión Fabry y Gaucher                                        </v>
          </cell>
          <cell r="C9413">
            <v>0</v>
          </cell>
          <cell r="D9413">
            <v>0</v>
          </cell>
          <cell r="E9413">
            <v>0</v>
          </cell>
          <cell r="F9413">
            <v>0</v>
          </cell>
          <cell r="G9413">
            <v>0</v>
          </cell>
          <cell r="I9413">
            <v>0</v>
          </cell>
        </row>
        <row r="9414">
          <cell r="A9414">
            <v>860900170000</v>
          </cell>
          <cell r="B9414" t="str">
            <v xml:space="preserve">Agujas descartables 18Gx11/2 p/kit de infusión Fabry y Gaucher                                      </v>
          </cell>
          <cell r="C9414">
            <v>0</v>
          </cell>
          <cell r="D9414">
            <v>0</v>
          </cell>
          <cell r="E9414">
            <v>0</v>
          </cell>
          <cell r="F9414">
            <v>0</v>
          </cell>
          <cell r="G9414">
            <v>0</v>
          </cell>
          <cell r="I9414">
            <v>0</v>
          </cell>
        </row>
        <row r="9415">
          <cell r="A9415">
            <v>860900180000</v>
          </cell>
          <cell r="B9415" t="str">
            <v xml:space="preserve">Llave de tres vías Discofix B.Braun p/kit de infusión Fabry y Gaucher                               </v>
          </cell>
          <cell r="C9415">
            <v>0</v>
          </cell>
          <cell r="D9415">
            <v>0</v>
          </cell>
          <cell r="E9415">
            <v>0</v>
          </cell>
          <cell r="F9415">
            <v>0</v>
          </cell>
          <cell r="G9415">
            <v>0</v>
          </cell>
          <cell r="I9415">
            <v>0</v>
          </cell>
        </row>
        <row r="9416">
          <cell r="A9416">
            <v>860900190000</v>
          </cell>
          <cell r="B9416" t="str">
            <v xml:space="preserve">Cateter Introcan N°22 s/aleta p/kit de infusión Fabry y Gaucher                                     </v>
          </cell>
          <cell r="C9416">
            <v>0</v>
          </cell>
          <cell r="D9416">
            <v>0</v>
          </cell>
          <cell r="E9416">
            <v>0</v>
          </cell>
          <cell r="F9416">
            <v>0</v>
          </cell>
          <cell r="G9416">
            <v>0</v>
          </cell>
          <cell r="I9416">
            <v>0</v>
          </cell>
        </row>
        <row r="9417">
          <cell r="A9417">
            <v>860900200000</v>
          </cell>
          <cell r="B9417" t="str">
            <v xml:space="preserve">Cateteres Introcan N°24 s/aleta p/kit de infusión Fabry y Gaucher                                   </v>
          </cell>
          <cell r="C9417">
            <v>0</v>
          </cell>
          <cell r="D9417">
            <v>0</v>
          </cell>
          <cell r="E9417">
            <v>0</v>
          </cell>
          <cell r="F9417">
            <v>0</v>
          </cell>
          <cell r="G9417">
            <v>0</v>
          </cell>
          <cell r="I9417">
            <v>0</v>
          </cell>
        </row>
        <row r="9418">
          <cell r="A9418">
            <v>860900210000</v>
          </cell>
          <cell r="B9418" t="str">
            <v xml:space="preserve">Campo SMS 1x1m esteril p/kit de infusión Fabry y Gaucher                                            </v>
          </cell>
          <cell r="C9418">
            <v>0</v>
          </cell>
          <cell r="D9418">
            <v>0</v>
          </cell>
          <cell r="E9418">
            <v>0</v>
          </cell>
          <cell r="F9418">
            <v>0</v>
          </cell>
          <cell r="G9418">
            <v>0</v>
          </cell>
          <cell r="I9418">
            <v>0</v>
          </cell>
        </row>
        <row r="9419">
          <cell r="A9419">
            <v>860900220000</v>
          </cell>
          <cell r="B9419" t="str">
            <v xml:space="preserve">Mariposa Venofix N°23 p/kit de infusión Fabry y Gaucher                                             </v>
          </cell>
          <cell r="C9419">
            <v>0</v>
          </cell>
          <cell r="D9419">
            <v>0</v>
          </cell>
          <cell r="E9419">
            <v>0</v>
          </cell>
          <cell r="F9419">
            <v>0</v>
          </cell>
          <cell r="G9419">
            <v>0</v>
          </cell>
          <cell r="I9419">
            <v>0</v>
          </cell>
        </row>
        <row r="9420">
          <cell r="A9420">
            <v>860900230000</v>
          </cell>
          <cell r="B9420" t="str">
            <v xml:space="preserve">Apósito Operdres 7,2x5cm p/kit de infusión Fabry y Gaucher                                          </v>
          </cell>
          <cell r="C9420">
            <v>0</v>
          </cell>
          <cell r="D9420">
            <v>0</v>
          </cell>
          <cell r="E9420">
            <v>0</v>
          </cell>
          <cell r="F9420">
            <v>0</v>
          </cell>
          <cell r="G9420">
            <v>0</v>
          </cell>
          <cell r="I9420">
            <v>0</v>
          </cell>
        </row>
        <row r="9421">
          <cell r="A9421">
            <v>860900240000</v>
          </cell>
          <cell r="B9421" t="str">
            <v xml:space="preserve">Compresas de gasa estéril 5x5cm p/kit de infusión Fabry y Gaucher                                   </v>
          </cell>
          <cell r="C9421">
            <v>0</v>
          </cell>
          <cell r="D9421">
            <v>0</v>
          </cell>
          <cell r="E9421">
            <v>0</v>
          </cell>
          <cell r="F9421">
            <v>0</v>
          </cell>
          <cell r="G9421">
            <v>0</v>
          </cell>
          <cell r="I9421">
            <v>0</v>
          </cell>
        </row>
        <row r="9422">
          <cell r="A9422">
            <v>860900250000</v>
          </cell>
          <cell r="B9422" t="str">
            <v xml:space="preserve">Bolsa de residuos contaminado p/kit de infusión Fabry y Gaucher                                     </v>
          </cell>
          <cell r="C9422">
            <v>0</v>
          </cell>
          <cell r="D9422">
            <v>0</v>
          </cell>
          <cell r="E9422">
            <v>0</v>
          </cell>
          <cell r="F9422">
            <v>0</v>
          </cell>
          <cell r="G9422">
            <v>0</v>
          </cell>
          <cell r="I9422">
            <v>0</v>
          </cell>
        </row>
        <row r="9423">
          <cell r="A9423">
            <v>860900260000</v>
          </cell>
          <cell r="B9423" t="str">
            <v xml:space="preserve">Bolsa de residuos comunes p/kit de infusión Fabry y Gaucher                                         </v>
          </cell>
          <cell r="C9423">
            <v>0</v>
          </cell>
          <cell r="D9423">
            <v>0</v>
          </cell>
          <cell r="E9423">
            <v>0</v>
          </cell>
          <cell r="F9423">
            <v>0</v>
          </cell>
          <cell r="G9423">
            <v>0</v>
          </cell>
          <cell r="I9423">
            <v>0</v>
          </cell>
        </row>
        <row r="9424">
          <cell r="A9424">
            <v>860900270000</v>
          </cell>
          <cell r="B9424" t="str">
            <v xml:space="preserve">Precintos p/kit de infusión Fabry y Gaucher                                                         </v>
          </cell>
          <cell r="C9424">
            <v>0</v>
          </cell>
          <cell r="D9424">
            <v>0</v>
          </cell>
          <cell r="E9424">
            <v>0</v>
          </cell>
          <cell r="F9424">
            <v>0</v>
          </cell>
          <cell r="G9424">
            <v>0</v>
          </cell>
          <cell r="I9424">
            <v>0</v>
          </cell>
        </row>
        <row r="9425">
          <cell r="A9425">
            <v>860900280000</v>
          </cell>
          <cell r="B9425" t="str">
            <v xml:space="preserve">Agua bidestilada 20 cc p/kit de infusión Gaucher                                                    </v>
          </cell>
          <cell r="C9425">
            <v>0</v>
          </cell>
          <cell r="D9425">
            <v>0</v>
          </cell>
          <cell r="E9425">
            <v>0</v>
          </cell>
          <cell r="F9425">
            <v>0</v>
          </cell>
          <cell r="G9425">
            <v>0</v>
          </cell>
          <cell r="I9425">
            <v>0</v>
          </cell>
        </row>
        <row r="9426">
          <cell r="A9426">
            <v>860900290000</v>
          </cell>
          <cell r="B9426" t="str">
            <v xml:space="preserve">Cinta hipoalergenica Opertape 2,5cmx10mx2unid.                                                      </v>
          </cell>
          <cell r="C9426">
            <v>0</v>
          </cell>
          <cell r="D9426">
            <v>0</v>
          </cell>
          <cell r="E9426">
            <v>0</v>
          </cell>
          <cell r="F9426">
            <v>0</v>
          </cell>
          <cell r="G9426">
            <v>0</v>
          </cell>
          <cell r="I9426">
            <v>0</v>
          </cell>
        </row>
        <row r="9427">
          <cell r="A9427">
            <v>860900300000</v>
          </cell>
          <cell r="B9427" t="str">
            <v xml:space="preserve">Frasco de alcohol 250 cc p/kit de enfermería                                                        </v>
          </cell>
          <cell r="C9427">
            <v>0</v>
          </cell>
          <cell r="D9427">
            <v>0</v>
          </cell>
          <cell r="E9427">
            <v>0</v>
          </cell>
          <cell r="F9427">
            <v>0</v>
          </cell>
          <cell r="G9427">
            <v>0</v>
          </cell>
          <cell r="I9427">
            <v>0</v>
          </cell>
        </row>
        <row r="9428">
          <cell r="A9428">
            <v>860900310000</v>
          </cell>
          <cell r="B9428" t="str">
            <v xml:space="preserve">Algodón paquete 40g p/kit de enfermería                                                             </v>
          </cell>
          <cell r="C9428">
            <v>0</v>
          </cell>
          <cell r="D9428">
            <v>0</v>
          </cell>
          <cell r="E9428">
            <v>0</v>
          </cell>
          <cell r="F9428">
            <v>0</v>
          </cell>
          <cell r="G9428">
            <v>0</v>
          </cell>
          <cell r="I9428">
            <v>0</v>
          </cell>
        </row>
        <row r="9429">
          <cell r="A9429">
            <v>860900320000</v>
          </cell>
          <cell r="B9429" t="str">
            <v xml:space="preserve">Descartador de agujas 0.5 lts p/kit de enfermería                                                   </v>
          </cell>
          <cell r="C9429">
            <v>0</v>
          </cell>
          <cell r="D9429">
            <v>0</v>
          </cell>
          <cell r="E9429">
            <v>0</v>
          </cell>
          <cell r="F9429">
            <v>0</v>
          </cell>
          <cell r="G9429">
            <v>0</v>
          </cell>
          <cell r="I9429">
            <v>0</v>
          </cell>
        </row>
        <row r="9430">
          <cell r="A9430">
            <v>860900330000</v>
          </cell>
          <cell r="B9430" t="str">
            <v xml:space="preserve">Alcohol en gel 500 ml p/kit de enfermería                                                           </v>
          </cell>
          <cell r="C9430">
            <v>0</v>
          </cell>
          <cell r="D9430">
            <v>0</v>
          </cell>
          <cell r="E9430">
            <v>0</v>
          </cell>
          <cell r="F9430">
            <v>0</v>
          </cell>
          <cell r="G9430">
            <v>0</v>
          </cell>
          <cell r="I9430">
            <v>0</v>
          </cell>
        </row>
        <row r="9431">
          <cell r="A9431">
            <v>860900340000</v>
          </cell>
          <cell r="B9431" t="str">
            <v xml:space="preserve">Torniquete p/kit de enfermería                                                                      </v>
          </cell>
          <cell r="C9431">
            <v>0</v>
          </cell>
          <cell r="D9431">
            <v>0</v>
          </cell>
          <cell r="E9431">
            <v>0</v>
          </cell>
          <cell r="F9431">
            <v>0</v>
          </cell>
          <cell r="G9431">
            <v>0</v>
          </cell>
          <cell r="I9431">
            <v>0</v>
          </cell>
        </row>
        <row r="9432">
          <cell r="A9432">
            <v>860900350000</v>
          </cell>
          <cell r="B9432" t="str">
            <v xml:space="preserve">Aparato de presión p/kit de enfermería                                                              </v>
          </cell>
          <cell r="C9432">
            <v>0</v>
          </cell>
          <cell r="D9432">
            <v>0</v>
          </cell>
          <cell r="E9432">
            <v>0</v>
          </cell>
          <cell r="F9432">
            <v>0</v>
          </cell>
          <cell r="G9432">
            <v>0</v>
          </cell>
          <cell r="I9432">
            <v>0</v>
          </cell>
        </row>
        <row r="9433">
          <cell r="A9433">
            <v>860900360000</v>
          </cell>
          <cell r="B9433" t="str">
            <v xml:space="preserve">Estetoscopio adulto p/kit de enfermería                                                             </v>
          </cell>
          <cell r="C9433">
            <v>0</v>
          </cell>
          <cell r="D9433">
            <v>0</v>
          </cell>
          <cell r="E9433">
            <v>0</v>
          </cell>
          <cell r="F9433">
            <v>0</v>
          </cell>
          <cell r="G9433">
            <v>0</v>
          </cell>
          <cell r="I9433">
            <v>0</v>
          </cell>
        </row>
        <row r="9434">
          <cell r="A9434">
            <v>860900370000</v>
          </cell>
          <cell r="B9434" t="str">
            <v xml:space="preserve">Termómetro digital p/kit de enfermería                                                              </v>
          </cell>
          <cell r="C9434">
            <v>0</v>
          </cell>
          <cell r="D9434">
            <v>0</v>
          </cell>
          <cell r="E9434">
            <v>0</v>
          </cell>
          <cell r="F9434">
            <v>0</v>
          </cell>
          <cell r="G9434">
            <v>0</v>
          </cell>
          <cell r="I9434">
            <v>0</v>
          </cell>
        </row>
        <row r="9435">
          <cell r="A9435">
            <v>870020000000</v>
          </cell>
          <cell r="B9435" t="str">
            <v xml:space="preserve">JER GR HSW 3 PARTES 2.5ML                                                                           </v>
          </cell>
          <cell r="C9435">
            <v>0</v>
          </cell>
          <cell r="D9435">
            <v>0</v>
          </cell>
          <cell r="E9435">
            <v>0</v>
          </cell>
          <cell r="F9435">
            <v>0</v>
          </cell>
          <cell r="G9435">
            <v>0</v>
          </cell>
          <cell r="I9435">
            <v>0</v>
          </cell>
        </row>
        <row r="9436">
          <cell r="A9436">
            <v>870100000000</v>
          </cell>
          <cell r="B9436" t="str">
            <v xml:space="preserve">T. LARINGEO VBM 0 A GRANEL                                                                          </v>
          </cell>
          <cell r="C9436">
            <v>0</v>
          </cell>
          <cell r="D9436">
            <v>0</v>
          </cell>
          <cell r="E9436">
            <v>0</v>
          </cell>
          <cell r="F9436">
            <v>0</v>
          </cell>
          <cell r="G9436">
            <v>0</v>
          </cell>
          <cell r="I9436">
            <v>0</v>
          </cell>
        </row>
        <row r="9437">
          <cell r="A9437">
            <v>870101000000</v>
          </cell>
          <cell r="B9437" t="str">
            <v xml:space="preserve">T. LARINGEO VBM 1 A GRANEL                                                                          </v>
          </cell>
          <cell r="C9437">
            <v>0</v>
          </cell>
          <cell r="D9437">
            <v>0</v>
          </cell>
          <cell r="E9437">
            <v>0</v>
          </cell>
          <cell r="F9437">
            <v>0</v>
          </cell>
          <cell r="G9437">
            <v>0</v>
          </cell>
          <cell r="I9437">
            <v>0</v>
          </cell>
        </row>
        <row r="9438">
          <cell r="A9438">
            <v>870102000000</v>
          </cell>
          <cell r="B9438" t="str">
            <v xml:space="preserve">T. LARINGEO VBM 2 A GRANEL                                                                          </v>
          </cell>
          <cell r="C9438">
            <v>0</v>
          </cell>
          <cell r="D9438">
            <v>0</v>
          </cell>
          <cell r="E9438">
            <v>0</v>
          </cell>
          <cell r="F9438">
            <v>0</v>
          </cell>
          <cell r="G9438">
            <v>0</v>
          </cell>
          <cell r="I9438">
            <v>0</v>
          </cell>
        </row>
        <row r="9439">
          <cell r="A9439">
            <v>870103000000</v>
          </cell>
          <cell r="B9439" t="str">
            <v xml:space="preserve">T. LARINGEO VBM 3 A GRANEL                                                                          </v>
          </cell>
          <cell r="C9439">
            <v>0</v>
          </cell>
          <cell r="D9439">
            <v>0</v>
          </cell>
          <cell r="E9439">
            <v>0</v>
          </cell>
          <cell r="F9439">
            <v>0</v>
          </cell>
          <cell r="G9439">
            <v>0</v>
          </cell>
          <cell r="I9439">
            <v>0</v>
          </cell>
        </row>
        <row r="9440">
          <cell r="A9440">
            <v>870104000000</v>
          </cell>
          <cell r="B9440" t="str">
            <v xml:space="preserve">T. LARINGEO VBM 4 A GRANEL                                                                          </v>
          </cell>
          <cell r="C9440">
            <v>0</v>
          </cell>
          <cell r="D9440">
            <v>0</v>
          </cell>
          <cell r="E9440">
            <v>0</v>
          </cell>
          <cell r="F9440">
            <v>0</v>
          </cell>
          <cell r="G9440">
            <v>0</v>
          </cell>
          <cell r="I9440">
            <v>0</v>
          </cell>
        </row>
        <row r="9441">
          <cell r="A9441">
            <v>870105000000</v>
          </cell>
          <cell r="B9441" t="str">
            <v xml:space="preserve">T. LARINGEO VBM 5 A GRANEL                                                                          </v>
          </cell>
          <cell r="C9441">
            <v>0</v>
          </cell>
          <cell r="D9441">
            <v>0</v>
          </cell>
          <cell r="E9441">
            <v>0</v>
          </cell>
          <cell r="F9441">
            <v>0</v>
          </cell>
          <cell r="G9441">
            <v>0</v>
          </cell>
          <cell r="I9441">
            <v>0</v>
          </cell>
        </row>
        <row r="9442">
          <cell r="A9442">
            <v>870111000000</v>
          </cell>
          <cell r="B9442" t="str">
            <v xml:space="preserve">MASC.LARINGEA DESC.N°1,0 (5 KG)                                                                     </v>
          </cell>
          <cell r="C9442">
            <v>0</v>
          </cell>
          <cell r="D9442">
            <v>0</v>
          </cell>
          <cell r="E9442">
            <v>0</v>
          </cell>
          <cell r="F9442">
            <v>0</v>
          </cell>
          <cell r="G9442">
            <v>0</v>
          </cell>
          <cell r="I9442">
            <v>0</v>
          </cell>
        </row>
        <row r="9443">
          <cell r="A9443">
            <v>870111500000</v>
          </cell>
          <cell r="B9443" t="str">
            <v xml:space="preserve">MASC.LARINGEA DESC.N°1,5 (5-10KG)                                                                   </v>
          </cell>
          <cell r="C9443">
            <v>0</v>
          </cell>
          <cell r="D9443">
            <v>0</v>
          </cell>
          <cell r="E9443">
            <v>0</v>
          </cell>
          <cell r="F9443">
            <v>0</v>
          </cell>
          <cell r="G9443">
            <v>0</v>
          </cell>
          <cell r="I9443">
            <v>0</v>
          </cell>
        </row>
        <row r="9444">
          <cell r="A9444">
            <v>870112000000</v>
          </cell>
          <cell r="B9444" t="str">
            <v xml:space="preserve">MASC.LARINGEA DESC.N°2,0 (10-20KG)                                                                  </v>
          </cell>
          <cell r="C9444">
            <v>0</v>
          </cell>
          <cell r="D9444">
            <v>0</v>
          </cell>
          <cell r="E9444">
            <v>0</v>
          </cell>
          <cell r="F9444">
            <v>0</v>
          </cell>
          <cell r="G9444">
            <v>0</v>
          </cell>
          <cell r="I9444">
            <v>0</v>
          </cell>
        </row>
        <row r="9445">
          <cell r="A9445">
            <v>870112500000</v>
          </cell>
          <cell r="B9445" t="str">
            <v xml:space="preserve">MASC.LARINGEA DESC.N°2,5 (20-30KG)                                                                  </v>
          </cell>
          <cell r="C9445">
            <v>0</v>
          </cell>
          <cell r="D9445">
            <v>0</v>
          </cell>
          <cell r="E9445">
            <v>0</v>
          </cell>
          <cell r="F9445">
            <v>0</v>
          </cell>
          <cell r="G9445">
            <v>0</v>
          </cell>
          <cell r="I9445">
            <v>0</v>
          </cell>
        </row>
        <row r="9446">
          <cell r="A9446">
            <v>870121000000</v>
          </cell>
          <cell r="B9446" t="str">
            <v xml:space="preserve">MASCARA LARINGEA USO UNICO N°1                                                                      </v>
          </cell>
          <cell r="C9446">
            <v>0</v>
          </cell>
          <cell r="D9446">
            <v>0</v>
          </cell>
          <cell r="E9446">
            <v>0</v>
          </cell>
          <cell r="F9446">
            <v>0</v>
          </cell>
          <cell r="G9446">
            <v>0</v>
          </cell>
          <cell r="I9446">
            <v>0</v>
          </cell>
        </row>
        <row r="9447">
          <cell r="A9447">
            <v>870121010000</v>
          </cell>
          <cell r="B9447" t="str">
            <v xml:space="preserve">MASCARA LARINGEA REUSABLE N°1                                                                       </v>
          </cell>
          <cell r="C9447">
            <v>0</v>
          </cell>
          <cell r="D9447">
            <v>0</v>
          </cell>
          <cell r="E9447">
            <v>0</v>
          </cell>
          <cell r="F9447">
            <v>0</v>
          </cell>
          <cell r="G9447">
            <v>0</v>
          </cell>
          <cell r="I9447">
            <v>0</v>
          </cell>
        </row>
        <row r="9448">
          <cell r="A9448">
            <v>870121020000</v>
          </cell>
          <cell r="B9448" t="str">
            <v xml:space="preserve">MASCARA LARINGEA ESPIRALADA N°1                                                                     </v>
          </cell>
          <cell r="C9448">
            <v>0</v>
          </cell>
          <cell r="D9448">
            <v>0</v>
          </cell>
          <cell r="E9448">
            <v>0</v>
          </cell>
          <cell r="F9448">
            <v>0</v>
          </cell>
          <cell r="G9448">
            <v>0</v>
          </cell>
          <cell r="I9448">
            <v>0</v>
          </cell>
        </row>
        <row r="9449">
          <cell r="A9449">
            <v>870121500000</v>
          </cell>
          <cell r="B9449" t="str">
            <v xml:space="preserve">MASCARA LARINGEA USO UNICO N°1,5                                                                    </v>
          </cell>
          <cell r="C9449">
            <v>0</v>
          </cell>
          <cell r="D9449">
            <v>0</v>
          </cell>
          <cell r="E9449">
            <v>0</v>
          </cell>
          <cell r="F9449">
            <v>0</v>
          </cell>
          <cell r="G9449">
            <v>0</v>
          </cell>
          <cell r="I9449">
            <v>0</v>
          </cell>
        </row>
        <row r="9450">
          <cell r="A9450">
            <v>870121510000</v>
          </cell>
          <cell r="B9450" t="str">
            <v xml:space="preserve">MASCARA LARINGEA REUSABLE N°1,5                                                                     </v>
          </cell>
          <cell r="C9450">
            <v>0</v>
          </cell>
          <cell r="D9450">
            <v>0</v>
          </cell>
          <cell r="E9450">
            <v>0</v>
          </cell>
          <cell r="F9450">
            <v>0</v>
          </cell>
          <cell r="G9450">
            <v>0</v>
          </cell>
          <cell r="I9450">
            <v>0</v>
          </cell>
        </row>
        <row r="9451">
          <cell r="A9451">
            <v>870121520000</v>
          </cell>
          <cell r="B9451" t="str">
            <v xml:space="preserve">MASCARA LARINGEA ESPIRALADA N°1,5                                                                   </v>
          </cell>
          <cell r="C9451">
            <v>0</v>
          </cell>
          <cell r="D9451">
            <v>0</v>
          </cell>
          <cell r="E9451">
            <v>0</v>
          </cell>
          <cell r="F9451">
            <v>0</v>
          </cell>
          <cell r="G9451">
            <v>0</v>
          </cell>
          <cell r="I9451">
            <v>0</v>
          </cell>
        </row>
        <row r="9452">
          <cell r="A9452">
            <v>870122000000</v>
          </cell>
          <cell r="B9452" t="str">
            <v xml:space="preserve">MASCARA LARINGEA USO UNICO N°2                                                                      </v>
          </cell>
          <cell r="C9452">
            <v>0</v>
          </cell>
          <cell r="D9452">
            <v>0</v>
          </cell>
          <cell r="E9452">
            <v>0</v>
          </cell>
          <cell r="F9452">
            <v>0</v>
          </cell>
          <cell r="G9452">
            <v>0</v>
          </cell>
          <cell r="I9452">
            <v>0</v>
          </cell>
        </row>
        <row r="9453">
          <cell r="A9453">
            <v>870122010000</v>
          </cell>
          <cell r="B9453" t="str">
            <v xml:space="preserve">MASCARA LARINGEA REUSABLE N°2                                                                       </v>
          </cell>
          <cell r="C9453">
            <v>0</v>
          </cell>
          <cell r="D9453">
            <v>0</v>
          </cell>
          <cell r="E9453">
            <v>0</v>
          </cell>
          <cell r="F9453">
            <v>0</v>
          </cell>
          <cell r="G9453">
            <v>0</v>
          </cell>
          <cell r="I9453">
            <v>0</v>
          </cell>
        </row>
        <row r="9454">
          <cell r="A9454">
            <v>870122020000</v>
          </cell>
          <cell r="B9454" t="str">
            <v xml:space="preserve">MASCARA LARINGEA ESPIRALADA N°2                                                                     </v>
          </cell>
          <cell r="C9454">
            <v>0</v>
          </cell>
          <cell r="D9454">
            <v>0</v>
          </cell>
          <cell r="E9454">
            <v>0</v>
          </cell>
          <cell r="F9454">
            <v>0</v>
          </cell>
          <cell r="G9454">
            <v>0</v>
          </cell>
          <cell r="I9454">
            <v>0</v>
          </cell>
        </row>
        <row r="9455">
          <cell r="A9455">
            <v>870122500000</v>
          </cell>
          <cell r="B9455" t="str">
            <v xml:space="preserve">MASCARA LARINGEA USO UNICO N°2,5                                                                    </v>
          </cell>
          <cell r="C9455">
            <v>0</v>
          </cell>
          <cell r="D9455">
            <v>0</v>
          </cell>
          <cell r="E9455">
            <v>0</v>
          </cell>
          <cell r="F9455">
            <v>0</v>
          </cell>
          <cell r="G9455">
            <v>0</v>
          </cell>
          <cell r="I9455">
            <v>0</v>
          </cell>
        </row>
        <row r="9456">
          <cell r="A9456">
            <v>870122510000</v>
          </cell>
          <cell r="B9456" t="str">
            <v xml:space="preserve">MASCARA LARINGEA REUSABLE N°2,5                                                                     </v>
          </cell>
          <cell r="C9456">
            <v>0</v>
          </cell>
          <cell r="D9456">
            <v>0</v>
          </cell>
          <cell r="E9456">
            <v>0</v>
          </cell>
          <cell r="F9456">
            <v>0</v>
          </cell>
          <cell r="G9456">
            <v>0</v>
          </cell>
          <cell r="I9456">
            <v>0</v>
          </cell>
        </row>
        <row r="9457">
          <cell r="A9457">
            <v>870122520000</v>
          </cell>
          <cell r="B9457" t="str">
            <v xml:space="preserve">MASCARA LARINGEA ESPIRALADA N°2,5                                                                   </v>
          </cell>
          <cell r="C9457">
            <v>0</v>
          </cell>
          <cell r="D9457">
            <v>0</v>
          </cell>
          <cell r="E9457">
            <v>0</v>
          </cell>
          <cell r="F9457">
            <v>0</v>
          </cell>
          <cell r="G9457">
            <v>0</v>
          </cell>
          <cell r="I9457">
            <v>0</v>
          </cell>
        </row>
        <row r="9458">
          <cell r="A9458">
            <v>870123000000</v>
          </cell>
          <cell r="B9458" t="str">
            <v xml:space="preserve">MASCARA LARINGEA USO UNICO N°3                                                                      </v>
          </cell>
          <cell r="C9458">
            <v>0</v>
          </cell>
          <cell r="D9458">
            <v>0</v>
          </cell>
          <cell r="E9458">
            <v>0</v>
          </cell>
          <cell r="F9458">
            <v>0</v>
          </cell>
          <cell r="G9458">
            <v>0</v>
          </cell>
          <cell r="I9458">
            <v>0</v>
          </cell>
        </row>
        <row r="9459">
          <cell r="A9459">
            <v>870123010000</v>
          </cell>
          <cell r="B9459" t="str">
            <v xml:space="preserve">MASCARA LARINGEA REUSABLE N°3                                                                       </v>
          </cell>
          <cell r="C9459">
            <v>0</v>
          </cell>
          <cell r="D9459">
            <v>0</v>
          </cell>
          <cell r="E9459">
            <v>0</v>
          </cell>
          <cell r="F9459">
            <v>0</v>
          </cell>
          <cell r="G9459">
            <v>0</v>
          </cell>
          <cell r="I9459">
            <v>0</v>
          </cell>
        </row>
        <row r="9460">
          <cell r="A9460">
            <v>870123020000</v>
          </cell>
          <cell r="B9460" t="str">
            <v xml:space="preserve">MASCARA LARINGEA ESPIRALADA N°3                                                                     </v>
          </cell>
          <cell r="C9460">
            <v>0</v>
          </cell>
          <cell r="D9460">
            <v>0</v>
          </cell>
          <cell r="E9460">
            <v>0</v>
          </cell>
          <cell r="F9460">
            <v>0</v>
          </cell>
          <cell r="G9460">
            <v>0</v>
          </cell>
          <cell r="I9460">
            <v>0</v>
          </cell>
        </row>
        <row r="9461">
          <cell r="A9461">
            <v>870124000000</v>
          </cell>
          <cell r="B9461" t="str">
            <v xml:space="preserve">MASCARA LARINGEA USO UNICO N°4                                                                      </v>
          </cell>
          <cell r="C9461">
            <v>0</v>
          </cell>
          <cell r="D9461">
            <v>0</v>
          </cell>
          <cell r="E9461">
            <v>0</v>
          </cell>
          <cell r="F9461">
            <v>0</v>
          </cell>
          <cell r="G9461">
            <v>0</v>
          </cell>
          <cell r="I9461">
            <v>0</v>
          </cell>
        </row>
        <row r="9462">
          <cell r="A9462">
            <v>870124010000</v>
          </cell>
          <cell r="B9462" t="str">
            <v xml:space="preserve">MASCARA LARINGEA REUSABLE N°4                                                                       </v>
          </cell>
          <cell r="C9462">
            <v>0</v>
          </cell>
          <cell r="D9462">
            <v>0</v>
          </cell>
          <cell r="E9462">
            <v>0</v>
          </cell>
          <cell r="F9462">
            <v>0</v>
          </cell>
          <cell r="G9462">
            <v>0</v>
          </cell>
          <cell r="I9462">
            <v>0</v>
          </cell>
        </row>
        <row r="9463">
          <cell r="A9463">
            <v>870124020000</v>
          </cell>
          <cell r="B9463" t="str">
            <v xml:space="preserve">MASCARA LARINGEA ESPIRALADA N°4                                                                     </v>
          </cell>
          <cell r="C9463">
            <v>0</v>
          </cell>
          <cell r="D9463">
            <v>0</v>
          </cell>
          <cell r="E9463">
            <v>0</v>
          </cell>
          <cell r="F9463">
            <v>0</v>
          </cell>
          <cell r="G9463">
            <v>0</v>
          </cell>
          <cell r="I9463">
            <v>0</v>
          </cell>
        </row>
        <row r="9464">
          <cell r="A9464">
            <v>870125000000</v>
          </cell>
          <cell r="B9464" t="str">
            <v xml:space="preserve">MASCARA LARINGEA USO UNICO N°5                                                                      </v>
          </cell>
          <cell r="C9464">
            <v>0</v>
          </cell>
          <cell r="D9464">
            <v>0</v>
          </cell>
          <cell r="E9464">
            <v>0</v>
          </cell>
          <cell r="F9464">
            <v>0</v>
          </cell>
          <cell r="G9464">
            <v>0</v>
          </cell>
          <cell r="I9464">
            <v>0</v>
          </cell>
        </row>
        <row r="9465">
          <cell r="A9465">
            <v>870125010000</v>
          </cell>
          <cell r="B9465" t="str">
            <v xml:space="preserve">MASCARA LARINGEA REUSABLE N°5                                                                       </v>
          </cell>
          <cell r="C9465">
            <v>0</v>
          </cell>
          <cell r="D9465">
            <v>0</v>
          </cell>
          <cell r="E9465">
            <v>0</v>
          </cell>
          <cell r="F9465">
            <v>0</v>
          </cell>
          <cell r="G9465">
            <v>0</v>
          </cell>
          <cell r="I9465">
            <v>0</v>
          </cell>
        </row>
        <row r="9466">
          <cell r="A9466">
            <v>870125020000</v>
          </cell>
          <cell r="B9466" t="str">
            <v xml:space="preserve">MASCARA LARINGEA ESPIRALADA N°5                                                                     </v>
          </cell>
          <cell r="C9466">
            <v>0</v>
          </cell>
          <cell r="D9466">
            <v>0</v>
          </cell>
          <cell r="E9466">
            <v>0</v>
          </cell>
          <cell r="F9466">
            <v>0</v>
          </cell>
          <cell r="G9466">
            <v>0</v>
          </cell>
          <cell r="I9466">
            <v>0</v>
          </cell>
        </row>
        <row r="9467">
          <cell r="A9467">
            <v>870131000000</v>
          </cell>
          <cell r="B9467" t="str">
            <v xml:space="preserve">MASCARA LARINGEA DESCARTABLE NR. 1,0 - BULK                                                         </v>
          </cell>
          <cell r="C9467">
            <v>0</v>
          </cell>
          <cell r="D9467">
            <v>0</v>
          </cell>
          <cell r="E9467">
            <v>0</v>
          </cell>
          <cell r="F9467">
            <v>0</v>
          </cell>
          <cell r="G9467">
            <v>0</v>
          </cell>
          <cell r="I9467">
            <v>0</v>
          </cell>
        </row>
        <row r="9468">
          <cell r="A9468">
            <v>870131500000</v>
          </cell>
          <cell r="B9468" t="str">
            <v xml:space="preserve">MASCARA LARINGEA DESCARTABLE NR. 1,5 - BULK                                                         </v>
          </cell>
          <cell r="C9468">
            <v>0</v>
          </cell>
          <cell r="D9468">
            <v>0</v>
          </cell>
          <cell r="E9468">
            <v>0</v>
          </cell>
          <cell r="F9468">
            <v>0</v>
          </cell>
          <cell r="G9468">
            <v>0</v>
          </cell>
          <cell r="I9468">
            <v>0</v>
          </cell>
        </row>
        <row r="9469">
          <cell r="A9469">
            <v>870132000000</v>
          </cell>
          <cell r="B9469" t="str">
            <v xml:space="preserve">MASCARA LARINGEA DESCARTABLE NR. 2,0 - BULK                                                         </v>
          </cell>
          <cell r="C9469">
            <v>0</v>
          </cell>
          <cell r="D9469">
            <v>0</v>
          </cell>
          <cell r="E9469">
            <v>0</v>
          </cell>
          <cell r="F9469">
            <v>0</v>
          </cell>
          <cell r="G9469">
            <v>0</v>
          </cell>
          <cell r="I9469">
            <v>0</v>
          </cell>
        </row>
        <row r="9470">
          <cell r="A9470">
            <v>870132500000</v>
          </cell>
          <cell r="B9470" t="str">
            <v xml:space="preserve">MASCARA LARINGEA DESCARTABLE NR. 2,5 - BULK                                                         </v>
          </cell>
          <cell r="C9470">
            <v>0</v>
          </cell>
          <cell r="D9470">
            <v>0</v>
          </cell>
          <cell r="E9470">
            <v>0</v>
          </cell>
          <cell r="F9470">
            <v>0</v>
          </cell>
          <cell r="G9470">
            <v>0</v>
          </cell>
          <cell r="I9470">
            <v>0</v>
          </cell>
        </row>
        <row r="9471">
          <cell r="A9471">
            <v>870133000000</v>
          </cell>
          <cell r="B9471" t="str">
            <v xml:space="preserve">MASCARA LARINGEA DESCARTABLE NR. 3,0 - BULK                                                         </v>
          </cell>
          <cell r="C9471">
            <v>0</v>
          </cell>
          <cell r="D9471">
            <v>0</v>
          </cell>
          <cell r="E9471">
            <v>0</v>
          </cell>
          <cell r="F9471">
            <v>0</v>
          </cell>
          <cell r="G9471">
            <v>0</v>
          </cell>
          <cell r="I9471">
            <v>0</v>
          </cell>
        </row>
        <row r="9472">
          <cell r="A9472">
            <v>870134000000</v>
          </cell>
          <cell r="B9472" t="str">
            <v xml:space="preserve">MASCARA LARINGEA DESCARTABLE NR. 4,0 - BULK                                                         </v>
          </cell>
          <cell r="C9472">
            <v>0</v>
          </cell>
          <cell r="D9472">
            <v>0</v>
          </cell>
          <cell r="E9472">
            <v>0</v>
          </cell>
          <cell r="F9472">
            <v>0</v>
          </cell>
          <cell r="G9472">
            <v>0</v>
          </cell>
          <cell r="I9472">
            <v>0</v>
          </cell>
        </row>
        <row r="9473">
          <cell r="A9473">
            <v>870135000000</v>
          </cell>
          <cell r="B9473" t="str">
            <v xml:space="preserve">MASCARA LARINGEA DESCARTABLE NR. 5,0 - BULK                                                         </v>
          </cell>
          <cell r="C9473">
            <v>0</v>
          </cell>
          <cell r="D9473">
            <v>0</v>
          </cell>
          <cell r="E9473">
            <v>0</v>
          </cell>
          <cell r="F9473">
            <v>0</v>
          </cell>
          <cell r="G9473">
            <v>0</v>
          </cell>
          <cell r="I9473">
            <v>0</v>
          </cell>
        </row>
        <row r="9474">
          <cell r="A9474">
            <v>870141000000</v>
          </cell>
          <cell r="B9474" t="str">
            <v xml:space="preserve">MASCARA LARINGEA DESCARTABLE NR. 1,0 - BULK                                                         </v>
          </cell>
          <cell r="C9474">
            <v>0</v>
          </cell>
          <cell r="D9474">
            <v>0</v>
          </cell>
          <cell r="E9474">
            <v>0</v>
          </cell>
          <cell r="F9474">
            <v>0</v>
          </cell>
          <cell r="G9474">
            <v>0</v>
          </cell>
          <cell r="I9474">
            <v>0</v>
          </cell>
        </row>
        <row r="9475">
          <cell r="A9475">
            <v>870141500000</v>
          </cell>
          <cell r="B9475" t="str">
            <v xml:space="preserve">MASCARA LARINGEA DESCARTABLE NR. 1,5 – BULK                                                         </v>
          </cell>
          <cell r="C9475">
            <v>0</v>
          </cell>
          <cell r="D9475">
            <v>0</v>
          </cell>
          <cell r="E9475">
            <v>0</v>
          </cell>
          <cell r="F9475">
            <v>0</v>
          </cell>
          <cell r="G9475">
            <v>0</v>
          </cell>
          <cell r="I9475">
            <v>0</v>
          </cell>
        </row>
        <row r="9476">
          <cell r="A9476">
            <v>870142000000</v>
          </cell>
          <cell r="B9476" t="str">
            <v xml:space="preserve">MASCARA LARINGEA DESCARTABLE NR. 2,0 – BULK                                                         </v>
          </cell>
          <cell r="C9476">
            <v>0</v>
          </cell>
          <cell r="D9476">
            <v>0</v>
          </cell>
          <cell r="E9476">
            <v>0</v>
          </cell>
          <cell r="F9476">
            <v>0</v>
          </cell>
          <cell r="G9476">
            <v>0</v>
          </cell>
          <cell r="I9476">
            <v>0</v>
          </cell>
        </row>
        <row r="9477">
          <cell r="A9477">
            <v>870142500000</v>
          </cell>
          <cell r="B9477" t="str">
            <v xml:space="preserve">MASCARA LARINGEA DESCARTABLE NR. 2,5 – BULK                                                         </v>
          </cell>
          <cell r="C9477">
            <v>0</v>
          </cell>
          <cell r="D9477">
            <v>0</v>
          </cell>
          <cell r="E9477">
            <v>0</v>
          </cell>
          <cell r="F9477">
            <v>0</v>
          </cell>
          <cell r="G9477">
            <v>0</v>
          </cell>
          <cell r="I9477">
            <v>0</v>
          </cell>
        </row>
        <row r="9478">
          <cell r="A9478">
            <v>870143000000</v>
          </cell>
          <cell r="B9478" t="str">
            <v xml:space="preserve">MASCARA LARINGEA DESCARTABLE NR. 3,0 – BULK                                                         </v>
          </cell>
          <cell r="C9478">
            <v>0</v>
          </cell>
          <cell r="D9478">
            <v>0</v>
          </cell>
          <cell r="E9478">
            <v>0</v>
          </cell>
          <cell r="F9478">
            <v>0</v>
          </cell>
          <cell r="G9478">
            <v>0</v>
          </cell>
          <cell r="I9478">
            <v>0</v>
          </cell>
        </row>
        <row r="9479">
          <cell r="A9479">
            <v>870144000000</v>
          </cell>
          <cell r="B9479" t="str">
            <v xml:space="preserve">MASCARA LARINGEA DESCARTABLE NR. 4,0 – BULK                                                         </v>
          </cell>
          <cell r="C9479">
            <v>0</v>
          </cell>
          <cell r="D9479">
            <v>0</v>
          </cell>
          <cell r="E9479">
            <v>0</v>
          </cell>
          <cell r="F9479">
            <v>0</v>
          </cell>
          <cell r="G9479">
            <v>0</v>
          </cell>
          <cell r="I9479">
            <v>0</v>
          </cell>
        </row>
        <row r="9480">
          <cell r="A9480">
            <v>870145000000</v>
          </cell>
          <cell r="B9480" t="str">
            <v xml:space="preserve">MASCARA LARINGEA DESCARTABLE NR. 5,0 – BULK                                                         </v>
          </cell>
          <cell r="C9480">
            <v>0</v>
          </cell>
          <cell r="D9480">
            <v>0</v>
          </cell>
          <cell r="E9480">
            <v>0</v>
          </cell>
          <cell r="F9480">
            <v>0</v>
          </cell>
          <cell r="G9480">
            <v>0</v>
          </cell>
          <cell r="I9480">
            <v>0</v>
          </cell>
        </row>
        <row r="9481">
          <cell r="A9481">
            <v>871000000012</v>
          </cell>
          <cell r="B9481" t="str">
            <v xml:space="preserve">S.FOLEY 2VIAS SILKO C/B (BULK) CH12                                                                 </v>
          </cell>
          <cell r="C9481">
            <v>0</v>
          </cell>
          <cell r="D9481">
            <v>0</v>
          </cell>
          <cell r="E9481">
            <v>0</v>
          </cell>
          <cell r="F9481">
            <v>0</v>
          </cell>
          <cell r="G9481">
            <v>0</v>
          </cell>
          <cell r="I9481">
            <v>0</v>
          </cell>
        </row>
        <row r="9482">
          <cell r="A9482">
            <v>871000000014</v>
          </cell>
          <cell r="B9482" t="str">
            <v xml:space="preserve">S.FOLEY 2VIAS SILKO C/B (BULK) CH14                                                                 </v>
          </cell>
          <cell r="C9482">
            <v>0</v>
          </cell>
          <cell r="D9482">
            <v>0</v>
          </cell>
          <cell r="E9482">
            <v>0</v>
          </cell>
          <cell r="F9482">
            <v>0</v>
          </cell>
          <cell r="G9482">
            <v>0</v>
          </cell>
          <cell r="I9482">
            <v>0</v>
          </cell>
        </row>
        <row r="9483">
          <cell r="A9483">
            <v>871000000016</v>
          </cell>
          <cell r="B9483" t="str">
            <v xml:space="preserve">S.FOLEY 2VIAS SILKO C/B (BULK) CH16                                                                 </v>
          </cell>
          <cell r="C9483">
            <v>0</v>
          </cell>
          <cell r="D9483">
            <v>0</v>
          </cell>
          <cell r="E9483">
            <v>0</v>
          </cell>
          <cell r="F9483">
            <v>0</v>
          </cell>
          <cell r="G9483">
            <v>0</v>
          </cell>
          <cell r="I9483">
            <v>0</v>
          </cell>
        </row>
        <row r="9484">
          <cell r="A9484">
            <v>871000000018</v>
          </cell>
          <cell r="B9484" t="str">
            <v xml:space="preserve">S.FOLEY 2VIAS SILKO C/B (BULK) CH18                                                                 </v>
          </cell>
          <cell r="C9484">
            <v>0</v>
          </cell>
          <cell r="D9484">
            <v>0</v>
          </cell>
          <cell r="E9484">
            <v>0</v>
          </cell>
          <cell r="F9484">
            <v>0</v>
          </cell>
          <cell r="G9484">
            <v>0</v>
          </cell>
          <cell r="I9484">
            <v>0</v>
          </cell>
        </row>
        <row r="9485">
          <cell r="A9485">
            <v>871000000020</v>
          </cell>
          <cell r="B9485" t="str">
            <v xml:space="preserve">S.FOLEY 2VIAS SILKO C/B (BULK) CH20                                                                 </v>
          </cell>
          <cell r="C9485">
            <v>0</v>
          </cell>
          <cell r="D9485">
            <v>0</v>
          </cell>
          <cell r="E9485">
            <v>0</v>
          </cell>
          <cell r="F9485">
            <v>0</v>
          </cell>
          <cell r="G9485">
            <v>0</v>
          </cell>
          <cell r="I9485">
            <v>0</v>
          </cell>
        </row>
        <row r="9486">
          <cell r="A9486">
            <v>871000000022</v>
          </cell>
          <cell r="B9486" t="str">
            <v xml:space="preserve">S.FOLEY 2VIAS SILKO C/B (BULK) CH22                                                                 </v>
          </cell>
          <cell r="C9486">
            <v>0</v>
          </cell>
          <cell r="D9486">
            <v>0</v>
          </cell>
          <cell r="E9486">
            <v>0</v>
          </cell>
          <cell r="F9486">
            <v>0</v>
          </cell>
          <cell r="G9486">
            <v>0</v>
          </cell>
          <cell r="I9486">
            <v>0</v>
          </cell>
        </row>
        <row r="9487">
          <cell r="A9487">
            <v>871000000024</v>
          </cell>
          <cell r="B9487" t="str">
            <v xml:space="preserve">S.FOLEY 2VIAS SILKO C/B (BULK) CH24                                                                 </v>
          </cell>
          <cell r="C9487">
            <v>0</v>
          </cell>
          <cell r="D9487">
            <v>0</v>
          </cell>
          <cell r="E9487">
            <v>0</v>
          </cell>
          <cell r="F9487">
            <v>0</v>
          </cell>
          <cell r="G9487">
            <v>0</v>
          </cell>
          <cell r="I9487">
            <v>0</v>
          </cell>
        </row>
        <row r="9488">
          <cell r="A9488">
            <v>871001000018</v>
          </cell>
          <cell r="B9488" t="str">
            <v xml:space="preserve">S.FOLEY 3VIAS SILKO C/B (BULK) CH18                                                                 </v>
          </cell>
          <cell r="C9488">
            <v>0</v>
          </cell>
          <cell r="D9488">
            <v>0</v>
          </cell>
          <cell r="E9488">
            <v>0</v>
          </cell>
          <cell r="F9488">
            <v>0</v>
          </cell>
          <cell r="G9488">
            <v>0</v>
          </cell>
          <cell r="I9488">
            <v>0</v>
          </cell>
        </row>
        <row r="9489">
          <cell r="A9489">
            <v>871001000020</v>
          </cell>
          <cell r="B9489" t="str">
            <v xml:space="preserve">S.FOLEY 3VIAS SILKO C/B (BULK) CH20                                                                 </v>
          </cell>
          <cell r="C9489">
            <v>0</v>
          </cell>
          <cell r="D9489">
            <v>0</v>
          </cell>
          <cell r="E9489">
            <v>0</v>
          </cell>
          <cell r="F9489">
            <v>0</v>
          </cell>
          <cell r="G9489">
            <v>0</v>
          </cell>
          <cell r="I9489">
            <v>0</v>
          </cell>
        </row>
        <row r="9490">
          <cell r="A9490">
            <v>871001000022</v>
          </cell>
          <cell r="B9490" t="str">
            <v xml:space="preserve">S.FOLEY 3VIAS SILKO C/B (BULK) CH22                                                                 </v>
          </cell>
          <cell r="C9490">
            <v>0</v>
          </cell>
          <cell r="D9490">
            <v>0</v>
          </cell>
          <cell r="E9490">
            <v>0</v>
          </cell>
          <cell r="F9490">
            <v>0</v>
          </cell>
          <cell r="G9490">
            <v>0</v>
          </cell>
          <cell r="I9490">
            <v>0</v>
          </cell>
        </row>
        <row r="9491">
          <cell r="A9491">
            <v>871001100006</v>
          </cell>
          <cell r="B9491" t="str">
            <v xml:space="preserve">S.FOLEY 2VIAS SILICONA 3ML CH6 (BULK)                                                               </v>
          </cell>
          <cell r="C9491">
            <v>0</v>
          </cell>
          <cell r="D9491">
            <v>0</v>
          </cell>
          <cell r="E9491">
            <v>0</v>
          </cell>
          <cell r="F9491">
            <v>0</v>
          </cell>
          <cell r="G9491">
            <v>0</v>
          </cell>
          <cell r="I9491">
            <v>0</v>
          </cell>
        </row>
        <row r="9492">
          <cell r="A9492">
            <v>871001100008</v>
          </cell>
          <cell r="B9492" t="str">
            <v xml:space="preserve">S. FOLEY 2VIAS SILICONA 3ML CH8 (BULK)                                                              </v>
          </cell>
          <cell r="C9492">
            <v>0</v>
          </cell>
          <cell r="D9492">
            <v>0</v>
          </cell>
          <cell r="E9492">
            <v>0</v>
          </cell>
          <cell r="F9492">
            <v>0</v>
          </cell>
          <cell r="G9492">
            <v>0</v>
          </cell>
          <cell r="I9492">
            <v>0</v>
          </cell>
        </row>
        <row r="9493">
          <cell r="A9493">
            <v>871001100010</v>
          </cell>
          <cell r="B9493" t="str">
            <v xml:space="preserve">S.FOLEY 2VIAS SILICONA 5ML CH10 (BULK)                                                              </v>
          </cell>
          <cell r="C9493">
            <v>0</v>
          </cell>
          <cell r="D9493">
            <v>0</v>
          </cell>
          <cell r="E9493">
            <v>0</v>
          </cell>
          <cell r="F9493">
            <v>0</v>
          </cell>
          <cell r="G9493">
            <v>0</v>
          </cell>
          <cell r="I9493">
            <v>0</v>
          </cell>
        </row>
        <row r="9494">
          <cell r="A9494">
            <v>871001100106</v>
          </cell>
          <cell r="B9494" t="str">
            <v xml:space="preserve">MANDRIL P/FOLEY SILICONA CH6                                                                        </v>
          </cell>
          <cell r="C9494">
            <v>99</v>
          </cell>
          <cell r="D9494">
            <v>0</v>
          </cell>
          <cell r="E9494">
            <v>0</v>
          </cell>
          <cell r="F9494">
            <v>0</v>
          </cell>
          <cell r="G9494">
            <v>0</v>
          </cell>
          <cell r="I9494">
            <v>0</v>
          </cell>
        </row>
        <row r="9495">
          <cell r="A9495">
            <v>871001100206</v>
          </cell>
          <cell r="B9495" t="str">
            <v xml:space="preserve">SOBRE PE P/FOLEY SILICONA CH6                                                                       </v>
          </cell>
          <cell r="C9495">
            <v>230</v>
          </cell>
          <cell r="D9495">
            <v>0</v>
          </cell>
          <cell r="E9495">
            <v>0</v>
          </cell>
          <cell r="F9495">
            <v>0</v>
          </cell>
          <cell r="G9495">
            <v>0</v>
          </cell>
          <cell r="I9495">
            <v>0</v>
          </cell>
        </row>
        <row r="9496">
          <cell r="A9496">
            <v>871001200012</v>
          </cell>
          <cell r="B9496" t="str">
            <v xml:space="preserve">S.FOLEY 2VIAS SILICONA 5-15ML CH12 (BULK)                                                           </v>
          </cell>
          <cell r="C9496">
            <v>0</v>
          </cell>
          <cell r="D9496">
            <v>0</v>
          </cell>
          <cell r="E9496">
            <v>0</v>
          </cell>
          <cell r="F9496">
            <v>0</v>
          </cell>
          <cell r="G9496">
            <v>0</v>
          </cell>
          <cell r="I9496">
            <v>0</v>
          </cell>
        </row>
        <row r="9497">
          <cell r="A9497">
            <v>871001200014</v>
          </cell>
          <cell r="B9497" t="str">
            <v xml:space="preserve">S.FOLEY 2VIAS SILICONA 5-15ML CH14 (BULK)                                                           </v>
          </cell>
          <cell r="C9497">
            <v>0</v>
          </cell>
          <cell r="D9497">
            <v>0</v>
          </cell>
          <cell r="E9497">
            <v>0</v>
          </cell>
          <cell r="F9497">
            <v>0</v>
          </cell>
          <cell r="G9497">
            <v>0</v>
          </cell>
          <cell r="I9497">
            <v>0</v>
          </cell>
        </row>
        <row r="9498">
          <cell r="A9498">
            <v>871001200016</v>
          </cell>
          <cell r="B9498" t="str">
            <v xml:space="preserve">S.FOLEY 2VIAS SILICONA 5-15ML CH16 (BULK)                                                           </v>
          </cell>
          <cell r="C9498">
            <v>0</v>
          </cell>
          <cell r="D9498">
            <v>0</v>
          </cell>
          <cell r="E9498">
            <v>0</v>
          </cell>
          <cell r="F9498">
            <v>0</v>
          </cell>
          <cell r="G9498">
            <v>0</v>
          </cell>
          <cell r="I9498">
            <v>0</v>
          </cell>
        </row>
        <row r="9499">
          <cell r="A9499">
            <v>871001200018</v>
          </cell>
          <cell r="B9499" t="str">
            <v xml:space="preserve">S.FOLEY 2VIAS SILICONA 5-15ML CH18 (BULK)                                                           </v>
          </cell>
          <cell r="C9499">
            <v>0</v>
          </cell>
          <cell r="D9499">
            <v>0</v>
          </cell>
          <cell r="E9499">
            <v>0</v>
          </cell>
          <cell r="F9499">
            <v>0</v>
          </cell>
          <cell r="G9499">
            <v>0</v>
          </cell>
          <cell r="I9499">
            <v>0</v>
          </cell>
        </row>
        <row r="9500">
          <cell r="A9500">
            <v>871001200020</v>
          </cell>
          <cell r="B9500" t="str">
            <v xml:space="preserve">S.FOLEY 2VIAS SILICONA 5-15ML CH20 (BULK)                                                           </v>
          </cell>
          <cell r="C9500">
            <v>0</v>
          </cell>
          <cell r="D9500">
            <v>0</v>
          </cell>
          <cell r="E9500">
            <v>0</v>
          </cell>
          <cell r="F9500">
            <v>0</v>
          </cell>
          <cell r="G9500">
            <v>0</v>
          </cell>
          <cell r="I9500">
            <v>0</v>
          </cell>
        </row>
        <row r="9501">
          <cell r="A9501">
            <v>871001200022</v>
          </cell>
          <cell r="B9501" t="str">
            <v xml:space="preserve">S.FOLEY 2VIAS SILICONA 5-15ML CH22 (BULK)                                                           </v>
          </cell>
          <cell r="C9501">
            <v>0</v>
          </cell>
          <cell r="D9501">
            <v>0</v>
          </cell>
          <cell r="E9501">
            <v>0</v>
          </cell>
          <cell r="F9501">
            <v>0</v>
          </cell>
          <cell r="G9501">
            <v>0</v>
          </cell>
          <cell r="I9501">
            <v>0</v>
          </cell>
        </row>
        <row r="9502">
          <cell r="A9502">
            <v>871001200024</v>
          </cell>
          <cell r="B9502" t="str">
            <v xml:space="preserve">S.FOLEY 2 VIAS SILICONA 5-15ML CH24 (BULK)                                                          </v>
          </cell>
          <cell r="C9502">
            <v>0</v>
          </cell>
          <cell r="D9502">
            <v>0</v>
          </cell>
          <cell r="E9502">
            <v>0</v>
          </cell>
          <cell r="F9502">
            <v>0</v>
          </cell>
          <cell r="G9502">
            <v>0</v>
          </cell>
          <cell r="I9502">
            <v>0</v>
          </cell>
        </row>
        <row r="9503">
          <cell r="A9503">
            <v>871001300016</v>
          </cell>
          <cell r="B9503" t="str">
            <v xml:space="preserve">S.FOLEY 3VIAS SILICONA 30ML CH16 (BULK)                                                             </v>
          </cell>
          <cell r="C9503">
            <v>0</v>
          </cell>
          <cell r="D9503">
            <v>0</v>
          </cell>
          <cell r="E9503">
            <v>0</v>
          </cell>
          <cell r="F9503">
            <v>0</v>
          </cell>
          <cell r="G9503">
            <v>0</v>
          </cell>
          <cell r="I9503">
            <v>0</v>
          </cell>
        </row>
        <row r="9504">
          <cell r="A9504">
            <v>871001300018</v>
          </cell>
          <cell r="B9504" t="str">
            <v xml:space="preserve">S.FOLEY 3VIAS SILICONA 30ML CH18 (BULK)                                                             </v>
          </cell>
          <cell r="C9504">
            <v>0</v>
          </cell>
          <cell r="D9504">
            <v>0</v>
          </cell>
          <cell r="E9504">
            <v>0</v>
          </cell>
          <cell r="F9504">
            <v>0</v>
          </cell>
          <cell r="G9504">
            <v>0</v>
          </cell>
          <cell r="I9504">
            <v>0</v>
          </cell>
        </row>
        <row r="9505">
          <cell r="A9505">
            <v>871001300020</v>
          </cell>
          <cell r="B9505" t="str">
            <v xml:space="preserve">S.FOLEY 3VIAS SILICONA 30ML CH20 (BULK)                                                             </v>
          </cell>
          <cell r="C9505">
            <v>0</v>
          </cell>
          <cell r="D9505">
            <v>0</v>
          </cell>
          <cell r="E9505">
            <v>0</v>
          </cell>
          <cell r="F9505">
            <v>0</v>
          </cell>
          <cell r="G9505">
            <v>0</v>
          </cell>
          <cell r="I9505">
            <v>0</v>
          </cell>
        </row>
        <row r="9506">
          <cell r="A9506">
            <v>871001300022</v>
          </cell>
          <cell r="B9506" t="str">
            <v xml:space="preserve">S.FOLEY 3VIAS SILICONA 30ML CH22 (BULK)                                                             </v>
          </cell>
          <cell r="C9506">
            <v>0</v>
          </cell>
          <cell r="D9506">
            <v>0</v>
          </cell>
          <cell r="E9506">
            <v>0</v>
          </cell>
          <cell r="F9506">
            <v>0</v>
          </cell>
          <cell r="G9506">
            <v>0</v>
          </cell>
          <cell r="I9506">
            <v>0</v>
          </cell>
        </row>
        <row r="9507">
          <cell r="A9507">
            <v>871001300024</v>
          </cell>
          <cell r="B9507" t="str">
            <v xml:space="preserve">S.FOLEY 3VIAS SILICONA 30ML CH24 (BULK)                                                             </v>
          </cell>
          <cell r="C9507">
            <v>0</v>
          </cell>
          <cell r="D9507">
            <v>0</v>
          </cell>
          <cell r="E9507">
            <v>0</v>
          </cell>
          <cell r="F9507">
            <v>0</v>
          </cell>
          <cell r="G9507">
            <v>0</v>
          </cell>
          <cell r="I9507">
            <v>0</v>
          </cell>
        </row>
        <row r="9508">
          <cell r="A9508">
            <v>871002030008</v>
          </cell>
          <cell r="B9508" t="str">
            <v xml:space="preserve">S.FOLEY 2VIAS STD C/B 3C.C. CH8                                                                     </v>
          </cell>
          <cell r="C9508">
            <v>0</v>
          </cell>
          <cell r="D9508">
            <v>0</v>
          </cell>
          <cell r="E9508">
            <v>0</v>
          </cell>
          <cell r="F9508">
            <v>0</v>
          </cell>
          <cell r="G9508">
            <v>0</v>
          </cell>
          <cell r="I9508">
            <v>0</v>
          </cell>
        </row>
        <row r="9509">
          <cell r="A9509">
            <v>871004100012</v>
          </cell>
          <cell r="B9509" t="str">
            <v xml:space="preserve">S.FOLEY 2VIAS STD C/B 10 C.C. CH 12                                                                 </v>
          </cell>
          <cell r="C9509">
            <v>0</v>
          </cell>
          <cell r="D9509">
            <v>0</v>
          </cell>
          <cell r="E9509">
            <v>0</v>
          </cell>
          <cell r="F9509">
            <v>0</v>
          </cell>
          <cell r="G9509">
            <v>0</v>
          </cell>
          <cell r="I9509">
            <v>0</v>
          </cell>
        </row>
        <row r="9510">
          <cell r="A9510">
            <v>871004100014</v>
          </cell>
          <cell r="B9510" t="str">
            <v xml:space="preserve">S.FOLEY 2VIAS STD C/B 10 C.C. CH 14                                                                 </v>
          </cell>
          <cell r="C9510">
            <v>0</v>
          </cell>
          <cell r="D9510">
            <v>0</v>
          </cell>
          <cell r="E9510">
            <v>0</v>
          </cell>
          <cell r="F9510">
            <v>0</v>
          </cell>
          <cell r="G9510">
            <v>0</v>
          </cell>
          <cell r="I9510">
            <v>0</v>
          </cell>
        </row>
        <row r="9511">
          <cell r="A9511">
            <v>871004100016</v>
          </cell>
          <cell r="B9511" t="str">
            <v xml:space="preserve">S.FOLEY 2VIAS STD C/B 10 C.C. CH 16                                                                 </v>
          </cell>
          <cell r="C9511">
            <v>0</v>
          </cell>
          <cell r="D9511">
            <v>0</v>
          </cell>
          <cell r="E9511">
            <v>0</v>
          </cell>
          <cell r="F9511">
            <v>0</v>
          </cell>
          <cell r="G9511">
            <v>0</v>
          </cell>
          <cell r="I9511">
            <v>0</v>
          </cell>
        </row>
        <row r="9512">
          <cell r="A9512">
            <v>871004100018</v>
          </cell>
          <cell r="B9512" t="str">
            <v xml:space="preserve">S.FOLEY 2VIAS STD C/B 10 C.C. CH 18                                                                 </v>
          </cell>
          <cell r="C9512">
            <v>0</v>
          </cell>
          <cell r="D9512">
            <v>0</v>
          </cell>
          <cell r="E9512">
            <v>0</v>
          </cell>
          <cell r="F9512">
            <v>0</v>
          </cell>
          <cell r="G9512">
            <v>0</v>
          </cell>
          <cell r="I9512">
            <v>0</v>
          </cell>
        </row>
        <row r="9513">
          <cell r="A9513">
            <v>871004100020</v>
          </cell>
          <cell r="B9513" t="str">
            <v xml:space="preserve">S.FOLEY 2VIAS STD C/B 10 C.C. CH 20                                                                 </v>
          </cell>
          <cell r="C9513">
            <v>0</v>
          </cell>
          <cell r="D9513">
            <v>0</v>
          </cell>
          <cell r="E9513">
            <v>0</v>
          </cell>
          <cell r="F9513">
            <v>0</v>
          </cell>
          <cell r="G9513">
            <v>0</v>
          </cell>
          <cell r="I9513">
            <v>0</v>
          </cell>
        </row>
        <row r="9514">
          <cell r="A9514">
            <v>871004100022</v>
          </cell>
          <cell r="B9514" t="str">
            <v xml:space="preserve">S.FOLEY 2VIAS STD C/B 10 C.C. CH 22                                                                 </v>
          </cell>
          <cell r="C9514">
            <v>0</v>
          </cell>
          <cell r="D9514">
            <v>0</v>
          </cell>
          <cell r="E9514">
            <v>0</v>
          </cell>
          <cell r="F9514">
            <v>0</v>
          </cell>
          <cell r="G9514">
            <v>0</v>
          </cell>
          <cell r="I9514">
            <v>0</v>
          </cell>
        </row>
        <row r="9515">
          <cell r="A9515">
            <v>871004100024</v>
          </cell>
          <cell r="B9515" t="str">
            <v xml:space="preserve">S.FOLEY 2VIAS STD C/B 10 C.C. CH 24                                                                 </v>
          </cell>
          <cell r="C9515">
            <v>0</v>
          </cell>
          <cell r="D9515">
            <v>0</v>
          </cell>
          <cell r="E9515">
            <v>0</v>
          </cell>
          <cell r="F9515">
            <v>0</v>
          </cell>
          <cell r="G9515">
            <v>0</v>
          </cell>
          <cell r="I9515">
            <v>0</v>
          </cell>
        </row>
        <row r="9516">
          <cell r="A9516">
            <v>871004100026</v>
          </cell>
          <cell r="B9516" t="str">
            <v xml:space="preserve">S.FOLEY 2VIAS STD C/B 10 C.C. CH 26                                                                 </v>
          </cell>
          <cell r="C9516">
            <v>0</v>
          </cell>
          <cell r="D9516">
            <v>0</v>
          </cell>
          <cell r="E9516">
            <v>0</v>
          </cell>
          <cell r="F9516">
            <v>0</v>
          </cell>
          <cell r="G9516">
            <v>0</v>
          </cell>
          <cell r="I9516">
            <v>0</v>
          </cell>
        </row>
        <row r="9517">
          <cell r="A9517">
            <v>871004300012</v>
          </cell>
          <cell r="B9517" t="str">
            <v xml:space="preserve">S.FOLEY 2VIAS STD C/B 30C.C. CH 12                                                                  </v>
          </cell>
          <cell r="C9517">
            <v>0</v>
          </cell>
          <cell r="D9517">
            <v>0</v>
          </cell>
          <cell r="E9517">
            <v>0</v>
          </cell>
          <cell r="F9517">
            <v>0</v>
          </cell>
          <cell r="G9517">
            <v>0</v>
          </cell>
          <cell r="I9517">
            <v>0</v>
          </cell>
        </row>
        <row r="9518">
          <cell r="A9518">
            <v>871004300014</v>
          </cell>
          <cell r="B9518" t="str">
            <v xml:space="preserve">S.FOLEY 2VIAS STD C/B 30 C.C. CH 14                                                                 </v>
          </cell>
          <cell r="C9518">
            <v>0</v>
          </cell>
          <cell r="D9518">
            <v>0</v>
          </cell>
          <cell r="E9518">
            <v>0</v>
          </cell>
          <cell r="F9518">
            <v>0</v>
          </cell>
          <cell r="G9518">
            <v>0</v>
          </cell>
          <cell r="I9518">
            <v>0</v>
          </cell>
        </row>
        <row r="9519">
          <cell r="A9519">
            <v>871004300016</v>
          </cell>
          <cell r="B9519" t="str">
            <v xml:space="preserve">S.FOLEY 2VIAS STD C/B 30 C.C. CH 16                                                                 </v>
          </cell>
          <cell r="C9519">
            <v>0</v>
          </cell>
          <cell r="D9519">
            <v>0</v>
          </cell>
          <cell r="E9519">
            <v>0</v>
          </cell>
          <cell r="F9519">
            <v>0</v>
          </cell>
          <cell r="G9519">
            <v>0</v>
          </cell>
          <cell r="I9519">
            <v>0</v>
          </cell>
        </row>
        <row r="9520">
          <cell r="A9520">
            <v>871004300018</v>
          </cell>
          <cell r="B9520" t="str">
            <v xml:space="preserve">S.FOLEY 2VIAS STD C/B 30 C.C. CH 18                                                                 </v>
          </cell>
          <cell r="C9520">
            <v>0</v>
          </cell>
          <cell r="D9520">
            <v>0</v>
          </cell>
          <cell r="E9520">
            <v>0</v>
          </cell>
          <cell r="F9520">
            <v>0</v>
          </cell>
          <cell r="G9520">
            <v>0</v>
          </cell>
          <cell r="I9520">
            <v>0</v>
          </cell>
        </row>
        <row r="9521">
          <cell r="A9521">
            <v>871004300020</v>
          </cell>
          <cell r="B9521" t="str">
            <v xml:space="preserve">S.FOLEY 2VIAS STD C/B 30 C.C. CH 20                                                                 </v>
          </cell>
          <cell r="C9521">
            <v>0</v>
          </cell>
          <cell r="D9521">
            <v>0</v>
          </cell>
          <cell r="E9521">
            <v>0</v>
          </cell>
          <cell r="F9521">
            <v>0</v>
          </cell>
          <cell r="G9521">
            <v>0</v>
          </cell>
          <cell r="I9521">
            <v>0</v>
          </cell>
        </row>
        <row r="9522">
          <cell r="A9522">
            <v>871004300022</v>
          </cell>
          <cell r="B9522" t="str">
            <v xml:space="preserve">S.FOLEY 2VIAS STD C/B 30 C.C. CH 22                                                                 </v>
          </cell>
          <cell r="C9522">
            <v>0</v>
          </cell>
          <cell r="D9522">
            <v>0</v>
          </cell>
          <cell r="E9522">
            <v>0</v>
          </cell>
          <cell r="F9522">
            <v>0</v>
          </cell>
          <cell r="G9522">
            <v>0</v>
          </cell>
          <cell r="I9522">
            <v>0</v>
          </cell>
        </row>
        <row r="9523">
          <cell r="A9523">
            <v>871004300024</v>
          </cell>
          <cell r="B9523" t="str">
            <v xml:space="preserve">S.FOLEY 2VIAS STD C/B 30 C.C. CH 24                                                                 </v>
          </cell>
          <cell r="C9523">
            <v>0</v>
          </cell>
          <cell r="D9523">
            <v>0</v>
          </cell>
          <cell r="E9523">
            <v>0</v>
          </cell>
          <cell r="F9523">
            <v>0</v>
          </cell>
          <cell r="G9523">
            <v>0</v>
          </cell>
          <cell r="I9523">
            <v>0</v>
          </cell>
        </row>
        <row r="9524">
          <cell r="A9524">
            <v>871005050008</v>
          </cell>
          <cell r="B9524" t="str">
            <v xml:space="preserve">S.FOLEY 2VIAS PEAD C/B 5 C.C. CH 8                                                                  </v>
          </cell>
          <cell r="C9524">
            <v>0</v>
          </cell>
          <cell r="D9524">
            <v>0</v>
          </cell>
          <cell r="E9524">
            <v>0</v>
          </cell>
          <cell r="F9524">
            <v>0</v>
          </cell>
          <cell r="G9524">
            <v>0</v>
          </cell>
          <cell r="I9524">
            <v>0</v>
          </cell>
        </row>
        <row r="9525">
          <cell r="A9525">
            <v>871006050010</v>
          </cell>
          <cell r="B9525" t="str">
            <v xml:space="preserve">S.FOLEY 2VIAS PEAD C/B 5 C.C. CH 10                                                                 </v>
          </cell>
          <cell r="C9525">
            <v>0</v>
          </cell>
          <cell r="D9525">
            <v>0</v>
          </cell>
          <cell r="E9525">
            <v>0</v>
          </cell>
          <cell r="F9525">
            <v>0</v>
          </cell>
          <cell r="G9525">
            <v>0</v>
          </cell>
          <cell r="I9525">
            <v>0</v>
          </cell>
        </row>
        <row r="9526">
          <cell r="A9526">
            <v>871007300016</v>
          </cell>
          <cell r="B9526" t="str">
            <v xml:space="preserve">S.FOLEY 3VIAS STD C/B 30 C.C. CH 16                                                                 </v>
          </cell>
          <cell r="C9526">
            <v>0</v>
          </cell>
          <cell r="D9526">
            <v>0</v>
          </cell>
          <cell r="E9526">
            <v>0</v>
          </cell>
          <cell r="F9526">
            <v>0</v>
          </cell>
          <cell r="G9526">
            <v>0</v>
          </cell>
          <cell r="I9526">
            <v>0</v>
          </cell>
        </row>
        <row r="9527">
          <cell r="A9527">
            <v>871007300018</v>
          </cell>
          <cell r="B9527" t="str">
            <v xml:space="preserve">S.FOLEY 3VIAS STD C/B 30 C.C. CH 18                                                                 </v>
          </cell>
          <cell r="C9527">
            <v>0</v>
          </cell>
          <cell r="D9527">
            <v>0</v>
          </cell>
          <cell r="E9527">
            <v>0</v>
          </cell>
          <cell r="F9527">
            <v>0</v>
          </cell>
          <cell r="G9527">
            <v>0</v>
          </cell>
          <cell r="I9527">
            <v>0</v>
          </cell>
        </row>
        <row r="9528">
          <cell r="A9528">
            <v>871007300020</v>
          </cell>
          <cell r="B9528" t="str">
            <v xml:space="preserve">S.FOLEY 3VIAS STD C/B 30 C.C. CH 20                                                                 </v>
          </cell>
          <cell r="C9528">
            <v>0</v>
          </cell>
          <cell r="D9528">
            <v>0</v>
          </cell>
          <cell r="E9528">
            <v>0</v>
          </cell>
          <cell r="F9528">
            <v>0</v>
          </cell>
          <cell r="G9528">
            <v>0</v>
          </cell>
          <cell r="I9528">
            <v>0</v>
          </cell>
        </row>
        <row r="9529">
          <cell r="A9529">
            <v>871007300022</v>
          </cell>
          <cell r="B9529" t="str">
            <v xml:space="preserve">S.FOLEY 3VIAS STD C/B 30 C.C. CH 22                                                                 </v>
          </cell>
          <cell r="C9529">
            <v>0</v>
          </cell>
          <cell r="D9529">
            <v>0</v>
          </cell>
          <cell r="E9529">
            <v>0</v>
          </cell>
          <cell r="F9529">
            <v>0</v>
          </cell>
          <cell r="G9529">
            <v>0</v>
          </cell>
          <cell r="I9529">
            <v>0</v>
          </cell>
        </row>
        <row r="9530">
          <cell r="A9530">
            <v>871007300024</v>
          </cell>
          <cell r="B9530" t="str">
            <v xml:space="preserve">S.FOLEY 3VIAS STD C/B 30 C.C. CH 24                                                                 </v>
          </cell>
          <cell r="C9530">
            <v>0</v>
          </cell>
          <cell r="D9530">
            <v>0</v>
          </cell>
          <cell r="E9530">
            <v>0</v>
          </cell>
          <cell r="F9530">
            <v>0</v>
          </cell>
          <cell r="G9530">
            <v>0</v>
          </cell>
          <cell r="I9530">
            <v>0</v>
          </cell>
        </row>
        <row r="9531">
          <cell r="A9531">
            <v>871007400016</v>
          </cell>
          <cell r="B9531" t="str">
            <v xml:space="preserve">S.FOLEY 3V.HEMAT. C/B 30-50ML CH16                                                                  </v>
          </cell>
          <cell r="C9531">
            <v>0</v>
          </cell>
          <cell r="D9531">
            <v>0</v>
          </cell>
          <cell r="E9531">
            <v>0</v>
          </cell>
          <cell r="F9531">
            <v>0</v>
          </cell>
          <cell r="G9531">
            <v>0</v>
          </cell>
          <cell r="I9531">
            <v>0</v>
          </cell>
        </row>
        <row r="9532">
          <cell r="A9532">
            <v>871007400018</v>
          </cell>
          <cell r="B9532" t="str">
            <v xml:space="preserve">S.FOLEY 3V.HEMAT. C/B 30-50ML CH18                                                                  </v>
          </cell>
          <cell r="C9532">
            <v>0</v>
          </cell>
          <cell r="D9532">
            <v>0</v>
          </cell>
          <cell r="E9532">
            <v>0</v>
          </cell>
          <cell r="F9532">
            <v>0</v>
          </cell>
          <cell r="G9532">
            <v>0</v>
          </cell>
          <cell r="I9532">
            <v>0</v>
          </cell>
        </row>
        <row r="9533">
          <cell r="A9533">
            <v>871007400020</v>
          </cell>
          <cell r="B9533" t="str">
            <v xml:space="preserve">S.FOLEY 3V.HEMAT. C/B 30-50ML CH20                                                                  </v>
          </cell>
          <cell r="C9533">
            <v>0</v>
          </cell>
          <cell r="D9533">
            <v>0</v>
          </cell>
          <cell r="E9533">
            <v>0</v>
          </cell>
          <cell r="F9533">
            <v>0</v>
          </cell>
          <cell r="G9533">
            <v>0</v>
          </cell>
          <cell r="I9533">
            <v>0</v>
          </cell>
        </row>
        <row r="9534">
          <cell r="A9534">
            <v>871007500018</v>
          </cell>
          <cell r="B9534" t="str">
            <v xml:space="preserve">S.FOLEY 3V.STD.P/HEM.C/B 30ML CH18                                                                  </v>
          </cell>
          <cell r="C9534">
            <v>0</v>
          </cell>
          <cell r="D9534">
            <v>0</v>
          </cell>
          <cell r="E9534">
            <v>0</v>
          </cell>
          <cell r="F9534">
            <v>0</v>
          </cell>
          <cell r="G9534">
            <v>0</v>
          </cell>
          <cell r="I9534">
            <v>0</v>
          </cell>
        </row>
        <row r="9535">
          <cell r="A9535">
            <v>871007500020</v>
          </cell>
          <cell r="B9535" t="str">
            <v xml:space="preserve">S.FOLEY 3V.STD.P/HEM.C/B 30ML CH20                                                                  </v>
          </cell>
          <cell r="C9535">
            <v>0</v>
          </cell>
          <cell r="D9535">
            <v>0</v>
          </cell>
          <cell r="E9535">
            <v>0</v>
          </cell>
          <cell r="F9535">
            <v>0</v>
          </cell>
          <cell r="G9535">
            <v>0</v>
          </cell>
          <cell r="I9535">
            <v>0</v>
          </cell>
        </row>
        <row r="9536">
          <cell r="A9536">
            <v>871007500022</v>
          </cell>
          <cell r="B9536" t="str">
            <v xml:space="preserve">S.FOLEY 3V.STD.P/HEM.C/B 30ML CH22                                                                  </v>
          </cell>
          <cell r="C9536">
            <v>0</v>
          </cell>
          <cell r="D9536">
            <v>0</v>
          </cell>
          <cell r="E9536">
            <v>0</v>
          </cell>
          <cell r="F9536">
            <v>0</v>
          </cell>
          <cell r="G9536">
            <v>0</v>
          </cell>
          <cell r="I9536">
            <v>0</v>
          </cell>
        </row>
        <row r="9537">
          <cell r="A9537">
            <v>871007500024</v>
          </cell>
          <cell r="B9537" t="str">
            <v xml:space="preserve">S.FOLEY 3V.STD.P/HEM.C/B 30ML CH24                                                                  </v>
          </cell>
          <cell r="C9537">
            <v>0</v>
          </cell>
          <cell r="D9537">
            <v>0</v>
          </cell>
          <cell r="E9537">
            <v>0</v>
          </cell>
          <cell r="F9537">
            <v>0</v>
          </cell>
          <cell r="G9537">
            <v>0</v>
          </cell>
          <cell r="I9537">
            <v>0</v>
          </cell>
        </row>
        <row r="9538">
          <cell r="A9538">
            <v>871007510018</v>
          </cell>
          <cell r="B9538" t="str">
            <v xml:space="preserve">S.FOL.3V.P/HEMAT.COU.C/B 30ML CH18                                                                  </v>
          </cell>
          <cell r="C9538">
            <v>0</v>
          </cell>
          <cell r="D9538">
            <v>0</v>
          </cell>
          <cell r="E9538">
            <v>0</v>
          </cell>
          <cell r="F9538">
            <v>0</v>
          </cell>
          <cell r="G9538">
            <v>0</v>
          </cell>
          <cell r="I9538">
            <v>0</v>
          </cell>
        </row>
        <row r="9539">
          <cell r="A9539">
            <v>871007510020</v>
          </cell>
          <cell r="B9539" t="str">
            <v xml:space="preserve">S.FOL.3V.P/HEMAT.COU.C/B 30ML CH20                                                                  </v>
          </cell>
          <cell r="C9539">
            <v>0</v>
          </cell>
          <cell r="D9539">
            <v>0</v>
          </cell>
          <cell r="E9539">
            <v>0</v>
          </cell>
          <cell r="F9539">
            <v>0</v>
          </cell>
          <cell r="G9539">
            <v>0</v>
          </cell>
          <cell r="I9539">
            <v>0</v>
          </cell>
        </row>
        <row r="9540">
          <cell r="A9540">
            <v>871007510022</v>
          </cell>
          <cell r="B9540" t="str">
            <v xml:space="preserve">S.FOL.3V.P/HEMAT.COU.C/B 30ML CH22                                                                  </v>
          </cell>
          <cell r="C9540">
            <v>0</v>
          </cell>
          <cell r="D9540">
            <v>0</v>
          </cell>
          <cell r="E9540">
            <v>0</v>
          </cell>
          <cell r="F9540">
            <v>0</v>
          </cell>
          <cell r="G9540">
            <v>0</v>
          </cell>
          <cell r="I9540">
            <v>0</v>
          </cell>
        </row>
        <row r="9541">
          <cell r="A9541">
            <v>871007510024</v>
          </cell>
          <cell r="B9541" t="str">
            <v xml:space="preserve">S.FOL.3V.P/HEMAT.COU.C/B 30ML CH24                                                                  </v>
          </cell>
          <cell r="C9541">
            <v>0</v>
          </cell>
          <cell r="D9541">
            <v>0</v>
          </cell>
          <cell r="E9541">
            <v>0</v>
          </cell>
          <cell r="F9541">
            <v>0</v>
          </cell>
          <cell r="G9541">
            <v>0</v>
          </cell>
          <cell r="I9541">
            <v>0</v>
          </cell>
        </row>
        <row r="9542">
          <cell r="A9542">
            <v>871008000800</v>
          </cell>
          <cell r="B9542" t="str">
            <v xml:space="preserve">SONDA DUODENAL LEVIN SILICONA FR08                                                                  </v>
          </cell>
          <cell r="C9542">
            <v>0</v>
          </cell>
          <cell r="D9542">
            <v>0</v>
          </cell>
          <cell r="E9542">
            <v>0</v>
          </cell>
          <cell r="F9542">
            <v>0</v>
          </cell>
          <cell r="G9542">
            <v>0</v>
          </cell>
          <cell r="I9542">
            <v>0</v>
          </cell>
        </row>
        <row r="9543">
          <cell r="A9543">
            <v>871008001000</v>
          </cell>
          <cell r="B9543" t="str">
            <v xml:space="preserve">SONDA DUODENAL LEVIN SILICONA FR10                                                                  </v>
          </cell>
          <cell r="C9543">
            <v>0</v>
          </cell>
          <cell r="D9543">
            <v>0</v>
          </cell>
          <cell r="E9543">
            <v>0</v>
          </cell>
          <cell r="F9543">
            <v>0</v>
          </cell>
          <cell r="G9543">
            <v>0</v>
          </cell>
          <cell r="I9543">
            <v>0</v>
          </cell>
        </row>
        <row r="9544">
          <cell r="A9544">
            <v>871008001200</v>
          </cell>
          <cell r="B9544" t="str">
            <v xml:space="preserve">SONDA DUODENAL LEVIN SILICONA FR12                                                                  </v>
          </cell>
          <cell r="C9544">
            <v>0</v>
          </cell>
          <cell r="D9544">
            <v>0</v>
          </cell>
          <cell r="E9544">
            <v>0</v>
          </cell>
          <cell r="F9544">
            <v>0</v>
          </cell>
          <cell r="G9544">
            <v>0</v>
          </cell>
          <cell r="I9544">
            <v>0</v>
          </cell>
        </row>
        <row r="9545">
          <cell r="A9545">
            <v>871008001400</v>
          </cell>
          <cell r="B9545" t="str">
            <v xml:space="preserve">SONDA DUODENAL LEVIN SILICONA FR14                                                                  </v>
          </cell>
          <cell r="C9545">
            <v>0</v>
          </cell>
          <cell r="D9545">
            <v>0</v>
          </cell>
          <cell r="E9545">
            <v>0</v>
          </cell>
          <cell r="F9545">
            <v>0</v>
          </cell>
          <cell r="G9545">
            <v>0</v>
          </cell>
          <cell r="I9545">
            <v>0</v>
          </cell>
        </row>
        <row r="9546">
          <cell r="A9546">
            <v>871008001600</v>
          </cell>
          <cell r="B9546" t="str">
            <v xml:space="preserve">SONDA DUODENAL LEVIN SILICONA FR16                                                                  </v>
          </cell>
          <cell r="C9546">
            <v>0</v>
          </cell>
          <cell r="D9546">
            <v>0</v>
          </cell>
          <cell r="E9546">
            <v>0</v>
          </cell>
          <cell r="F9546">
            <v>0</v>
          </cell>
          <cell r="G9546">
            <v>0</v>
          </cell>
          <cell r="I9546">
            <v>0</v>
          </cell>
        </row>
        <row r="9547">
          <cell r="A9547">
            <v>871008001800</v>
          </cell>
          <cell r="B9547" t="str">
            <v xml:space="preserve">SONDA DUODENAL LEVIN SILICONA FR18                                                                  </v>
          </cell>
          <cell r="C9547">
            <v>0</v>
          </cell>
          <cell r="D9547">
            <v>0</v>
          </cell>
          <cell r="E9547">
            <v>0</v>
          </cell>
          <cell r="F9547">
            <v>0</v>
          </cell>
          <cell r="G9547">
            <v>0</v>
          </cell>
          <cell r="I9547">
            <v>0</v>
          </cell>
        </row>
        <row r="9548">
          <cell r="A9548">
            <v>871100000010</v>
          </cell>
          <cell r="B9548" t="str">
            <v xml:space="preserve">PERCUT NEPH DRAIN CAT SET-MALECOT HYDROP-LOCK-LUNDERQUIST WIRE CH 10                                </v>
          </cell>
          <cell r="C9548">
            <v>0</v>
          </cell>
          <cell r="D9548">
            <v>0</v>
          </cell>
          <cell r="E9548">
            <v>0</v>
          </cell>
          <cell r="F9548">
            <v>0</v>
          </cell>
          <cell r="G9548">
            <v>0</v>
          </cell>
          <cell r="I9548">
            <v>0</v>
          </cell>
        </row>
        <row r="9549">
          <cell r="A9549">
            <v>871100000012</v>
          </cell>
          <cell r="B9549" t="str">
            <v xml:space="preserve">PERCUT NEPH DRAIN CAT SET-MALECOT HYDROP-LOCK-LUNDERQUIST WIRE CH 12                                </v>
          </cell>
          <cell r="C9549">
            <v>0</v>
          </cell>
          <cell r="D9549">
            <v>0</v>
          </cell>
          <cell r="E9549">
            <v>0</v>
          </cell>
          <cell r="F9549">
            <v>0</v>
          </cell>
          <cell r="G9549">
            <v>0</v>
          </cell>
          <cell r="I9549">
            <v>0</v>
          </cell>
        </row>
        <row r="9550">
          <cell r="A9550">
            <v>871100000014</v>
          </cell>
          <cell r="B9550" t="str">
            <v xml:space="preserve">PERCUT NEPH DRAIN CAT SET-MALECOT HYDROP-LOCK-LUNDERQUIST WIRE CH 14                                </v>
          </cell>
          <cell r="C9550">
            <v>0</v>
          </cell>
          <cell r="D9550">
            <v>0</v>
          </cell>
          <cell r="E9550">
            <v>0</v>
          </cell>
          <cell r="F9550">
            <v>0</v>
          </cell>
          <cell r="G9550">
            <v>0</v>
          </cell>
          <cell r="I9550">
            <v>0</v>
          </cell>
        </row>
        <row r="9551">
          <cell r="A9551">
            <v>871100000016</v>
          </cell>
          <cell r="B9551" t="str">
            <v xml:space="preserve">PERCUT NEPH DRAIN CAT SET-MALECOT HYDROP-LOCK-LUNDERQUIST WIRE CH 16                                </v>
          </cell>
          <cell r="C9551">
            <v>0</v>
          </cell>
          <cell r="D9551">
            <v>0</v>
          </cell>
          <cell r="E9551">
            <v>0</v>
          </cell>
          <cell r="F9551">
            <v>0</v>
          </cell>
          <cell r="G9551">
            <v>0</v>
          </cell>
          <cell r="I9551">
            <v>0</v>
          </cell>
        </row>
        <row r="9552">
          <cell r="A9552">
            <v>871100000114</v>
          </cell>
          <cell r="B9552" t="str">
            <v xml:space="preserve">PERCUT NEPH DRAIN CAT SET-MALECOT HYDROP-LOCK-LUNDERQUIST WIRE MTP CH 14                            </v>
          </cell>
          <cell r="C9552">
            <v>0</v>
          </cell>
          <cell r="D9552">
            <v>0</v>
          </cell>
          <cell r="E9552">
            <v>0</v>
          </cell>
          <cell r="F9552">
            <v>0</v>
          </cell>
          <cell r="G9552">
            <v>0</v>
          </cell>
          <cell r="I9552">
            <v>0</v>
          </cell>
        </row>
        <row r="9553">
          <cell r="A9553">
            <v>871100000116</v>
          </cell>
          <cell r="B9553" t="str">
            <v xml:space="preserve">PERCUT NEPH DRAIN CAT SET-MALECOT HYDROP-LOCK-LUNDERQUIST WIRE MTP CH 16                            </v>
          </cell>
          <cell r="C9553">
            <v>0</v>
          </cell>
          <cell r="D9553">
            <v>0</v>
          </cell>
          <cell r="E9553">
            <v>0</v>
          </cell>
          <cell r="F9553">
            <v>0</v>
          </cell>
          <cell r="G9553">
            <v>0</v>
          </cell>
          <cell r="I9553">
            <v>0</v>
          </cell>
        </row>
        <row r="9554">
          <cell r="A9554">
            <v>871100100008</v>
          </cell>
          <cell r="B9554" t="str">
            <v xml:space="preserve">PERCUT NEPH DRAIN CAT SET-PIGTAIL HYDROP-LOCK-LUNDERQUIST WIRE CH 08                                </v>
          </cell>
          <cell r="C9554">
            <v>0</v>
          </cell>
          <cell r="D9554">
            <v>0</v>
          </cell>
          <cell r="E9554">
            <v>0</v>
          </cell>
          <cell r="F9554">
            <v>0</v>
          </cell>
          <cell r="G9554">
            <v>0</v>
          </cell>
          <cell r="I9554">
            <v>0</v>
          </cell>
        </row>
        <row r="9555">
          <cell r="A9555">
            <v>871100100010</v>
          </cell>
          <cell r="B9555" t="str">
            <v xml:space="preserve">PERCUT NEPH DRAIN CAT SET-PIGTAIL HYDROP-LOCK-LUNDERQUIST WIRE CH 10                                </v>
          </cell>
          <cell r="C9555">
            <v>0</v>
          </cell>
          <cell r="D9555">
            <v>0</v>
          </cell>
          <cell r="E9555">
            <v>0</v>
          </cell>
          <cell r="F9555">
            <v>0</v>
          </cell>
          <cell r="G9555">
            <v>0</v>
          </cell>
          <cell r="I9555">
            <v>0</v>
          </cell>
        </row>
        <row r="9556">
          <cell r="A9556">
            <v>871100100012</v>
          </cell>
          <cell r="B9556" t="str">
            <v xml:space="preserve">PERCUT NEPH DRAIN CAT SET-PIGTAIL HYDROP-LOCK-LUNDERQUIST WIRE CH 12                                </v>
          </cell>
          <cell r="C9556">
            <v>0</v>
          </cell>
          <cell r="D9556">
            <v>0</v>
          </cell>
          <cell r="E9556">
            <v>0</v>
          </cell>
          <cell r="F9556">
            <v>0</v>
          </cell>
          <cell r="G9556">
            <v>0</v>
          </cell>
          <cell r="I9556">
            <v>0</v>
          </cell>
        </row>
        <row r="9557">
          <cell r="A9557">
            <v>871100100014</v>
          </cell>
          <cell r="B9557" t="str">
            <v xml:space="preserve">PERCUT NEPH DRAIN CAT SET-PIGTAIL HYDROP-LOCK-LUNDERQUIST WIRE CH 14                                </v>
          </cell>
          <cell r="C9557">
            <v>0</v>
          </cell>
          <cell r="D9557">
            <v>0</v>
          </cell>
          <cell r="E9557">
            <v>0</v>
          </cell>
          <cell r="F9557">
            <v>0</v>
          </cell>
          <cell r="G9557">
            <v>0</v>
          </cell>
          <cell r="I9557">
            <v>0</v>
          </cell>
        </row>
        <row r="9558">
          <cell r="A9558">
            <v>871100100016</v>
          </cell>
          <cell r="B9558" t="str">
            <v xml:space="preserve">PERCUT NEPH DRAIN CAT SET-PIGTAIL HYDROP-LOCK-LUNDERQUIST WIRE CH 16                                </v>
          </cell>
          <cell r="C9558">
            <v>0</v>
          </cell>
          <cell r="D9558">
            <v>0</v>
          </cell>
          <cell r="E9558">
            <v>0</v>
          </cell>
          <cell r="F9558">
            <v>0</v>
          </cell>
          <cell r="G9558">
            <v>0</v>
          </cell>
          <cell r="I9558">
            <v>0</v>
          </cell>
        </row>
        <row r="9559">
          <cell r="A9559">
            <v>871100100112</v>
          </cell>
          <cell r="B9559" t="str">
            <v xml:space="preserve">PERCUT NEPH DRAIN CAT SET-PIGTAIL HYDROP-LOCK-LUNDERQUIST WIRE MTP CH 12                            </v>
          </cell>
          <cell r="C9559">
            <v>0</v>
          </cell>
          <cell r="D9559">
            <v>0</v>
          </cell>
          <cell r="E9559">
            <v>0</v>
          </cell>
          <cell r="F9559">
            <v>0</v>
          </cell>
          <cell r="G9559">
            <v>0</v>
          </cell>
          <cell r="I9559">
            <v>0</v>
          </cell>
        </row>
        <row r="9560">
          <cell r="A9560">
            <v>871100100114</v>
          </cell>
          <cell r="B9560" t="str">
            <v xml:space="preserve">PERCUT NEPH DRAIN CAT SET-PIGTAIL HYDROP-LOCK-LUNDERQUIST WIRE MTP CH 14                            </v>
          </cell>
          <cell r="C9560">
            <v>0</v>
          </cell>
          <cell r="D9560">
            <v>0</v>
          </cell>
          <cell r="E9560">
            <v>0</v>
          </cell>
          <cell r="F9560">
            <v>0</v>
          </cell>
          <cell r="G9560">
            <v>0</v>
          </cell>
          <cell r="I9560">
            <v>0</v>
          </cell>
        </row>
        <row r="9561">
          <cell r="A9561">
            <v>871100110008</v>
          </cell>
          <cell r="B9561" t="str">
            <v xml:space="preserve">SUPRAPUBIC CATHETER KIT WITH SILICON CATHETER 2 WAY CH 08                                           </v>
          </cell>
          <cell r="C9561">
            <v>0</v>
          </cell>
          <cell r="D9561">
            <v>0</v>
          </cell>
          <cell r="E9561">
            <v>0</v>
          </cell>
          <cell r="F9561">
            <v>0</v>
          </cell>
          <cell r="G9561">
            <v>0</v>
          </cell>
          <cell r="I9561">
            <v>0</v>
          </cell>
        </row>
        <row r="9562">
          <cell r="A9562">
            <v>871100110010</v>
          </cell>
          <cell r="B9562" t="str">
            <v xml:space="preserve">SUPRAPUBIC CATHETER KIT WITH SILICON CATHETER 2 WAY CH 10                                           </v>
          </cell>
          <cell r="C9562">
            <v>0</v>
          </cell>
          <cell r="D9562">
            <v>0</v>
          </cell>
          <cell r="E9562">
            <v>0</v>
          </cell>
          <cell r="F9562">
            <v>0</v>
          </cell>
          <cell r="G9562">
            <v>0</v>
          </cell>
          <cell r="I9562">
            <v>0</v>
          </cell>
        </row>
        <row r="9563">
          <cell r="A9563">
            <v>871100110012</v>
          </cell>
          <cell r="B9563" t="str">
            <v xml:space="preserve">SUPRAPUBIC CATHETER KIT WITH SILICON CATHETER 2 WAY CH 12                                           </v>
          </cell>
          <cell r="C9563">
            <v>0</v>
          </cell>
          <cell r="D9563">
            <v>0</v>
          </cell>
          <cell r="E9563">
            <v>0</v>
          </cell>
          <cell r="F9563">
            <v>0</v>
          </cell>
          <cell r="G9563">
            <v>0</v>
          </cell>
          <cell r="I9563">
            <v>0</v>
          </cell>
        </row>
        <row r="9564">
          <cell r="A9564">
            <v>871100120010</v>
          </cell>
          <cell r="B9564" t="str">
            <v xml:space="preserve">SUPRAPUBIC CATHETER KIT WITH J CATHETER CH 10                                                       </v>
          </cell>
          <cell r="C9564">
            <v>0</v>
          </cell>
          <cell r="D9564">
            <v>0</v>
          </cell>
          <cell r="E9564">
            <v>0</v>
          </cell>
          <cell r="F9564">
            <v>0</v>
          </cell>
          <cell r="G9564">
            <v>0</v>
          </cell>
          <cell r="I9564">
            <v>0</v>
          </cell>
        </row>
        <row r="9565">
          <cell r="A9565">
            <v>871100120012</v>
          </cell>
          <cell r="B9565" t="str">
            <v xml:space="preserve">SUPRAPUBIC CATHETER KIT WITH J CATHETER CH 12                                                       </v>
          </cell>
          <cell r="C9565">
            <v>0</v>
          </cell>
          <cell r="D9565">
            <v>0</v>
          </cell>
          <cell r="E9565">
            <v>0</v>
          </cell>
          <cell r="F9565">
            <v>0</v>
          </cell>
          <cell r="G9565">
            <v>0</v>
          </cell>
          <cell r="I9565">
            <v>0</v>
          </cell>
        </row>
        <row r="9566">
          <cell r="A9566">
            <v>871100120014</v>
          </cell>
          <cell r="B9566" t="str">
            <v xml:space="preserve">SUPRAPUBIC CATHETER KIT WITH J CATHETER CH 14                                                       </v>
          </cell>
          <cell r="C9566">
            <v>0</v>
          </cell>
          <cell r="D9566">
            <v>0</v>
          </cell>
          <cell r="E9566">
            <v>0</v>
          </cell>
          <cell r="F9566">
            <v>0</v>
          </cell>
          <cell r="G9566">
            <v>0</v>
          </cell>
          <cell r="I9566">
            <v>0</v>
          </cell>
        </row>
        <row r="9567">
          <cell r="A9567">
            <v>871100130008</v>
          </cell>
          <cell r="B9567" t="str">
            <v xml:space="preserve">CYSTOCATH CANNULA KIT WITH J TIP CATHETER CH 08                                                     </v>
          </cell>
          <cell r="C9567">
            <v>0</v>
          </cell>
          <cell r="D9567">
            <v>0</v>
          </cell>
          <cell r="E9567">
            <v>0</v>
          </cell>
          <cell r="F9567">
            <v>0</v>
          </cell>
          <cell r="G9567">
            <v>0</v>
          </cell>
          <cell r="I9567">
            <v>0</v>
          </cell>
        </row>
        <row r="9568">
          <cell r="A9568">
            <v>871100130010</v>
          </cell>
          <cell r="B9568" t="str">
            <v xml:space="preserve">CYSTOCATH CANNULA KIT WITH J TIP CATHETER CH 10                                                     </v>
          </cell>
          <cell r="C9568">
            <v>0</v>
          </cell>
          <cell r="D9568">
            <v>0</v>
          </cell>
          <cell r="E9568">
            <v>0</v>
          </cell>
          <cell r="F9568">
            <v>0</v>
          </cell>
          <cell r="G9568">
            <v>0</v>
          </cell>
          <cell r="I9568">
            <v>0</v>
          </cell>
        </row>
        <row r="9569">
          <cell r="A9569">
            <v>871100130012</v>
          </cell>
          <cell r="B9569" t="str">
            <v xml:space="preserve">CYSTOCATH CANNULA KIT WITH J TIP CATHETER CH 12                                                     </v>
          </cell>
          <cell r="C9569">
            <v>0</v>
          </cell>
          <cell r="D9569">
            <v>0</v>
          </cell>
          <cell r="E9569">
            <v>0</v>
          </cell>
          <cell r="F9569">
            <v>0</v>
          </cell>
          <cell r="G9569">
            <v>0</v>
          </cell>
          <cell r="I9569">
            <v>0</v>
          </cell>
        </row>
        <row r="9570">
          <cell r="A9570">
            <v>871100130014</v>
          </cell>
          <cell r="B9570" t="str">
            <v xml:space="preserve">CYSTOCATH CANNULA KIT WITH J TIP CATHETER CH 14                                                     </v>
          </cell>
          <cell r="C9570">
            <v>0</v>
          </cell>
          <cell r="D9570">
            <v>0</v>
          </cell>
          <cell r="E9570">
            <v>0</v>
          </cell>
          <cell r="F9570">
            <v>0</v>
          </cell>
          <cell r="G9570">
            <v>0</v>
          </cell>
          <cell r="I9570">
            <v>0</v>
          </cell>
        </row>
        <row r="9571">
          <cell r="A9571">
            <v>871100130016</v>
          </cell>
          <cell r="B9571" t="str">
            <v xml:space="preserve">CYSTOCATH CANNULA KIT WITH J TIP CATHETER CH 16                                                     </v>
          </cell>
          <cell r="C9571">
            <v>0</v>
          </cell>
          <cell r="D9571">
            <v>0</v>
          </cell>
          <cell r="E9571">
            <v>0</v>
          </cell>
          <cell r="F9571">
            <v>0</v>
          </cell>
          <cell r="G9571">
            <v>0</v>
          </cell>
          <cell r="I9571">
            <v>0</v>
          </cell>
        </row>
        <row r="9572">
          <cell r="A9572">
            <v>871100140312</v>
          </cell>
          <cell r="B9572" t="str">
            <v xml:space="preserve">URETERAL BALLON DILATOR NBD-0312                                                                    </v>
          </cell>
          <cell r="C9572">
            <v>0</v>
          </cell>
          <cell r="D9572">
            <v>0</v>
          </cell>
          <cell r="E9572">
            <v>0</v>
          </cell>
          <cell r="F9572">
            <v>0</v>
          </cell>
          <cell r="G9572">
            <v>0</v>
          </cell>
          <cell r="I9572">
            <v>0</v>
          </cell>
        </row>
        <row r="9573">
          <cell r="A9573">
            <v>871100140504</v>
          </cell>
          <cell r="B9573" t="str">
            <v xml:space="preserve">URETERIC BALLOON DILATOR CH 5 - 40 mm                                                               </v>
          </cell>
          <cell r="C9573">
            <v>0</v>
          </cell>
          <cell r="D9573">
            <v>0</v>
          </cell>
          <cell r="E9573">
            <v>0</v>
          </cell>
          <cell r="F9573">
            <v>0</v>
          </cell>
          <cell r="G9573">
            <v>0</v>
          </cell>
          <cell r="I9573">
            <v>0</v>
          </cell>
        </row>
        <row r="9574">
          <cell r="A9574">
            <v>871100140506</v>
          </cell>
          <cell r="B9574" t="str">
            <v xml:space="preserve">URETERIC BALLOON DILATOR CH 5 - 60 mm                                                               </v>
          </cell>
          <cell r="C9574">
            <v>0</v>
          </cell>
          <cell r="D9574">
            <v>0</v>
          </cell>
          <cell r="E9574">
            <v>0</v>
          </cell>
          <cell r="F9574">
            <v>0</v>
          </cell>
          <cell r="G9574">
            <v>0</v>
          </cell>
          <cell r="I9574">
            <v>0</v>
          </cell>
        </row>
        <row r="9575">
          <cell r="A9575">
            <v>871100140604</v>
          </cell>
          <cell r="B9575" t="str">
            <v xml:space="preserve">URETERIC BALLOON DILATOR CH 6 - 40 mm                                                               </v>
          </cell>
          <cell r="C9575">
            <v>0</v>
          </cell>
          <cell r="D9575">
            <v>0</v>
          </cell>
          <cell r="E9575">
            <v>0</v>
          </cell>
          <cell r="F9575">
            <v>0</v>
          </cell>
          <cell r="G9575">
            <v>0</v>
          </cell>
          <cell r="I9575">
            <v>0</v>
          </cell>
        </row>
        <row r="9576">
          <cell r="A9576">
            <v>871100150000</v>
          </cell>
          <cell r="B9576" t="str">
            <v xml:space="preserve">URETERIC SEQUENTIAL DILATOR (70 cm length)                                                          </v>
          </cell>
          <cell r="C9576">
            <v>0</v>
          </cell>
          <cell r="D9576">
            <v>0</v>
          </cell>
          <cell r="E9576">
            <v>0</v>
          </cell>
          <cell r="F9576">
            <v>0</v>
          </cell>
          <cell r="G9576">
            <v>0</v>
          </cell>
          <cell r="I9576">
            <v>0</v>
          </cell>
        </row>
        <row r="9577">
          <cell r="A9577">
            <v>871100150001</v>
          </cell>
          <cell r="B9577" t="str">
            <v xml:space="preserve">URETERAL SEQUENTIAL DILATOR DIL-SET                                                                 </v>
          </cell>
          <cell r="C9577">
            <v>0</v>
          </cell>
          <cell r="D9577">
            <v>0</v>
          </cell>
          <cell r="E9577">
            <v>0</v>
          </cell>
          <cell r="F9577">
            <v>0</v>
          </cell>
          <cell r="G9577">
            <v>0</v>
          </cell>
          <cell r="I9577">
            <v>0</v>
          </cell>
        </row>
        <row r="9578">
          <cell r="A9578">
            <v>871100160005</v>
          </cell>
          <cell r="B9578" t="str">
            <v xml:space="preserve">KIT DOB.J P/CERR.HIDRO.AZ.C/PUSHER Y FIAD.26CM CH5                                                  </v>
          </cell>
          <cell r="C9578">
            <v>0</v>
          </cell>
          <cell r="D9578">
            <v>0</v>
          </cell>
          <cell r="E9578">
            <v>0</v>
          </cell>
          <cell r="F9578">
            <v>0</v>
          </cell>
          <cell r="G9578">
            <v>0</v>
          </cell>
          <cell r="I9578">
            <v>0</v>
          </cell>
        </row>
        <row r="9579">
          <cell r="A9579">
            <v>871100160006</v>
          </cell>
          <cell r="B9579" t="str">
            <v xml:space="preserve">KIT DOB.J P/CERR.HIDRO.AZ.C/PUSHER Y FIAD.26CM CH6                                                  </v>
          </cell>
          <cell r="C9579">
            <v>0</v>
          </cell>
          <cell r="D9579">
            <v>0</v>
          </cell>
          <cell r="E9579">
            <v>0</v>
          </cell>
          <cell r="F9579">
            <v>0</v>
          </cell>
          <cell r="G9579">
            <v>0</v>
          </cell>
          <cell r="I9579">
            <v>0</v>
          </cell>
        </row>
        <row r="9580">
          <cell r="A9580">
            <v>871100160007</v>
          </cell>
          <cell r="B9580" t="str">
            <v xml:space="preserve">KIT DOB.J P/CERR.HIDRO.AZ.C/PUSHER Y FIAD.26CM CH7                                                  </v>
          </cell>
          <cell r="C9580">
            <v>0</v>
          </cell>
          <cell r="D9580">
            <v>0</v>
          </cell>
          <cell r="E9580">
            <v>0</v>
          </cell>
          <cell r="F9580">
            <v>0</v>
          </cell>
          <cell r="G9580">
            <v>0</v>
          </cell>
          <cell r="I9580">
            <v>0</v>
          </cell>
        </row>
        <row r="9581">
          <cell r="A9581">
            <v>871100160008</v>
          </cell>
          <cell r="B9581" t="str">
            <v xml:space="preserve">KIT DOB.J P/CERR.HIDRO.AZ.C/PUSHER Y FIAD.26CM CH8                                                  </v>
          </cell>
          <cell r="C9581">
            <v>0</v>
          </cell>
          <cell r="D9581">
            <v>0</v>
          </cell>
          <cell r="E9581">
            <v>0</v>
          </cell>
          <cell r="F9581">
            <v>0</v>
          </cell>
          <cell r="G9581">
            <v>0</v>
          </cell>
          <cell r="I9581">
            <v>0</v>
          </cell>
        </row>
        <row r="9582">
          <cell r="A9582">
            <v>871100170005</v>
          </cell>
          <cell r="B9582" t="str">
            <v xml:space="preserve">KIT DOB.J P/AB.HIDRO.AZ.C/PUSHER Y FIAD.26CM CH5                                                    </v>
          </cell>
          <cell r="C9582">
            <v>0</v>
          </cell>
          <cell r="D9582">
            <v>0</v>
          </cell>
          <cell r="E9582">
            <v>0</v>
          </cell>
          <cell r="F9582">
            <v>0</v>
          </cell>
          <cell r="G9582">
            <v>0</v>
          </cell>
          <cell r="I9582">
            <v>0</v>
          </cell>
        </row>
        <row r="9583">
          <cell r="A9583">
            <v>871100170006</v>
          </cell>
          <cell r="B9583" t="str">
            <v xml:space="preserve">KIT DOB.J P/AB.HIDRO.AZ.C/PUSHER Y FIAD.26CM CH6                                                    </v>
          </cell>
          <cell r="C9583">
            <v>0</v>
          </cell>
          <cell r="D9583">
            <v>0</v>
          </cell>
          <cell r="E9583">
            <v>0</v>
          </cell>
          <cell r="F9583">
            <v>0</v>
          </cell>
          <cell r="G9583">
            <v>0</v>
          </cell>
          <cell r="I9583">
            <v>0</v>
          </cell>
        </row>
        <row r="9584">
          <cell r="A9584">
            <v>871100170007</v>
          </cell>
          <cell r="B9584" t="str">
            <v xml:space="preserve">KIT DOB.J P/AB.HIDRO.AZ.C/PUSHER Y FIAD.26CM CH7                                                    </v>
          </cell>
          <cell r="C9584">
            <v>0</v>
          </cell>
          <cell r="D9584">
            <v>0</v>
          </cell>
          <cell r="E9584">
            <v>0</v>
          </cell>
          <cell r="F9584">
            <v>0</v>
          </cell>
          <cell r="G9584">
            <v>0</v>
          </cell>
          <cell r="I9584">
            <v>0</v>
          </cell>
        </row>
        <row r="9585">
          <cell r="A9585">
            <v>871100170008</v>
          </cell>
          <cell r="B9585" t="str">
            <v xml:space="preserve">KIT DOB.J P/AB.HIDRO.AZ.C/PUSHER Y FIAD.26CM CH8                                                    </v>
          </cell>
          <cell r="C9585">
            <v>0</v>
          </cell>
          <cell r="D9585">
            <v>0</v>
          </cell>
          <cell r="E9585">
            <v>0</v>
          </cell>
          <cell r="F9585">
            <v>0</v>
          </cell>
          <cell r="G9585">
            <v>0</v>
          </cell>
          <cell r="I9585">
            <v>0</v>
          </cell>
        </row>
        <row r="9586">
          <cell r="A9586">
            <v>871100180006</v>
          </cell>
          <cell r="B9586" t="str">
            <v xml:space="preserve">KIT DOB.J P/CERR.HIDRO.AZ.C/PUSHER Y FIAD.24CM CH6                                                  </v>
          </cell>
          <cell r="C9586">
            <v>0</v>
          </cell>
          <cell r="D9586">
            <v>0</v>
          </cell>
          <cell r="E9586">
            <v>0</v>
          </cell>
          <cell r="F9586">
            <v>0</v>
          </cell>
          <cell r="G9586">
            <v>0</v>
          </cell>
          <cell r="I9586">
            <v>0</v>
          </cell>
        </row>
        <row r="9587">
          <cell r="A9587">
            <v>871100180007</v>
          </cell>
          <cell r="B9587" t="str">
            <v xml:space="preserve">KIT DOB.J P/CERR.HIDRO.AZ.C/PUSHER Y FIAD.24CM CH7                                                  </v>
          </cell>
          <cell r="C9587">
            <v>0</v>
          </cell>
          <cell r="D9587">
            <v>0</v>
          </cell>
          <cell r="E9587">
            <v>0</v>
          </cell>
          <cell r="F9587">
            <v>0</v>
          </cell>
          <cell r="G9587">
            <v>0</v>
          </cell>
          <cell r="I9587">
            <v>0</v>
          </cell>
        </row>
        <row r="9588">
          <cell r="A9588">
            <v>871100180048</v>
          </cell>
          <cell r="B9588" t="str">
            <v xml:space="preserve">KIT DOB.J P/CERR.HIDRO.AZ.C/PUSHER Y FIAD.24CM CH4.8                                                </v>
          </cell>
          <cell r="C9588">
            <v>0</v>
          </cell>
          <cell r="D9588">
            <v>0</v>
          </cell>
          <cell r="E9588">
            <v>0</v>
          </cell>
          <cell r="F9588">
            <v>0</v>
          </cell>
          <cell r="G9588">
            <v>0</v>
          </cell>
          <cell r="I9588">
            <v>0</v>
          </cell>
        </row>
        <row r="9589">
          <cell r="A9589">
            <v>871100181435</v>
          </cell>
          <cell r="B9589" t="str">
            <v xml:space="preserve">URETERAL ACCESS SHEATH CH14-35CM                                                                    </v>
          </cell>
          <cell r="C9589">
            <v>0</v>
          </cell>
          <cell r="D9589">
            <v>0</v>
          </cell>
          <cell r="E9589">
            <v>0</v>
          </cell>
          <cell r="F9589">
            <v>0</v>
          </cell>
          <cell r="G9589">
            <v>0</v>
          </cell>
          <cell r="I9589">
            <v>0</v>
          </cell>
        </row>
        <row r="9590">
          <cell r="A9590">
            <v>871100190006</v>
          </cell>
          <cell r="B9590" t="str">
            <v xml:space="preserve">KIT DOB.J P/AB.HIDRO.AZ.C/PUSHER Y FIAD.24CM CH6                                                    </v>
          </cell>
          <cell r="C9590">
            <v>0</v>
          </cell>
          <cell r="D9590">
            <v>0</v>
          </cell>
          <cell r="E9590">
            <v>0</v>
          </cell>
          <cell r="F9590">
            <v>0</v>
          </cell>
          <cell r="G9590">
            <v>0</v>
          </cell>
          <cell r="I9590">
            <v>0</v>
          </cell>
        </row>
        <row r="9591">
          <cell r="A9591">
            <v>871100190007</v>
          </cell>
          <cell r="B9591" t="str">
            <v xml:space="preserve">KIT DOB.J P/AB.HIDRO.AZ.C/PUSHER Y FIAD.24CM CH7                                                    </v>
          </cell>
          <cell r="C9591">
            <v>0</v>
          </cell>
          <cell r="D9591">
            <v>0</v>
          </cell>
          <cell r="E9591">
            <v>0</v>
          </cell>
          <cell r="F9591">
            <v>0</v>
          </cell>
          <cell r="G9591">
            <v>0</v>
          </cell>
          <cell r="I9591">
            <v>0</v>
          </cell>
        </row>
        <row r="9592">
          <cell r="A9592">
            <v>871100200005</v>
          </cell>
          <cell r="B9592" t="str">
            <v xml:space="preserve">KIT DOB.J P/CERR.HIDRO.AZ.C/PUSHER Y FIAD.28CM CH5                                                  </v>
          </cell>
          <cell r="C9592">
            <v>0</v>
          </cell>
          <cell r="D9592">
            <v>0</v>
          </cell>
          <cell r="E9592">
            <v>0</v>
          </cell>
          <cell r="F9592">
            <v>0</v>
          </cell>
          <cell r="G9592">
            <v>0</v>
          </cell>
          <cell r="I9592">
            <v>0</v>
          </cell>
        </row>
        <row r="9593">
          <cell r="A9593">
            <v>871100200006</v>
          </cell>
          <cell r="B9593" t="str">
            <v xml:space="preserve">KIT DOB.J P/CERR.HIDRO.AZ.C/PUSHER Y FIAD.28CM CH6                                                  </v>
          </cell>
          <cell r="C9593">
            <v>0</v>
          </cell>
          <cell r="D9593">
            <v>0</v>
          </cell>
          <cell r="E9593">
            <v>0</v>
          </cell>
          <cell r="F9593">
            <v>0</v>
          </cell>
          <cell r="G9593">
            <v>0</v>
          </cell>
          <cell r="I9593">
            <v>0</v>
          </cell>
        </row>
        <row r="9594">
          <cell r="A9594">
            <v>871100200007</v>
          </cell>
          <cell r="B9594" t="str">
            <v xml:space="preserve">KIT DOB.J P/CERR.HIDRO.AZ.C/PUSHER Y FIAD.28CM CH7                                                  </v>
          </cell>
          <cell r="C9594">
            <v>0</v>
          </cell>
          <cell r="D9594">
            <v>0</v>
          </cell>
          <cell r="E9594">
            <v>0</v>
          </cell>
          <cell r="F9594">
            <v>0</v>
          </cell>
          <cell r="G9594">
            <v>0</v>
          </cell>
          <cell r="I9594">
            <v>0</v>
          </cell>
        </row>
        <row r="9595">
          <cell r="A9595">
            <v>871100200048</v>
          </cell>
          <cell r="B9595" t="str">
            <v xml:space="preserve">KIT DOB.J P/CERR.HIDRO.AZ.C/PUSHER Y FIAD.28CM CH4.8                                                </v>
          </cell>
          <cell r="C9595">
            <v>0</v>
          </cell>
          <cell r="D9595">
            <v>0</v>
          </cell>
          <cell r="E9595">
            <v>0</v>
          </cell>
          <cell r="F9595">
            <v>0</v>
          </cell>
          <cell r="G9595">
            <v>0</v>
          </cell>
          <cell r="I9595">
            <v>0</v>
          </cell>
        </row>
        <row r="9596">
          <cell r="A9596">
            <v>871100210005</v>
          </cell>
          <cell r="B9596" t="str">
            <v xml:space="preserve">KIT DOB.J P/AB.HIDRO.AZ.C/PUSHER Y FIAD.28CM CH5                                                    </v>
          </cell>
          <cell r="C9596">
            <v>0</v>
          </cell>
          <cell r="D9596">
            <v>0</v>
          </cell>
          <cell r="E9596">
            <v>0</v>
          </cell>
          <cell r="F9596">
            <v>0</v>
          </cell>
          <cell r="G9596">
            <v>0</v>
          </cell>
          <cell r="I9596">
            <v>0</v>
          </cell>
        </row>
        <row r="9597">
          <cell r="A9597">
            <v>871100210006</v>
          </cell>
          <cell r="B9597" t="str">
            <v xml:space="preserve">KIT DOB.J P/AB.HIDRO.AZ.C/PUSHER Y FIAD.28CM CH6                                                    </v>
          </cell>
          <cell r="C9597">
            <v>0</v>
          </cell>
          <cell r="D9597">
            <v>0</v>
          </cell>
          <cell r="E9597">
            <v>0</v>
          </cell>
          <cell r="F9597">
            <v>0</v>
          </cell>
          <cell r="G9597">
            <v>0</v>
          </cell>
          <cell r="I9597">
            <v>0</v>
          </cell>
        </row>
        <row r="9598">
          <cell r="A9598">
            <v>871100210007</v>
          </cell>
          <cell r="B9598" t="str">
            <v xml:space="preserve">KIT DOB.J P/AB.HIDRO.AZ.C/PUSHER Y FIAD.28CM CH7                                                    </v>
          </cell>
          <cell r="C9598">
            <v>0</v>
          </cell>
          <cell r="D9598">
            <v>0</v>
          </cell>
          <cell r="E9598">
            <v>0</v>
          </cell>
          <cell r="F9598">
            <v>0</v>
          </cell>
          <cell r="G9598">
            <v>0</v>
          </cell>
          <cell r="I9598">
            <v>0</v>
          </cell>
        </row>
        <row r="9599">
          <cell r="A9599">
            <v>871100210048</v>
          </cell>
          <cell r="B9599" t="str">
            <v xml:space="preserve">KIT DOB.J P/AB.HIDRO.AZ.C/PUSHER Y FIAD.28CM CH4.8                                                  </v>
          </cell>
          <cell r="C9599">
            <v>0</v>
          </cell>
          <cell r="D9599">
            <v>0</v>
          </cell>
          <cell r="E9599">
            <v>0</v>
          </cell>
          <cell r="F9599">
            <v>0</v>
          </cell>
          <cell r="G9599">
            <v>0</v>
          </cell>
          <cell r="I9599">
            <v>0</v>
          </cell>
        </row>
        <row r="9600">
          <cell r="A9600">
            <v>871100220600</v>
          </cell>
          <cell r="B9600" t="str">
            <v xml:space="preserve">CATETER DOBLE LOOP HIDROFILICO PTA.ABIERTA 26CM CH6 DLU-0626-SP-STB-0/0-H                           </v>
          </cell>
          <cell r="C9600">
            <v>10</v>
          </cell>
          <cell r="D9600">
            <v>0</v>
          </cell>
          <cell r="E9600">
            <v>0</v>
          </cell>
          <cell r="F9600">
            <v>0</v>
          </cell>
          <cell r="G9600">
            <v>0</v>
          </cell>
          <cell r="I9600">
            <v>0</v>
          </cell>
        </row>
        <row r="9601">
          <cell r="A9601">
            <v>871100230600</v>
          </cell>
          <cell r="B9601" t="str">
            <v xml:space="preserve">CATETER DOBLE LOOP HIDROFILICO PTA.ABIERTA 24CM CH6 DLU-0624-SP-STB-0/0-H                           </v>
          </cell>
          <cell r="C9601">
            <v>10</v>
          </cell>
          <cell r="D9601">
            <v>0</v>
          </cell>
          <cell r="E9601">
            <v>0</v>
          </cell>
          <cell r="F9601">
            <v>0</v>
          </cell>
          <cell r="G9601">
            <v>0</v>
          </cell>
          <cell r="I9601">
            <v>0</v>
          </cell>
        </row>
        <row r="9602">
          <cell r="A9602">
            <v>875020000000</v>
          </cell>
          <cell r="B9602" t="str">
            <v xml:space="preserve">JER GR HSW 2 PARTES 2 ML                                                                            </v>
          </cell>
          <cell r="C9602">
            <v>0</v>
          </cell>
          <cell r="D9602">
            <v>0</v>
          </cell>
          <cell r="E9602">
            <v>0</v>
          </cell>
          <cell r="F9602">
            <v>0</v>
          </cell>
          <cell r="G9602">
            <v>0</v>
          </cell>
          <cell r="I9602">
            <v>0</v>
          </cell>
        </row>
        <row r="9603">
          <cell r="A9603">
            <v>88000600000001</v>
          </cell>
          <cell r="B9603" t="str">
            <v xml:space="preserve">DILATADOR PVC GRIS X200 CH6                                                                         </v>
          </cell>
          <cell r="C9603">
            <v>0</v>
          </cell>
          <cell r="D9603">
            <v>0</v>
          </cell>
          <cell r="E9603">
            <v>0</v>
          </cell>
          <cell r="F9603">
            <v>0</v>
          </cell>
          <cell r="G9603">
            <v>0</v>
          </cell>
          <cell r="I9603">
            <v>0</v>
          </cell>
        </row>
        <row r="9604">
          <cell r="A9604">
            <v>88000800000001</v>
          </cell>
          <cell r="B9604" t="str">
            <v xml:space="preserve">DILATADOR PVC GRIS X200 CH8                                                                         </v>
          </cell>
          <cell r="C9604">
            <v>0</v>
          </cell>
          <cell r="D9604">
            <v>0</v>
          </cell>
          <cell r="E9604">
            <v>0</v>
          </cell>
          <cell r="F9604">
            <v>0</v>
          </cell>
          <cell r="G9604">
            <v>0</v>
          </cell>
          <cell r="I9604">
            <v>0</v>
          </cell>
        </row>
        <row r="9605">
          <cell r="A9605">
            <v>88001000000001</v>
          </cell>
          <cell r="B9605" t="str">
            <v xml:space="preserve">DILATADOR PVC GRIS X200 CH10                                                                        </v>
          </cell>
          <cell r="C9605">
            <v>0</v>
          </cell>
          <cell r="D9605">
            <v>0</v>
          </cell>
          <cell r="E9605">
            <v>0</v>
          </cell>
          <cell r="F9605">
            <v>0</v>
          </cell>
          <cell r="G9605">
            <v>0</v>
          </cell>
          <cell r="I9605">
            <v>0</v>
          </cell>
        </row>
        <row r="9606">
          <cell r="A9606">
            <v>880100000010</v>
          </cell>
          <cell r="B9606" t="str">
            <v xml:space="preserve">BALON LATEX EMB. 3 6982                                                                             </v>
          </cell>
          <cell r="C9606">
            <v>0</v>
          </cell>
          <cell r="D9606">
            <v>0</v>
          </cell>
          <cell r="E9606">
            <v>0</v>
          </cell>
          <cell r="F9606">
            <v>0</v>
          </cell>
          <cell r="G9606">
            <v>0</v>
          </cell>
          <cell r="I9606">
            <v>0</v>
          </cell>
        </row>
        <row r="9607">
          <cell r="A9607">
            <v>880100000014</v>
          </cell>
          <cell r="B9607" t="str">
            <v xml:space="preserve">BALON DE LATEX 1.4 "N" ((6983))                                                                     </v>
          </cell>
          <cell r="C9607">
            <v>0</v>
          </cell>
          <cell r="D9607">
            <v>0</v>
          </cell>
          <cell r="E9607">
            <v>0</v>
          </cell>
          <cell r="F9607">
            <v>0</v>
          </cell>
          <cell r="G9607">
            <v>0</v>
          </cell>
          <cell r="I9607">
            <v>0</v>
          </cell>
        </row>
        <row r="9608">
          <cell r="A9608">
            <v>880100000017</v>
          </cell>
          <cell r="B9608" t="str">
            <v xml:space="preserve">BALON DE LATEX 1.7 "N" ((6929))                                                                     </v>
          </cell>
          <cell r="C9608">
            <v>0</v>
          </cell>
          <cell r="D9608">
            <v>0</v>
          </cell>
          <cell r="E9608">
            <v>0</v>
          </cell>
          <cell r="F9608">
            <v>0</v>
          </cell>
          <cell r="G9608">
            <v>0</v>
          </cell>
          <cell r="I9608">
            <v>0</v>
          </cell>
        </row>
        <row r="9609">
          <cell r="A9609">
            <v>880100000020</v>
          </cell>
          <cell r="B9609" t="str">
            <v xml:space="preserve">BALON DE LATEX 2.0 "N" ((7016))                                                                     </v>
          </cell>
          <cell r="C9609">
            <v>0</v>
          </cell>
          <cell r="D9609">
            <v>0</v>
          </cell>
          <cell r="E9609">
            <v>0</v>
          </cell>
          <cell r="F9609">
            <v>0</v>
          </cell>
          <cell r="G9609">
            <v>0</v>
          </cell>
          <cell r="I9609">
            <v>0</v>
          </cell>
        </row>
        <row r="9610">
          <cell r="A9610">
            <v>880100000024</v>
          </cell>
          <cell r="B9610" t="str">
            <v xml:space="preserve">BALON DE LATEX 2.4 "N" ((7017))                                                                     </v>
          </cell>
          <cell r="C9610">
            <v>0</v>
          </cell>
          <cell r="D9610">
            <v>0</v>
          </cell>
          <cell r="E9610">
            <v>0</v>
          </cell>
          <cell r="F9610">
            <v>0</v>
          </cell>
          <cell r="G9610">
            <v>0</v>
          </cell>
          <cell r="I9610">
            <v>0</v>
          </cell>
        </row>
        <row r="9611">
          <cell r="A9611">
            <v>880100000050</v>
          </cell>
          <cell r="B9611" t="str">
            <v xml:space="preserve">BALON DE LATEX 5.0 "N" ((7018))                                                                     </v>
          </cell>
          <cell r="C9611">
            <v>0</v>
          </cell>
          <cell r="D9611">
            <v>0</v>
          </cell>
          <cell r="E9611">
            <v>0</v>
          </cell>
          <cell r="F9611">
            <v>0</v>
          </cell>
          <cell r="G9611">
            <v>0</v>
          </cell>
          <cell r="I9611">
            <v>0</v>
          </cell>
        </row>
        <row r="9612">
          <cell r="A9612">
            <v>880100000055</v>
          </cell>
          <cell r="B9612" t="str">
            <v xml:space="preserve">BALON DE LATEX 5.5 "N" ((7019))                                                                     </v>
          </cell>
          <cell r="C9612">
            <v>0</v>
          </cell>
          <cell r="D9612">
            <v>0</v>
          </cell>
          <cell r="E9612">
            <v>0</v>
          </cell>
          <cell r="F9612">
            <v>0</v>
          </cell>
          <cell r="G9612">
            <v>0</v>
          </cell>
          <cell r="I9612">
            <v>0</v>
          </cell>
        </row>
        <row r="9613">
          <cell r="A9613">
            <v>880100000060</v>
          </cell>
          <cell r="B9613" t="str">
            <v xml:space="preserve">BALON DE LATEX 6.0 "N" ((7023))                                                                     </v>
          </cell>
          <cell r="C9613">
            <v>0</v>
          </cell>
          <cell r="D9613">
            <v>0</v>
          </cell>
          <cell r="E9613">
            <v>0</v>
          </cell>
          <cell r="F9613">
            <v>0</v>
          </cell>
          <cell r="G9613">
            <v>0</v>
          </cell>
          <cell r="I9613">
            <v>0</v>
          </cell>
        </row>
        <row r="9614">
          <cell r="A9614">
            <v>880100000065</v>
          </cell>
          <cell r="B9614" t="str">
            <v xml:space="preserve">BALON DE LATEX 6.5 "N" ((7020))                                                                     </v>
          </cell>
          <cell r="C9614">
            <v>0</v>
          </cell>
          <cell r="D9614">
            <v>0</v>
          </cell>
          <cell r="E9614">
            <v>0</v>
          </cell>
          <cell r="F9614">
            <v>0</v>
          </cell>
          <cell r="G9614">
            <v>0</v>
          </cell>
          <cell r="I9614">
            <v>0</v>
          </cell>
        </row>
        <row r="9615">
          <cell r="A9615">
            <v>880100000070</v>
          </cell>
          <cell r="B9615" t="str">
            <v xml:space="preserve">BALON DE LATEX 7.0 "N" ((7021)                                                                      </v>
          </cell>
          <cell r="C9615">
            <v>0</v>
          </cell>
          <cell r="D9615">
            <v>0</v>
          </cell>
          <cell r="E9615">
            <v>0</v>
          </cell>
          <cell r="F9615">
            <v>0</v>
          </cell>
          <cell r="G9615">
            <v>0</v>
          </cell>
          <cell r="I9615">
            <v>0</v>
          </cell>
        </row>
        <row r="9616">
          <cell r="A9616">
            <v>880100000075</v>
          </cell>
          <cell r="B9616" t="str">
            <v xml:space="preserve">BALON DE LATEX 7.5 "N" ((7022))                                                                     </v>
          </cell>
          <cell r="C9616">
            <v>0</v>
          </cell>
          <cell r="D9616">
            <v>0</v>
          </cell>
          <cell r="E9616">
            <v>0</v>
          </cell>
          <cell r="F9616">
            <v>0</v>
          </cell>
          <cell r="G9616">
            <v>0</v>
          </cell>
          <cell r="I9616">
            <v>0</v>
          </cell>
        </row>
        <row r="9617">
          <cell r="A9617">
            <v>880100000080</v>
          </cell>
          <cell r="B9617" t="str">
            <v xml:space="preserve">BALON DE LATEX 8.0 "N" ((7567))                                                                     </v>
          </cell>
          <cell r="C9617">
            <v>0</v>
          </cell>
          <cell r="D9617">
            <v>0</v>
          </cell>
          <cell r="E9617">
            <v>0</v>
          </cell>
          <cell r="F9617">
            <v>0</v>
          </cell>
          <cell r="G9617">
            <v>0</v>
          </cell>
          <cell r="I9617">
            <v>0</v>
          </cell>
        </row>
        <row r="9618">
          <cell r="A9618">
            <v>880100000090</v>
          </cell>
          <cell r="B9618" t="str">
            <v xml:space="preserve">BALON DE LATEX 9.0 "N" ((7568))                                                                     </v>
          </cell>
          <cell r="C9618">
            <v>0</v>
          </cell>
          <cell r="D9618">
            <v>0</v>
          </cell>
          <cell r="E9618">
            <v>0</v>
          </cell>
          <cell r="F9618">
            <v>0</v>
          </cell>
          <cell r="G9618">
            <v>0</v>
          </cell>
          <cell r="I9618">
            <v>0</v>
          </cell>
        </row>
        <row r="9619">
          <cell r="A9619">
            <v>880102000030</v>
          </cell>
          <cell r="B9619" t="str">
            <v xml:space="preserve">BALON LATEX EMB. 3 6982                                                                             </v>
          </cell>
          <cell r="C9619">
            <v>0</v>
          </cell>
          <cell r="D9619">
            <v>0</v>
          </cell>
          <cell r="E9619">
            <v>0</v>
          </cell>
          <cell r="F9619">
            <v>0</v>
          </cell>
          <cell r="G9619">
            <v>0</v>
          </cell>
          <cell r="I9619">
            <v>0</v>
          </cell>
        </row>
        <row r="9620">
          <cell r="A9620">
            <v>880102000040</v>
          </cell>
          <cell r="B9620" t="str">
            <v xml:space="preserve">BALON LATEX EMB. 4 6983                                                                             </v>
          </cell>
          <cell r="C9620">
            <v>0</v>
          </cell>
          <cell r="D9620">
            <v>0</v>
          </cell>
          <cell r="E9620">
            <v>0</v>
          </cell>
          <cell r="F9620">
            <v>0</v>
          </cell>
          <cell r="G9620">
            <v>0</v>
          </cell>
          <cell r="I9620">
            <v>0</v>
          </cell>
        </row>
        <row r="9621">
          <cell r="A9621">
            <v>880102000050</v>
          </cell>
          <cell r="B9621" t="str">
            <v xml:space="preserve">BALON LATEX EMB. 5 6929                                                                             </v>
          </cell>
          <cell r="C9621">
            <v>0</v>
          </cell>
          <cell r="D9621">
            <v>0</v>
          </cell>
          <cell r="E9621">
            <v>0</v>
          </cell>
          <cell r="F9621">
            <v>0</v>
          </cell>
          <cell r="G9621">
            <v>0</v>
          </cell>
          <cell r="I9621">
            <v>0</v>
          </cell>
        </row>
        <row r="9622">
          <cell r="A9622">
            <v>880102000060</v>
          </cell>
          <cell r="B9622" t="str">
            <v xml:space="preserve">BALON LATEX EMB. 6 000102                                                                           </v>
          </cell>
          <cell r="C9622">
            <v>0</v>
          </cell>
          <cell r="D9622">
            <v>0</v>
          </cell>
          <cell r="E9622">
            <v>0</v>
          </cell>
          <cell r="F9622">
            <v>0</v>
          </cell>
          <cell r="G9622">
            <v>0</v>
          </cell>
          <cell r="I9622">
            <v>0</v>
          </cell>
        </row>
        <row r="9623">
          <cell r="A9623">
            <v>880102000070</v>
          </cell>
          <cell r="B9623" t="str">
            <v xml:space="preserve">BALON LATEX EMB. 7 000102                                                                           </v>
          </cell>
          <cell r="C9623">
            <v>0</v>
          </cell>
          <cell r="D9623">
            <v>0</v>
          </cell>
          <cell r="E9623">
            <v>0</v>
          </cell>
          <cell r="F9623">
            <v>0</v>
          </cell>
          <cell r="G9623">
            <v>0</v>
          </cell>
          <cell r="I9623">
            <v>0</v>
          </cell>
        </row>
        <row r="9624">
          <cell r="A9624">
            <v>880143000050</v>
          </cell>
          <cell r="B9624" t="str">
            <v xml:space="preserve">BALON DE LATEX 5.0 000143                                                                           </v>
          </cell>
          <cell r="C9624">
            <v>0</v>
          </cell>
          <cell r="D9624">
            <v>0</v>
          </cell>
          <cell r="E9624">
            <v>0</v>
          </cell>
          <cell r="F9624">
            <v>0</v>
          </cell>
          <cell r="G9624">
            <v>0</v>
          </cell>
          <cell r="I9624">
            <v>0</v>
          </cell>
        </row>
        <row r="9625">
          <cell r="A9625">
            <v>880143000055</v>
          </cell>
          <cell r="B9625" t="str">
            <v xml:space="preserve">BALON DE LATEX 5.5 000143                                                                           </v>
          </cell>
          <cell r="C9625">
            <v>0</v>
          </cell>
          <cell r="D9625">
            <v>0</v>
          </cell>
          <cell r="E9625">
            <v>0</v>
          </cell>
          <cell r="F9625">
            <v>0</v>
          </cell>
          <cell r="G9625">
            <v>0</v>
          </cell>
          <cell r="I9625">
            <v>0</v>
          </cell>
        </row>
        <row r="9626">
          <cell r="A9626">
            <v>880143000060</v>
          </cell>
          <cell r="B9626" t="str">
            <v xml:space="preserve">BALON DE LATEX 6.0 000143                                                                           </v>
          </cell>
          <cell r="C9626">
            <v>0</v>
          </cell>
          <cell r="D9626">
            <v>0</v>
          </cell>
          <cell r="E9626">
            <v>0</v>
          </cell>
          <cell r="F9626">
            <v>0</v>
          </cell>
          <cell r="G9626">
            <v>0</v>
          </cell>
          <cell r="I9626">
            <v>0</v>
          </cell>
        </row>
        <row r="9627">
          <cell r="A9627">
            <v>880143000065</v>
          </cell>
          <cell r="B9627" t="str">
            <v xml:space="preserve">BALON DE LATEX 6.5 000143                                                                           </v>
          </cell>
          <cell r="C9627">
            <v>0</v>
          </cell>
          <cell r="D9627">
            <v>0</v>
          </cell>
          <cell r="E9627">
            <v>0</v>
          </cell>
          <cell r="F9627">
            <v>0</v>
          </cell>
          <cell r="G9627">
            <v>0</v>
          </cell>
          <cell r="I9627">
            <v>0</v>
          </cell>
        </row>
        <row r="9628">
          <cell r="A9628">
            <v>880143000070</v>
          </cell>
          <cell r="B9628" t="str">
            <v xml:space="preserve">BALON DE LATEX 7.0 000143                                                                           </v>
          </cell>
          <cell r="C9628">
            <v>0</v>
          </cell>
          <cell r="D9628">
            <v>0</v>
          </cell>
          <cell r="E9628">
            <v>0</v>
          </cell>
          <cell r="F9628">
            <v>0</v>
          </cell>
          <cell r="G9628">
            <v>0</v>
          </cell>
          <cell r="I9628">
            <v>0</v>
          </cell>
        </row>
        <row r="9629">
          <cell r="A9629">
            <v>880143000075</v>
          </cell>
          <cell r="B9629" t="str">
            <v xml:space="preserve">BALON DE LATEX 7.5 000143                                                                           </v>
          </cell>
          <cell r="C9629">
            <v>0</v>
          </cell>
          <cell r="D9629">
            <v>0</v>
          </cell>
          <cell r="E9629">
            <v>0</v>
          </cell>
          <cell r="F9629">
            <v>0</v>
          </cell>
          <cell r="G9629">
            <v>0</v>
          </cell>
          <cell r="I9629">
            <v>0</v>
          </cell>
        </row>
        <row r="9630">
          <cell r="A9630">
            <v>880144000060</v>
          </cell>
          <cell r="B9630" t="str">
            <v xml:space="preserve">BALON LATEX 6.0 75ML 0144                                                                           </v>
          </cell>
          <cell r="C9630">
            <v>0</v>
          </cell>
          <cell r="D9630">
            <v>0</v>
          </cell>
          <cell r="E9630">
            <v>0</v>
          </cell>
          <cell r="F9630">
            <v>0</v>
          </cell>
          <cell r="G9630">
            <v>0</v>
          </cell>
          <cell r="I9630">
            <v>0</v>
          </cell>
        </row>
        <row r="9631">
          <cell r="A9631">
            <v>880144000070</v>
          </cell>
          <cell r="B9631" t="str">
            <v xml:space="preserve">BALON LATEX 7.0 75ML 0144                                                                           </v>
          </cell>
          <cell r="C9631">
            <v>0</v>
          </cell>
          <cell r="D9631">
            <v>0</v>
          </cell>
          <cell r="E9631">
            <v>0</v>
          </cell>
          <cell r="F9631">
            <v>0</v>
          </cell>
          <cell r="G9631">
            <v>0</v>
          </cell>
          <cell r="I9631">
            <v>0</v>
          </cell>
        </row>
        <row r="9632">
          <cell r="A9632">
            <v>880144000075</v>
          </cell>
          <cell r="B9632" t="str">
            <v xml:space="preserve">BALON LATEX 7.5 75ML 7022                                                                           </v>
          </cell>
          <cell r="C9632">
            <v>0</v>
          </cell>
          <cell r="D9632">
            <v>0</v>
          </cell>
          <cell r="E9632">
            <v>0</v>
          </cell>
          <cell r="F9632">
            <v>0</v>
          </cell>
          <cell r="G9632">
            <v>0</v>
          </cell>
          <cell r="I9632">
            <v>0</v>
          </cell>
        </row>
        <row r="9633">
          <cell r="A9633">
            <v>880701800050</v>
          </cell>
          <cell r="B9633" t="str">
            <v xml:space="preserve">BALON DE LATEX 5.0 7018                                                                             </v>
          </cell>
          <cell r="C9633">
            <v>0</v>
          </cell>
          <cell r="D9633">
            <v>0</v>
          </cell>
          <cell r="E9633">
            <v>0</v>
          </cell>
          <cell r="F9633">
            <v>0</v>
          </cell>
          <cell r="G9633">
            <v>0</v>
          </cell>
          <cell r="I9633">
            <v>0</v>
          </cell>
        </row>
        <row r="9634">
          <cell r="A9634">
            <v>880701900055</v>
          </cell>
          <cell r="B9634" t="str">
            <v xml:space="preserve">BALON DE LATEX 5.5 7019                                                                             </v>
          </cell>
          <cell r="C9634">
            <v>0</v>
          </cell>
          <cell r="D9634">
            <v>0</v>
          </cell>
          <cell r="E9634">
            <v>0</v>
          </cell>
          <cell r="F9634">
            <v>0</v>
          </cell>
          <cell r="G9634">
            <v>0</v>
          </cell>
          <cell r="I9634">
            <v>0</v>
          </cell>
        </row>
        <row r="9635">
          <cell r="A9635">
            <v>880702000065</v>
          </cell>
          <cell r="B9635" t="str">
            <v xml:space="preserve">BALON DE LATEX 6.5 7020                                                                             </v>
          </cell>
          <cell r="C9635">
            <v>0</v>
          </cell>
          <cell r="D9635">
            <v>0</v>
          </cell>
          <cell r="E9635">
            <v>0</v>
          </cell>
          <cell r="F9635">
            <v>0</v>
          </cell>
          <cell r="G9635">
            <v>0</v>
          </cell>
          <cell r="I9635">
            <v>0</v>
          </cell>
        </row>
        <row r="9636">
          <cell r="A9636">
            <v>880702100070</v>
          </cell>
          <cell r="B9636" t="str">
            <v xml:space="preserve">BALON DE LATEX 7.0 7021                                                                             </v>
          </cell>
          <cell r="C9636">
            <v>0</v>
          </cell>
          <cell r="D9636">
            <v>0</v>
          </cell>
          <cell r="E9636">
            <v>0</v>
          </cell>
          <cell r="F9636">
            <v>0</v>
          </cell>
          <cell r="G9636">
            <v>0</v>
          </cell>
          <cell r="I9636">
            <v>0</v>
          </cell>
        </row>
        <row r="9637">
          <cell r="A9637">
            <v>880702300060</v>
          </cell>
          <cell r="B9637" t="str">
            <v xml:space="preserve">BALON DE LATEX 6.0 7023                                                                             </v>
          </cell>
          <cell r="C9637">
            <v>0</v>
          </cell>
          <cell r="D9637">
            <v>0</v>
          </cell>
          <cell r="E9637">
            <v>0</v>
          </cell>
          <cell r="F9637">
            <v>0</v>
          </cell>
          <cell r="G9637">
            <v>0</v>
          </cell>
          <cell r="I9637">
            <v>0</v>
          </cell>
        </row>
        <row r="9638">
          <cell r="A9638">
            <v>880756700080</v>
          </cell>
          <cell r="B9638" t="str">
            <v xml:space="preserve">BALON LATEX 8.0 30ML 7567                                                                           </v>
          </cell>
          <cell r="C9638">
            <v>0</v>
          </cell>
          <cell r="D9638">
            <v>0</v>
          </cell>
          <cell r="E9638">
            <v>0</v>
          </cell>
          <cell r="F9638">
            <v>0</v>
          </cell>
          <cell r="G9638">
            <v>0</v>
          </cell>
          <cell r="I9638">
            <v>0</v>
          </cell>
        </row>
        <row r="9639">
          <cell r="A9639">
            <v>880756800090</v>
          </cell>
          <cell r="B9639" t="str">
            <v xml:space="preserve">BALON LATEX 9.0 30ML 7568                                                                           </v>
          </cell>
          <cell r="C9639">
            <v>0</v>
          </cell>
          <cell r="D9639">
            <v>0</v>
          </cell>
          <cell r="E9639">
            <v>0</v>
          </cell>
          <cell r="F9639">
            <v>0</v>
          </cell>
          <cell r="G9639">
            <v>0</v>
          </cell>
          <cell r="I9639">
            <v>0</v>
          </cell>
        </row>
        <row r="9640">
          <cell r="A9640">
            <v>88100600000000</v>
          </cell>
          <cell r="B9640" t="str">
            <v xml:space="preserve">DILATADOR PU CH 6                                                                                   </v>
          </cell>
          <cell r="C9640">
            <v>0</v>
          </cell>
          <cell r="D9640">
            <v>0</v>
          </cell>
          <cell r="E9640">
            <v>0</v>
          </cell>
          <cell r="F9640">
            <v>0</v>
          </cell>
          <cell r="G9640">
            <v>0</v>
          </cell>
          <cell r="I9640">
            <v>0</v>
          </cell>
        </row>
        <row r="9641">
          <cell r="A9641">
            <v>88100800000000</v>
          </cell>
          <cell r="B9641" t="str">
            <v xml:space="preserve">DILATADOR PU CH 8                                                                                   </v>
          </cell>
          <cell r="C9641">
            <v>0</v>
          </cell>
          <cell r="D9641">
            <v>0</v>
          </cell>
          <cell r="E9641">
            <v>0</v>
          </cell>
          <cell r="F9641">
            <v>0</v>
          </cell>
          <cell r="G9641">
            <v>0</v>
          </cell>
          <cell r="I9641">
            <v>0</v>
          </cell>
        </row>
        <row r="9642">
          <cell r="A9642">
            <v>88100900000000</v>
          </cell>
          <cell r="B9642" t="str">
            <v xml:space="preserve">DILATADOR PU CH  9                                                                                  </v>
          </cell>
          <cell r="C9642">
            <v>0</v>
          </cell>
          <cell r="D9642">
            <v>0</v>
          </cell>
          <cell r="E9642">
            <v>0</v>
          </cell>
          <cell r="F9642">
            <v>0</v>
          </cell>
          <cell r="G9642">
            <v>0</v>
          </cell>
          <cell r="I9642">
            <v>0</v>
          </cell>
        </row>
        <row r="9643">
          <cell r="A9643">
            <v>88101000000000</v>
          </cell>
          <cell r="B9643" t="str">
            <v xml:space="preserve">DILATADOR PU CH 10                                                                                  </v>
          </cell>
          <cell r="C9643">
            <v>0</v>
          </cell>
          <cell r="D9643">
            <v>0</v>
          </cell>
          <cell r="E9643">
            <v>0</v>
          </cell>
          <cell r="F9643">
            <v>0</v>
          </cell>
          <cell r="G9643">
            <v>0</v>
          </cell>
          <cell r="I9643">
            <v>0</v>
          </cell>
        </row>
        <row r="9644">
          <cell r="A9644">
            <v>88101200000000</v>
          </cell>
          <cell r="B9644" t="str">
            <v xml:space="preserve">DILATADOR PU CH 12                                                                                  </v>
          </cell>
          <cell r="C9644">
            <v>0</v>
          </cell>
          <cell r="D9644">
            <v>0</v>
          </cell>
          <cell r="E9644">
            <v>0</v>
          </cell>
          <cell r="F9644">
            <v>0</v>
          </cell>
          <cell r="G9644">
            <v>0</v>
          </cell>
          <cell r="I9644">
            <v>0</v>
          </cell>
        </row>
        <row r="9645">
          <cell r="A9645">
            <v>88101500000000</v>
          </cell>
          <cell r="B9645" t="str">
            <v xml:space="preserve">DILATADOR PU CH 15                                                                                  </v>
          </cell>
          <cell r="C9645">
            <v>0</v>
          </cell>
          <cell r="D9645">
            <v>0</v>
          </cell>
          <cell r="E9645">
            <v>0</v>
          </cell>
          <cell r="F9645">
            <v>0</v>
          </cell>
          <cell r="G9645">
            <v>0</v>
          </cell>
          <cell r="I9645">
            <v>0</v>
          </cell>
        </row>
        <row r="9646">
          <cell r="A9646">
            <v>88101700000000</v>
          </cell>
          <cell r="B9646" t="str">
            <v xml:space="preserve">DILATADOR PU CH 17                                                                                  </v>
          </cell>
          <cell r="C9646">
            <v>0</v>
          </cell>
          <cell r="D9646">
            <v>0</v>
          </cell>
          <cell r="E9646">
            <v>0</v>
          </cell>
          <cell r="F9646">
            <v>0</v>
          </cell>
          <cell r="G9646">
            <v>0</v>
          </cell>
          <cell r="I9646">
            <v>0</v>
          </cell>
        </row>
        <row r="9647">
          <cell r="A9647">
            <v>88110800000000</v>
          </cell>
          <cell r="B9647" t="str">
            <v xml:space="preserve">DILATADOR PU X154 CH8                                                                               </v>
          </cell>
          <cell r="C9647">
            <v>11</v>
          </cell>
          <cell r="D9647">
            <v>0</v>
          </cell>
          <cell r="E9647">
            <v>0</v>
          </cell>
          <cell r="F9647">
            <v>0</v>
          </cell>
          <cell r="G9647">
            <v>0</v>
          </cell>
          <cell r="I9647">
            <v>0</v>
          </cell>
        </row>
        <row r="9648">
          <cell r="A9648">
            <v>88110800000001</v>
          </cell>
          <cell r="B9648" t="str">
            <v xml:space="preserve">DILATADOR PU X154 CH8                                                                               </v>
          </cell>
          <cell r="C9648">
            <v>0</v>
          </cell>
          <cell r="D9648">
            <v>0</v>
          </cell>
          <cell r="E9648">
            <v>0</v>
          </cell>
          <cell r="F9648">
            <v>0</v>
          </cell>
          <cell r="G9648">
            <v>0</v>
          </cell>
          <cell r="I9648">
            <v>0</v>
          </cell>
        </row>
        <row r="9649">
          <cell r="A9649">
            <v>88110800000003</v>
          </cell>
          <cell r="B9649" t="str">
            <v xml:space="preserve">DILATADOR PU X154 CH8                                                                               </v>
          </cell>
          <cell r="C9649">
            <v>0</v>
          </cell>
          <cell r="D9649">
            <v>0</v>
          </cell>
          <cell r="E9649">
            <v>0</v>
          </cell>
          <cell r="F9649">
            <v>0</v>
          </cell>
          <cell r="G9649">
            <v>0</v>
          </cell>
          <cell r="I9649">
            <v>0</v>
          </cell>
        </row>
        <row r="9650">
          <cell r="A9650">
            <v>88111000000000</v>
          </cell>
          <cell r="B9650" t="str">
            <v xml:space="preserve">DILATADOR PU X154 CH10                                                                              </v>
          </cell>
          <cell r="C9650">
            <v>9</v>
          </cell>
          <cell r="D9650">
            <v>0</v>
          </cell>
          <cell r="E9650">
            <v>0</v>
          </cell>
          <cell r="F9650">
            <v>0</v>
          </cell>
          <cell r="G9650">
            <v>0</v>
          </cell>
          <cell r="I9650">
            <v>0</v>
          </cell>
        </row>
        <row r="9651">
          <cell r="A9651">
            <v>88111000000001</v>
          </cell>
          <cell r="B9651" t="str">
            <v xml:space="preserve">DILATADOR PU X154 CH10                                                                              </v>
          </cell>
          <cell r="C9651">
            <v>0</v>
          </cell>
          <cell r="D9651">
            <v>0</v>
          </cell>
          <cell r="E9651">
            <v>0</v>
          </cell>
          <cell r="F9651">
            <v>0</v>
          </cell>
          <cell r="G9651">
            <v>0</v>
          </cell>
          <cell r="I9651">
            <v>0</v>
          </cell>
        </row>
        <row r="9652">
          <cell r="A9652">
            <v>88111000000003</v>
          </cell>
          <cell r="B9652" t="str">
            <v xml:space="preserve">DILATADOR PU X154 CH10                                                                              </v>
          </cell>
          <cell r="C9652">
            <v>0</v>
          </cell>
          <cell r="D9652">
            <v>0</v>
          </cell>
          <cell r="E9652">
            <v>0</v>
          </cell>
          <cell r="F9652">
            <v>0</v>
          </cell>
          <cell r="G9652">
            <v>0</v>
          </cell>
          <cell r="I9652">
            <v>0</v>
          </cell>
        </row>
        <row r="9653">
          <cell r="A9653">
            <v>88111200000003</v>
          </cell>
          <cell r="B9653" t="str">
            <v xml:space="preserve">DILATADOR PU X154 CH12                                                                              </v>
          </cell>
          <cell r="C9653">
            <v>10</v>
          </cell>
          <cell r="D9653">
            <v>0</v>
          </cell>
          <cell r="E9653">
            <v>0</v>
          </cell>
          <cell r="F9653">
            <v>0</v>
          </cell>
          <cell r="G9653">
            <v>0</v>
          </cell>
          <cell r="I9653">
            <v>0</v>
          </cell>
        </row>
        <row r="9654">
          <cell r="A9654">
            <v>88120600000000</v>
          </cell>
          <cell r="B9654" t="str">
            <v xml:space="preserve">DILATADOR PU X195 CH6                                                                               </v>
          </cell>
          <cell r="C9654">
            <v>14</v>
          </cell>
          <cell r="D9654">
            <v>0</v>
          </cell>
          <cell r="E9654">
            <v>0</v>
          </cell>
          <cell r="F9654">
            <v>0</v>
          </cell>
          <cell r="G9654">
            <v>0</v>
          </cell>
          <cell r="I9654">
            <v>0</v>
          </cell>
        </row>
        <row r="9655">
          <cell r="A9655">
            <v>88120600000001</v>
          </cell>
          <cell r="B9655" t="str">
            <v xml:space="preserve">DILATADOR PU X195 CH6                                                                               </v>
          </cell>
          <cell r="C9655">
            <v>0</v>
          </cell>
          <cell r="D9655">
            <v>0</v>
          </cell>
          <cell r="E9655">
            <v>0</v>
          </cell>
          <cell r="F9655">
            <v>0</v>
          </cell>
          <cell r="G9655">
            <v>0</v>
          </cell>
          <cell r="I9655">
            <v>0</v>
          </cell>
        </row>
        <row r="9656">
          <cell r="A9656">
            <v>88120600000003</v>
          </cell>
          <cell r="B9656" t="str">
            <v xml:space="preserve">DILATADOR PU X195 CH6                                                                               </v>
          </cell>
          <cell r="C9656">
            <v>0</v>
          </cell>
          <cell r="D9656">
            <v>0</v>
          </cell>
          <cell r="E9656">
            <v>0</v>
          </cell>
          <cell r="F9656">
            <v>0</v>
          </cell>
          <cell r="G9656">
            <v>0</v>
          </cell>
          <cell r="I9656">
            <v>0</v>
          </cell>
        </row>
        <row r="9657">
          <cell r="A9657">
            <v>88120800000000</v>
          </cell>
          <cell r="B9657" t="str">
            <v xml:space="preserve">DILATADOR PU X195 CH8                                                                               </v>
          </cell>
          <cell r="C9657">
            <v>14</v>
          </cell>
          <cell r="D9657">
            <v>0</v>
          </cell>
          <cell r="E9657">
            <v>0</v>
          </cell>
          <cell r="F9657">
            <v>0</v>
          </cell>
          <cell r="G9657">
            <v>0</v>
          </cell>
          <cell r="I9657">
            <v>0</v>
          </cell>
        </row>
        <row r="9658">
          <cell r="A9658">
            <v>88120800000001</v>
          </cell>
          <cell r="B9658" t="str">
            <v xml:space="preserve">DILATADOR PU X195 CH8                                                                               </v>
          </cell>
          <cell r="C9658">
            <v>0</v>
          </cell>
          <cell r="D9658">
            <v>0</v>
          </cell>
          <cell r="E9658">
            <v>0</v>
          </cell>
          <cell r="F9658">
            <v>0</v>
          </cell>
          <cell r="G9658">
            <v>0</v>
          </cell>
          <cell r="I9658">
            <v>0</v>
          </cell>
        </row>
        <row r="9659">
          <cell r="A9659">
            <v>88120800000003</v>
          </cell>
          <cell r="B9659" t="str">
            <v xml:space="preserve">DILATADOR PU X195 CH8                                                                               </v>
          </cell>
          <cell r="C9659">
            <v>0</v>
          </cell>
          <cell r="D9659">
            <v>0</v>
          </cell>
          <cell r="E9659">
            <v>0</v>
          </cell>
          <cell r="F9659">
            <v>0</v>
          </cell>
          <cell r="G9659">
            <v>0</v>
          </cell>
          <cell r="I9659">
            <v>0</v>
          </cell>
        </row>
        <row r="9660">
          <cell r="A9660">
            <v>88121000000003</v>
          </cell>
          <cell r="B9660" t="str">
            <v xml:space="preserve">DILATADOR PU X195 CH10                                                                              </v>
          </cell>
          <cell r="C9660">
            <v>19</v>
          </cell>
          <cell r="D9660">
            <v>0</v>
          </cell>
          <cell r="E9660">
            <v>0</v>
          </cell>
          <cell r="F9660">
            <v>0</v>
          </cell>
          <cell r="G9660">
            <v>0</v>
          </cell>
          <cell r="I9660">
            <v>0</v>
          </cell>
        </row>
        <row r="9661">
          <cell r="A9661">
            <v>88130600000000</v>
          </cell>
          <cell r="B9661" t="str">
            <v xml:space="preserve">DILATADOR PU X200 CH6                                                                               </v>
          </cell>
          <cell r="C9661">
            <v>0</v>
          </cell>
          <cell r="D9661">
            <v>0</v>
          </cell>
          <cell r="E9661">
            <v>0</v>
          </cell>
          <cell r="F9661">
            <v>0</v>
          </cell>
          <cell r="G9661">
            <v>0</v>
          </cell>
          <cell r="I9661">
            <v>0</v>
          </cell>
        </row>
        <row r="9662">
          <cell r="A9662">
            <v>88130600000001</v>
          </cell>
          <cell r="B9662" t="str">
            <v xml:space="preserve">DILATADOR PU X200 CH6                                                                               </v>
          </cell>
          <cell r="C9662">
            <v>0</v>
          </cell>
          <cell r="D9662">
            <v>0</v>
          </cell>
          <cell r="E9662">
            <v>0</v>
          </cell>
          <cell r="F9662">
            <v>0</v>
          </cell>
          <cell r="G9662">
            <v>0</v>
          </cell>
          <cell r="I9662">
            <v>0</v>
          </cell>
        </row>
        <row r="9663">
          <cell r="A9663">
            <v>88130600000003</v>
          </cell>
          <cell r="B9663" t="str">
            <v xml:space="preserve">DILATADOR PU X200 CH6                                                                               </v>
          </cell>
          <cell r="C9663">
            <v>0</v>
          </cell>
          <cell r="D9663">
            <v>0</v>
          </cell>
          <cell r="E9663">
            <v>0</v>
          </cell>
          <cell r="F9663">
            <v>0</v>
          </cell>
          <cell r="G9663">
            <v>0</v>
          </cell>
          <cell r="I9663">
            <v>0</v>
          </cell>
        </row>
        <row r="9664">
          <cell r="A9664">
            <v>88130800000000</v>
          </cell>
          <cell r="B9664" t="str">
            <v xml:space="preserve">DILATADOR PU X200 CH8                                                                               </v>
          </cell>
          <cell r="C9664">
            <v>307</v>
          </cell>
          <cell r="D9664">
            <v>0</v>
          </cell>
          <cell r="E9664">
            <v>0</v>
          </cell>
          <cell r="F9664">
            <v>0</v>
          </cell>
          <cell r="G9664">
            <v>0</v>
          </cell>
          <cell r="I9664">
            <v>0</v>
          </cell>
        </row>
        <row r="9665">
          <cell r="A9665">
            <v>88130800000001</v>
          </cell>
          <cell r="B9665" t="str">
            <v xml:space="preserve">DILATADOR PU X200 CH8                                                                               </v>
          </cell>
          <cell r="C9665">
            <v>0</v>
          </cell>
          <cell r="D9665">
            <v>0</v>
          </cell>
          <cell r="E9665">
            <v>0</v>
          </cell>
          <cell r="F9665">
            <v>0</v>
          </cell>
          <cell r="G9665">
            <v>0</v>
          </cell>
          <cell r="I9665">
            <v>0</v>
          </cell>
        </row>
        <row r="9666">
          <cell r="A9666">
            <v>88130800000003</v>
          </cell>
          <cell r="B9666" t="str">
            <v xml:space="preserve">DILATADOR PU X200 CH8                                                                               </v>
          </cell>
          <cell r="C9666">
            <v>0</v>
          </cell>
          <cell r="D9666">
            <v>0</v>
          </cell>
          <cell r="E9666">
            <v>0</v>
          </cell>
          <cell r="F9666">
            <v>0</v>
          </cell>
          <cell r="G9666">
            <v>0</v>
          </cell>
          <cell r="I9666">
            <v>0</v>
          </cell>
        </row>
        <row r="9667">
          <cell r="A9667">
            <v>88131000000000</v>
          </cell>
          <cell r="B9667" t="str">
            <v xml:space="preserve">DILATADOR PU X200 CH10                                                                              </v>
          </cell>
          <cell r="C9667">
            <v>178</v>
          </cell>
          <cell r="D9667">
            <v>0</v>
          </cell>
          <cell r="E9667">
            <v>0</v>
          </cell>
          <cell r="F9667">
            <v>0</v>
          </cell>
          <cell r="G9667">
            <v>0</v>
          </cell>
          <cell r="I9667">
            <v>0</v>
          </cell>
        </row>
        <row r="9668">
          <cell r="A9668">
            <v>88131000000001</v>
          </cell>
          <cell r="B9668" t="str">
            <v xml:space="preserve">DILATADOR PU X200 CH10                                                                              </v>
          </cell>
          <cell r="C9668">
            <v>0</v>
          </cell>
          <cell r="D9668">
            <v>0</v>
          </cell>
          <cell r="E9668">
            <v>0</v>
          </cell>
          <cell r="F9668">
            <v>0</v>
          </cell>
          <cell r="G9668">
            <v>0</v>
          </cell>
          <cell r="I9668">
            <v>0</v>
          </cell>
        </row>
        <row r="9669">
          <cell r="A9669">
            <v>88131000000003</v>
          </cell>
          <cell r="B9669" t="str">
            <v xml:space="preserve">DILATADOR PU X200 CH10                                                                              </v>
          </cell>
          <cell r="C9669">
            <v>2</v>
          </cell>
          <cell r="D9669">
            <v>0</v>
          </cell>
          <cell r="E9669">
            <v>0</v>
          </cell>
          <cell r="F9669">
            <v>0</v>
          </cell>
          <cell r="G9669">
            <v>0</v>
          </cell>
          <cell r="I9669">
            <v>0</v>
          </cell>
        </row>
        <row r="9670">
          <cell r="A9670">
            <v>88131200000000</v>
          </cell>
          <cell r="B9670" t="str">
            <v xml:space="preserve">DILATADOR PU X200 CH12                                                                              </v>
          </cell>
          <cell r="C9670">
            <v>311</v>
          </cell>
          <cell r="D9670">
            <v>0</v>
          </cell>
          <cell r="E9670">
            <v>0</v>
          </cell>
          <cell r="F9670">
            <v>0</v>
          </cell>
          <cell r="G9670">
            <v>0</v>
          </cell>
          <cell r="I9670">
            <v>0</v>
          </cell>
        </row>
        <row r="9671">
          <cell r="A9671">
            <v>88131200000001</v>
          </cell>
          <cell r="B9671" t="str">
            <v xml:space="preserve">DILATADOR PU X200 CH12                                                                              </v>
          </cell>
          <cell r="C9671">
            <v>5</v>
          </cell>
          <cell r="D9671">
            <v>0</v>
          </cell>
          <cell r="E9671">
            <v>0</v>
          </cell>
          <cell r="F9671">
            <v>0</v>
          </cell>
          <cell r="G9671">
            <v>0</v>
          </cell>
          <cell r="I9671">
            <v>0</v>
          </cell>
        </row>
        <row r="9672">
          <cell r="A9672">
            <v>88131200000003</v>
          </cell>
          <cell r="B9672" t="str">
            <v xml:space="preserve">DILATADOR PU X200 CH12                                                                              </v>
          </cell>
          <cell r="C9672">
            <v>11</v>
          </cell>
          <cell r="D9672">
            <v>0</v>
          </cell>
          <cell r="E9672">
            <v>0</v>
          </cell>
          <cell r="F9672">
            <v>0</v>
          </cell>
          <cell r="G9672">
            <v>0</v>
          </cell>
          <cell r="I9672">
            <v>0</v>
          </cell>
        </row>
        <row r="9673">
          <cell r="A9673">
            <v>88131400000000</v>
          </cell>
          <cell r="B9673" t="str">
            <v xml:space="preserve">DILATADOR PU X200 CH14                                                                              </v>
          </cell>
          <cell r="C9673">
            <v>32</v>
          </cell>
          <cell r="D9673">
            <v>0</v>
          </cell>
          <cell r="E9673">
            <v>0</v>
          </cell>
          <cell r="F9673">
            <v>0</v>
          </cell>
          <cell r="G9673">
            <v>0</v>
          </cell>
          <cell r="I9673">
            <v>0</v>
          </cell>
        </row>
        <row r="9674">
          <cell r="A9674">
            <v>88131400000001</v>
          </cell>
          <cell r="B9674" t="str">
            <v xml:space="preserve">DILATADOR PU X200 CH14                                                                              </v>
          </cell>
          <cell r="C9674">
            <v>4</v>
          </cell>
          <cell r="D9674">
            <v>0</v>
          </cell>
          <cell r="E9674">
            <v>0</v>
          </cell>
          <cell r="F9674">
            <v>0</v>
          </cell>
          <cell r="G9674">
            <v>0</v>
          </cell>
          <cell r="I9674">
            <v>0</v>
          </cell>
        </row>
        <row r="9675">
          <cell r="A9675">
            <v>88131400000003</v>
          </cell>
          <cell r="B9675" t="str">
            <v xml:space="preserve">DILATADOR PU X200 CH14                                                                              </v>
          </cell>
          <cell r="C9675">
            <v>0</v>
          </cell>
          <cell r="D9675">
            <v>0</v>
          </cell>
          <cell r="E9675">
            <v>0</v>
          </cell>
          <cell r="F9675">
            <v>0</v>
          </cell>
          <cell r="G9675">
            <v>0</v>
          </cell>
          <cell r="I9675">
            <v>0</v>
          </cell>
        </row>
        <row r="9676">
          <cell r="A9676">
            <v>88131600000000</v>
          </cell>
          <cell r="B9676" t="str">
            <v xml:space="preserve">DILATADOR PU X200 CH16                                                                              </v>
          </cell>
          <cell r="C9676">
            <v>40</v>
          </cell>
          <cell r="D9676">
            <v>0</v>
          </cell>
          <cell r="E9676">
            <v>0</v>
          </cell>
          <cell r="F9676">
            <v>0</v>
          </cell>
          <cell r="G9676">
            <v>0</v>
          </cell>
          <cell r="I9676">
            <v>0</v>
          </cell>
        </row>
        <row r="9677">
          <cell r="A9677">
            <v>88131600000001</v>
          </cell>
          <cell r="B9677" t="str">
            <v xml:space="preserve">DILATADOR PU X200 CH16                                                                              </v>
          </cell>
          <cell r="C9677">
            <v>0</v>
          </cell>
          <cell r="D9677">
            <v>0</v>
          </cell>
          <cell r="E9677">
            <v>0</v>
          </cell>
          <cell r="F9677">
            <v>0</v>
          </cell>
          <cell r="G9677">
            <v>0</v>
          </cell>
          <cell r="I9677">
            <v>0</v>
          </cell>
        </row>
        <row r="9678">
          <cell r="A9678">
            <v>88131600000003</v>
          </cell>
          <cell r="B9678" t="str">
            <v xml:space="preserve">DILATADOR PU X200 CH16                                                                              </v>
          </cell>
          <cell r="C9678">
            <v>0</v>
          </cell>
          <cell r="D9678">
            <v>0</v>
          </cell>
          <cell r="E9678">
            <v>0</v>
          </cell>
          <cell r="F9678">
            <v>0</v>
          </cell>
          <cell r="G9678">
            <v>0</v>
          </cell>
          <cell r="I9678">
            <v>0</v>
          </cell>
        </row>
        <row r="9679">
          <cell r="A9679">
            <v>88141200000000</v>
          </cell>
          <cell r="B9679" t="str">
            <v xml:space="preserve">DILATADOR PU X360 CH12                                                                              </v>
          </cell>
          <cell r="C9679">
            <v>0</v>
          </cell>
          <cell r="D9679">
            <v>0</v>
          </cell>
          <cell r="E9679">
            <v>0</v>
          </cell>
          <cell r="F9679">
            <v>0</v>
          </cell>
          <cell r="G9679">
            <v>0</v>
          </cell>
          <cell r="I9679">
            <v>0</v>
          </cell>
        </row>
        <row r="9680">
          <cell r="A9680">
            <v>88141200000001</v>
          </cell>
          <cell r="B9680" t="str">
            <v xml:space="preserve">DILATADOR PU X360 CH12                                                                              </v>
          </cell>
          <cell r="C9680">
            <v>13</v>
          </cell>
          <cell r="D9680">
            <v>0</v>
          </cell>
          <cell r="E9680">
            <v>0</v>
          </cell>
          <cell r="F9680">
            <v>0</v>
          </cell>
          <cell r="G9680">
            <v>0</v>
          </cell>
          <cell r="I9680">
            <v>0</v>
          </cell>
        </row>
        <row r="9681">
          <cell r="A9681">
            <v>88141200000003</v>
          </cell>
          <cell r="B9681" t="str">
            <v xml:space="preserve">DILATADOR PU X360 CH12                                                                              </v>
          </cell>
          <cell r="C9681">
            <v>6</v>
          </cell>
          <cell r="D9681">
            <v>0</v>
          </cell>
          <cell r="E9681">
            <v>0</v>
          </cell>
          <cell r="F9681">
            <v>0</v>
          </cell>
          <cell r="G9681">
            <v>0</v>
          </cell>
          <cell r="I9681">
            <v>0</v>
          </cell>
        </row>
        <row r="9682">
          <cell r="A9682">
            <v>88141500000000</v>
          </cell>
          <cell r="B9682" t="str">
            <v xml:space="preserve">DILATADOR PU X360 CH15                                                                              </v>
          </cell>
          <cell r="C9682">
            <v>2</v>
          </cell>
          <cell r="D9682">
            <v>0</v>
          </cell>
          <cell r="E9682">
            <v>0</v>
          </cell>
          <cell r="F9682">
            <v>0</v>
          </cell>
          <cell r="G9682">
            <v>0</v>
          </cell>
          <cell r="I9682">
            <v>0</v>
          </cell>
        </row>
        <row r="9683">
          <cell r="A9683">
            <v>88141500000001</v>
          </cell>
          <cell r="B9683" t="str">
            <v xml:space="preserve">DILATADOR PU X360 CH15                                                                              </v>
          </cell>
          <cell r="C9683">
            <v>0</v>
          </cell>
          <cell r="D9683">
            <v>0</v>
          </cell>
          <cell r="E9683">
            <v>0</v>
          </cell>
          <cell r="F9683">
            <v>0</v>
          </cell>
          <cell r="G9683">
            <v>0</v>
          </cell>
          <cell r="I9683">
            <v>0</v>
          </cell>
        </row>
        <row r="9684">
          <cell r="A9684">
            <v>88141500000003</v>
          </cell>
          <cell r="B9684" t="str">
            <v xml:space="preserve">DILATADOR PU X360 CH15                                                                              </v>
          </cell>
          <cell r="C9684">
            <v>32</v>
          </cell>
          <cell r="D9684">
            <v>0</v>
          </cell>
          <cell r="E9684">
            <v>0</v>
          </cell>
          <cell r="F9684">
            <v>0</v>
          </cell>
          <cell r="G9684">
            <v>0</v>
          </cell>
          <cell r="I9684">
            <v>0</v>
          </cell>
        </row>
        <row r="9685">
          <cell r="A9685">
            <v>88141700000000</v>
          </cell>
          <cell r="B9685" t="str">
            <v xml:space="preserve">DILATADOR PU X360 CH17                                                                              </v>
          </cell>
          <cell r="C9685">
            <v>21</v>
          </cell>
          <cell r="D9685">
            <v>0</v>
          </cell>
          <cell r="E9685">
            <v>0</v>
          </cell>
          <cell r="F9685">
            <v>0</v>
          </cell>
          <cell r="G9685">
            <v>0</v>
          </cell>
          <cell r="I9685">
            <v>0</v>
          </cell>
        </row>
        <row r="9686">
          <cell r="A9686">
            <v>88141700000001</v>
          </cell>
          <cell r="B9686" t="str">
            <v xml:space="preserve">DILATADOR PU X360 CH17                                                                              </v>
          </cell>
          <cell r="C9686">
            <v>49</v>
          </cell>
          <cell r="D9686">
            <v>0</v>
          </cell>
          <cell r="E9686">
            <v>0</v>
          </cell>
          <cell r="F9686">
            <v>0</v>
          </cell>
          <cell r="G9686">
            <v>0</v>
          </cell>
          <cell r="I9686">
            <v>0</v>
          </cell>
        </row>
        <row r="9687">
          <cell r="A9687">
            <v>88141700000003</v>
          </cell>
          <cell r="B9687" t="str">
            <v xml:space="preserve">DILATADOR PU X360 CH17                                                                              </v>
          </cell>
          <cell r="C9687">
            <v>9</v>
          </cell>
          <cell r="D9687">
            <v>0</v>
          </cell>
          <cell r="E9687">
            <v>0</v>
          </cell>
          <cell r="F9687">
            <v>0</v>
          </cell>
          <cell r="G9687">
            <v>0</v>
          </cell>
          <cell r="I9687">
            <v>0</v>
          </cell>
        </row>
        <row r="9688">
          <cell r="A9688">
            <v>88150000000000</v>
          </cell>
          <cell r="B9688" t="str">
            <v xml:space="preserve">DILATADOR SELDINGER PUR                                                                             </v>
          </cell>
          <cell r="C9688">
            <v>230</v>
          </cell>
          <cell r="D9688">
            <v>0</v>
          </cell>
          <cell r="E9688">
            <v>0</v>
          </cell>
          <cell r="F9688">
            <v>0</v>
          </cell>
          <cell r="G9688">
            <v>0</v>
          </cell>
          <cell r="I9688">
            <v>0</v>
          </cell>
        </row>
        <row r="9689">
          <cell r="A9689">
            <v>88150900000000</v>
          </cell>
          <cell r="B9689" t="str">
            <v xml:space="preserve">DILATADOR PU X540 CH9                                                                               </v>
          </cell>
          <cell r="C9689">
            <v>3</v>
          </cell>
          <cell r="D9689">
            <v>0</v>
          </cell>
          <cell r="E9689">
            <v>0</v>
          </cell>
          <cell r="F9689">
            <v>0</v>
          </cell>
          <cell r="G9689">
            <v>0</v>
          </cell>
          <cell r="I9689">
            <v>0</v>
          </cell>
        </row>
        <row r="9690">
          <cell r="A9690">
            <v>88150900000001</v>
          </cell>
          <cell r="B9690" t="str">
            <v xml:space="preserve">DILATADOR PU X540 CH9                                                                               </v>
          </cell>
          <cell r="C9690">
            <v>12</v>
          </cell>
          <cell r="D9690">
            <v>0</v>
          </cell>
          <cell r="E9690">
            <v>0</v>
          </cell>
          <cell r="F9690">
            <v>0</v>
          </cell>
          <cell r="G9690">
            <v>0</v>
          </cell>
          <cell r="I9690">
            <v>0</v>
          </cell>
        </row>
        <row r="9691">
          <cell r="A9691">
            <v>88150900000003</v>
          </cell>
          <cell r="B9691" t="str">
            <v xml:space="preserve">DILATADOR PU X540 CH9                                                                               </v>
          </cell>
          <cell r="C9691">
            <v>113</v>
          </cell>
          <cell r="D9691">
            <v>0</v>
          </cell>
          <cell r="E9691">
            <v>0</v>
          </cell>
          <cell r="F9691">
            <v>0</v>
          </cell>
          <cell r="G9691">
            <v>0</v>
          </cell>
          <cell r="I9691">
            <v>0</v>
          </cell>
        </row>
        <row r="9692">
          <cell r="A9692">
            <v>88160600000000</v>
          </cell>
          <cell r="B9692" t="str">
            <v xml:space="preserve">DILATADOR PU GRISX200 (65D+75D) CH6                                                                 </v>
          </cell>
          <cell r="C9692">
            <v>0</v>
          </cell>
          <cell r="D9692">
            <v>0</v>
          </cell>
          <cell r="E9692">
            <v>0</v>
          </cell>
          <cell r="F9692">
            <v>0</v>
          </cell>
          <cell r="G9692">
            <v>0</v>
          </cell>
          <cell r="I9692">
            <v>0</v>
          </cell>
        </row>
        <row r="9693">
          <cell r="A9693">
            <v>88160800000000</v>
          </cell>
          <cell r="B9693" t="str">
            <v xml:space="preserve">DILATADOR PU GRISX200 (65D+75D) CH8                                                                 </v>
          </cell>
          <cell r="C9693">
            <v>0</v>
          </cell>
          <cell r="D9693">
            <v>0</v>
          </cell>
          <cell r="E9693">
            <v>0</v>
          </cell>
          <cell r="F9693">
            <v>0</v>
          </cell>
          <cell r="G9693">
            <v>0</v>
          </cell>
          <cell r="I9693">
            <v>0</v>
          </cell>
        </row>
        <row r="9694">
          <cell r="A9694">
            <v>88161000000000</v>
          </cell>
          <cell r="B9694" t="str">
            <v xml:space="preserve">DILATADOR PU GRISX200 (65D+75D)CH10                                                                 </v>
          </cell>
          <cell r="C9694">
            <v>0</v>
          </cell>
          <cell r="D9694">
            <v>0</v>
          </cell>
          <cell r="E9694">
            <v>0</v>
          </cell>
          <cell r="F9694">
            <v>0</v>
          </cell>
          <cell r="G9694">
            <v>0</v>
          </cell>
          <cell r="I9694">
            <v>0</v>
          </cell>
        </row>
        <row r="9695">
          <cell r="A9695">
            <v>88170600000000</v>
          </cell>
          <cell r="B9695" t="str">
            <v xml:space="preserve">DILATADOR AZUL X 200 CH6                                                                            </v>
          </cell>
          <cell r="C9695">
            <v>1100</v>
          </cell>
          <cell r="D9695">
            <v>0</v>
          </cell>
          <cell r="E9695">
            <v>0</v>
          </cell>
          <cell r="F9695">
            <v>0</v>
          </cell>
          <cell r="G9695">
            <v>0</v>
          </cell>
          <cell r="I9695">
            <v>0</v>
          </cell>
        </row>
        <row r="9696">
          <cell r="A9696">
            <v>88170800000000</v>
          </cell>
          <cell r="B9696" t="str">
            <v xml:space="preserve">DILATADOR AZUL X 200 CH8                                                                            </v>
          </cell>
          <cell r="C9696">
            <v>309</v>
          </cell>
          <cell r="D9696">
            <v>0</v>
          </cell>
          <cell r="E9696">
            <v>0</v>
          </cell>
          <cell r="F9696">
            <v>0</v>
          </cell>
          <cell r="G9696">
            <v>0</v>
          </cell>
          <cell r="I9696">
            <v>0</v>
          </cell>
        </row>
        <row r="9697">
          <cell r="A9697">
            <v>88171000000000</v>
          </cell>
          <cell r="B9697" t="str">
            <v xml:space="preserve">DILATADOR AZUL X 200 CH10                                                                           </v>
          </cell>
          <cell r="C9697">
            <v>275</v>
          </cell>
          <cell r="D9697">
            <v>0</v>
          </cell>
          <cell r="E9697">
            <v>0</v>
          </cell>
          <cell r="F9697">
            <v>0</v>
          </cell>
          <cell r="G9697">
            <v>0</v>
          </cell>
          <cell r="I9697">
            <v>0</v>
          </cell>
        </row>
        <row r="9698">
          <cell r="A9698">
            <v>88171200000000</v>
          </cell>
          <cell r="B9698" t="str">
            <v xml:space="preserve">DILATADOR AZUL X 200 CH12                                                                           </v>
          </cell>
          <cell r="C9698">
            <v>749</v>
          </cell>
          <cell r="D9698">
            <v>0</v>
          </cell>
          <cell r="E9698">
            <v>0</v>
          </cell>
          <cell r="F9698">
            <v>0</v>
          </cell>
          <cell r="G9698">
            <v>0</v>
          </cell>
          <cell r="I9698">
            <v>0</v>
          </cell>
        </row>
        <row r="9699">
          <cell r="A9699">
            <v>88171400000000</v>
          </cell>
          <cell r="B9699" t="str">
            <v xml:space="preserve">DILATADOR AZUL X 200 CH14                                                                           </v>
          </cell>
          <cell r="C9699">
            <v>39</v>
          </cell>
          <cell r="D9699">
            <v>0</v>
          </cell>
          <cell r="E9699">
            <v>0</v>
          </cell>
          <cell r="F9699">
            <v>0</v>
          </cell>
          <cell r="G9699">
            <v>0</v>
          </cell>
          <cell r="I9699">
            <v>0</v>
          </cell>
        </row>
        <row r="9700">
          <cell r="A9700">
            <v>88171600000000</v>
          </cell>
          <cell r="B9700" t="str">
            <v xml:space="preserve">DILATADOR AZUL X 200 CH16                                                                           </v>
          </cell>
          <cell r="C9700">
            <v>363</v>
          </cell>
          <cell r="D9700">
            <v>0</v>
          </cell>
          <cell r="E9700">
            <v>0</v>
          </cell>
          <cell r="F9700">
            <v>0</v>
          </cell>
          <cell r="G9700">
            <v>0</v>
          </cell>
          <cell r="I9700">
            <v>0</v>
          </cell>
        </row>
        <row r="9701">
          <cell r="A9701">
            <v>88171800000000</v>
          </cell>
          <cell r="B9701" t="str">
            <v xml:space="preserve">DILATADOR AZUL X 200 CH18                                                                           </v>
          </cell>
          <cell r="C9701">
            <v>59</v>
          </cell>
          <cell r="D9701">
            <v>0</v>
          </cell>
          <cell r="E9701">
            <v>0</v>
          </cell>
          <cell r="F9701">
            <v>0</v>
          </cell>
          <cell r="G9701">
            <v>0</v>
          </cell>
          <cell r="I9701">
            <v>0</v>
          </cell>
        </row>
        <row r="9702">
          <cell r="A9702">
            <v>88200600000001</v>
          </cell>
          <cell r="B9702" t="str">
            <v xml:space="preserve">PROT. PIGTAIL 30CM CH6                                                                              </v>
          </cell>
          <cell r="C9702">
            <v>0</v>
          </cell>
          <cell r="D9702">
            <v>0</v>
          </cell>
          <cell r="E9702">
            <v>0</v>
          </cell>
          <cell r="F9702">
            <v>0</v>
          </cell>
          <cell r="G9702">
            <v>0</v>
          </cell>
          <cell r="I9702">
            <v>0</v>
          </cell>
        </row>
        <row r="9703">
          <cell r="A9703">
            <v>88200600000002</v>
          </cell>
          <cell r="B9703" t="str">
            <v xml:space="preserve">PROT. PIGTAIL 30CM CH6                                                                              </v>
          </cell>
          <cell r="C9703">
            <v>0</v>
          </cell>
          <cell r="D9703">
            <v>0</v>
          </cell>
          <cell r="E9703">
            <v>0</v>
          </cell>
          <cell r="F9703">
            <v>0</v>
          </cell>
          <cell r="G9703">
            <v>0</v>
          </cell>
          <cell r="I9703">
            <v>0</v>
          </cell>
        </row>
        <row r="9704">
          <cell r="A9704">
            <v>88200600000003</v>
          </cell>
          <cell r="B9704" t="str">
            <v xml:space="preserve">PROT. PIGTAIL 30CM CH6                                                                              </v>
          </cell>
          <cell r="C9704">
            <v>0</v>
          </cell>
          <cell r="D9704">
            <v>0</v>
          </cell>
          <cell r="E9704">
            <v>0</v>
          </cell>
          <cell r="F9704">
            <v>0</v>
          </cell>
          <cell r="G9704">
            <v>0</v>
          </cell>
          <cell r="I9704">
            <v>0</v>
          </cell>
        </row>
        <row r="9705">
          <cell r="A9705">
            <v>88200800000001</v>
          </cell>
          <cell r="B9705" t="str">
            <v xml:space="preserve">PROT. PIGTAIL 30CM CH8                                                                              </v>
          </cell>
          <cell r="C9705">
            <v>0</v>
          </cell>
          <cell r="D9705">
            <v>0</v>
          </cell>
          <cell r="E9705">
            <v>0</v>
          </cell>
          <cell r="F9705">
            <v>0</v>
          </cell>
          <cell r="G9705">
            <v>0</v>
          </cell>
          <cell r="I9705">
            <v>0</v>
          </cell>
        </row>
        <row r="9706">
          <cell r="A9706">
            <v>88200800000002</v>
          </cell>
          <cell r="B9706" t="str">
            <v xml:space="preserve">PROT. PIGTAIL 30CM CH8                                                                              </v>
          </cell>
          <cell r="C9706">
            <v>0</v>
          </cell>
          <cell r="D9706">
            <v>0</v>
          </cell>
          <cell r="E9706">
            <v>0</v>
          </cell>
          <cell r="F9706">
            <v>0</v>
          </cell>
          <cell r="G9706">
            <v>0</v>
          </cell>
          <cell r="I9706">
            <v>0</v>
          </cell>
        </row>
        <row r="9707">
          <cell r="A9707">
            <v>88200800000003</v>
          </cell>
          <cell r="B9707" t="str">
            <v xml:space="preserve">PROT. PIGTAIL 30CM CH8                                                                              </v>
          </cell>
          <cell r="C9707">
            <v>0</v>
          </cell>
          <cell r="D9707">
            <v>0</v>
          </cell>
          <cell r="E9707">
            <v>0</v>
          </cell>
          <cell r="F9707">
            <v>0</v>
          </cell>
          <cell r="G9707">
            <v>0</v>
          </cell>
          <cell r="I9707">
            <v>0</v>
          </cell>
        </row>
        <row r="9708">
          <cell r="A9708">
            <v>88201000000001</v>
          </cell>
          <cell r="B9708" t="str">
            <v xml:space="preserve">PROT. PIGTAIL 30CM CH10                                                                             </v>
          </cell>
          <cell r="C9708">
            <v>10</v>
          </cell>
          <cell r="D9708">
            <v>0</v>
          </cell>
          <cell r="E9708">
            <v>0</v>
          </cell>
          <cell r="F9708">
            <v>0</v>
          </cell>
          <cell r="G9708">
            <v>0</v>
          </cell>
          <cell r="I9708">
            <v>0</v>
          </cell>
        </row>
        <row r="9709">
          <cell r="A9709">
            <v>88201200000001</v>
          </cell>
          <cell r="B9709" t="str">
            <v xml:space="preserve">PROT. PIGTAIL 30CM CH12                                                                             </v>
          </cell>
          <cell r="C9709">
            <v>13</v>
          </cell>
          <cell r="D9709">
            <v>0</v>
          </cell>
          <cell r="E9709">
            <v>0</v>
          </cell>
          <cell r="F9709">
            <v>0</v>
          </cell>
          <cell r="G9709">
            <v>0</v>
          </cell>
          <cell r="I9709">
            <v>0</v>
          </cell>
        </row>
        <row r="9710">
          <cell r="A9710">
            <v>88210800000000</v>
          </cell>
          <cell r="B9710" t="str">
            <v xml:space="preserve">PROT. PIGTAIL 25CM CH8                                                                              </v>
          </cell>
          <cell r="C9710">
            <v>39</v>
          </cell>
          <cell r="D9710">
            <v>0</v>
          </cell>
          <cell r="E9710">
            <v>0</v>
          </cell>
          <cell r="F9710">
            <v>0</v>
          </cell>
          <cell r="G9710">
            <v>0</v>
          </cell>
          <cell r="I9710">
            <v>0</v>
          </cell>
        </row>
        <row r="9711">
          <cell r="A9711">
            <v>88211000000000</v>
          </cell>
          <cell r="B9711" t="str">
            <v xml:space="preserve">PROT. PIGTAIL 25CM CH10                                                                             </v>
          </cell>
          <cell r="C9711">
            <v>16</v>
          </cell>
          <cell r="D9711">
            <v>0</v>
          </cell>
          <cell r="E9711">
            <v>0</v>
          </cell>
          <cell r="F9711">
            <v>0</v>
          </cell>
          <cell r="G9711">
            <v>0</v>
          </cell>
          <cell r="I9711">
            <v>0</v>
          </cell>
        </row>
        <row r="9712">
          <cell r="A9712">
            <v>88220600000001</v>
          </cell>
          <cell r="B9712" t="str">
            <v xml:space="preserve">PROT. PIGTAIL 50CM CH6                                                                              </v>
          </cell>
          <cell r="C9712">
            <v>9</v>
          </cell>
          <cell r="D9712">
            <v>0</v>
          </cell>
          <cell r="E9712">
            <v>0</v>
          </cell>
          <cell r="F9712">
            <v>0</v>
          </cell>
          <cell r="G9712">
            <v>0</v>
          </cell>
          <cell r="I9712">
            <v>0</v>
          </cell>
        </row>
        <row r="9713">
          <cell r="A9713">
            <v>88220600000002</v>
          </cell>
          <cell r="B9713" t="str">
            <v xml:space="preserve">PROT. PIGTAIL 50CM CH6                                                                              </v>
          </cell>
          <cell r="C9713">
            <v>0</v>
          </cell>
          <cell r="D9713">
            <v>0</v>
          </cell>
          <cell r="E9713">
            <v>0</v>
          </cell>
          <cell r="F9713">
            <v>0</v>
          </cell>
          <cell r="G9713">
            <v>0</v>
          </cell>
          <cell r="I9713">
            <v>0</v>
          </cell>
        </row>
        <row r="9714">
          <cell r="A9714">
            <v>88220600000003</v>
          </cell>
          <cell r="B9714" t="str">
            <v xml:space="preserve">PROT. PIGTAIL 50CM CH6                                                                              </v>
          </cell>
          <cell r="C9714">
            <v>0</v>
          </cell>
          <cell r="D9714">
            <v>0</v>
          </cell>
          <cell r="E9714">
            <v>0</v>
          </cell>
          <cell r="F9714">
            <v>0</v>
          </cell>
          <cell r="G9714">
            <v>0</v>
          </cell>
          <cell r="I9714">
            <v>0</v>
          </cell>
        </row>
        <row r="9715">
          <cell r="A9715">
            <v>88220800000001</v>
          </cell>
          <cell r="B9715" t="str">
            <v xml:space="preserve">PROT. PIGTAIL 50CM CH8                                                                              </v>
          </cell>
          <cell r="C9715">
            <v>81</v>
          </cell>
          <cell r="D9715">
            <v>0</v>
          </cell>
          <cell r="E9715">
            <v>0</v>
          </cell>
          <cell r="F9715">
            <v>0</v>
          </cell>
          <cell r="G9715">
            <v>0</v>
          </cell>
          <cell r="I9715">
            <v>0</v>
          </cell>
        </row>
        <row r="9716">
          <cell r="A9716">
            <v>88220800000002</v>
          </cell>
          <cell r="B9716" t="str">
            <v xml:space="preserve">PROT. PIGTAIL 50CM CH8                                                                              </v>
          </cell>
          <cell r="C9716">
            <v>0</v>
          </cell>
          <cell r="D9716">
            <v>0</v>
          </cell>
          <cell r="E9716">
            <v>0</v>
          </cell>
          <cell r="F9716">
            <v>0</v>
          </cell>
          <cell r="G9716">
            <v>0</v>
          </cell>
          <cell r="I9716">
            <v>0</v>
          </cell>
        </row>
        <row r="9717">
          <cell r="A9717">
            <v>88220800000003</v>
          </cell>
          <cell r="B9717" t="str">
            <v xml:space="preserve">PROT. PIGTAIL 50CM CH8                                                                              </v>
          </cell>
          <cell r="C9717">
            <v>29</v>
          </cell>
          <cell r="D9717">
            <v>0</v>
          </cell>
          <cell r="E9717">
            <v>0</v>
          </cell>
          <cell r="F9717">
            <v>0</v>
          </cell>
          <cell r="G9717">
            <v>0</v>
          </cell>
          <cell r="I9717">
            <v>0</v>
          </cell>
        </row>
        <row r="9718">
          <cell r="A9718">
            <v>88221000000001</v>
          </cell>
          <cell r="B9718" t="str">
            <v xml:space="preserve">PROT. PIGTAIL 50CM CH10                                                                             </v>
          </cell>
          <cell r="C9718">
            <v>7</v>
          </cell>
          <cell r="D9718">
            <v>0</v>
          </cell>
          <cell r="E9718">
            <v>0</v>
          </cell>
          <cell r="F9718">
            <v>0</v>
          </cell>
          <cell r="G9718">
            <v>0</v>
          </cell>
          <cell r="I9718">
            <v>0</v>
          </cell>
        </row>
        <row r="9719">
          <cell r="A9719">
            <v>88221000000003</v>
          </cell>
          <cell r="B9719" t="str">
            <v xml:space="preserve">PROT. PIGTAIL 50CM CH10                                                                             </v>
          </cell>
          <cell r="C9719">
            <v>0</v>
          </cell>
          <cell r="D9719">
            <v>0</v>
          </cell>
          <cell r="E9719">
            <v>0</v>
          </cell>
          <cell r="F9719">
            <v>0</v>
          </cell>
          <cell r="G9719">
            <v>0</v>
          </cell>
          <cell r="I9719">
            <v>0</v>
          </cell>
        </row>
        <row r="9720">
          <cell r="A9720">
            <v>88221200000000</v>
          </cell>
          <cell r="B9720" t="str">
            <v xml:space="preserve">PROT. PIGTAIL 50CM CH12                                                                             </v>
          </cell>
          <cell r="C9720">
            <v>2</v>
          </cell>
          <cell r="D9720">
            <v>0</v>
          </cell>
          <cell r="E9720">
            <v>0</v>
          </cell>
          <cell r="F9720">
            <v>0</v>
          </cell>
          <cell r="G9720">
            <v>0</v>
          </cell>
          <cell r="I9720">
            <v>0</v>
          </cell>
        </row>
        <row r="9721">
          <cell r="A9721">
            <v>88221200000001</v>
          </cell>
          <cell r="B9721" t="str">
            <v xml:space="preserve">PROT. PIGTAIL 50CM CH12                                                                             </v>
          </cell>
          <cell r="C9721">
            <v>0</v>
          </cell>
          <cell r="D9721">
            <v>0</v>
          </cell>
          <cell r="E9721">
            <v>0</v>
          </cell>
          <cell r="F9721">
            <v>0</v>
          </cell>
          <cell r="G9721">
            <v>0</v>
          </cell>
          <cell r="I9721">
            <v>0</v>
          </cell>
        </row>
        <row r="9722">
          <cell r="A9722">
            <v>88221400000000</v>
          </cell>
          <cell r="B9722" t="str">
            <v xml:space="preserve">PROT. PIGTAIL 50CM CH14                                                                             </v>
          </cell>
          <cell r="C9722">
            <v>14</v>
          </cell>
          <cell r="D9722">
            <v>0</v>
          </cell>
          <cell r="E9722">
            <v>0</v>
          </cell>
          <cell r="F9722">
            <v>0</v>
          </cell>
          <cell r="G9722">
            <v>0</v>
          </cell>
          <cell r="I9722">
            <v>0</v>
          </cell>
        </row>
        <row r="9723">
          <cell r="A9723">
            <v>88221600000000</v>
          </cell>
          <cell r="B9723" t="str">
            <v xml:space="preserve">PROT. PIGTAIL 50CM CH16                                                                             </v>
          </cell>
          <cell r="C9723">
            <v>22</v>
          </cell>
          <cell r="D9723">
            <v>0</v>
          </cell>
          <cell r="E9723">
            <v>0</v>
          </cell>
          <cell r="F9723">
            <v>0</v>
          </cell>
          <cell r="G9723">
            <v>0</v>
          </cell>
          <cell r="I9723">
            <v>0</v>
          </cell>
        </row>
        <row r="9724">
          <cell r="A9724">
            <v>88230600000001</v>
          </cell>
          <cell r="B9724" t="str">
            <v xml:space="preserve">PROT.PIGTAIL C/ADAP.PEGADO 50CM CH6                                                                 </v>
          </cell>
          <cell r="C9724">
            <v>9</v>
          </cell>
          <cell r="D9724">
            <v>0</v>
          </cell>
          <cell r="E9724">
            <v>0</v>
          </cell>
          <cell r="F9724">
            <v>0</v>
          </cell>
          <cell r="G9724">
            <v>0</v>
          </cell>
          <cell r="I9724">
            <v>0</v>
          </cell>
        </row>
        <row r="9725">
          <cell r="A9725">
            <v>88230800000001</v>
          </cell>
          <cell r="B9725" t="str">
            <v xml:space="preserve">PROT.PIGTAIL C/ADAP. PEGADO 50CM CH8                                                                </v>
          </cell>
          <cell r="C9725">
            <v>103</v>
          </cell>
          <cell r="D9725">
            <v>0</v>
          </cell>
          <cell r="E9725">
            <v>0</v>
          </cell>
          <cell r="F9725">
            <v>0</v>
          </cell>
          <cell r="G9725">
            <v>0</v>
          </cell>
          <cell r="I9725">
            <v>0</v>
          </cell>
        </row>
        <row r="9726">
          <cell r="A9726">
            <v>88231000000000</v>
          </cell>
          <cell r="B9726" t="str">
            <v xml:space="preserve">PROT.PIGTAIL C/ADAP.PEGADO 50CM CH10                                                                </v>
          </cell>
          <cell r="C9726">
            <v>155</v>
          </cell>
          <cell r="D9726">
            <v>0</v>
          </cell>
          <cell r="E9726">
            <v>0</v>
          </cell>
          <cell r="F9726">
            <v>0</v>
          </cell>
          <cell r="G9726">
            <v>0</v>
          </cell>
          <cell r="I9726">
            <v>0</v>
          </cell>
        </row>
        <row r="9727">
          <cell r="A9727">
            <v>88231200000000</v>
          </cell>
          <cell r="B9727" t="str">
            <v xml:space="preserve">PROT.PIGTAIL C/ADAP.PEGADO 50CM CH12                                                                </v>
          </cell>
          <cell r="C9727">
            <v>6</v>
          </cell>
          <cell r="D9727">
            <v>0</v>
          </cell>
          <cell r="E9727">
            <v>0</v>
          </cell>
          <cell r="F9727">
            <v>0</v>
          </cell>
          <cell r="G9727">
            <v>0</v>
          </cell>
          <cell r="I9727">
            <v>0</v>
          </cell>
        </row>
        <row r="9728">
          <cell r="A9728">
            <v>88240600000000</v>
          </cell>
          <cell r="B9728" t="str">
            <v xml:space="preserve">PROT.PIGTAIL C/ADAP.PEGADO 30CM CH6                                                                 </v>
          </cell>
          <cell r="C9728">
            <v>0</v>
          </cell>
          <cell r="D9728">
            <v>0</v>
          </cell>
          <cell r="E9728">
            <v>0</v>
          </cell>
          <cell r="F9728">
            <v>0</v>
          </cell>
          <cell r="G9728">
            <v>0</v>
          </cell>
          <cell r="I9728">
            <v>0</v>
          </cell>
        </row>
        <row r="9729">
          <cell r="A9729">
            <v>88240800000000</v>
          </cell>
          <cell r="B9729" t="str">
            <v xml:space="preserve">PROT.PIGTAIL C/ADAP.PEGADO 30CM CH8                                                                 </v>
          </cell>
          <cell r="C9729">
            <v>94</v>
          </cell>
          <cell r="D9729">
            <v>0</v>
          </cell>
          <cell r="E9729">
            <v>0</v>
          </cell>
          <cell r="F9729">
            <v>0</v>
          </cell>
          <cell r="G9729">
            <v>0</v>
          </cell>
          <cell r="I9729">
            <v>0</v>
          </cell>
        </row>
        <row r="9730">
          <cell r="A9730">
            <v>88251000000000</v>
          </cell>
          <cell r="B9730" t="str">
            <v xml:space="preserve">SONDA MALECOT CH10                                                                                  </v>
          </cell>
          <cell r="C9730">
            <v>0</v>
          </cell>
          <cell r="D9730">
            <v>0</v>
          </cell>
          <cell r="E9730">
            <v>0</v>
          </cell>
          <cell r="F9730">
            <v>0</v>
          </cell>
          <cell r="G9730">
            <v>0</v>
          </cell>
          <cell r="I9730">
            <v>0</v>
          </cell>
        </row>
        <row r="9731">
          <cell r="A9731">
            <v>88251200000000</v>
          </cell>
          <cell r="B9731" t="str">
            <v xml:space="preserve">SONDA MALECOT CH12                                                                                  </v>
          </cell>
          <cell r="C9731">
            <v>0</v>
          </cell>
          <cell r="D9731">
            <v>0</v>
          </cell>
          <cell r="E9731">
            <v>0</v>
          </cell>
          <cell r="F9731">
            <v>0</v>
          </cell>
          <cell r="G9731">
            <v>0</v>
          </cell>
          <cell r="I9731">
            <v>0</v>
          </cell>
        </row>
        <row r="9732">
          <cell r="A9732">
            <v>88251400000000</v>
          </cell>
          <cell r="B9732" t="str">
            <v xml:space="preserve">SONDA MALECOT CH14                                                                                  </v>
          </cell>
          <cell r="C9732">
            <v>0</v>
          </cell>
          <cell r="D9732">
            <v>0</v>
          </cell>
          <cell r="E9732">
            <v>0</v>
          </cell>
          <cell r="F9732">
            <v>0</v>
          </cell>
          <cell r="G9732">
            <v>0</v>
          </cell>
          <cell r="I9732">
            <v>0</v>
          </cell>
        </row>
        <row r="9733">
          <cell r="A9733">
            <v>88251600000000</v>
          </cell>
          <cell r="B9733" t="str">
            <v xml:space="preserve">SONDA MALECOT CH16                                                                                  </v>
          </cell>
          <cell r="C9733">
            <v>0</v>
          </cell>
          <cell r="D9733">
            <v>0</v>
          </cell>
          <cell r="E9733">
            <v>0</v>
          </cell>
          <cell r="F9733">
            <v>0</v>
          </cell>
          <cell r="G9733">
            <v>0</v>
          </cell>
          <cell r="I9733">
            <v>0</v>
          </cell>
        </row>
        <row r="9734">
          <cell r="A9734">
            <v>88261000000001</v>
          </cell>
          <cell r="B9734" t="str">
            <v xml:space="preserve">PROT.PIGTAIL C/ADAP.PEGADO 40CM CH10                                                                </v>
          </cell>
          <cell r="C9734">
            <v>0</v>
          </cell>
          <cell r="D9734">
            <v>0</v>
          </cell>
          <cell r="E9734">
            <v>0</v>
          </cell>
          <cell r="F9734">
            <v>0</v>
          </cell>
          <cell r="G9734">
            <v>0</v>
          </cell>
          <cell r="I9734">
            <v>0</v>
          </cell>
        </row>
        <row r="9735">
          <cell r="A9735">
            <v>88261200000001</v>
          </cell>
          <cell r="B9735" t="str">
            <v xml:space="preserve">PROT.PIGTAIL C/ADAP.PEGADO 40CM CH12                                                                </v>
          </cell>
          <cell r="C9735">
            <v>0</v>
          </cell>
          <cell r="D9735">
            <v>0</v>
          </cell>
          <cell r="E9735">
            <v>0</v>
          </cell>
          <cell r="F9735">
            <v>0</v>
          </cell>
          <cell r="G9735">
            <v>0</v>
          </cell>
          <cell r="I9735">
            <v>0</v>
          </cell>
        </row>
        <row r="9736">
          <cell r="A9736">
            <v>88301000000001</v>
          </cell>
          <cell r="B9736" t="str">
            <v xml:space="preserve">SONDA MALECOT C/MANDRIL CH10                                                                        </v>
          </cell>
          <cell r="C9736">
            <v>290</v>
          </cell>
          <cell r="D9736">
            <v>0</v>
          </cell>
          <cell r="E9736">
            <v>0</v>
          </cell>
          <cell r="F9736">
            <v>0</v>
          </cell>
          <cell r="G9736">
            <v>0</v>
          </cell>
          <cell r="I9736">
            <v>0</v>
          </cell>
        </row>
        <row r="9737">
          <cell r="A9737">
            <v>88301000000002</v>
          </cell>
          <cell r="B9737" t="str">
            <v xml:space="preserve">SONDA MALECOT C/MANDRIL CH10                                                                        </v>
          </cell>
          <cell r="C9737">
            <v>0</v>
          </cell>
          <cell r="D9737">
            <v>0</v>
          </cell>
          <cell r="E9737">
            <v>0</v>
          </cell>
          <cell r="F9737">
            <v>0</v>
          </cell>
          <cell r="G9737">
            <v>0</v>
          </cell>
          <cell r="I9737">
            <v>0</v>
          </cell>
        </row>
        <row r="9738">
          <cell r="A9738">
            <v>88301000000003</v>
          </cell>
          <cell r="B9738" t="str">
            <v xml:space="preserve">SONDA MALECOT C/MANDRIL CH10                                                                        </v>
          </cell>
          <cell r="C9738">
            <v>10</v>
          </cell>
          <cell r="D9738">
            <v>0</v>
          </cell>
          <cell r="E9738">
            <v>0</v>
          </cell>
          <cell r="F9738">
            <v>0</v>
          </cell>
          <cell r="G9738">
            <v>0</v>
          </cell>
          <cell r="I9738">
            <v>0</v>
          </cell>
        </row>
        <row r="9739">
          <cell r="A9739">
            <v>88301200000001</v>
          </cell>
          <cell r="B9739" t="str">
            <v xml:space="preserve">SONDA MALECOT C/MANDRIL CH12                                                                        </v>
          </cell>
          <cell r="C9739">
            <v>392</v>
          </cell>
          <cell r="D9739">
            <v>0</v>
          </cell>
          <cell r="E9739">
            <v>0</v>
          </cell>
          <cell r="F9739">
            <v>0</v>
          </cell>
          <cell r="G9739">
            <v>0</v>
          </cell>
          <cell r="I9739">
            <v>0</v>
          </cell>
        </row>
        <row r="9740">
          <cell r="A9740">
            <v>88301200000002</v>
          </cell>
          <cell r="B9740" t="str">
            <v xml:space="preserve">SONDA MALECOT C/MANDRIL CH12                                                                        </v>
          </cell>
          <cell r="C9740">
            <v>0</v>
          </cell>
          <cell r="D9740">
            <v>0</v>
          </cell>
          <cell r="E9740">
            <v>0</v>
          </cell>
          <cell r="F9740">
            <v>0</v>
          </cell>
          <cell r="G9740">
            <v>0</v>
          </cell>
          <cell r="I9740">
            <v>0</v>
          </cell>
        </row>
        <row r="9741">
          <cell r="A9741">
            <v>88301200000003</v>
          </cell>
          <cell r="B9741" t="str">
            <v xml:space="preserve">SONDA MALECOT C/MANDRIL CH12                                                                        </v>
          </cell>
          <cell r="C9741">
            <v>44</v>
          </cell>
          <cell r="D9741">
            <v>0</v>
          </cell>
          <cell r="E9741">
            <v>0</v>
          </cell>
          <cell r="F9741">
            <v>0</v>
          </cell>
          <cell r="G9741">
            <v>0</v>
          </cell>
          <cell r="I9741">
            <v>0</v>
          </cell>
        </row>
        <row r="9742">
          <cell r="A9742">
            <v>88301400000001</v>
          </cell>
          <cell r="B9742" t="str">
            <v xml:space="preserve">SONDA MALECOT C/MANDRIL CH14                                                                        </v>
          </cell>
          <cell r="C9742">
            <v>141</v>
          </cell>
          <cell r="D9742">
            <v>0</v>
          </cell>
          <cell r="E9742">
            <v>0</v>
          </cell>
          <cell r="F9742">
            <v>0</v>
          </cell>
          <cell r="G9742">
            <v>0</v>
          </cell>
          <cell r="I9742">
            <v>0</v>
          </cell>
        </row>
        <row r="9743">
          <cell r="A9743">
            <v>88301400000002</v>
          </cell>
          <cell r="B9743" t="str">
            <v xml:space="preserve">SONDA MALECOT C/MANDRIL CH14                                                                        </v>
          </cell>
          <cell r="C9743">
            <v>0</v>
          </cell>
          <cell r="D9743">
            <v>0</v>
          </cell>
          <cell r="E9743">
            <v>0</v>
          </cell>
          <cell r="F9743">
            <v>0</v>
          </cell>
          <cell r="G9743">
            <v>0</v>
          </cell>
          <cell r="I9743">
            <v>0</v>
          </cell>
        </row>
        <row r="9744">
          <cell r="A9744">
            <v>88301400000003</v>
          </cell>
          <cell r="B9744" t="str">
            <v xml:space="preserve">SONDA MALECOT C/MANDRIL CH14                                                                        </v>
          </cell>
          <cell r="C9744">
            <v>86</v>
          </cell>
          <cell r="D9744">
            <v>0</v>
          </cell>
          <cell r="E9744">
            <v>0</v>
          </cell>
          <cell r="F9744">
            <v>0</v>
          </cell>
          <cell r="G9744">
            <v>0</v>
          </cell>
          <cell r="I9744">
            <v>0</v>
          </cell>
        </row>
        <row r="9745">
          <cell r="A9745">
            <v>88301600000003</v>
          </cell>
          <cell r="B9745" t="str">
            <v xml:space="preserve">SONDA MALECOT C/MANDRIL CH16                                                                        </v>
          </cell>
          <cell r="C9745">
            <v>84</v>
          </cell>
          <cell r="D9745">
            <v>0</v>
          </cell>
          <cell r="E9745">
            <v>0</v>
          </cell>
          <cell r="F9745">
            <v>0</v>
          </cell>
          <cell r="G9745">
            <v>0</v>
          </cell>
          <cell r="I9745">
            <v>0</v>
          </cell>
        </row>
        <row r="9746">
          <cell r="A9746">
            <v>88400200000000</v>
          </cell>
          <cell r="B9746" t="str">
            <v xml:space="preserve">SONDA ASPIRACION C/O 14CM 2.0MM                                                                     </v>
          </cell>
          <cell r="C9746">
            <v>234</v>
          </cell>
          <cell r="D9746">
            <v>0</v>
          </cell>
          <cell r="E9746">
            <v>0</v>
          </cell>
          <cell r="F9746">
            <v>0</v>
          </cell>
          <cell r="G9746">
            <v>0</v>
          </cell>
          <cell r="I9746">
            <v>0</v>
          </cell>
        </row>
        <row r="9747">
          <cell r="A9747">
            <v>88400300000000</v>
          </cell>
          <cell r="B9747" t="str">
            <v xml:space="preserve">SONDA ASPIRACION C/O 14CM 3.0MM                                                                     </v>
          </cell>
          <cell r="C9747">
            <v>1133</v>
          </cell>
          <cell r="D9747">
            <v>0</v>
          </cell>
          <cell r="E9747">
            <v>0</v>
          </cell>
          <cell r="F9747">
            <v>0</v>
          </cell>
          <cell r="G9747">
            <v>0</v>
          </cell>
          <cell r="I9747">
            <v>0</v>
          </cell>
        </row>
        <row r="9748">
          <cell r="A9748">
            <v>88400400000000</v>
          </cell>
          <cell r="B9748" t="str">
            <v xml:space="preserve">SONDA ASPIRACION C/O 14CM 4.0MM                                                                     </v>
          </cell>
          <cell r="C9748">
            <v>724</v>
          </cell>
          <cell r="D9748">
            <v>0</v>
          </cell>
          <cell r="E9748">
            <v>0</v>
          </cell>
          <cell r="F9748">
            <v>0</v>
          </cell>
          <cell r="G9748">
            <v>0</v>
          </cell>
          <cell r="I9748">
            <v>0</v>
          </cell>
        </row>
        <row r="9749">
          <cell r="A9749">
            <v>88400500000000</v>
          </cell>
          <cell r="B9749" t="str">
            <v xml:space="preserve">SONDA ASPIRACION C/O 14CM 5.0MM                                                                     </v>
          </cell>
          <cell r="C9749">
            <v>3486</v>
          </cell>
          <cell r="D9749">
            <v>0</v>
          </cell>
          <cell r="E9749">
            <v>0</v>
          </cell>
          <cell r="F9749">
            <v>0</v>
          </cell>
          <cell r="G9749">
            <v>0</v>
          </cell>
          <cell r="I9749">
            <v>0</v>
          </cell>
        </row>
        <row r="9750">
          <cell r="A9750">
            <v>88400600000000</v>
          </cell>
          <cell r="B9750" t="str">
            <v xml:space="preserve">SONDA ASPIRACION C/O 14CM 6.0MM                                                                     </v>
          </cell>
          <cell r="C9750">
            <v>800</v>
          </cell>
          <cell r="D9750">
            <v>0</v>
          </cell>
          <cell r="E9750">
            <v>0</v>
          </cell>
          <cell r="F9750">
            <v>0</v>
          </cell>
          <cell r="G9750">
            <v>0</v>
          </cell>
          <cell r="I9750">
            <v>0</v>
          </cell>
        </row>
        <row r="9751">
          <cell r="A9751">
            <v>88400700000000</v>
          </cell>
          <cell r="B9751" t="str">
            <v xml:space="preserve">SONDA ASPIRACION C/O 14CM 7.0MM                                                                     </v>
          </cell>
          <cell r="C9751">
            <v>880</v>
          </cell>
          <cell r="D9751">
            <v>0</v>
          </cell>
          <cell r="E9751">
            <v>0</v>
          </cell>
          <cell r="F9751">
            <v>0</v>
          </cell>
          <cell r="G9751">
            <v>0</v>
          </cell>
          <cell r="I9751">
            <v>0</v>
          </cell>
        </row>
        <row r="9752">
          <cell r="A9752">
            <v>88410200000000</v>
          </cell>
          <cell r="B9752" t="str">
            <v xml:space="preserve">S. ASPIR.C/O 14CM (TRAQ. S/B) 2.0MM                                                                 </v>
          </cell>
          <cell r="C9752">
            <v>0</v>
          </cell>
          <cell r="D9752">
            <v>0</v>
          </cell>
          <cell r="E9752">
            <v>0</v>
          </cell>
          <cell r="F9752">
            <v>0</v>
          </cell>
          <cell r="G9752">
            <v>0</v>
          </cell>
          <cell r="I9752">
            <v>0</v>
          </cell>
        </row>
        <row r="9753">
          <cell r="A9753">
            <v>88500400000000</v>
          </cell>
          <cell r="B9753" t="str">
            <v xml:space="preserve">CATETER DE SUCCION P.CER. 1/O 4.0MM                                                                 </v>
          </cell>
          <cell r="C9753">
            <v>3464</v>
          </cell>
          <cell r="D9753">
            <v>0</v>
          </cell>
          <cell r="E9753">
            <v>0</v>
          </cell>
          <cell r="F9753">
            <v>0</v>
          </cell>
          <cell r="G9753">
            <v>0</v>
          </cell>
          <cell r="I9753">
            <v>0</v>
          </cell>
        </row>
        <row r="9754">
          <cell r="A9754">
            <v>88500500000000</v>
          </cell>
          <cell r="B9754" t="str">
            <v xml:space="preserve">CATETER DE SUCCION P.CER. 1/O 5.0MM                                                                 </v>
          </cell>
          <cell r="C9754">
            <v>767</v>
          </cell>
          <cell r="D9754">
            <v>0</v>
          </cell>
          <cell r="E9754">
            <v>0</v>
          </cell>
          <cell r="F9754">
            <v>0</v>
          </cell>
          <cell r="G9754">
            <v>0</v>
          </cell>
          <cell r="I9754">
            <v>0</v>
          </cell>
        </row>
        <row r="9755">
          <cell r="A9755">
            <v>88500600000000</v>
          </cell>
          <cell r="B9755" t="str">
            <v xml:space="preserve">CATETER DE SUCCION P.CER. 1/O 6.0MM                                                                 </v>
          </cell>
          <cell r="C9755">
            <v>2100</v>
          </cell>
          <cell r="D9755">
            <v>0</v>
          </cell>
          <cell r="E9755">
            <v>0</v>
          </cell>
          <cell r="F9755">
            <v>0</v>
          </cell>
          <cell r="G9755">
            <v>0</v>
          </cell>
          <cell r="I9755">
            <v>0</v>
          </cell>
        </row>
        <row r="9756">
          <cell r="A9756">
            <v>88500700000000</v>
          </cell>
          <cell r="B9756" t="str">
            <v xml:space="preserve">CATETER DE SUCCION P.CER. 1/O 7.0MM                                                                 </v>
          </cell>
          <cell r="C9756">
            <v>230</v>
          </cell>
          <cell r="D9756">
            <v>0</v>
          </cell>
          <cell r="E9756">
            <v>0</v>
          </cell>
          <cell r="F9756">
            <v>0</v>
          </cell>
          <cell r="G9756">
            <v>0</v>
          </cell>
          <cell r="I9756">
            <v>0</v>
          </cell>
        </row>
        <row r="9757">
          <cell r="A9757">
            <v>88500800000000</v>
          </cell>
          <cell r="B9757" t="str">
            <v xml:space="preserve">CATETER DE SUCCION P.CER. 1/O 8.0MM                                                                 </v>
          </cell>
          <cell r="C9757">
            <v>77</v>
          </cell>
          <cell r="D9757">
            <v>0</v>
          </cell>
          <cell r="E9757">
            <v>0</v>
          </cell>
          <cell r="F9757">
            <v>0</v>
          </cell>
          <cell r="G9757">
            <v>0</v>
          </cell>
          <cell r="I9757">
            <v>0</v>
          </cell>
        </row>
        <row r="9758">
          <cell r="A9758">
            <v>88510400000000</v>
          </cell>
          <cell r="B9758" t="str">
            <v xml:space="preserve">CAT.SUCCION P/TRAQ.ARMFLEX 4.0MM                                                                    </v>
          </cell>
          <cell r="C9758">
            <v>1413</v>
          </cell>
          <cell r="D9758">
            <v>0</v>
          </cell>
          <cell r="E9758">
            <v>0</v>
          </cell>
          <cell r="F9758">
            <v>0</v>
          </cell>
          <cell r="G9758">
            <v>0</v>
          </cell>
          <cell r="I9758">
            <v>0</v>
          </cell>
        </row>
        <row r="9759">
          <cell r="A9759">
            <v>88510500000000</v>
          </cell>
          <cell r="B9759" t="str">
            <v xml:space="preserve">CAT.SUCCION P/TRAQ.ARMFLEX 5.0MM                                                                    </v>
          </cell>
          <cell r="C9759">
            <v>771</v>
          </cell>
          <cell r="D9759">
            <v>0</v>
          </cell>
          <cell r="E9759">
            <v>0</v>
          </cell>
          <cell r="F9759">
            <v>0</v>
          </cell>
          <cell r="G9759">
            <v>0</v>
          </cell>
          <cell r="I9759">
            <v>0</v>
          </cell>
        </row>
        <row r="9760">
          <cell r="A9760">
            <v>88510600000000</v>
          </cell>
          <cell r="B9760" t="str">
            <v xml:space="preserve">CAT.SUCCION P/TRAQ.ARMFLEX 6.0MM                                                                    </v>
          </cell>
          <cell r="C9760">
            <v>548</v>
          </cell>
          <cell r="D9760">
            <v>0</v>
          </cell>
          <cell r="E9760">
            <v>0</v>
          </cell>
          <cell r="F9760">
            <v>0</v>
          </cell>
          <cell r="G9760">
            <v>0</v>
          </cell>
          <cell r="I9760">
            <v>0</v>
          </cell>
        </row>
        <row r="9761">
          <cell r="A9761">
            <v>88510700000000</v>
          </cell>
          <cell r="B9761" t="str">
            <v xml:space="preserve">CAT.SUCCION P/TRAQ.ARMFLEX 7.0MM                                                                    </v>
          </cell>
          <cell r="C9761">
            <v>63</v>
          </cell>
          <cell r="D9761">
            <v>0</v>
          </cell>
          <cell r="E9761">
            <v>0</v>
          </cell>
          <cell r="F9761">
            <v>0</v>
          </cell>
          <cell r="G9761">
            <v>0</v>
          </cell>
          <cell r="I9761">
            <v>0</v>
          </cell>
        </row>
        <row r="9762">
          <cell r="A9762">
            <v>88510800000000</v>
          </cell>
          <cell r="B9762" t="str">
            <v xml:space="preserve">CAT.SUCCION P/TRAQ.ARMFLEX 8.0MM                                                                    </v>
          </cell>
          <cell r="C9762">
            <v>615</v>
          </cell>
          <cell r="D9762">
            <v>0</v>
          </cell>
          <cell r="E9762">
            <v>0</v>
          </cell>
          <cell r="F9762">
            <v>0</v>
          </cell>
          <cell r="G9762">
            <v>0</v>
          </cell>
          <cell r="I9762">
            <v>0</v>
          </cell>
        </row>
        <row r="9763">
          <cell r="A9763">
            <v>88520000000000</v>
          </cell>
          <cell r="B9763" t="str">
            <v xml:space="preserve">VIA DE SUCCION P/TRAQ.SUBGL.6-7MM                                                                   </v>
          </cell>
          <cell r="C9763">
            <v>251</v>
          </cell>
          <cell r="D9763">
            <v>0</v>
          </cell>
          <cell r="E9763">
            <v>0</v>
          </cell>
          <cell r="F9763">
            <v>0</v>
          </cell>
          <cell r="G9763">
            <v>0</v>
          </cell>
          <cell r="I9763">
            <v>0</v>
          </cell>
        </row>
        <row r="9764">
          <cell r="A9764">
            <v>88520100000000</v>
          </cell>
          <cell r="B9764" t="str">
            <v xml:space="preserve">VIA DE SUCCION P/TRAQ.SUBGL.8-10MM                                                                  </v>
          </cell>
          <cell r="C9764">
            <v>1349</v>
          </cell>
          <cell r="D9764">
            <v>0</v>
          </cell>
          <cell r="E9764">
            <v>0</v>
          </cell>
          <cell r="F9764">
            <v>0</v>
          </cell>
          <cell r="G9764">
            <v>0</v>
          </cell>
          <cell r="I9764">
            <v>0</v>
          </cell>
        </row>
        <row r="9765">
          <cell r="A9765">
            <v>88520200000000</v>
          </cell>
          <cell r="B9765" t="str">
            <v xml:space="preserve">VIA DE SUCCION P/ENDOT. SUBGLOTICA                                                                  </v>
          </cell>
          <cell r="C9765">
            <v>1359</v>
          </cell>
          <cell r="D9765">
            <v>0</v>
          </cell>
          <cell r="E9765">
            <v>0</v>
          </cell>
          <cell r="F9765">
            <v>0</v>
          </cell>
          <cell r="G9765">
            <v>0</v>
          </cell>
          <cell r="I9765">
            <v>0</v>
          </cell>
        </row>
        <row r="9766">
          <cell r="A9766">
            <v>88530000000000</v>
          </cell>
          <cell r="B9766" t="str">
            <v xml:space="preserve">VIA PARA CISTOMETRIA                                                                                </v>
          </cell>
          <cell r="C9766">
            <v>555</v>
          </cell>
          <cell r="D9766">
            <v>0</v>
          </cell>
          <cell r="E9766">
            <v>0</v>
          </cell>
          <cell r="F9766">
            <v>0</v>
          </cell>
          <cell r="G9766">
            <v>0</v>
          </cell>
          <cell r="I9766">
            <v>0</v>
          </cell>
        </row>
        <row r="9767">
          <cell r="A9767">
            <v>88535000000000</v>
          </cell>
          <cell r="B9767" t="str">
            <v xml:space="preserve">VIA P/SELDINGER DUO CATH                                                                            </v>
          </cell>
          <cell r="C9767">
            <v>0</v>
          </cell>
          <cell r="D9767">
            <v>0</v>
          </cell>
          <cell r="E9767">
            <v>0</v>
          </cell>
          <cell r="F9767">
            <v>0</v>
          </cell>
          <cell r="G9767">
            <v>0</v>
          </cell>
          <cell r="I9767">
            <v>0</v>
          </cell>
        </row>
        <row r="9768">
          <cell r="A9768">
            <v>88535000100000</v>
          </cell>
          <cell r="B9768" t="str">
            <v xml:space="preserve">VIA P/SELDINGER DUO CATH (C/EMBUDO PUR)                                                             </v>
          </cell>
          <cell r="C9768">
            <v>2069</v>
          </cell>
          <cell r="D9768">
            <v>0</v>
          </cell>
          <cell r="E9768">
            <v>0</v>
          </cell>
          <cell r="F9768">
            <v>0</v>
          </cell>
          <cell r="G9768">
            <v>0</v>
          </cell>
          <cell r="I9768">
            <v>0</v>
          </cell>
        </row>
        <row r="9769">
          <cell r="A9769">
            <v>88535500000000</v>
          </cell>
          <cell r="B9769" t="str">
            <v xml:space="preserve">VIA PARA ENDOTRAQUEAL C/VIA DE INSTILACION                                                          </v>
          </cell>
          <cell r="C9769">
            <v>21</v>
          </cell>
          <cell r="D9769">
            <v>0</v>
          </cell>
          <cell r="E9769">
            <v>0</v>
          </cell>
          <cell r="F9769">
            <v>0</v>
          </cell>
          <cell r="G9769">
            <v>0</v>
          </cell>
          <cell r="I9769">
            <v>0</v>
          </cell>
        </row>
        <row r="9770">
          <cell r="A9770">
            <v>88535600000000</v>
          </cell>
          <cell r="B9770" t="str">
            <v xml:space="preserve">VIA PARA ENDOTRAQUEAL C/VIA DE INSTILACION S/BALON                                                  </v>
          </cell>
          <cell r="C9770">
            <v>100</v>
          </cell>
          <cell r="D9770">
            <v>0</v>
          </cell>
          <cell r="E9770">
            <v>0</v>
          </cell>
          <cell r="F9770">
            <v>0</v>
          </cell>
          <cell r="G9770">
            <v>0</v>
          </cell>
          <cell r="I9770">
            <v>0</v>
          </cell>
        </row>
        <row r="9771">
          <cell r="A9771">
            <v>88550600000000</v>
          </cell>
          <cell r="B9771" t="str">
            <v xml:space="preserve">SONDA RECTAL PVC S/SIST. S/BAL. 6,0 MM                                                              </v>
          </cell>
          <cell r="C9771">
            <v>20</v>
          </cell>
          <cell r="D9771">
            <v>0</v>
          </cell>
          <cell r="E9771">
            <v>0</v>
          </cell>
          <cell r="F9771">
            <v>0</v>
          </cell>
          <cell r="G9771">
            <v>0</v>
          </cell>
          <cell r="I9771">
            <v>0</v>
          </cell>
        </row>
        <row r="9772">
          <cell r="A9772">
            <v>88550800000000</v>
          </cell>
          <cell r="B9772" t="str">
            <v xml:space="preserve">SONDA RECTAL PVC S/SIST. S/BAL. 8,0 MM                                                              </v>
          </cell>
          <cell r="C9772">
            <v>143</v>
          </cell>
          <cell r="D9772">
            <v>0</v>
          </cell>
          <cell r="E9772">
            <v>0</v>
          </cell>
          <cell r="F9772">
            <v>0</v>
          </cell>
          <cell r="G9772">
            <v>0</v>
          </cell>
          <cell r="I9772">
            <v>0</v>
          </cell>
        </row>
        <row r="9773">
          <cell r="A9773">
            <v>88550900000000</v>
          </cell>
          <cell r="B9773" t="str">
            <v xml:space="preserve">SONDA RECTAL PVC S/SIST. S/BAL. 9,0 MM                                                              </v>
          </cell>
          <cell r="C9773">
            <v>0</v>
          </cell>
          <cell r="D9773">
            <v>0</v>
          </cell>
          <cell r="E9773">
            <v>0</v>
          </cell>
          <cell r="F9773">
            <v>0</v>
          </cell>
          <cell r="G9773">
            <v>0</v>
          </cell>
          <cell r="I9773">
            <v>0</v>
          </cell>
        </row>
        <row r="9774">
          <cell r="A9774">
            <v>88551000000000</v>
          </cell>
          <cell r="B9774" t="str">
            <v xml:space="preserve">SONDA RECTAL PVC S/SIST. S/BAL. 10,0 MM                                                             </v>
          </cell>
          <cell r="C9774">
            <v>72</v>
          </cell>
          <cell r="D9774">
            <v>0</v>
          </cell>
          <cell r="E9774">
            <v>0</v>
          </cell>
          <cell r="F9774">
            <v>0</v>
          </cell>
          <cell r="G9774">
            <v>0</v>
          </cell>
          <cell r="I9774">
            <v>0</v>
          </cell>
        </row>
        <row r="9775">
          <cell r="A9775">
            <v>89010300000000</v>
          </cell>
          <cell r="B9775" t="str">
            <v xml:space="preserve">C.URET. P/CIL. 1OJO CH3                                                                             </v>
          </cell>
          <cell r="C9775">
            <v>56</v>
          </cell>
          <cell r="D9775">
            <v>0</v>
          </cell>
          <cell r="E9775">
            <v>0</v>
          </cell>
          <cell r="F9775">
            <v>0</v>
          </cell>
          <cell r="G9775">
            <v>0</v>
          </cell>
          <cell r="I9775">
            <v>0</v>
          </cell>
        </row>
        <row r="9776">
          <cell r="A9776">
            <v>89010400000000</v>
          </cell>
          <cell r="B9776" t="str">
            <v xml:space="preserve">C.URET. P/CIL. 1OJO CH4                                                                             </v>
          </cell>
          <cell r="C9776">
            <v>7</v>
          </cell>
          <cell r="D9776">
            <v>0</v>
          </cell>
          <cell r="E9776">
            <v>0</v>
          </cell>
          <cell r="F9776">
            <v>0</v>
          </cell>
          <cell r="G9776">
            <v>0</v>
          </cell>
          <cell r="I9776">
            <v>0</v>
          </cell>
        </row>
        <row r="9777">
          <cell r="A9777">
            <v>89010500000000</v>
          </cell>
          <cell r="B9777" t="str">
            <v xml:space="preserve">C.URET. P/CIL. 1OJO CH5                                                                             </v>
          </cell>
          <cell r="C9777">
            <v>0</v>
          </cell>
          <cell r="D9777">
            <v>0</v>
          </cell>
          <cell r="E9777">
            <v>0</v>
          </cell>
          <cell r="F9777">
            <v>0</v>
          </cell>
          <cell r="G9777">
            <v>0</v>
          </cell>
          <cell r="I9777">
            <v>0</v>
          </cell>
        </row>
        <row r="9778">
          <cell r="A9778">
            <v>89010600000000</v>
          </cell>
          <cell r="B9778" t="str">
            <v xml:space="preserve">C.URET. P/CIL. 1OJO CH6                                                                             </v>
          </cell>
          <cell r="C9778">
            <v>0</v>
          </cell>
          <cell r="D9778">
            <v>0</v>
          </cell>
          <cell r="E9778">
            <v>0</v>
          </cell>
          <cell r="F9778">
            <v>0</v>
          </cell>
          <cell r="G9778">
            <v>0</v>
          </cell>
          <cell r="I9778">
            <v>0</v>
          </cell>
        </row>
        <row r="9779">
          <cell r="A9779">
            <v>89010700000000</v>
          </cell>
          <cell r="B9779" t="str">
            <v xml:space="preserve">C.URET. P/CIL. 1OJO CH7                                                                             </v>
          </cell>
          <cell r="C9779">
            <v>0</v>
          </cell>
          <cell r="D9779">
            <v>0</v>
          </cell>
          <cell r="E9779">
            <v>0</v>
          </cell>
          <cell r="F9779">
            <v>0</v>
          </cell>
          <cell r="G9779">
            <v>0</v>
          </cell>
          <cell r="I9779">
            <v>0</v>
          </cell>
        </row>
        <row r="9780">
          <cell r="A9780">
            <v>89010800000000</v>
          </cell>
          <cell r="B9780" t="str">
            <v xml:space="preserve">C.URET. P/CIL. 1OJO MARCA VE. CH8                                                                   </v>
          </cell>
          <cell r="C9780">
            <v>0</v>
          </cell>
          <cell r="D9780">
            <v>0</v>
          </cell>
          <cell r="E9780">
            <v>0</v>
          </cell>
          <cell r="F9780">
            <v>0</v>
          </cell>
          <cell r="G9780">
            <v>0</v>
          </cell>
          <cell r="I9780">
            <v>0</v>
          </cell>
        </row>
        <row r="9781">
          <cell r="A9781">
            <v>89010900000000</v>
          </cell>
          <cell r="B9781" t="str">
            <v xml:space="preserve">C.URET. P/CIL. 1OJO MARCA VE. CH9                                                                   </v>
          </cell>
          <cell r="C9781">
            <v>0</v>
          </cell>
          <cell r="D9781">
            <v>0</v>
          </cell>
          <cell r="E9781">
            <v>0</v>
          </cell>
          <cell r="F9781">
            <v>0</v>
          </cell>
          <cell r="G9781">
            <v>0</v>
          </cell>
          <cell r="I9781">
            <v>0</v>
          </cell>
        </row>
        <row r="9782">
          <cell r="A9782">
            <v>89011000000000</v>
          </cell>
          <cell r="B9782" t="str">
            <v xml:space="preserve">C.URET. P/CIL. 1OJO MARCA VE. CH10                                                                  </v>
          </cell>
          <cell r="C9782">
            <v>0</v>
          </cell>
          <cell r="D9782">
            <v>0</v>
          </cell>
          <cell r="E9782">
            <v>0</v>
          </cell>
          <cell r="F9782">
            <v>0</v>
          </cell>
          <cell r="G9782">
            <v>0</v>
          </cell>
          <cell r="I9782">
            <v>0</v>
          </cell>
        </row>
        <row r="9783">
          <cell r="A9783">
            <v>89011100000000</v>
          </cell>
          <cell r="B9783" t="str">
            <v xml:space="preserve">C.URET. P/CIL. 1OJO MARCA VE. CH11                                                                  </v>
          </cell>
          <cell r="C9783">
            <v>0</v>
          </cell>
          <cell r="D9783">
            <v>0</v>
          </cell>
          <cell r="E9783">
            <v>0</v>
          </cell>
          <cell r="F9783">
            <v>0</v>
          </cell>
          <cell r="G9783">
            <v>0</v>
          </cell>
          <cell r="I9783">
            <v>0</v>
          </cell>
        </row>
        <row r="9784">
          <cell r="A9784">
            <v>89011200000000</v>
          </cell>
          <cell r="B9784" t="str">
            <v xml:space="preserve">C.URET. P/CIL. 1OJO MARCA VE. CH12                                                                  </v>
          </cell>
          <cell r="C9784">
            <v>0</v>
          </cell>
          <cell r="D9784">
            <v>0</v>
          </cell>
          <cell r="E9784">
            <v>0</v>
          </cell>
          <cell r="F9784">
            <v>0</v>
          </cell>
          <cell r="G9784">
            <v>0</v>
          </cell>
          <cell r="I9784">
            <v>0</v>
          </cell>
        </row>
        <row r="9785">
          <cell r="A9785">
            <v>89020300000000</v>
          </cell>
          <cell r="B9785" t="str">
            <v xml:space="preserve">C.URET. P/CIL. 1OJO MARCA RO. CH3                                                                   </v>
          </cell>
          <cell r="C9785">
            <v>0</v>
          </cell>
          <cell r="D9785">
            <v>0</v>
          </cell>
          <cell r="E9785">
            <v>0</v>
          </cell>
          <cell r="F9785">
            <v>0</v>
          </cell>
          <cell r="G9785">
            <v>0</v>
          </cell>
          <cell r="I9785">
            <v>0</v>
          </cell>
        </row>
        <row r="9786">
          <cell r="A9786">
            <v>89020400000000</v>
          </cell>
          <cell r="B9786" t="str">
            <v xml:space="preserve">C.URET. P/CIL. 1OJO MARCA RO. CH4                                                                   </v>
          </cell>
          <cell r="C9786">
            <v>0</v>
          </cell>
          <cell r="D9786">
            <v>0</v>
          </cell>
          <cell r="E9786">
            <v>0</v>
          </cell>
          <cell r="F9786">
            <v>0</v>
          </cell>
          <cell r="G9786">
            <v>0</v>
          </cell>
          <cell r="I9786">
            <v>0</v>
          </cell>
        </row>
        <row r="9787">
          <cell r="A9787">
            <v>89020500000000</v>
          </cell>
          <cell r="B9787" t="str">
            <v xml:space="preserve">C.URET. P/CIL. 1OJO MARCA RO. CH5                                                                   </v>
          </cell>
          <cell r="C9787">
            <v>0</v>
          </cell>
          <cell r="D9787">
            <v>0</v>
          </cell>
          <cell r="E9787">
            <v>0</v>
          </cell>
          <cell r="F9787">
            <v>0</v>
          </cell>
          <cell r="G9787">
            <v>0</v>
          </cell>
          <cell r="I9787">
            <v>0</v>
          </cell>
        </row>
        <row r="9788">
          <cell r="A9788">
            <v>89020600000000</v>
          </cell>
          <cell r="B9788" t="str">
            <v xml:space="preserve">C.URET. P/CIL. 1OJO MARCA RO. CH6                                                                   </v>
          </cell>
          <cell r="C9788">
            <v>0</v>
          </cell>
          <cell r="D9788">
            <v>0</v>
          </cell>
          <cell r="E9788">
            <v>0</v>
          </cell>
          <cell r="F9788">
            <v>0</v>
          </cell>
          <cell r="G9788">
            <v>0</v>
          </cell>
          <cell r="I9788">
            <v>0</v>
          </cell>
        </row>
        <row r="9789">
          <cell r="A9789">
            <v>89020700000000</v>
          </cell>
          <cell r="B9789" t="str">
            <v xml:space="preserve">C.URET. P/CIL. 1OJO MARCA RO. CH7                                                                   </v>
          </cell>
          <cell r="C9789">
            <v>0</v>
          </cell>
          <cell r="D9789">
            <v>0</v>
          </cell>
          <cell r="E9789">
            <v>0</v>
          </cell>
          <cell r="F9789">
            <v>0</v>
          </cell>
          <cell r="G9789">
            <v>0</v>
          </cell>
          <cell r="I9789">
            <v>0</v>
          </cell>
        </row>
        <row r="9790">
          <cell r="A9790">
            <v>89020800000000</v>
          </cell>
          <cell r="B9790" t="str">
            <v xml:space="preserve">C.URET. P/CIL. 1OJO CH8                                                                             </v>
          </cell>
          <cell r="C9790">
            <v>17</v>
          </cell>
          <cell r="D9790">
            <v>0</v>
          </cell>
          <cell r="E9790">
            <v>0</v>
          </cell>
          <cell r="F9790">
            <v>0</v>
          </cell>
          <cell r="G9790">
            <v>0</v>
          </cell>
          <cell r="I9790">
            <v>0</v>
          </cell>
        </row>
        <row r="9791">
          <cell r="A9791">
            <v>89020900000000</v>
          </cell>
          <cell r="B9791" t="str">
            <v xml:space="preserve">C.URET. P/CIL. 1OJO MARCA RO. CH9                                                                   </v>
          </cell>
          <cell r="C9791">
            <v>0</v>
          </cell>
          <cell r="D9791">
            <v>0</v>
          </cell>
          <cell r="E9791">
            <v>0</v>
          </cell>
          <cell r="F9791">
            <v>0</v>
          </cell>
          <cell r="G9791">
            <v>0</v>
          </cell>
          <cell r="I9791">
            <v>0</v>
          </cell>
        </row>
        <row r="9792">
          <cell r="A9792">
            <v>89021000000000</v>
          </cell>
          <cell r="B9792" t="str">
            <v xml:space="preserve">C.URET. P/CIL. 1OJO MARCA RO. CH10                                                                  </v>
          </cell>
          <cell r="C9792">
            <v>0</v>
          </cell>
          <cell r="D9792">
            <v>0</v>
          </cell>
          <cell r="E9792">
            <v>0</v>
          </cell>
          <cell r="F9792">
            <v>0</v>
          </cell>
          <cell r="G9792">
            <v>0</v>
          </cell>
          <cell r="I9792">
            <v>0</v>
          </cell>
        </row>
        <row r="9793">
          <cell r="A9793">
            <v>89021100000000</v>
          </cell>
          <cell r="B9793" t="str">
            <v xml:space="preserve">C.URET. P/CIL. 1OJO MARCA RO. CH11                                                                  </v>
          </cell>
          <cell r="C9793">
            <v>0</v>
          </cell>
          <cell r="D9793">
            <v>0</v>
          </cell>
          <cell r="E9793">
            <v>0</v>
          </cell>
          <cell r="F9793">
            <v>0</v>
          </cell>
          <cell r="G9793">
            <v>0</v>
          </cell>
          <cell r="I9793">
            <v>0</v>
          </cell>
        </row>
        <row r="9794">
          <cell r="A9794">
            <v>89021200000000</v>
          </cell>
          <cell r="B9794" t="str">
            <v xml:space="preserve">C.URET. P/CIL. 1OJO MARCA RO. CH12                                                                  </v>
          </cell>
          <cell r="C9794">
            <v>0</v>
          </cell>
          <cell r="D9794">
            <v>0</v>
          </cell>
          <cell r="E9794">
            <v>0</v>
          </cell>
          <cell r="F9794">
            <v>0</v>
          </cell>
          <cell r="G9794">
            <v>0</v>
          </cell>
          <cell r="I9794">
            <v>0</v>
          </cell>
        </row>
        <row r="9795">
          <cell r="A9795">
            <v>89030300000000</v>
          </cell>
          <cell r="B9795" t="str">
            <v xml:space="preserve">C.URET. P/BIS. 1OJO MARCA RO. CH3                                                                   </v>
          </cell>
          <cell r="C9795">
            <v>0</v>
          </cell>
          <cell r="D9795">
            <v>0</v>
          </cell>
          <cell r="E9795">
            <v>0</v>
          </cell>
          <cell r="F9795">
            <v>0</v>
          </cell>
          <cell r="G9795">
            <v>0</v>
          </cell>
          <cell r="I9795">
            <v>0</v>
          </cell>
        </row>
        <row r="9796">
          <cell r="A9796">
            <v>89030400000000</v>
          </cell>
          <cell r="B9796" t="str">
            <v xml:space="preserve">C.URET. P/BIS. 1OJO MARCA RO. CH4                                                                   </v>
          </cell>
          <cell r="C9796">
            <v>39</v>
          </cell>
          <cell r="D9796">
            <v>0</v>
          </cell>
          <cell r="E9796">
            <v>0</v>
          </cell>
          <cell r="F9796">
            <v>0</v>
          </cell>
          <cell r="G9796">
            <v>0</v>
          </cell>
          <cell r="I9796">
            <v>0</v>
          </cell>
        </row>
        <row r="9797">
          <cell r="A9797">
            <v>89030500000000</v>
          </cell>
          <cell r="B9797" t="str">
            <v xml:space="preserve">C.URET. P/BIS. 1OJO MARCA RO. CH5                                                                   </v>
          </cell>
          <cell r="C9797">
            <v>55</v>
          </cell>
          <cell r="D9797">
            <v>0</v>
          </cell>
          <cell r="E9797">
            <v>0</v>
          </cell>
          <cell r="F9797">
            <v>0</v>
          </cell>
          <cell r="G9797">
            <v>0</v>
          </cell>
          <cell r="I9797">
            <v>0</v>
          </cell>
        </row>
        <row r="9798">
          <cell r="A9798">
            <v>89030600000000</v>
          </cell>
          <cell r="B9798" t="str">
            <v xml:space="preserve">C.URET. P/BIS. 1OJO MARCA RO. CH6                                                                   </v>
          </cell>
          <cell r="C9798">
            <v>44</v>
          </cell>
          <cell r="D9798">
            <v>0</v>
          </cell>
          <cell r="E9798">
            <v>0</v>
          </cell>
          <cell r="F9798">
            <v>0</v>
          </cell>
          <cell r="G9798">
            <v>0</v>
          </cell>
          <cell r="I9798">
            <v>0</v>
          </cell>
        </row>
        <row r="9799">
          <cell r="A9799">
            <v>89030700000000</v>
          </cell>
          <cell r="B9799" t="str">
            <v xml:space="preserve">C.URET. P/BIS. 1OJO MARCA RO. CH7                                                                   </v>
          </cell>
          <cell r="C9799">
            <v>16</v>
          </cell>
          <cell r="D9799">
            <v>0</v>
          </cell>
          <cell r="E9799">
            <v>0</v>
          </cell>
          <cell r="F9799">
            <v>0</v>
          </cell>
          <cell r="G9799">
            <v>0</v>
          </cell>
          <cell r="I9799">
            <v>0</v>
          </cell>
        </row>
        <row r="9800">
          <cell r="A9800">
            <v>89030800000000</v>
          </cell>
          <cell r="B9800" t="str">
            <v xml:space="preserve">C.URET. P/BIS. 1OJO MARCA RO. CH8                                                                   </v>
          </cell>
          <cell r="C9800">
            <v>0</v>
          </cell>
          <cell r="D9800">
            <v>0</v>
          </cell>
          <cell r="E9800">
            <v>0</v>
          </cell>
          <cell r="F9800">
            <v>0</v>
          </cell>
          <cell r="G9800">
            <v>0</v>
          </cell>
          <cell r="I9800">
            <v>0</v>
          </cell>
        </row>
        <row r="9801">
          <cell r="A9801">
            <v>89030900000000</v>
          </cell>
          <cell r="B9801" t="str">
            <v xml:space="preserve">C.URET. P/BIS. 1OJO MARCA RO. CH9                                                                   </v>
          </cell>
          <cell r="C9801">
            <v>0</v>
          </cell>
          <cell r="D9801">
            <v>0</v>
          </cell>
          <cell r="E9801">
            <v>0</v>
          </cell>
          <cell r="F9801">
            <v>0</v>
          </cell>
          <cell r="G9801">
            <v>0</v>
          </cell>
          <cell r="I9801">
            <v>0</v>
          </cell>
        </row>
        <row r="9802">
          <cell r="A9802">
            <v>89031000000000</v>
          </cell>
          <cell r="B9802" t="str">
            <v xml:space="preserve">C.URET. P/BIS. 1OJO MARCA RO. CH10                                                                  </v>
          </cell>
          <cell r="C9802">
            <v>0</v>
          </cell>
          <cell r="D9802">
            <v>0</v>
          </cell>
          <cell r="E9802">
            <v>0</v>
          </cell>
          <cell r="F9802">
            <v>0</v>
          </cell>
          <cell r="G9802">
            <v>0</v>
          </cell>
          <cell r="I9802">
            <v>0</v>
          </cell>
        </row>
        <row r="9803">
          <cell r="A9803">
            <v>89031100000000</v>
          </cell>
          <cell r="B9803" t="str">
            <v xml:space="preserve">C.URET. P/BIS. 1OJO MARCA RO. CH11                                                                  </v>
          </cell>
          <cell r="C9803">
            <v>0</v>
          </cell>
          <cell r="D9803">
            <v>0</v>
          </cell>
          <cell r="E9803">
            <v>0</v>
          </cell>
          <cell r="F9803">
            <v>0</v>
          </cell>
          <cell r="G9803">
            <v>0</v>
          </cell>
          <cell r="I9803">
            <v>0</v>
          </cell>
        </row>
        <row r="9804">
          <cell r="A9804">
            <v>89031200000000</v>
          </cell>
          <cell r="B9804" t="str">
            <v xml:space="preserve">C.URET. P/BIS. 1OJO MARCA RO. CH12                                                                  </v>
          </cell>
          <cell r="C9804">
            <v>0</v>
          </cell>
          <cell r="D9804">
            <v>0</v>
          </cell>
          <cell r="E9804">
            <v>0</v>
          </cell>
          <cell r="F9804">
            <v>0</v>
          </cell>
          <cell r="G9804">
            <v>0</v>
          </cell>
          <cell r="I9804">
            <v>0</v>
          </cell>
        </row>
        <row r="9805">
          <cell r="A9805">
            <v>89040300000000</v>
          </cell>
          <cell r="B9805" t="str">
            <v xml:space="preserve">C.URET. P/BIS. 1OJO CH3                                                                             </v>
          </cell>
          <cell r="C9805">
            <v>0</v>
          </cell>
          <cell r="D9805">
            <v>0</v>
          </cell>
          <cell r="E9805">
            <v>0</v>
          </cell>
          <cell r="F9805">
            <v>0</v>
          </cell>
          <cell r="G9805">
            <v>0</v>
          </cell>
          <cell r="I9805">
            <v>0</v>
          </cell>
        </row>
        <row r="9806">
          <cell r="A9806">
            <v>89040400000000</v>
          </cell>
          <cell r="B9806" t="str">
            <v xml:space="preserve">C.URET. P/BIS. 1OJO CH4                                                                             </v>
          </cell>
          <cell r="C9806">
            <v>42</v>
          </cell>
          <cell r="D9806">
            <v>0</v>
          </cell>
          <cell r="E9806">
            <v>0</v>
          </cell>
          <cell r="F9806">
            <v>0</v>
          </cell>
          <cell r="G9806">
            <v>0</v>
          </cell>
          <cell r="I9806">
            <v>0</v>
          </cell>
        </row>
        <row r="9807">
          <cell r="A9807">
            <v>89040500000000</v>
          </cell>
          <cell r="B9807" t="str">
            <v xml:space="preserve">C.URET. P/BIS. 1OJO CH5                                                                             </v>
          </cell>
          <cell r="C9807">
            <v>60</v>
          </cell>
          <cell r="D9807">
            <v>0</v>
          </cell>
          <cell r="E9807">
            <v>0</v>
          </cell>
          <cell r="F9807">
            <v>0</v>
          </cell>
          <cell r="G9807">
            <v>0</v>
          </cell>
          <cell r="I9807">
            <v>0</v>
          </cell>
        </row>
        <row r="9808">
          <cell r="A9808">
            <v>89040600000000</v>
          </cell>
          <cell r="B9808" t="str">
            <v xml:space="preserve">C.URET. P/BIS. 1OJO CH6                                                                             </v>
          </cell>
          <cell r="C9808">
            <v>42</v>
          </cell>
          <cell r="D9808">
            <v>0</v>
          </cell>
          <cell r="E9808">
            <v>0</v>
          </cell>
          <cell r="F9808">
            <v>0</v>
          </cell>
          <cell r="G9808">
            <v>0</v>
          </cell>
          <cell r="I9808">
            <v>0</v>
          </cell>
        </row>
        <row r="9809">
          <cell r="A9809">
            <v>89040700000000</v>
          </cell>
          <cell r="B9809" t="str">
            <v xml:space="preserve">C.URET. P/BIS. 1OJO CH7                                                                             </v>
          </cell>
          <cell r="C9809">
            <v>16</v>
          </cell>
          <cell r="D9809">
            <v>0</v>
          </cell>
          <cell r="E9809">
            <v>0</v>
          </cell>
          <cell r="F9809">
            <v>0</v>
          </cell>
          <cell r="G9809">
            <v>0</v>
          </cell>
          <cell r="I9809">
            <v>0</v>
          </cell>
        </row>
        <row r="9810">
          <cell r="A9810">
            <v>89040800000000</v>
          </cell>
          <cell r="B9810" t="str">
            <v xml:space="preserve">C.URET. P/BIS. 1OJO CH8                                                                             </v>
          </cell>
          <cell r="C9810">
            <v>0</v>
          </cell>
          <cell r="D9810">
            <v>0</v>
          </cell>
          <cell r="E9810">
            <v>0</v>
          </cell>
          <cell r="F9810">
            <v>0</v>
          </cell>
          <cell r="G9810">
            <v>0</v>
          </cell>
          <cell r="I9810">
            <v>0</v>
          </cell>
        </row>
        <row r="9811">
          <cell r="A9811">
            <v>89040900000000</v>
          </cell>
          <cell r="B9811" t="str">
            <v xml:space="preserve">C.URET. P/BIS. 1OJO MARCA VE. CH9                                                                   </v>
          </cell>
          <cell r="C9811">
            <v>0</v>
          </cell>
          <cell r="D9811">
            <v>0</v>
          </cell>
          <cell r="E9811">
            <v>0</v>
          </cell>
          <cell r="F9811">
            <v>0</v>
          </cell>
          <cell r="G9811">
            <v>0</v>
          </cell>
          <cell r="I9811">
            <v>0</v>
          </cell>
        </row>
        <row r="9812">
          <cell r="A9812">
            <v>89041000000000</v>
          </cell>
          <cell r="B9812" t="str">
            <v xml:space="preserve">C.URET. P/BIS. 1OJO MARCA VE. CH10                                                                  </v>
          </cell>
          <cell r="C9812">
            <v>0</v>
          </cell>
          <cell r="D9812">
            <v>0</v>
          </cell>
          <cell r="E9812">
            <v>0</v>
          </cell>
          <cell r="F9812">
            <v>0</v>
          </cell>
          <cell r="G9812">
            <v>0</v>
          </cell>
          <cell r="I9812">
            <v>0</v>
          </cell>
        </row>
        <row r="9813">
          <cell r="A9813">
            <v>89041100000000</v>
          </cell>
          <cell r="B9813" t="str">
            <v xml:space="preserve">C.URET. P/BIS. 1OJO MARCA VE. CH11                                                                  </v>
          </cell>
          <cell r="C9813">
            <v>0</v>
          </cell>
          <cell r="D9813">
            <v>0</v>
          </cell>
          <cell r="E9813">
            <v>0</v>
          </cell>
          <cell r="F9813">
            <v>0</v>
          </cell>
          <cell r="G9813">
            <v>0</v>
          </cell>
          <cell r="I9813">
            <v>0</v>
          </cell>
        </row>
        <row r="9814">
          <cell r="A9814">
            <v>89041200000000</v>
          </cell>
          <cell r="B9814" t="str">
            <v xml:space="preserve">C.URET. P/BIS. 1OJO MARCA VE. CH12                                                                  </v>
          </cell>
          <cell r="C9814">
            <v>0</v>
          </cell>
          <cell r="D9814">
            <v>0</v>
          </cell>
          <cell r="E9814">
            <v>0</v>
          </cell>
          <cell r="F9814">
            <v>0</v>
          </cell>
          <cell r="G9814">
            <v>0</v>
          </cell>
          <cell r="I9814">
            <v>0</v>
          </cell>
        </row>
        <row r="9815">
          <cell r="A9815">
            <v>89050400000000</v>
          </cell>
          <cell r="B9815" t="str">
            <v xml:space="preserve">C.URET. CHEVASSU CH4                                                                                </v>
          </cell>
          <cell r="C9815">
            <v>32</v>
          </cell>
          <cell r="D9815">
            <v>0</v>
          </cell>
          <cell r="E9815">
            <v>0</v>
          </cell>
          <cell r="F9815">
            <v>0</v>
          </cell>
          <cell r="G9815">
            <v>0</v>
          </cell>
          <cell r="I9815">
            <v>0</v>
          </cell>
        </row>
        <row r="9816">
          <cell r="A9816">
            <v>89050500000000</v>
          </cell>
          <cell r="B9816" t="str">
            <v xml:space="preserve">C.URET. CHEVASSU CH5                                                                                </v>
          </cell>
          <cell r="C9816">
            <v>9</v>
          </cell>
          <cell r="D9816">
            <v>0</v>
          </cell>
          <cell r="E9816">
            <v>0</v>
          </cell>
          <cell r="F9816">
            <v>0</v>
          </cell>
          <cell r="G9816">
            <v>0</v>
          </cell>
          <cell r="I9816">
            <v>0</v>
          </cell>
        </row>
        <row r="9817">
          <cell r="A9817">
            <v>89050600000000</v>
          </cell>
          <cell r="B9817" t="str">
            <v xml:space="preserve">C.URET. CHEVASSU CH6                                                                                </v>
          </cell>
          <cell r="C9817">
            <v>4</v>
          </cell>
          <cell r="D9817">
            <v>0</v>
          </cell>
          <cell r="E9817">
            <v>0</v>
          </cell>
          <cell r="F9817">
            <v>0</v>
          </cell>
          <cell r="G9817">
            <v>0</v>
          </cell>
          <cell r="I9817">
            <v>0</v>
          </cell>
        </row>
        <row r="9818">
          <cell r="A9818">
            <v>89050700000000</v>
          </cell>
          <cell r="B9818" t="str">
            <v xml:space="preserve">C.URET. CHEVASSU CH7                                                                                </v>
          </cell>
          <cell r="C9818">
            <v>11</v>
          </cell>
          <cell r="D9818">
            <v>0</v>
          </cell>
          <cell r="E9818">
            <v>0</v>
          </cell>
          <cell r="F9818">
            <v>0</v>
          </cell>
          <cell r="G9818">
            <v>0</v>
          </cell>
          <cell r="I9818">
            <v>0</v>
          </cell>
        </row>
        <row r="9819">
          <cell r="A9819">
            <v>89050800000000</v>
          </cell>
          <cell r="B9819" t="str">
            <v xml:space="preserve">C.URET. CHEVASSU CH8                                                                                </v>
          </cell>
          <cell r="C9819">
            <v>1</v>
          </cell>
          <cell r="D9819">
            <v>0</v>
          </cell>
          <cell r="E9819">
            <v>0</v>
          </cell>
          <cell r="F9819">
            <v>0</v>
          </cell>
          <cell r="G9819">
            <v>0</v>
          </cell>
          <cell r="I9819">
            <v>0</v>
          </cell>
        </row>
        <row r="9820">
          <cell r="A9820">
            <v>89050900000000</v>
          </cell>
          <cell r="B9820" t="str">
            <v xml:space="preserve">C.URET. CHEVASSU MARCA VE. CH9                                                                      </v>
          </cell>
          <cell r="C9820">
            <v>0</v>
          </cell>
          <cell r="D9820">
            <v>0</v>
          </cell>
          <cell r="E9820">
            <v>0</v>
          </cell>
          <cell r="F9820">
            <v>0</v>
          </cell>
          <cell r="G9820">
            <v>0</v>
          </cell>
          <cell r="I9820">
            <v>0</v>
          </cell>
        </row>
        <row r="9821">
          <cell r="A9821">
            <v>89051000000000</v>
          </cell>
          <cell r="B9821" t="str">
            <v xml:space="preserve">C.URET. CHEVASSU MARCA VE. CH10                                                                     </v>
          </cell>
          <cell r="C9821">
            <v>0</v>
          </cell>
          <cell r="D9821">
            <v>0</v>
          </cell>
          <cell r="E9821">
            <v>0</v>
          </cell>
          <cell r="F9821">
            <v>0</v>
          </cell>
          <cell r="G9821">
            <v>0</v>
          </cell>
          <cell r="I9821">
            <v>0</v>
          </cell>
        </row>
        <row r="9822">
          <cell r="A9822">
            <v>89051100000000</v>
          </cell>
          <cell r="B9822" t="str">
            <v xml:space="preserve">C.URET. CHEVASSU MARCA VE. CH11                                                                     </v>
          </cell>
          <cell r="C9822">
            <v>0</v>
          </cell>
          <cell r="D9822">
            <v>0</v>
          </cell>
          <cell r="E9822">
            <v>0</v>
          </cell>
          <cell r="F9822">
            <v>0</v>
          </cell>
          <cell r="G9822">
            <v>0</v>
          </cell>
          <cell r="I9822">
            <v>0</v>
          </cell>
        </row>
        <row r="9823">
          <cell r="A9823">
            <v>89051200000000</v>
          </cell>
          <cell r="B9823" t="str">
            <v xml:space="preserve">C.URET. CHEVASSU MARCA VE. CH12                                                                     </v>
          </cell>
          <cell r="C9823">
            <v>0</v>
          </cell>
          <cell r="D9823">
            <v>0</v>
          </cell>
          <cell r="E9823">
            <v>0</v>
          </cell>
          <cell r="F9823">
            <v>0</v>
          </cell>
          <cell r="G9823">
            <v>0</v>
          </cell>
          <cell r="I9823">
            <v>0</v>
          </cell>
        </row>
        <row r="9824">
          <cell r="A9824">
            <v>89060400000000</v>
          </cell>
          <cell r="B9824" t="str">
            <v xml:space="preserve">C.URET. CHEVASSU MARCA RO. CH4                                                                      </v>
          </cell>
          <cell r="C9824">
            <v>44</v>
          </cell>
          <cell r="D9824">
            <v>0</v>
          </cell>
          <cell r="E9824">
            <v>0</v>
          </cell>
          <cell r="F9824">
            <v>0</v>
          </cell>
          <cell r="G9824">
            <v>0</v>
          </cell>
          <cell r="I9824">
            <v>0</v>
          </cell>
        </row>
        <row r="9825">
          <cell r="A9825">
            <v>89060500000000</v>
          </cell>
          <cell r="B9825" t="str">
            <v xml:space="preserve">C.URET. CHEVASSU MARCA RO. CH5                                                                      </v>
          </cell>
          <cell r="C9825">
            <v>9</v>
          </cell>
          <cell r="D9825">
            <v>0</v>
          </cell>
          <cell r="E9825">
            <v>0</v>
          </cell>
          <cell r="F9825">
            <v>0</v>
          </cell>
          <cell r="G9825">
            <v>0</v>
          </cell>
          <cell r="I9825">
            <v>0</v>
          </cell>
        </row>
        <row r="9826">
          <cell r="A9826">
            <v>89060600000000</v>
          </cell>
          <cell r="B9826" t="str">
            <v xml:space="preserve">C.URET. CHEVASSU MARCA RO. CH6                                                                      </v>
          </cell>
          <cell r="C9826">
            <v>0</v>
          </cell>
          <cell r="D9826">
            <v>0</v>
          </cell>
          <cell r="E9826">
            <v>0</v>
          </cell>
          <cell r="F9826">
            <v>0</v>
          </cell>
          <cell r="G9826">
            <v>0</v>
          </cell>
          <cell r="I9826">
            <v>0</v>
          </cell>
        </row>
        <row r="9827">
          <cell r="A9827">
            <v>89060700000000</v>
          </cell>
          <cell r="B9827" t="str">
            <v xml:space="preserve">C.URET. CHEVASSU MARCA RO. CH7                                                                      </v>
          </cell>
          <cell r="C9827">
            <v>7</v>
          </cell>
          <cell r="D9827">
            <v>0</v>
          </cell>
          <cell r="E9827">
            <v>0</v>
          </cell>
          <cell r="F9827">
            <v>0</v>
          </cell>
          <cell r="G9827">
            <v>0</v>
          </cell>
          <cell r="I9827">
            <v>0</v>
          </cell>
        </row>
        <row r="9828">
          <cell r="A9828">
            <v>89060800000000</v>
          </cell>
          <cell r="B9828" t="str">
            <v xml:space="preserve">C.URET. CHEVASSU MARCA RO. CH8                                                                      </v>
          </cell>
          <cell r="C9828">
            <v>0</v>
          </cell>
          <cell r="D9828">
            <v>0</v>
          </cell>
          <cell r="E9828">
            <v>0</v>
          </cell>
          <cell r="F9828">
            <v>0</v>
          </cell>
          <cell r="G9828">
            <v>0</v>
          </cell>
          <cell r="I9828">
            <v>0</v>
          </cell>
        </row>
        <row r="9829">
          <cell r="A9829">
            <v>89060900000000</v>
          </cell>
          <cell r="B9829" t="str">
            <v xml:space="preserve">C.URET. CHEVASSU MARCA RO. CH9                                                                      </v>
          </cell>
          <cell r="C9829">
            <v>0</v>
          </cell>
          <cell r="D9829">
            <v>0</v>
          </cell>
          <cell r="E9829">
            <v>0</v>
          </cell>
          <cell r="F9829">
            <v>0</v>
          </cell>
          <cell r="G9829">
            <v>0</v>
          </cell>
          <cell r="I9829">
            <v>0</v>
          </cell>
        </row>
        <row r="9830">
          <cell r="A9830">
            <v>89061000000000</v>
          </cell>
          <cell r="B9830" t="str">
            <v xml:space="preserve">C.URET. CHEVASSU MARCA RO. CH10                                                                     </v>
          </cell>
          <cell r="C9830">
            <v>0</v>
          </cell>
          <cell r="D9830">
            <v>0</v>
          </cell>
          <cell r="E9830">
            <v>0</v>
          </cell>
          <cell r="F9830">
            <v>0</v>
          </cell>
          <cell r="G9830">
            <v>0</v>
          </cell>
          <cell r="I9830">
            <v>0</v>
          </cell>
        </row>
        <row r="9831">
          <cell r="A9831">
            <v>89061100000000</v>
          </cell>
          <cell r="B9831" t="str">
            <v xml:space="preserve">C.URET. CHEVASSU MARCA RO. CH11                                                                     </v>
          </cell>
          <cell r="C9831">
            <v>0</v>
          </cell>
          <cell r="D9831">
            <v>0</v>
          </cell>
          <cell r="E9831">
            <v>0</v>
          </cell>
          <cell r="F9831">
            <v>0</v>
          </cell>
          <cell r="G9831">
            <v>0</v>
          </cell>
          <cell r="I9831">
            <v>0</v>
          </cell>
        </row>
        <row r="9832">
          <cell r="A9832">
            <v>89061200000000</v>
          </cell>
          <cell r="B9832" t="str">
            <v xml:space="preserve">C.URET. CHEVASSU MARCA RO. CH12                                                                     </v>
          </cell>
          <cell r="C9832">
            <v>0</v>
          </cell>
          <cell r="D9832">
            <v>0</v>
          </cell>
          <cell r="E9832">
            <v>0</v>
          </cell>
          <cell r="F9832">
            <v>0</v>
          </cell>
          <cell r="G9832">
            <v>0</v>
          </cell>
          <cell r="I9832">
            <v>0</v>
          </cell>
        </row>
        <row r="9833">
          <cell r="A9833">
            <v>89070300000000</v>
          </cell>
          <cell r="B9833" t="str">
            <v xml:space="preserve">C.URET. P/BIS. 2OJOS MARCA RO. CH3                                                                  </v>
          </cell>
          <cell r="C9833">
            <v>0</v>
          </cell>
          <cell r="D9833">
            <v>0</v>
          </cell>
          <cell r="E9833">
            <v>0</v>
          </cell>
          <cell r="F9833">
            <v>0</v>
          </cell>
          <cell r="G9833">
            <v>0</v>
          </cell>
          <cell r="I9833">
            <v>0</v>
          </cell>
        </row>
        <row r="9834">
          <cell r="A9834">
            <v>89070400000000</v>
          </cell>
          <cell r="B9834" t="str">
            <v xml:space="preserve">C.URET. P/BIS. 2OJOS MARCA RO. CH4                                                                  </v>
          </cell>
          <cell r="C9834">
            <v>0</v>
          </cell>
          <cell r="D9834">
            <v>0</v>
          </cell>
          <cell r="E9834">
            <v>0</v>
          </cell>
          <cell r="F9834">
            <v>0</v>
          </cell>
          <cell r="G9834">
            <v>0</v>
          </cell>
          <cell r="I9834">
            <v>0</v>
          </cell>
        </row>
        <row r="9835">
          <cell r="A9835">
            <v>89070500000000</v>
          </cell>
          <cell r="B9835" t="str">
            <v xml:space="preserve">C.URET. P/BIS. 2OJOS MARCA RO. CH5                                                                  </v>
          </cell>
          <cell r="C9835">
            <v>5</v>
          </cell>
          <cell r="D9835">
            <v>0</v>
          </cell>
          <cell r="E9835">
            <v>0</v>
          </cell>
          <cell r="F9835">
            <v>0</v>
          </cell>
          <cell r="G9835">
            <v>0</v>
          </cell>
          <cell r="I9835">
            <v>0</v>
          </cell>
        </row>
        <row r="9836">
          <cell r="A9836">
            <v>89070600000000</v>
          </cell>
          <cell r="B9836" t="str">
            <v xml:space="preserve">C.URET. P/BIS. 2OJOS MARCA RO. CH6                                                                  </v>
          </cell>
          <cell r="C9836">
            <v>0</v>
          </cell>
          <cell r="D9836">
            <v>0</v>
          </cell>
          <cell r="E9836">
            <v>0</v>
          </cell>
          <cell r="F9836">
            <v>0</v>
          </cell>
          <cell r="G9836">
            <v>0</v>
          </cell>
          <cell r="I9836">
            <v>0</v>
          </cell>
        </row>
        <row r="9837">
          <cell r="A9837">
            <v>89070700000000</v>
          </cell>
          <cell r="B9837" t="str">
            <v xml:space="preserve">C.URET. P/BIS. 2OJOS MARCA RO. CH7                                                                  </v>
          </cell>
          <cell r="C9837">
            <v>80</v>
          </cell>
          <cell r="D9837">
            <v>0</v>
          </cell>
          <cell r="E9837">
            <v>0</v>
          </cell>
          <cell r="F9837">
            <v>0</v>
          </cell>
          <cell r="G9837">
            <v>0</v>
          </cell>
          <cell r="I9837">
            <v>0</v>
          </cell>
        </row>
        <row r="9838">
          <cell r="A9838">
            <v>89080300000000</v>
          </cell>
          <cell r="B9838" t="str">
            <v xml:space="preserve">C.URET. P/BIS. 2OJOS CH3                                                                            </v>
          </cell>
          <cell r="C9838">
            <v>0</v>
          </cell>
          <cell r="D9838">
            <v>0</v>
          </cell>
          <cell r="E9838">
            <v>0</v>
          </cell>
          <cell r="F9838">
            <v>0</v>
          </cell>
          <cell r="G9838">
            <v>0</v>
          </cell>
          <cell r="I9838">
            <v>0</v>
          </cell>
        </row>
        <row r="9839">
          <cell r="A9839">
            <v>89080400000000</v>
          </cell>
          <cell r="B9839" t="str">
            <v xml:space="preserve">C.URET. P/BIS. 2OJOS CH4                                                                            </v>
          </cell>
          <cell r="C9839">
            <v>11</v>
          </cell>
          <cell r="D9839">
            <v>0</v>
          </cell>
          <cell r="E9839">
            <v>0</v>
          </cell>
          <cell r="F9839">
            <v>0</v>
          </cell>
          <cell r="G9839">
            <v>0</v>
          </cell>
          <cell r="I9839">
            <v>0</v>
          </cell>
        </row>
        <row r="9840">
          <cell r="A9840">
            <v>89080500000000</v>
          </cell>
          <cell r="B9840" t="str">
            <v xml:space="preserve">C.URET. P/BIS. 2OJOS CH5                                                                            </v>
          </cell>
          <cell r="C9840">
            <v>12</v>
          </cell>
          <cell r="D9840">
            <v>0</v>
          </cell>
          <cell r="E9840">
            <v>0</v>
          </cell>
          <cell r="F9840">
            <v>0</v>
          </cell>
          <cell r="G9840">
            <v>0</v>
          </cell>
          <cell r="I9840">
            <v>0</v>
          </cell>
        </row>
        <row r="9841">
          <cell r="A9841">
            <v>89080600000000</v>
          </cell>
          <cell r="B9841" t="str">
            <v xml:space="preserve">C.URET. P/BIS. 2OJOS CH6                                                                            </v>
          </cell>
          <cell r="C9841">
            <v>8</v>
          </cell>
          <cell r="D9841">
            <v>0</v>
          </cell>
          <cell r="E9841">
            <v>0</v>
          </cell>
          <cell r="F9841">
            <v>0</v>
          </cell>
          <cell r="G9841">
            <v>0</v>
          </cell>
          <cell r="I9841">
            <v>0</v>
          </cell>
        </row>
        <row r="9842">
          <cell r="A9842">
            <v>89080700000000</v>
          </cell>
          <cell r="B9842" t="str">
            <v xml:space="preserve">C.URET. P/BIS. 2OJOS CH7                                                                            </v>
          </cell>
          <cell r="C9842">
            <v>77</v>
          </cell>
          <cell r="D9842">
            <v>0</v>
          </cell>
          <cell r="E9842">
            <v>0</v>
          </cell>
          <cell r="F9842">
            <v>0</v>
          </cell>
          <cell r="G9842">
            <v>0</v>
          </cell>
          <cell r="I9842">
            <v>0</v>
          </cell>
        </row>
        <row r="9843">
          <cell r="A9843">
            <v>89090300000000</v>
          </cell>
          <cell r="B9843" t="str">
            <v xml:space="preserve">C.URET. P/AB. 2OJOS MARCA RO. CH3                                                                   </v>
          </cell>
          <cell r="C9843">
            <v>0</v>
          </cell>
          <cell r="D9843">
            <v>0</v>
          </cell>
          <cell r="E9843">
            <v>0</v>
          </cell>
          <cell r="F9843">
            <v>0</v>
          </cell>
          <cell r="G9843">
            <v>0</v>
          </cell>
          <cell r="I9843">
            <v>0</v>
          </cell>
        </row>
        <row r="9844">
          <cell r="A9844">
            <v>89090400000000</v>
          </cell>
          <cell r="B9844" t="str">
            <v xml:space="preserve">C.URET. P/AB. 2OJOS MARCA RO. CH4                                                                   </v>
          </cell>
          <cell r="C9844">
            <v>0</v>
          </cell>
          <cell r="D9844">
            <v>0</v>
          </cell>
          <cell r="E9844">
            <v>0</v>
          </cell>
          <cell r="F9844">
            <v>0</v>
          </cell>
          <cell r="G9844">
            <v>0</v>
          </cell>
          <cell r="I9844">
            <v>0</v>
          </cell>
        </row>
        <row r="9845">
          <cell r="A9845">
            <v>89090500000000</v>
          </cell>
          <cell r="B9845" t="str">
            <v xml:space="preserve">C.URET. P/AB. 2OJOS MARCA RO. CH5                                                                   </v>
          </cell>
          <cell r="C9845">
            <v>0</v>
          </cell>
          <cell r="D9845">
            <v>0</v>
          </cell>
          <cell r="E9845">
            <v>0</v>
          </cell>
          <cell r="F9845">
            <v>0</v>
          </cell>
          <cell r="G9845">
            <v>0</v>
          </cell>
          <cell r="I9845">
            <v>0</v>
          </cell>
        </row>
        <row r="9846">
          <cell r="A9846">
            <v>89090600000000</v>
          </cell>
          <cell r="B9846" t="str">
            <v xml:space="preserve">C.URET. P/AB. 2OJOS MARCA RO. CH6                                                                   </v>
          </cell>
          <cell r="C9846">
            <v>0</v>
          </cell>
          <cell r="D9846">
            <v>0</v>
          </cell>
          <cell r="E9846">
            <v>0</v>
          </cell>
          <cell r="F9846">
            <v>0</v>
          </cell>
          <cell r="G9846">
            <v>0</v>
          </cell>
          <cell r="I9846">
            <v>0</v>
          </cell>
        </row>
        <row r="9847">
          <cell r="A9847">
            <v>89090700000000</v>
          </cell>
          <cell r="B9847" t="str">
            <v xml:space="preserve">C.URET. P/AB. 2OJOS MARCA RO. CH7                                                                   </v>
          </cell>
          <cell r="C9847">
            <v>0</v>
          </cell>
          <cell r="D9847">
            <v>0</v>
          </cell>
          <cell r="E9847">
            <v>0</v>
          </cell>
          <cell r="F9847">
            <v>0</v>
          </cell>
          <cell r="G9847">
            <v>0</v>
          </cell>
          <cell r="I9847">
            <v>0</v>
          </cell>
        </row>
        <row r="9848">
          <cell r="A9848">
            <v>89090800000000</v>
          </cell>
          <cell r="B9848" t="str">
            <v xml:space="preserve">C.URET. P/AB. 2OJOS MARCA RO. CH8                                                                   </v>
          </cell>
          <cell r="C9848">
            <v>0</v>
          </cell>
          <cell r="D9848">
            <v>0</v>
          </cell>
          <cell r="E9848">
            <v>0</v>
          </cell>
          <cell r="F9848">
            <v>0</v>
          </cell>
          <cell r="G9848">
            <v>0</v>
          </cell>
          <cell r="I9848">
            <v>0</v>
          </cell>
        </row>
        <row r="9849">
          <cell r="A9849">
            <v>89090900000000</v>
          </cell>
          <cell r="B9849" t="str">
            <v xml:space="preserve">C.URET. P/AB. 2OJOS MARCA RO. CH9                                                                   </v>
          </cell>
          <cell r="C9849">
            <v>0</v>
          </cell>
          <cell r="D9849">
            <v>0</v>
          </cell>
          <cell r="E9849">
            <v>0</v>
          </cell>
          <cell r="F9849">
            <v>0</v>
          </cell>
          <cell r="G9849">
            <v>0</v>
          </cell>
          <cell r="I9849">
            <v>0</v>
          </cell>
        </row>
        <row r="9850">
          <cell r="A9850">
            <v>89091000000000</v>
          </cell>
          <cell r="B9850" t="str">
            <v xml:space="preserve">C.URET. P/AB. 2OJOS MARCA RO. CH10                                                                  </v>
          </cell>
          <cell r="C9850">
            <v>0</v>
          </cell>
          <cell r="D9850">
            <v>0</v>
          </cell>
          <cell r="E9850">
            <v>0</v>
          </cell>
          <cell r="F9850">
            <v>0</v>
          </cell>
          <cell r="G9850">
            <v>0</v>
          </cell>
          <cell r="I9850">
            <v>0</v>
          </cell>
        </row>
        <row r="9851">
          <cell r="A9851">
            <v>89091100000000</v>
          </cell>
          <cell r="B9851" t="str">
            <v xml:space="preserve">C.URET. P/AB. 2OJOS MARCA RO. CH11                                                                  </v>
          </cell>
          <cell r="C9851">
            <v>0</v>
          </cell>
          <cell r="D9851">
            <v>0</v>
          </cell>
          <cell r="E9851">
            <v>0</v>
          </cell>
          <cell r="F9851">
            <v>0</v>
          </cell>
          <cell r="G9851">
            <v>0</v>
          </cell>
          <cell r="I9851">
            <v>0</v>
          </cell>
        </row>
        <row r="9852">
          <cell r="A9852">
            <v>89091200000000</v>
          </cell>
          <cell r="B9852" t="str">
            <v xml:space="preserve">C.URET. P/AB. 2OJOS MARCA RO. CH12                                                                  </v>
          </cell>
          <cell r="C9852">
            <v>0</v>
          </cell>
          <cell r="D9852">
            <v>0</v>
          </cell>
          <cell r="E9852">
            <v>0</v>
          </cell>
          <cell r="F9852">
            <v>0</v>
          </cell>
          <cell r="G9852">
            <v>0</v>
          </cell>
          <cell r="I9852">
            <v>0</v>
          </cell>
        </row>
        <row r="9853">
          <cell r="A9853">
            <v>89100300000000</v>
          </cell>
          <cell r="B9853" t="str">
            <v xml:space="preserve">C.URET. P/AB. 2OJOS  CH3                                                                            </v>
          </cell>
          <cell r="C9853">
            <v>32</v>
          </cell>
          <cell r="D9853">
            <v>0</v>
          </cell>
          <cell r="E9853">
            <v>0</v>
          </cell>
          <cell r="F9853">
            <v>0</v>
          </cell>
          <cell r="G9853">
            <v>0</v>
          </cell>
          <cell r="I9853">
            <v>0</v>
          </cell>
        </row>
        <row r="9854">
          <cell r="A9854">
            <v>89100400000000</v>
          </cell>
          <cell r="B9854" t="str">
            <v xml:space="preserve">C.URET. P/AB. 2OJOS CH4                                                                             </v>
          </cell>
          <cell r="C9854">
            <v>29</v>
          </cell>
          <cell r="D9854">
            <v>0</v>
          </cell>
          <cell r="E9854">
            <v>0</v>
          </cell>
          <cell r="F9854">
            <v>0</v>
          </cell>
          <cell r="G9854">
            <v>0</v>
          </cell>
          <cell r="I9854">
            <v>0</v>
          </cell>
        </row>
        <row r="9855">
          <cell r="A9855">
            <v>89100500000000</v>
          </cell>
          <cell r="B9855" t="str">
            <v xml:space="preserve">C.URET. P/AB. 2OJOS CH5                                                                             </v>
          </cell>
          <cell r="C9855">
            <v>8</v>
          </cell>
          <cell r="D9855">
            <v>0</v>
          </cell>
          <cell r="E9855">
            <v>0</v>
          </cell>
          <cell r="F9855">
            <v>0</v>
          </cell>
          <cell r="G9855">
            <v>0</v>
          </cell>
          <cell r="I9855">
            <v>0</v>
          </cell>
        </row>
        <row r="9856">
          <cell r="A9856">
            <v>89100600000000</v>
          </cell>
          <cell r="B9856" t="str">
            <v xml:space="preserve">C.URET. P/AB. 2OJOS CH6                                                                             </v>
          </cell>
          <cell r="C9856">
            <v>72</v>
          </cell>
          <cell r="D9856">
            <v>0</v>
          </cell>
          <cell r="E9856">
            <v>0</v>
          </cell>
          <cell r="F9856">
            <v>0</v>
          </cell>
          <cell r="G9856">
            <v>0</v>
          </cell>
          <cell r="I9856">
            <v>0</v>
          </cell>
        </row>
        <row r="9857">
          <cell r="A9857">
            <v>89100700000000</v>
          </cell>
          <cell r="B9857" t="str">
            <v xml:space="preserve">C.URET. P/AB. 2OJOS CH7                                                                             </v>
          </cell>
          <cell r="C9857">
            <v>40</v>
          </cell>
          <cell r="D9857">
            <v>0</v>
          </cell>
          <cell r="E9857">
            <v>0</v>
          </cell>
          <cell r="F9857">
            <v>0</v>
          </cell>
          <cell r="G9857">
            <v>0</v>
          </cell>
          <cell r="I9857">
            <v>0</v>
          </cell>
        </row>
        <row r="9858">
          <cell r="A9858">
            <v>89100800000000</v>
          </cell>
          <cell r="B9858" t="str">
            <v xml:space="preserve">C.URET. P/AB. 2OJOS CH8                                                                             </v>
          </cell>
          <cell r="C9858">
            <v>18</v>
          </cell>
          <cell r="D9858">
            <v>0</v>
          </cell>
          <cell r="E9858">
            <v>0</v>
          </cell>
          <cell r="F9858">
            <v>0</v>
          </cell>
          <cell r="G9858">
            <v>0</v>
          </cell>
          <cell r="I9858">
            <v>0</v>
          </cell>
        </row>
        <row r="9859">
          <cell r="A9859">
            <v>89100900000000</v>
          </cell>
          <cell r="B9859" t="str">
            <v xml:space="preserve">C.URET. P/AB. 2OJOS MARCA VE. CH9                                                                   </v>
          </cell>
          <cell r="C9859">
            <v>0</v>
          </cell>
          <cell r="D9859">
            <v>0</v>
          </cell>
          <cell r="E9859">
            <v>0</v>
          </cell>
          <cell r="F9859">
            <v>0</v>
          </cell>
          <cell r="G9859">
            <v>0</v>
          </cell>
          <cell r="I9859">
            <v>0</v>
          </cell>
        </row>
        <row r="9860">
          <cell r="A9860">
            <v>89101000000000</v>
          </cell>
          <cell r="B9860" t="str">
            <v xml:space="preserve">C.URET. P/AB. 2OJOS MARCA VE. CH10                                                                  </v>
          </cell>
          <cell r="C9860">
            <v>0</v>
          </cell>
          <cell r="D9860">
            <v>0</v>
          </cell>
          <cell r="E9860">
            <v>0</v>
          </cell>
          <cell r="F9860">
            <v>0</v>
          </cell>
          <cell r="G9860">
            <v>0</v>
          </cell>
          <cell r="I9860">
            <v>0</v>
          </cell>
        </row>
        <row r="9861">
          <cell r="A9861">
            <v>89101100000000</v>
          </cell>
          <cell r="B9861" t="str">
            <v xml:space="preserve">C.URET. P/AB. 2OJOS MARCA VE. CH11                                                                  </v>
          </cell>
          <cell r="C9861">
            <v>0</v>
          </cell>
          <cell r="D9861">
            <v>0</v>
          </cell>
          <cell r="E9861">
            <v>0</v>
          </cell>
          <cell r="F9861">
            <v>0</v>
          </cell>
          <cell r="G9861">
            <v>0</v>
          </cell>
          <cell r="I9861">
            <v>0</v>
          </cell>
        </row>
        <row r="9862">
          <cell r="A9862">
            <v>89101200000000</v>
          </cell>
          <cell r="B9862" t="str">
            <v xml:space="preserve">C.URET. P/AB. 2OJOS MARCA VE. CH12                                                                  </v>
          </cell>
          <cell r="C9862">
            <v>0</v>
          </cell>
          <cell r="D9862">
            <v>0</v>
          </cell>
          <cell r="E9862">
            <v>0</v>
          </cell>
          <cell r="F9862">
            <v>0</v>
          </cell>
          <cell r="G9862">
            <v>0</v>
          </cell>
          <cell r="I9862">
            <v>0</v>
          </cell>
        </row>
        <row r="9863">
          <cell r="A9863">
            <v>89110300000000</v>
          </cell>
          <cell r="B9863" t="str">
            <v xml:space="preserve">C.URET. P/CIL. 2OJOS CH3                                                                            </v>
          </cell>
          <cell r="C9863">
            <v>27</v>
          </cell>
          <cell r="D9863">
            <v>0</v>
          </cell>
          <cell r="E9863">
            <v>0</v>
          </cell>
          <cell r="F9863">
            <v>0</v>
          </cell>
          <cell r="G9863">
            <v>0</v>
          </cell>
          <cell r="I9863">
            <v>0</v>
          </cell>
        </row>
        <row r="9864">
          <cell r="A9864">
            <v>89110400000000</v>
          </cell>
          <cell r="B9864" t="str">
            <v xml:space="preserve">C.URET. P/CIL. 2OJOS CH4                                                                            </v>
          </cell>
          <cell r="C9864">
            <v>23</v>
          </cell>
          <cell r="D9864">
            <v>0</v>
          </cell>
          <cell r="E9864">
            <v>0</v>
          </cell>
          <cell r="F9864">
            <v>0</v>
          </cell>
          <cell r="G9864">
            <v>0</v>
          </cell>
          <cell r="I9864">
            <v>0</v>
          </cell>
        </row>
        <row r="9865">
          <cell r="A9865">
            <v>89110500000000</v>
          </cell>
          <cell r="B9865" t="str">
            <v xml:space="preserve">C.URET. P/CIL. 2OJOS CH5                                                                            </v>
          </cell>
          <cell r="C9865">
            <v>40</v>
          </cell>
          <cell r="D9865">
            <v>0</v>
          </cell>
          <cell r="E9865">
            <v>0</v>
          </cell>
          <cell r="F9865">
            <v>0</v>
          </cell>
          <cell r="G9865">
            <v>0</v>
          </cell>
          <cell r="I9865">
            <v>0</v>
          </cell>
        </row>
        <row r="9866">
          <cell r="A9866">
            <v>89110600000000</v>
          </cell>
          <cell r="B9866" t="str">
            <v xml:space="preserve">C.URET. P/CIL. 2OJOS CH6                                                                            </v>
          </cell>
          <cell r="C9866">
            <v>6</v>
          </cell>
          <cell r="D9866">
            <v>0</v>
          </cell>
          <cell r="E9866">
            <v>0</v>
          </cell>
          <cell r="F9866">
            <v>0</v>
          </cell>
          <cell r="G9866">
            <v>0</v>
          </cell>
          <cell r="I9866">
            <v>0</v>
          </cell>
        </row>
        <row r="9867">
          <cell r="A9867">
            <v>89110700000000</v>
          </cell>
          <cell r="B9867" t="str">
            <v xml:space="preserve">C.URET. P/CIL. 2OJOS CH7                                                                            </v>
          </cell>
          <cell r="C9867">
            <v>29</v>
          </cell>
          <cell r="D9867">
            <v>0</v>
          </cell>
          <cell r="E9867">
            <v>0</v>
          </cell>
          <cell r="F9867">
            <v>0</v>
          </cell>
          <cell r="G9867">
            <v>0</v>
          </cell>
          <cell r="I9867">
            <v>0</v>
          </cell>
        </row>
        <row r="9868">
          <cell r="A9868">
            <v>89110800000000</v>
          </cell>
          <cell r="B9868" t="str">
            <v xml:space="preserve">C.URET. P/CIL. 2OJOS CH8                                                                            </v>
          </cell>
          <cell r="C9868">
            <v>10</v>
          </cell>
          <cell r="D9868">
            <v>0</v>
          </cell>
          <cell r="E9868">
            <v>0</v>
          </cell>
          <cell r="F9868">
            <v>0</v>
          </cell>
          <cell r="G9868">
            <v>0</v>
          </cell>
          <cell r="I9868">
            <v>0</v>
          </cell>
        </row>
        <row r="9869">
          <cell r="A9869">
            <v>89111300000000</v>
          </cell>
          <cell r="B9869" t="str">
            <v xml:space="preserve">C.URET. P/CIL. 10JO MARCA VE. CH3                                                                   </v>
          </cell>
          <cell r="C9869">
            <v>0</v>
          </cell>
          <cell r="D9869">
            <v>0</v>
          </cell>
          <cell r="E9869">
            <v>0</v>
          </cell>
          <cell r="F9869">
            <v>0</v>
          </cell>
          <cell r="G9869">
            <v>0</v>
          </cell>
          <cell r="I9869">
            <v>0</v>
          </cell>
        </row>
        <row r="9870">
          <cell r="A9870">
            <v>89111400000000</v>
          </cell>
          <cell r="B9870" t="str">
            <v xml:space="preserve">C.URET. P/CIL. 10JO MARCA VE. CH4                                                                   </v>
          </cell>
          <cell r="C9870">
            <v>0</v>
          </cell>
          <cell r="D9870">
            <v>0</v>
          </cell>
          <cell r="E9870">
            <v>0</v>
          </cell>
          <cell r="F9870">
            <v>0</v>
          </cell>
          <cell r="G9870">
            <v>0</v>
          </cell>
          <cell r="I9870">
            <v>0</v>
          </cell>
        </row>
        <row r="9871">
          <cell r="A9871">
            <v>89111500000000</v>
          </cell>
          <cell r="B9871" t="str">
            <v xml:space="preserve">C.URET. P/CIL. 10JO MARCA VE. CH5                                                                   </v>
          </cell>
          <cell r="C9871">
            <v>0</v>
          </cell>
          <cell r="D9871">
            <v>0</v>
          </cell>
          <cell r="E9871">
            <v>0</v>
          </cell>
          <cell r="F9871">
            <v>0</v>
          </cell>
          <cell r="G9871">
            <v>0</v>
          </cell>
          <cell r="I9871">
            <v>0</v>
          </cell>
        </row>
        <row r="9872">
          <cell r="A9872">
            <v>89111600000000</v>
          </cell>
          <cell r="B9872" t="str">
            <v xml:space="preserve">C.URET. P/CIL. 10JO MARCA VE. CH6                                                                   </v>
          </cell>
          <cell r="C9872">
            <v>0</v>
          </cell>
          <cell r="D9872">
            <v>0</v>
          </cell>
          <cell r="E9872">
            <v>0</v>
          </cell>
          <cell r="F9872">
            <v>0</v>
          </cell>
          <cell r="G9872">
            <v>0</v>
          </cell>
          <cell r="I9872">
            <v>0</v>
          </cell>
        </row>
        <row r="9873">
          <cell r="A9873">
            <v>89111700000000</v>
          </cell>
          <cell r="B9873" t="str">
            <v xml:space="preserve">C.URET. P/CIL. 10JO MARCA VE. CH7                                                                   </v>
          </cell>
          <cell r="C9873">
            <v>0</v>
          </cell>
          <cell r="D9873">
            <v>0</v>
          </cell>
          <cell r="E9873">
            <v>0</v>
          </cell>
          <cell r="F9873">
            <v>0</v>
          </cell>
          <cell r="G9873">
            <v>0</v>
          </cell>
          <cell r="I9873">
            <v>0</v>
          </cell>
        </row>
        <row r="9874">
          <cell r="A9874">
            <v>89111800000000</v>
          </cell>
          <cell r="B9874" t="str">
            <v xml:space="preserve">C.URET. P/CIL. 10JO MARCA VE. CH8                                                                   </v>
          </cell>
          <cell r="C9874">
            <v>0</v>
          </cell>
          <cell r="D9874">
            <v>0</v>
          </cell>
          <cell r="E9874">
            <v>0</v>
          </cell>
          <cell r="F9874">
            <v>0</v>
          </cell>
          <cell r="G9874">
            <v>0</v>
          </cell>
          <cell r="I9874">
            <v>0</v>
          </cell>
        </row>
        <row r="9875">
          <cell r="A9875">
            <v>89120300000000</v>
          </cell>
          <cell r="B9875" t="str">
            <v xml:space="preserve">C.URET. P/CIL. 2OJOS MARCA RO. CH3                                                                  </v>
          </cell>
          <cell r="C9875">
            <v>24</v>
          </cell>
          <cell r="D9875">
            <v>0</v>
          </cell>
          <cell r="E9875">
            <v>0</v>
          </cell>
          <cell r="F9875">
            <v>0</v>
          </cell>
          <cell r="G9875">
            <v>0</v>
          </cell>
          <cell r="I9875">
            <v>0</v>
          </cell>
        </row>
        <row r="9876">
          <cell r="A9876">
            <v>89120400000000</v>
          </cell>
          <cell r="B9876" t="str">
            <v xml:space="preserve">C.URET. P/CIL. 2OJOS MARCA RO. CH4                                                                  </v>
          </cell>
          <cell r="C9876">
            <v>11</v>
          </cell>
          <cell r="D9876">
            <v>0</v>
          </cell>
          <cell r="E9876">
            <v>0</v>
          </cell>
          <cell r="F9876">
            <v>0</v>
          </cell>
          <cell r="G9876">
            <v>0</v>
          </cell>
          <cell r="I9876">
            <v>0</v>
          </cell>
        </row>
        <row r="9877">
          <cell r="A9877">
            <v>89120500000000</v>
          </cell>
          <cell r="B9877" t="str">
            <v xml:space="preserve">C.URET. P/CIL. 2OJOS MARCA RO. CH5                                                                  </v>
          </cell>
          <cell r="C9877">
            <v>0</v>
          </cell>
          <cell r="D9877">
            <v>0</v>
          </cell>
          <cell r="E9877">
            <v>0</v>
          </cell>
          <cell r="F9877">
            <v>0</v>
          </cell>
          <cell r="G9877">
            <v>0</v>
          </cell>
          <cell r="I9877">
            <v>0</v>
          </cell>
        </row>
        <row r="9878">
          <cell r="A9878">
            <v>89120600000000</v>
          </cell>
          <cell r="B9878" t="str">
            <v xml:space="preserve">C.URET. P/CIL. 20JOS MARCA RO. CH6                                                                  </v>
          </cell>
          <cell r="C9878">
            <v>0</v>
          </cell>
          <cell r="D9878">
            <v>0</v>
          </cell>
          <cell r="E9878">
            <v>0</v>
          </cell>
          <cell r="F9878">
            <v>0</v>
          </cell>
          <cell r="G9878">
            <v>0</v>
          </cell>
          <cell r="I9878">
            <v>0</v>
          </cell>
        </row>
        <row r="9879">
          <cell r="A9879">
            <v>89120700000000</v>
          </cell>
          <cell r="B9879" t="str">
            <v xml:space="preserve">C.URET. P/CIL. 2OJOS MARCA RO. CH7                                                                  </v>
          </cell>
          <cell r="C9879">
            <v>107</v>
          </cell>
          <cell r="D9879">
            <v>0</v>
          </cell>
          <cell r="E9879">
            <v>0</v>
          </cell>
          <cell r="F9879">
            <v>0</v>
          </cell>
          <cell r="G9879">
            <v>0</v>
          </cell>
          <cell r="I9879">
            <v>0</v>
          </cell>
        </row>
        <row r="9880">
          <cell r="A9880">
            <v>89120800000000</v>
          </cell>
          <cell r="B9880" t="str">
            <v xml:space="preserve">C.URET. P/CIL. 2OJOS MARCA RO. CH8                                                                  </v>
          </cell>
          <cell r="C9880">
            <v>0</v>
          </cell>
          <cell r="D9880">
            <v>0</v>
          </cell>
          <cell r="E9880">
            <v>0</v>
          </cell>
          <cell r="F9880">
            <v>0</v>
          </cell>
          <cell r="G9880">
            <v>0</v>
          </cell>
          <cell r="I9880">
            <v>0</v>
          </cell>
        </row>
        <row r="9881">
          <cell r="A9881">
            <v>89121300000000</v>
          </cell>
          <cell r="B9881" t="str">
            <v xml:space="preserve">C.URET. P/CIL. 10JO MARCA RO. CH3                                                                   </v>
          </cell>
          <cell r="C9881">
            <v>0</v>
          </cell>
          <cell r="D9881">
            <v>0</v>
          </cell>
          <cell r="E9881">
            <v>0</v>
          </cell>
          <cell r="F9881">
            <v>0</v>
          </cell>
          <cell r="G9881">
            <v>0</v>
          </cell>
          <cell r="I9881">
            <v>0</v>
          </cell>
        </row>
        <row r="9882">
          <cell r="A9882">
            <v>89121400000000</v>
          </cell>
          <cell r="B9882" t="str">
            <v xml:space="preserve">C.URET. P/CIL. 10JO MARCA RO. CH4                                                                   </v>
          </cell>
          <cell r="C9882">
            <v>0</v>
          </cell>
          <cell r="D9882">
            <v>0</v>
          </cell>
          <cell r="E9882">
            <v>0</v>
          </cell>
          <cell r="F9882">
            <v>0</v>
          </cell>
          <cell r="G9882">
            <v>0</v>
          </cell>
          <cell r="I9882">
            <v>0</v>
          </cell>
        </row>
        <row r="9883">
          <cell r="A9883">
            <v>89121500000000</v>
          </cell>
          <cell r="B9883" t="str">
            <v xml:space="preserve">C.URET. P/CIL. 1OJ0 MARCA RO. CH5                                                                   </v>
          </cell>
          <cell r="C9883">
            <v>0</v>
          </cell>
          <cell r="D9883">
            <v>0</v>
          </cell>
          <cell r="E9883">
            <v>0</v>
          </cell>
          <cell r="F9883">
            <v>0</v>
          </cell>
          <cell r="G9883">
            <v>0</v>
          </cell>
          <cell r="I9883">
            <v>0</v>
          </cell>
        </row>
        <row r="9884">
          <cell r="A9884">
            <v>89121600000000</v>
          </cell>
          <cell r="B9884" t="str">
            <v xml:space="preserve">C.URET. P/CIL. 10JO MARCA RO. CH6                                                                   </v>
          </cell>
          <cell r="C9884">
            <v>0</v>
          </cell>
          <cell r="D9884">
            <v>0</v>
          </cell>
          <cell r="E9884">
            <v>0</v>
          </cell>
          <cell r="F9884">
            <v>0</v>
          </cell>
          <cell r="G9884">
            <v>0</v>
          </cell>
          <cell r="I9884">
            <v>0</v>
          </cell>
        </row>
        <row r="9885">
          <cell r="A9885">
            <v>89121700000000</v>
          </cell>
          <cell r="B9885" t="str">
            <v xml:space="preserve">C.URET. P/CIL. 10JO MARCA RO. CH7                                                                   </v>
          </cell>
          <cell r="C9885">
            <v>0</v>
          </cell>
          <cell r="D9885">
            <v>0</v>
          </cell>
          <cell r="E9885">
            <v>0</v>
          </cell>
          <cell r="F9885">
            <v>0</v>
          </cell>
          <cell r="G9885">
            <v>0</v>
          </cell>
          <cell r="I9885">
            <v>0</v>
          </cell>
        </row>
        <row r="9886">
          <cell r="A9886">
            <v>89121800000000</v>
          </cell>
          <cell r="B9886" t="str">
            <v xml:space="preserve">C.URET. P/CIL. 10JO MARCA RO. CH8                                                                   </v>
          </cell>
          <cell r="C9886">
            <v>0</v>
          </cell>
          <cell r="D9886">
            <v>0</v>
          </cell>
          <cell r="E9886">
            <v>0</v>
          </cell>
          <cell r="F9886">
            <v>0</v>
          </cell>
          <cell r="G9886">
            <v>0</v>
          </cell>
          <cell r="I9886">
            <v>0</v>
          </cell>
        </row>
        <row r="9887">
          <cell r="A9887">
            <v>89130300000000</v>
          </cell>
          <cell r="B9887" t="str">
            <v xml:space="preserve">C. URET. P/AB. S/OJOS CH3                                                                           </v>
          </cell>
          <cell r="C9887">
            <v>26</v>
          </cell>
          <cell r="D9887">
            <v>0</v>
          </cell>
          <cell r="E9887">
            <v>0</v>
          </cell>
          <cell r="F9887">
            <v>0</v>
          </cell>
          <cell r="G9887">
            <v>0</v>
          </cell>
          <cell r="I9887">
            <v>0</v>
          </cell>
        </row>
        <row r="9888">
          <cell r="A9888">
            <v>89130400000000</v>
          </cell>
          <cell r="B9888" t="str">
            <v xml:space="preserve">C. URET. P/AB. S/OJOS CH4                                                                           </v>
          </cell>
          <cell r="C9888">
            <v>3</v>
          </cell>
          <cell r="D9888">
            <v>0</v>
          </cell>
          <cell r="E9888">
            <v>0</v>
          </cell>
          <cell r="F9888">
            <v>0</v>
          </cell>
          <cell r="G9888">
            <v>0</v>
          </cell>
          <cell r="I9888">
            <v>0</v>
          </cell>
        </row>
        <row r="9889">
          <cell r="A9889">
            <v>89130500000000</v>
          </cell>
          <cell r="B9889" t="str">
            <v xml:space="preserve">C. URET. P/AB. S/OJOS CH5                                                                           </v>
          </cell>
          <cell r="C9889">
            <v>176</v>
          </cell>
          <cell r="D9889">
            <v>0</v>
          </cell>
          <cell r="E9889">
            <v>0</v>
          </cell>
          <cell r="F9889">
            <v>0</v>
          </cell>
          <cell r="G9889">
            <v>0</v>
          </cell>
          <cell r="I9889">
            <v>0</v>
          </cell>
        </row>
        <row r="9890">
          <cell r="A9890">
            <v>89130600000000</v>
          </cell>
          <cell r="B9890" t="str">
            <v xml:space="preserve">C. URET. P/AB. S/OJOS CH6                                                                           </v>
          </cell>
          <cell r="C9890">
            <v>0</v>
          </cell>
          <cell r="D9890">
            <v>0</v>
          </cell>
          <cell r="E9890">
            <v>0</v>
          </cell>
          <cell r="F9890">
            <v>0</v>
          </cell>
          <cell r="G9890">
            <v>0</v>
          </cell>
          <cell r="I9890">
            <v>0</v>
          </cell>
        </row>
        <row r="9891">
          <cell r="A9891">
            <v>89130700000000</v>
          </cell>
          <cell r="B9891" t="str">
            <v xml:space="preserve">C. URET. P/AB. S/OJOS CH7                                                                           </v>
          </cell>
          <cell r="C9891">
            <v>38</v>
          </cell>
          <cell r="D9891">
            <v>0</v>
          </cell>
          <cell r="E9891">
            <v>0</v>
          </cell>
          <cell r="F9891">
            <v>0</v>
          </cell>
          <cell r="G9891">
            <v>0</v>
          </cell>
          <cell r="I9891">
            <v>0</v>
          </cell>
        </row>
        <row r="9892">
          <cell r="A9892">
            <v>89130800000000</v>
          </cell>
          <cell r="B9892" t="str">
            <v xml:space="preserve">C. URET. P/AB. S/OJOS CH8                                                                           </v>
          </cell>
          <cell r="C9892">
            <v>5</v>
          </cell>
          <cell r="D9892">
            <v>0</v>
          </cell>
          <cell r="E9892">
            <v>0</v>
          </cell>
          <cell r="F9892">
            <v>0</v>
          </cell>
          <cell r="G9892">
            <v>0</v>
          </cell>
          <cell r="I9892">
            <v>0</v>
          </cell>
        </row>
        <row r="9893">
          <cell r="A9893">
            <v>89140300000000</v>
          </cell>
          <cell r="B9893" t="str">
            <v xml:space="preserve">C. URET. P/AB. S/OJOS MARCA RO. CH3                                                                 </v>
          </cell>
          <cell r="C9893">
            <v>0</v>
          </cell>
          <cell r="D9893">
            <v>0</v>
          </cell>
          <cell r="E9893">
            <v>0</v>
          </cell>
          <cell r="F9893">
            <v>0</v>
          </cell>
          <cell r="G9893">
            <v>0</v>
          </cell>
          <cell r="I9893">
            <v>0</v>
          </cell>
        </row>
        <row r="9894">
          <cell r="A9894">
            <v>89140400000000</v>
          </cell>
          <cell r="B9894" t="str">
            <v xml:space="preserve">C. URET. P/AB. S/OJOS MARCA RO. CH4                                                                 </v>
          </cell>
          <cell r="C9894">
            <v>10</v>
          </cell>
          <cell r="D9894">
            <v>0</v>
          </cell>
          <cell r="E9894">
            <v>0</v>
          </cell>
          <cell r="F9894">
            <v>0</v>
          </cell>
          <cell r="G9894">
            <v>0</v>
          </cell>
          <cell r="I9894">
            <v>0</v>
          </cell>
        </row>
        <row r="9895">
          <cell r="A9895">
            <v>89140500000000</v>
          </cell>
          <cell r="B9895" t="str">
            <v xml:space="preserve">C. URET. P/AB. S/OJOS MARCA RO. CH5                                                                 </v>
          </cell>
          <cell r="C9895">
            <v>0</v>
          </cell>
          <cell r="D9895">
            <v>0</v>
          </cell>
          <cell r="E9895">
            <v>0</v>
          </cell>
          <cell r="F9895">
            <v>0</v>
          </cell>
          <cell r="G9895">
            <v>0</v>
          </cell>
          <cell r="I9895">
            <v>0</v>
          </cell>
        </row>
        <row r="9896">
          <cell r="A9896">
            <v>89140600000000</v>
          </cell>
          <cell r="B9896" t="str">
            <v xml:space="preserve">C. URET. P/AB. S/OJOS MARCA RO. CH6                                                                 </v>
          </cell>
          <cell r="C9896">
            <v>1</v>
          </cell>
          <cell r="D9896">
            <v>0</v>
          </cell>
          <cell r="E9896">
            <v>0</v>
          </cell>
          <cell r="F9896">
            <v>0</v>
          </cell>
          <cell r="G9896">
            <v>0</v>
          </cell>
          <cell r="I9896">
            <v>0</v>
          </cell>
        </row>
        <row r="9897">
          <cell r="A9897">
            <v>89140700000000</v>
          </cell>
          <cell r="B9897" t="str">
            <v xml:space="preserve">C. URET. P/AB. S/OJOS MARCA RO. CH7                                                                 </v>
          </cell>
          <cell r="C9897">
            <v>0</v>
          </cell>
          <cell r="D9897">
            <v>0</v>
          </cell>
          <cell r="E9897">
            <v>0</v>
          </cell>
          <cell r="F9897">
            <v>0</v>
          </cell>
          <cell r="G9897">
            <v>0</v>
          </cell>
          <cell r="I9897">
            <v>0</v>
          </cell>
        </row>
        <row r="9898">
          <cell r="A9898">
            <v>89140800000000</v>
          </cell>
          <cell r="B9898" t="str">
            <v xml:space="preserve">C. URET. P/AB. S/OJOS MARCA RO. CH8                                                                 </v>
          </cell>
          <cell r="C9898">
            <v>6</v>
          </cell>
          <cell r="D9898">
            <v>0</v>
          </cell>
          <cell r="E9898">
            <v>0</v>
          </cell>
          <cell r="F9898">
            <v>0</v>
          </cell>
          <cell r="G9898">
            <v>0</v>
          </cell>
          <cell r="I9898">
            <v>0</v>
          </cell>
        </row>
        <row r="9899">
          <cell r="A9899">
            <v>89150300000000</v>
          </cell>
          <cell r="B9899" t="str">
            <v xml:space="preserve">C.URET. P/AB. CURVA 2OJOS M.ROJA CH3                                                                </v>
          </cell>
          <cell r="C9899">
            <v>0</v>
          </cell>
          <cell r="D9899">
            <v>0</v>
          </cell>
          <cell r="E9899">
            <v>0</v>
          </cell>
          <cell r="F9899">
            <v>0</v>
          </cell>
          <cell r="G9899">
            <v>0</v>
          </cell>
          <cell r="I9899">
            <v>0</v>
          </cell>
        </row>
        <row r="9900">
          <cell r="A9900">
            <v>89150400000000</v>
          </cell>
          <cell r="B9900" t="str">
            <v xml:space="preserve">C.URET. P/AB. CURVA 2OJOS M.RO. CH4                                                                 </v>
          </cell>
          <cell r="C9900">
            <v>7</v>
          </cell>
          <cell r="D9900">
            <v>0</v>
          </cell>
          <cell r="E9900">
            <v>0</v>
          </cell>
          <cell r="F9900">
            <v>0</v>
          </cell>
          <cell r="G9900">
            <v>0</v>
          </cell>
          <cell r="I9900">
            <v>0</v>
          </cell>
        </row>
        <row r="9901">
          <cell r="A9901">
            <v>89150500000000</v>
          </cell>
          <cell r="B9901" t="str">
            <v xml:space="preserve">C.URET. P/AB. CURVA 2OJOS M.RO. CH5                                                                 </v>
          </cell>
          <cell r="C9901">
            <v>12</v>
          </cell>
          <cell r="D9901">
            <v>0</v>
          </cell>
          <cell r="E9901">
            <v>0</v>
          </cell>
          <cell r="F9901">
            <v>0</v>
          </cell>
          <cell r="G9901">
            <v>0</v>
          </cell>
          <cell r="I9901">
            <v>0</v>
          </cell>
        </row>
        <row r="9902">
          <cell r="A9902">
            <v>89150600000000</v>
          </cell>
          <cell r="B9902" t="str">
            <v xml:space="preserve">C.URET. P/AB. CURVA 2OJOS M.RO. CH6                                                                 </v>
          </cell>
          <cell r="C9902">
            <v>10</v>
          </cell>
          <cell r="D9902">
            <v>0</v>
          </cell>
          <cell r="E9902">
            <v>0</v>
          </cell>
          <cell r="F9902">
            <v>0</v>
          </cell>
          <cell r="G9902">
            <v>0</v>
          </cell>
          <cell r="I9902">
            <v>0</v>
          </cell>
        </row>
        <row r="9903">
          <cell r="A9903">
            <v>89150700000000</v>
          </cell>
          <cell r="B9903" t="str">
            <v xml:space="preserve">C.URET. P/AB. CURVA 2OJOS M.RO. CH7                                                                 </v>
          </cell>
          <cell r="C9903">
            <v>12</v>
          </cell>
          <cell r="D9903">
            <v>0</v>
          </cell>
          <cell r="E9903">
            <v>0</v>
          </cell>
          <cell r="F9903">
            <v>0</v>
          </cell>
          <cell r="G9903">
            <v>0</v>
          </cell>
          <cell r="I9903">
            <v>0</v>
          </cell>
        </row>
        <row r="9904">
          <cell r="A9904">
            <v>89150800000000</v>
          </cell>
          <cell r="B9904" t="str">
            <v xml:space="preserve">C.URET. P/AB. CURVA 2OJOS M.RO. CH8                                                                 </v>
          </cell>
          <cell r="C9904">
            <v>7</v>
          </cell>
          <cell r="D9904">
            <v>0</v>
          </cell>
          <cell r="E9904">
            <v>0</v>
          </cell>
          <cell r="F9904">
            <v>0</v>
          </cell>
          <cell r="G9904">
            <v>0</v>
          </cell>
          <cell r="I9904">
            <v>0</v>
          </cell>
        </row>
        <row r="9905">
          <cell r="A9905">
            <v>89160300000000</v>
          </cell>
          <cell r="B9905" t="str">
            <v xml:space="preserve">C.URET. P/AB. CURVA 2OJOS M.VE. CH3                                                                 </v>
          </cell>
          <cell r="C9905">
            <v>17</v>
          </cell>
          <cell r="D9905">
            <v>0</v>
          </cell>
          <cell r="E9905">
            <v>0</v>
          </cell>
          <cell r="F9905">
            <v>0</v>
          </cell>
          <cell r="G9905">
            <v>0</v>
          </cell>
          <cell r="I9905">
            <v>0</v>
          </cell>
        </row>
        <row r="9906">
          <cell r="A9906">
            <v>89160400000000</v>
          </cell>
          <cell r="B9906" t="str">
            <v xml:space="preserve">C.URET. P/AB. CURVA 2OJOS M.VE. CH4                                                                 </v>
          </cell>
          <cell r="C9906">
            <v>7</v>
          </cell>
          <cell r="D9906">
            <v>0</v>
          </cell>
          <cell r="E9906">
            <v>0</v>
          </cell>
          <cell r="F9906">
            <v>0</v>
          </cell>
          <cell r="G9906">
            <v>0</v>
          </cell>
          <cell r="I9906">
            <v>0</v>
          </cell>
        </row>
        <row r="9907">
          <cell r="A9907">
            <v>89160500000000</v>
          </cell>
          <cell r="B9907" t="str">
            <v xml:space="preserve">C.URET. P/AB. CURVA 2OJOS M.VE. CH5                                                                 </v>
          </cell>
          <cell r="C9907">
            <v>17</v>
          </cell>
          <cell r="D9907">
            <v>0</v>
          </cell>
          <cell r="E9907">
            <v>0</v>
          </cell>
          <cell r="F9907">
            <v>0</v>
          </cell>
          <cell r="G9907">
            <v>0</v>
          </cell>
          <cell r="I9907">
            <v>0</v>
          </cell>
        </row>
        <row r="9908">
          <cell r="A9908">
            <v>89160600000000</v>
          </cell>
          <cell r="B9908" t="str">
            <v xml:space="preserve">C.URET. P/AB. CURVA 2OJOS M.VE. CH6                                                                 </v>
          </cell>
          <cell r="C9908">
            <v>9</v>
          </cell>
          <cell r="D9908">
            <v>0</v>
          </cell>
          <cell r="E9908">
            <v>0</v>
          </cell>
          <cell r="F9908">
            <v>0</v>
          </cell>
          <cell r="G9908">
            <v>0</v>
          </cell>
          <cell r="I9908">
            <v>0</v>
          </cell>
        </row>
        <row r="9909">
          <cell r="A9909">
            <v>89160700000000</v>
          </cell>
          <cell r="B9909" t="str">
            <v xml:space="preserve">C.URET. P/AB. CURVA 2OJOS M.VE. CH7                                                                 </v>
          </cell>
          <cell r="C9909">
            <v>12</v>
          </cell>
          <cell r="D9909">
            <v>0</v>
          </cell>
          <cell r="E9909">
            <v>0</v>
          </cell>
          <cell r="F9909">
            <v>0</v>
          </cell>
          <cell r="G9909">
            <v>0</v>
          </cell>
          <cell r="I9909">
            <v>0</v>
          </cell>
        </row>
        <row r="9910">
          <cell r="A9910">
            <v>89160800000000</v>
          </cell>
          <cell r="B9910" t="str">
            <v xml:space="preserve">C.URET. P/AB. CURVA 2OJOS M.VERDE CH8                                                               </v>
          </cell>
          <cell r="C9910">
            <v>10</v>
          </cell>
          <cell r="D9910">
            <v>0</v>
          </cell>
          <cell r="E9910">
            <v>0</v>
          </cell>
          <cell r="F9910">
            <v>0</v>
          </cell>
          <cell r="G9910">
            <v>0</v>
          </cell>
          <cell r="I9910">
            <v>0</v>
          </cell>
        </row>
        <row r="9911">
          <cell r="A9911">
            <v>89170400000000</v>
          </cell>
          <cell r="B9911" t="str">
            <v xml:space="preserve">C.URET. P/CIL. CURVA 1 OJO M.RO CH4                                                                 </v>
          </cell>
          <cell r="C9911">
            <v>25</v>
          </cell>
          <cell r="D9911">
            <v>0</v>
          </cell>
          <cell r="E9911">
            <v>0</v>
          </cell>
          <cell r="F9911">
            <v>0</v>
          </cell>
          <cell r="G9911">
            <v>0</v>
          </cell>
          <cell r="I9911">
            <v>0</v>
          </cell>
        </row>
        <row r="9912">
          <cell r="A9912">
            <v>89170500000000</v>
          </cell>
          <cell r="B9912" t="str">
            <v xml:space="preserve">C.URET. P/CIL. CURVA 1 OJO M.RO CH5                                                                 </v>
          </cell>
          <cell r="C9912">
            <v>97</v>
          </cell>
          <cell r="D9912">
            <v>0</v>
          </cell>
          <cell r="E9912">
            <v>0</v>
          </cell>
          <cell r="F9912">
            <v>0</v>
          </cell>
          <cell r="G9912">
            <v>0</v>
          </cell>
          <cell r="I9912">
            <v>0</v>
          </cell>
        </row>
        <row r="9913">
          <cell r="A9913">
            <v>89170600000000</v>
          </cell>
          <cell r="B9913" t="str">
            <v xml:space="preserve">C.URET. P/CIL. CURVA 1 OJO M.RO CH6                                                                 </v>
          </cell>
          <cell r="C9913">
            <v>33</v>
          </cell>
          <cell r="D9913">
            <v>0</v>
          </cell>
          <cell r="E9913">
            <v>0</v>
          </cell>
          <cell r="F9913">
            <v>0</v>
          </cell>
          <cell r="G9913">
            <v>0</v>
          </cell>
          <cell r="I9913">
            <v>0</v>
          </cell>
        </row>
        <row r="9914">
          <cell r="A9914">
            <v>89170700000000</v>
          </cell>
          <cell r="B9914" t="str">
            <v xml:space="preserve">C.URET. P/CIL. CURVA 1 OJO M.RO CH7                                                                 </v>
          </cell>
          <cell r="C9914">
            <v>36</v>
          </cell>
          <cell r="D9914">
            <v>0</v>
          </cell>
          <cell r="E9914">
            <v>0</v>
          </cell>
          <cell r="F9914">
            <v>0</v>
          </cell>
          <cell r="G9914">
            <v>0</v>
          </cell>
          <cell r="I9914">
            <v>0</v>
          </cell>
        </row>
        <row r="9915">
          <cell r="A9915">
            <v>89170800000000</v>
          </cell>
          <cell r="B9915" t="str">
            <v xml:space="preserve">C.URET. P/CIL. CURVA 1 OJO M.RO CH8                                                                 </v>
          </cell>
          <cell r="C9915">
            <v>18</v>
          </cell>
          <cell r="D9915">
            <v>0</v>
          </cell>
          <cell r="E9915">
            <v>0</v>
          </cell>
          <cell r="F9915">
            <v>0</v>
          </cell>
          <cell r="G9915">
            <v>0</v>
          </cell>
          <cell r="I9915">
            <v>0</v>
          </cell>
        </row>
        <row r="9916">
          <cell r="A9916">
            <v>89180400000000</v>
          </cell>
          <cell r="B9916" t="str">
            <v xml:space="preserve">C.URET. P/CIL. CURVA 1 OJO M.VE CH4                                                                 </v>
          </cell>
          <cell r="C9916">
            <v>31</v>
          </cell>
          <cell r="D9916">
            <v>0</v>
          </cell>
          <cell r="E9916">
            <v>0</v>
          </cell>
          <cell r="F9916">
            <v>0</v>
          </cell>
          <cell r="G9916">
            <v>0</v>
          </cell>
          <cell r="I9916">
            <v>0</v>
          </cell>
        </row>
        <row r="9917">
          <cell r="A9917">
            <v>89180500000000</v>
          </cell>
          <cell r="B9917" t="str">
            <v xml:space="preserve">C.URET. P/CIL. CURVA 1 OJO M.VE CH5                                                                 </v>
          </cell>
          <cell r="C9917">
            <v>53</v>
          </cell>
          <cell r="D9917">
            <v>0</v>
          </cell>
          <cell r="E9917">
            <v>0</v>
          </cell>
          <cell r="F9917">
            <v>0</v>
          </cell>
          <cell r="G9917">
            <v>0</v>
          </cell>
          <cell r="I9917">
            <v>0</v>
          </cell>
        </row>
        <row r="9918">
          <cell r="A9918">
            <v>89180600000000</v>
          </cell>
          <cell r="B9918" t="str">
            <v xml:space="preserve">C.URET. P/CIL. CURVA 1 OJO M.VE CH6                                                                 </v>
          </cell>
          <cell r="C9918">
            <v>23</v>
          </cell>
          <cell r="D9918">
            <v>0</v>
          </cell>
          <cell r="E9918">
            <v>0</v>
          </cell>
          <cell r="F9918">
            <v>0</v>
          </cell>
          <cell r="G9918">
            <v>0</v>
          </cell>
          <cell r="I9918">
            <v>0</v>
          </cell>
        </row>
        <row r="9919">
          <cell r="A9919">
            <v>89180700000000</v>
          </cell>
          <cell r="B9919" t="str">
            <v xml:space="preserve">C.URET. P/CIL. CURVA 1 OJO M.VE CH7                                                                 </v>
          </cell>
          <cell r="C9919">
            <v>37</v>
          </cell>
          <cell r="D9919">
            <v>0</v>
          </cell>
          <cell r="E9919">
            <v>0</v>
          </cell>
          <cell r="F9919">
            <v>0</v>
          </cell>
          <cell r="G9919">
            <v>0</v>
          </cell>
          <cell r="I9919">
            <v>0</v>
          </cell>
        </row>
        <row r="9920">
          <cell r="A9920">
            <v>89180800000000</v>
          </cell>
          <cell r="B9920" t="str">
            <v xml:space="preserve">C.URET. P/CIL. CURVA 1 OJO M.VE CH8                                                                 </v>
          </cell>
          <cell r="C9920">
            <v>17</v>
          </cell>
          <cell r="D9920">
            <v>0</v>
          </cell>
          <cell r="E9920">
            <v>0</v>
          </cell>
          <cell r="F9920">
            <v>0</v>
          </cell>
          <cell r="G9920">
            <v>0</v>
          </cell>
          <cell r="I9920">
            <v>0</v>
          </cell>
        </row>
        <row r="9921">
          <cell r="A9921">
            <v>89190300000000</v>
          </cell>
          <cell r="B9921" t="str">
            <v xml:space="preserve">C.URET. P/AB. 1/OJO MARCA RO. CH3                                                                   </v>
          </cell>
          <cell r="C9921">
            <v>0</v>
          </cell>
          <cell r="D9921">
            <v>0</v>
          </cell>
          <cell r="E9921">
            <v>0</v>
          </cell>
          <cell r="F9921">
            <v>0</v>
          </cell>
          <cell r="G9921">
            <v>0</v>
          </cell>
          <cell r="I9921">
            <v>0</v>
          </cell>
        </row>
        <row r="9922">
          <cell r="A9922">
            <v>89190400000000</v>
          </cell>
          <cell r="B9922" t="str">
            <v xml:space="preserve">C.URET. P/AB. 1/OJO MARCA RO. CH4                                                                   </v>
          </cell>
          <cell r="C9922">
            <v>49</v>
          </cell>
          <cell r="D9922">
            <v>0</v>
          </cell>
          <cell r="E9922">
            <v>0</v>
          </cell>
          <cell r="F9922">
            <v>0</v>
          </cell>
          <cell r="G9922">
            <v>0</v>
          </cell>
          <cell r="I9922">
            <v>0</v>
          </cell>
        </row>
        <row r="9923">
          <cell r="A9923">
            <v>89190500000000</v>
          </cell>
          <cell r="B9923" t="str">
            <v xml:space="preserve">C.URET. P/AB. 1/OJO MARCA RO. CH5                                                                   </v>
          </cell>
          <cell r="C9923">
            <v>97</v>
          </cell>
          <cell r="D9923">
            <v>0</v>
          </cell>
          <cell r="E9923">
            <v>0</v>
          </cell>
          <cell r="F9923">
            <v>0</v>
          </cell>
          <cell r="G9923">
            <v>0</v>
          </cell>
          <cell r="I9923">
            <v>0</v>
          </cell>
        </row>
        <row r="9924">
          <cell r="A9924">
            <v>89190600000000</v>
          </cell>
          <cell r="B9924" t="str">
            <v xml:space="preserve">C.URET. P/AB. 1/OJO MARCA RO. CH6                                                                   </v>
          </cell>
          <cell r="C9924">
            <v>72</v>
          </cell>
          <cell r="D9924">
            <v>0</v>
          </cell>
          <cell r="E9924">
            <v>0</v>
          </cell>
          <cell r="F9924">
            <v>0</v>
          </cell>
          <cell r="G9924">
            <v>0</v>
          </cell>
          <cell r="I9924">
            <v>0</v>
          </cell>
        </row>
        <row r="9925">
          <cell r="A9925">
            <v>89190700000000</v>
          </cell>
          <cell r="B9925" t="str">
            <v xml:space="preserve">C.URET. P/AB. 1/OJO MARCA RO. CH7                                                                   </v>
          </cell>
          <cell r="C9925">
            <v>0</v>
          </cell>
          <cell r="D9925">
            <v>0</v>
          </cell>
          <cell r="E9925">
            <v>0</v>
          </cell>
          <cell r="F9925">
            <v>0</v>
          </cell>
          <cell r="G9925">
            <v>0</v>
          </cell>
          <cell r="I9925">
            <v>0</v>
          </cell>
        </row>
        <row r="9926">
          <cell r="A9926">
            <v>89200300000000</v>
          </cell>
          <cell r="B9926" t="str">
            <v xml:space="preserve">C.URET. P/AB. 1/OJO MARCA VE. CH3                                                                   </v>
          </cell>
          <cell r="C9926">
            <v>0</v>
          </cell>
          <cell r="D9926">
            <v>0</v>
          </cell>
          <cell r="E9926">
            <v>0</v>
          </cell>
          <cell r="F9926">
            <v>0</v>
          </cell>
          <cell r="G9926">
            <v>0</v>
          </cell>
          <cell r="I9926">
            <v>0</v>
          </cell>
        </row>
        <row r="9927">
          <cell r="A9927">
            <v>89200400000000</v>
          </cell>
          <cell r="B9927" t="str">
            <v xml:space="preserve">C.URET. P/AB. 1/OJO MARCA VE. CH4                                                                   </v>
          </cell>
          <cell r="C9927">
            <v>48</v>
          </cell>
          <cell r="D9927">
            <v>0</v>
          </cell>
          <cell r="E9927">
            <v>0</v>
          </cell>
          <cell r="F9927">
            <v>0</v>
          </cell>
          <cell r="G9927">
            <v>0</v>
          </cell>
          <cell r="I9927">
            <v>0</v>
          </cell>
        </row>
        <row r="9928">
          <cell r="A9928">
            <v>89200500000000</v>
          </cell>
          <cell r="B9928" t="str">
            <v xml:space="preserve">C.URET. P/AB. 1/OJO MARCA VE. CH5                                                                   </v>
          </cell>
          <cell r="C9928">
            <v>38</v>
          </cell>
          <cell r="D9928">
            <v>0</v>
          </cell>
          <cell r="E9928">
            <v>0</v>
          </cell>
          <cell r="F9928">
            <v>0</v>
          </cell>
          <cell r="G9928">
            <v>0</v>
          </cell>
          <cell r="I9928">
            <v>0</v>
          </cell>
        </row>
        <row r="9929">
          <cell r="A9929">
            <v>89200600000000</v>
          </cell>
          <cell r="B9929" t="str">
            <v xml:space="preserve">C.URET. P/AB. 1/OJO MARCA VE. CH6                                                                   </v>
          </cell>
          <cell r="C9929">
            <v>78</v>
          </cell>
          <cell r="D9929">
            <v>0</v>
          </cell>
          <cell r="E9929">
            <v>0</v>
          </cell>
          <cell r="F9929">
            <v>0</v>
          </cell>
          <cell r="G9929">
            <v>0</v>
          </cell>
          <cell r="I9929">
            <v>0</v>
          </cell>
        </row>
        <row r="9930">
          <cell r="A9930">
            <v>89200700000000</v>
          </cell>
          <cell r="B9930" t="str">
            <v xml:space="preserve">C.URET. P/AB. 1/OJO MARCA VE. CH7                                                                   </v>
          </cell>
          <cell r="C9930">
            <v>0</v>
          </cell>
          <cell r="D9930">
            <v>0</v>
          </cell>
          <cell r="E9930">
            <v>0</v>
          </cell>
          <cell r="F9930">
            <v>0</v>
          </cell>
          <cell r="G9930">
            <v>0</v>
          </cell>
          <cell r="I9930">
            <v>0</v>
          </cell>
        </row>
        <row r="9931">
          <cell r="A9931">
            <v>89210400000000</v>
          </cell>
          <cell r="B9931" t="str">
            <v xml:space="preserve">C.URET. P/AB. CURVA 1/OJO M.RO. CH4                                                                 </v>
          </cell>
          <cell r="C9931">
            <v>16</v>
          </cell>
          <cell r="D9931">
            <v>0</v>
          </cell>
          <cell r="E9931">
            <v>0</v>
          </cell>
          <cell r="F9931">
            <v>0</v>
          </cell>
          <cell r="G9931">
            <v>0</v>
          </cell>
          <cell r="I9931">
            <v>0</v>
          </cell>
        </row>
        <row r="9932">
          <cell r="A9932">
            <v>89210500000000</v>
          </cell>
          <cell r="B9932" t="str">
            <v xml:space="preserve">C.URET. P/AB. CURVA 1/OJO M.RO. CH5                                                                 </v>
          </cell>
          <cell r="C9932">
            <v>0</v>
          </cell>
          <cell r="D9932">
            <v>0</v>
          </cell>
          <cell r="E9932">
            <v>0</v>
          </cell>
          <cell r="F9932">
            <v>0</v>
          </cell>
          <cell r="G9932">
            <v>0</v>
          </cell>
          <cell r="I9932">
            <v>0</v>
          </cell>
        </row>
        <row r="9933">
          <cell r="A9933">
            <v>89210600000000</v>
          </cell>
          <cell r="B9933" t="str">
            <v xml:space="preserve">C.URET. P/AB. CURVA 1/OJO M.RO. CH6                                                                 </v>
          </cell>
          <cell r="C9933">
            <v>6</v>
          </cell>
          <cell r="D9933">
            <v>0</v>
          </cell>
          <cell r="E9933">
            <v>0</v>
          </cell>
          <cell r="F9933">
            <v>0</v>
          </cell>
          <cell r="G9933">
            <v>0</v>
          </cell>
          <cell r="I9933">
            <v>0</v>
          </cell>
        </row>
        <row r="9934">
          <cell r="A9934">
            <v>89210700000000</v>
          </cell>
          <cell r="B9934" t="str">
            <v xml:space="preserve">C.URET. P/AB. CURVA 1/OJO M.RO. CH7                                                                 </v>
          </cell>
          <cell r="C9934">
            <v>9</v>
          </cell>
          <cell r="D9934">
            <v>0</v>
          </cell>
          <cell r="E9934">
            <v>0</v>
          </cell>
          <cell r="F9934">
            <v>0</v>
          </cell>
          <cell r="G9934">
            <v>0</v>
          </cell>
          <cell r="I9934">
            <v>0</v>
          </cell>
        </row>
        <row r="9935">
          <cell r="A9935">
            <v>89210800000000</v>
          </cell>
          <cell r="B9935" t="str">
            <v xml:space="preserve">C.URET. P/AB. CURVA 1/OJO M.RO. CH8                                                                 </v>
          </cell>
          <cell r="C9935">
            <v>5</v>
          </cell>
          <cell r="D9935">
            <v>0</v>
          </cell>
          <cell r="E9935">
            <v>0</v>
          </cell>
          <cell r="F9935">
            <v>0</v>
          </cell>
          <cell r="G9935">
            <v>0</v>
          </cell>
          <cell r="I9935">
            <v>0</v>
          </cell>
        </row>
        <row r="9936">
          <cell r="A9936">
            <v>89220400000000</v>
          </cell>
          <cell r="B9936" t="str">
            <v xml:space="preserve">C.URET. P/AB. CURVA 1/OJO M.VE. CH4                                                                 </v>
          </cell>
          <cell r="C9936">
            <v>10</v>
          </cell>
          <cell r="D9936">
            <v>0</v>
          </cell>
          <cell r="E9936">
            <v>0</v>
          </cell>
          <cell r="F9936">
            <v>0</v>
          </cell>
          <cell r="G9936">
            <v>0</v>
          </cell>
          <cell r="I9936">
            <v>0</v>
          </cell>
        </row>
        <row r="9937">
          <cell r="A9937">
            <v>89220500000000</v>
          </cell>
          <cell r="B9937" t="str">
            <v xml:space="preserve">C.URET. P/AB. CURVA 1/OJO M.VE. CH5                                                                 </v>
          </cell>
          <cell r="C9937">
            <v>6</v>
          </cell>
          <cell r="D9937">
            <v>0</v>
          </cell>
          <cell r="E9937">
            <v>0</v>
          </cell>
          <cell r="F9937">
            <v>0</v>
          </cell>
          <cell r="G9937">
            <v>0</v>
          </cell>
          <cell r="I9937">
            <v>0</v>
          </cell>
        </row>
        <row r="9938">
          <cell r="A9938">
            <v>89220600000000</v>
          </cell>
          <cell r="B9938" t="str">
            <v xml:space="preserve">C.URET. P/AB. CURVA 1/OJO M.VE. CH6                                                                 </v>
          </cell>
          <cell r="C9938">
            <v>0</v>
          </cell>
          <cell r="D9938">
            <v>0</v>
          </cell>
          <cell r="E9938">
            <v>0</v>
          </cell>
          <cell r="F9938">
            <v>0</v>
          </cell>
          <cell r="G9938">
            <v>0</v>
          </cell>
          <cell r="I9938">
            <v>0</v>
          </cell>
        </row>
        <row r="9939">
          <cell r="A9939">
            <v>89220700000000</v>
          </cell>
          <cell r="B9939" t="str">
            <v xml:space="preserve">C.URET. P/AB. CURVA 1/OJO M.VE. CH7                                                                 </v>
          </cell>
          <cell r="C9939">
            <v>8</v>
          </cell>
          <cell r="D9939">
            <v>0</v>
          </cell>
          <cell r="E9939">
            <v>0</v>
          </cell>
          <cell r="F9939">
            <v>0</v>
          </cell>
          <cell r="G9939">
            <v>0</v>
          </cell>
          <cell r="I9939">
            <v>0</v>
          </cell>
        </row>
        <row r="9940">
          <cell r="A9940">
            <v>89220800000000</v>
          </cell>
          <cell r="B9940" t="str">
            <v xml:space="preserve">C.URET. P/AB. CURVA 1/OJO M.VE. CH8                                                                 </v>
          </cell>
          <cell r="C9940">
            <v>4</v>
          </cell>
          <cell r="D9940">
            <v>0</v>
          </cell>
          <cell r="E9940">
            <v>0</v>
          </cell>
          <cell r="F9940">
            <v>0</v>
          </cell>
          <cell r="G9940">
            <v>0</v>
          </cell>
          <cell r="I9940">
            <v>0</v>
          </cell>
        </row>
        <row r="9941">
          <cell r="A9941">
            <v>89230300000000</v>
          </cell>
          <cell r="B9941" t="str">
            <v xml:space="preserve">C.URET. P/CIL. CURVA 2OJOS M.RO.CH3                                                                 </v>
          </cell>
          <cell r="C9941">
            <v>10</v>
          </cell>
          <cell r="D9941">
            <v>0</v>
          </cell>
          <cell r="E9941">
            <v>0</v>
          </cell>
          <cell r="F9941">
            <v>0</v>
          </cell>
          <cell r="G9941">
            <v>0</v>
          </cell>
          <cell r="I9941">
            <v>0</v>
          </cell>
        </row>
        <row r="9942">
          <cell r="A9942">
            <v>89230400000000</v>
          </cell>
          <cell r="B9942" t="str">
            <v xml:space="preserve">C.URET. P/CIL. CURVA 2OJOS M.RO.CH4                                                                 </v>
          </cell>
          <cell r="C9942">
            <v>28</v>
          </cell>
          <cell r="D9942">
            <v>0</v>
          </cell>
          <cell r="E9942">
            <v>0</v>
          </cell>
          <cell r="F9942">
            <v>0</v>
          </cell>
          <cell r="G9942">
            <v>0</v>
          </cell>
          <cell r="I9942">
            <v>0</v>
          </cell>
        </row>
        <row r="9943">
          <cell r="A9943">
            <v>89230500000000</v>
          </cell>
          <cell r="B9943" t="str">
            <v xml:space="preserve">C.URET. P/CIL. CURVA 2OJOS M.RO.CH5                                                                 </v>
          </cell>
          <cell r="C9943">
            <v>66</v>
          </cell>
          <cell r="D9943">
            <v>0</v>
          </cell>
          <cell r="E9943">
            <v>0</v>
          </cell>
          <cell r="F9943">
            <v>0</v>
          </cell>
          <cell r="G9943">
            <v>0</v>
          </cell>
          <cell r="I9943">
            <v>0</v>
          </cell>
        </row>
        <row r="9944">
          <cell r="A9944">
            <v>89230600000000</v>
          </cell>
          <cell r="B9944" t="str">
            <v xml:space="preserve">C.URET. P/CIL. CURVA 2OJOS M.RO.CH6                                                                 </v>
          </cell>
          <cell r="C9944">
            <v>20</v>
          </cell>
          <cell r="D9944">
            <v>0</v>
          </cell>
          <cell r="E9944">
            <v>0</v>
          </cell>
          <cell r="F9944">
            <v>0</v>
          </cell>
          <cell r="G9944">
            <v>0</v>
          </cell>
          <cell r="I9944">
            <v>0</v>
          </cell>
        </row>
        <row r="9945">
          <cell r="A9945">
            <v>89230700000000</v>
          </cell>
          <cell r="B9945" t="str">
            <v xml:space="preserve">C.URET. P/CIL. CURVA 2OJOS M.RO.CH7                                                                 </v>
          </cell>
          <cell r="C9945">
            <v>16</v>
          </cell>
          <cell r="D9945">
            <v>0</v>
          </cell>
          <cell r="E9945">
            <v>0</v>
          </cell>
          <cell r="F9945">
            <v>0</v>
          </cell>
          <cell r="G9945">
            <v>0</v>
          </cell>
          <cell r="I9945">
            <v>0</v>
          </cell>
        </row>
        <row r="9946">
          <cell r="A9946">
            <v>89230800000000</v>
          </cell>
          <cell r="B9946" t="str">
            <v xml:space="preserve">C.URET. P/CIL. CURVA 2OJOS M.RO.CH8                                                                 </v>
          </cell>
          <cell r="C9946">
            <v>8</v>
          </cell>
          <cell r="D9946">
            <v>0</v>
          </cell>
          <cell r="E9946">
            <v>0</v>
          </cell>
          <cell r="F9946">
            <v>0</v>
          </cell>
          <cell r="G9946">
            <v>0</v>
          </cell>
          <cell r="I9946">
            <v>0</v>
          </cell>
        </row>
        <row r="9947">
          <cell r="A9947">
            <v>89240300000000</v>
          </cell>
          <cell r="B9947" t="str">
            <v xml:space="preserve">C.URET. P/CIL. CURVA 2OJOS M.VE.CH3                                                                 </v>
          </cell>
          <cell r="C9947">
            <v>10</v>
          </cell>
          <cell r="D9947">
            <v>0</v>
          </cell>
          <cell r="E9947">
            <v>0</v>
          </cell>
          <cell r="F9947">
            <v>0</v>
          </cell>
          <cell r="G9947">
            <v>0</v>
          </cell>
          <cell r="I9947">
            <v>0</v>
          </cell>
        </row>
        <row r="9948">
          <cell r="A9948">
            <v>89240400000000</v>
          </cell>
          <cell r="B9948" t="str">
            <v xml:space="preserve">C.URET. P/CIL. CURVA 2OJOS M.VE.CH4                                                                 </v>
          </cell>
          <cell r="C9948">
            <v>28</v>
          </cell>
          <cell r="D9948">
            <v>0</v>
          </cell>
          <cell r="E9948">
            <v>0</v>
          </cell>
          <cell r="F9948">
            <v>0</v>
          </cell>
          <cell r="G9948">
            <v>0</v>
          </cell>
          <cell r="I9948">
            <v>0</v>
          </cell>
        </row>
        <row r="9949">
          <cell r="A9949">
            <v>89240500000000</v>
          </cell>
          <cell r="B9949" t="str">
            <v xml:space="preserve">C.URET. P/CIL. CURVA 2OJOS M.VE.CH5                                                                 </v>
          </cell>
          <cell r="C9949">
            <v>54</v>
          </cell>
          <cell r="D9949">
            <v>0</v>
          </cell>
          <cell r="E9949">
            <v>0</v>
          </cell>
          <cell r="F9949">
            <v>0</v>
          </cell>
          <cell r="G9949">
            <v>0</v>
          </cell>
          <cell r="I9949">
            <v>0</v>
          </cell>
        </row>
        <row r="9950">
          <cell r="A9950">
            <v>89240600000000</v>
          </cell>
          <cell r="B9950" t="str">
            <v xml:space="preserve">C.URET. P/CIL. CURVA 2OJOS M.VE.CH6                                                                 </v>
          </cell>
          <cell r="C9950">
            <v>11</v>
          </cell>
          <cell r="D9950">
            <v>0</v>
          </cell>
          <cell r="E9950">
            <v>0</v>
          </cell>
          <cell r="F9950">
            <v>0</v>
          </cell>
          <cell r="G9950">
            <v>0</v>
          </cell>
          <cell r="I9950">
            <v>0</v>
          </cell>
        </row>
        <row r="9951">
          <cell r="A9951">
            <v>89240700000000</v>
          </cell>
          <cell r="B9951" t="str">
            <v xml:space="preserve">C.URET. P/CIL. CURVA 2OJOS M.VE.CH7                                                                 </v>
          </cell>
          <cell r="C9951">
            <v>8</v>
          </cell>
          <cell r="D9951">
            <v>0</v>
          </cell>
          <cell r="E9951">
            <v>0</v>
          </cell>
          <cell r="F9951">
            <v>0</v>
          </cell>
          <cell r="G9951">
            <v>0</v>
          </cell>
          <cell r="I9951">
            <v>0</v>
          </cell>
        </row>
        <row r="9952">
          <cell r="A9952">
            <v>89240800000000</v>
          </cell>
          <cell r="B9952" t="str">
            <v xml:space="preserve">C.URET. P/CIL. CURVA 2OJOS M.VE.CH8                                                                 </v>
          </cell>
          <cell r="C9952">
            <v>6</v>
          </cell>
          <cell r="D9952">
            <v>0</v>
          </cell>
          <cell r="E9952">
            <v>0</v>
          </cell>
          <cell r="F9952">
            <v>0</v>
          </cell>
          <cell r="G9952">
            <v>0</v>
          </cell>
          <cell r="I9952">
            <v>0</v>
          </cell>
        </row>
        <row r="9953">
          <cell r="A9953">
            <v>89250600000000</v>
          </cell>
          <cell r="B9953" t="str">
            <v xml:space="preserve">C.U. P/CONICA EXPLORAC. 1M M.RO.CH6                                                                 </v>
          </cell>
          <cell r="C9953">
            <v>0</v>
          </cell>
          <cell r="D9953">
            <v>0</v>
          </cell>
          <cell r="E9953">
            <v>0</v>
          </cell>
          <cell r="F9953">
            <v>0</v>
          </cell>
          <cell r="G9953">
            <v>0</v>
          </cell>
          <cell r="I9953">
            <v>0</v>
          </cell>
        </row>
        <row r="9954">
          <cell r="A9954">
            <v>89250700000000</v>
          </cell>
          <cell r="B9954" t="str">
            <v xml:space="preserve">C.U. P/CONICA EXPLORAC. 1M M.RO.CH7                                                                 </v>
          </cell>
          <cell r="C9954">
            <v>0</v>
          </cell>
          <cell r="D9954">
            <v>0</v>
          </cell>
          <cell r="E9954">
            <v>0</v>
          </cell>
          <cell r="F9954">
            <v>0</v>
          </cell>
          <cell r="G9954">
            <v>0</v>
          </cell>
          <cell r="I9954">
            <v>0</v>
          </cell>
        </row>
        <row r="9955">
          <cell r="A9955">
            <v>89260600000000</v>
          </cell>
          <cell r="B9955" t="str">
            <v xml:space="preserve">C.U. P/CONICA EXPLORAC. 1M M.VE.CH6                                                                 </v>
          </cell>
          <cell r="C9955">
            <v>0</v>
          </cell>
          <cell r="D9955">
            <v>0</v>
          </cell>
          <cell r="E9955">
            <v>0</v>
          </cell>
          <cell r="F9955">
            <v>0</v>
          </cell>
          <cell r="G9955">
            <v>0</v>
          </cell>
          <cell r="I9955">
            <v>0</v>
          </cell>
        </row>
        <row r="9956">
          <cell r="A9956">
            <v>89260700000000</v>
          </cell>
          <cell r="B9956" t="str">
            <v xml:space="preserve">C.U. P/CONICA EXPLORAC. 1M M.VE.CH7                                                                 </v>
          </cell>
          <cell r="C9956">
            <v>0</v>
          </cell>
          <cell r="D9956">
            <v>0</v>
          </cell>
          <cell r="E9956">
            <v>0</v>
          </cell>
          <cell r="F9956">
            <v>0</v>
          </cell>
          <cell r="G9956">
            <v>0</v>
          </cell>
          <cell r="I9956">
            <v>0</v>
          </cell>
        </row>
        <row r="9957">
          <cell r="A9957">
            <v>89270300000000</v>
          </cell>
          <cell r="B9957" t="str">
            <v xml:space="preserve">C.URET. P/OLIVA 2 OJOS M.RO. CH3                                                                    </v>
          </cell>
          <cell r="C9957">
            <v>2</v>
          </cell>
          <cell r="D9957">
            <v>0</v>
          </cell>
          <cell r="E9957">
            <v>0</v>
          </cell>
          <cell r="F9957">
            <v>0</v>
          </cell>
          <cell r="G9957">
            <v>0</v>
          </cell>
          <cell r="I9957">
            <v>0</v>
          </cell>
        </row>
        <row r="9958">
          <cell r="A9958">
            <v>89270400000000</v>
          </cell>
          <cell r="B9958" t="str">
            <v xml:space="preserve">C.URET. P/OLIVA 2 OJOS M.RO. CH4                                                                    </v>
          </cell>
          <cell r="C9958">
            <v>0</v>
          </cell>
          <cell r="D9958">
            <v>0</v>
          </cell>
          <cell r="E9958">
            <v>0</v>
          </cell>
          <cell r="F9958">
            <v>0</v>
          </cell>
          <cell r="G9958">
            <v>0</v>
          </cell>
          <cell r="I9958">
            <v>0</v>
          </cell>
        </row>
        <row r="9959">
          <cell r="A9959">
            <v>89270500000000</v>
          </cell>
          <cell r="B9959" t="str">
            <v xml:space="preserve">C.URET. P/OLIVA 2 OJOS M.RO. CH5                                                                    </v>
          </cell>
          <cell r="C9959">
            <v>0</v>
          </cell>
          <cell r="D9959">
            <v>0</v>
          </cell>
          <cell r="E9959">
            <v>0</v>
          </cell>
          <cell r="F9959">
            <v>0</v>
          </cell>
          <cell r="G9959">
            <v>0</v>
          </cell>
          <cell r="I9959">
            <v>0</v>
          </cell>
        </row>
        <row r="9960">
          <cell r="A9960">
            <v>89270600000000</v>
          </cell>
          <cell r="B9960" t="str">
            <v xml:space="preserve">C.URET. P/OLIVA 2 OJOS M.RO. CH6                                                                    </v>
          </cell>
          <cell r="C9960">
            <v>16</v>
          </cell>
          <cell r="D9960">
            <v>0</v>
          </cell>
          <cell r="E9960">
            <v>0</v>
          </cell>
          <cell r="F9960">
            <v>0</v>
          </cell>
          <cell r="G9960">
            <v>0</v>
          </cell>
          <cell r="I9960">
            <v>0</v>
          </cell>
        </row>
        <row r="9961">
          <cell r="A9961">
            <v>89270700000000</v>
          </cell>
          <cell r="B9961" t="str">
            <v xml:space="preserve">C.URET. P/OLIVA 2 OJOS M.RO. CH7                                                                    </v>
          </cell>
          <cell r="C9961">
            <v>30</v>
          </cell>
          <cell r="D9961">
            <v>0</v>
          </cell>
          <cell r="E9961">
            <v>0</v>
          </cell>
          <cell r="F9961">
            <v>0</v>
          </cell>
          <cell r="G9961">
            <v>0</v>
          </cell>
          <cell r="I9961">
            <v>0</v>
          </cell>
        </row>
        <row r="9962">
          <cell r="A9962">
            <v>89270800000000</v>
          </cell>
          <cell r="B9962" t="str">
            <v xml:space="preserve">C.URET. P/OLIVA 2 OJOS M.RO. CH8                                                                    </v>
          </cell>
          <cell r="C9962">
            <v>25</v>
          </cell>
          <cell r="D9962">
            <v>0</v>
          </cell>
          <cell r="E9962">
            <v>0</v>
          </cell>
          <cell r="F9962">
            <v>0</v>
          </cell>
          <cell r="G9962">
            <v>0</v>
          </cell>
          <cell r="I9962">
            <v>0</v>
          </cell>
        </row>
        <row r="9963">
          <cell r="A9963">
            <v>89280300000000</v>
          </cell>
          <cell r="B9963" t="str">
            <v xml:space="preserve">C.URET. P/OLIVA 2 OJOS CH3                                                                          </v>
          </cell>
          <cell r="C9963">
            <v>0</v>
          </cell>
          <cell r="D9963">
            <v>0</v>
          </cell>
          <cell r="E9963">
            <v>0</v>
          </cell>
          <cell r="F9963">
            <v>0</v>
          </cell>
          <cell r="G9963">
            <v>0</v>
          </cell>
          <cell r="I9963">
            <v>0</v>
          </cell>
        </row>
        <row r="9964">
          <cell r="A9964">
            <v>89280400000000</v>
          </cell>
          <cell r="B9964" t="str">
            <v xml:space="preserve">C.URET. P/OLIVA 2 OJOS CH 4                                                                         </v>
          </cell>
          <cell r="C9964">
            <v>11</v>
          </cell>
          <cell r="D9964">
            <v>0</v>
          </cell>
          <cell r="E9964">
            <v>0</v>
          </cell>
          <cell r="F9964">
            <v>0</v>
          </cell>
          <cell r="G9964">
            <v>0</v>
          </cell>
          <cell r="I9964">
            <v>0</v>
          </cell>
        </row>
        <row r="9965">
          <cell r="A9965">
            <v>89280500000000</v>
          </cell>
          <cell r="B9965" t="str">
            <v xml:space="preserve">C.URET. P/OLIVA 2 OJOS CH 5                                                                         </v>
          </cell>
          <cell r="C9965">
            <v>0</v>
          </cell>
          <cell r="D9965">
            <v>0</v>
          </cell>
          <cell r="E9965">
            <v>0</v>
          </cell>
          <cell r="F9965">
            <v>0</v>
          </cell>
          <cell r="G9965">
            <v>0</v>
          </cell>
          <cell r="I9965">
            <v>0</v>
          </cell>
        </row>
        <row r="9966">
          <cell r="A9966">
            <v>89280600000000</v>
          </cell>
          <cell r="B9966" t="str">
            <v xml:space="preserve">C.URET. P/OLIVA 2 OJOS CH 6                                                                         </v>
          </cell>
          <cell r="C9966">
            <v>0</v>
          </cell>
          <cell r="D9966">
            <v>0</v>
          </cell>
          <cell r="E9966">
            <v>0</v>
          </cell>
          <cell r="F9966">
            <v>0</v>
          </cell>
          <cell r="G9966">
            <v>0</v>
          </cell>
          <cell r="I9966">
            <v>0</v>
          </cell>
        </row>
        <row r="9967">
          <cell r="A9967">
            <v>89280700000000</v>
          </cell>
          <cell r="B9967" t="str">
            <v xml:space="preserve">C.URET. P/OLIVA 2 OJOS M.VE. CH 7                                                                   </v>
          </cell>
          <cell r="C9967">
            <v>30</v>
          </cell>
          <cell r="D9967">
            <v>0</v>
          </cell>
          <cell r="E9967">
            <v>0</v>
          </cell>
          <cell r="F9967">
            <v>0</v>
          </cell>
          <cell r="G9967">
            <v>0</v>
          </cell>
          <cell r="I9967">
            <v>0</v>
          </cell>
        </row>
        <row r="9968">
          <cell r="A9968">
            <v>89280800000000</v>
          </cell>
          <cell r="B9968" t="str">
            <v xml:space="preserve">C.URET. P/OLIVA 2 OJOS M.VE. CH 8                                                                   </v>
          </cell>
          <cell r="C9968">
            <v>29</v>
          </cell>
          <cell r="D9968">
            <v>0</v>
          </cell>
          <cell r="E9968">
            <v>0</v>
          </cell>
          <cell r="F9968">
            <v>0</v>
          </cell>
          <cell r="G9968">
            <v>0</v>
          </cell>
          <cell r="I9968">
            <v>0</v>
          </cell>
        </row>
        <row r="9969">
          <cell r="A9969">
            <v>89290500000000</v>
          </cell>
          <cell r="B9969" t="str">
            <v xml:space="preserve">C.URET.P/AB.1OJO M.RO. CH5 (F 0.35)                                                                 </v>
          </cell>
          <cell r="C9969">
            <v>3</v>
          </cell>
          <cell r="D9969">
            <v>0</v>
          </cell>
          <cell r="E9969">
            <v>0</v>
          </cell>
          <cell r="F9969">
            <v>0</v>
          </cell>
          <cell r="G9969">
            <v>0</v>
          </cell>
          <cell r="I9969">
            <v>0</v>
          </cell>
        </row>
        <row r="9970">
          <cell r="A9970">
            <v>89300500000000</v>
          </cell>
          <cell r="B9970" t="str">
            <v xml:space="preserve">C.URET.P/AB.1OJO M.VE. CH5 (F 0.35)                                                                 </v>
          </cell>
          <cell r="C9970">
            <v>5</v>
          </cell>
          <cell r="D9970">
            <v>0</v>
          </cell>
          <cell r="E9970">
            <v>0</v>
          </cell>
          <cell r="F9970">
            <v>0</v>
          </cell>
          <cell r="G9970">
            <v>0</v>
          </cell>
          <cell r="I9970">
            <v>0</v>
          </cell>
        </row>
        <row r="9971">
          <cell r="A9971">
            <v>89310500000000</v>
          </cell>
          <cell r="B9971" t="str">
            <v xml:space="preserve">C.U.P/AB.CUR. 1OJO M.RO.CH5(F.0.35)                                                                 </v>
          </cell>
          <cell r="C9971">
            <v>0</v>
          </cell>
          <cell r="D9971">
            <v>0</v>
          </cell>
          <cell r="E9971">
            <v>0</v>
          </cell>
          <cell r="F9971">
            <v>0</v>
          </cell>
          <cell r="G9971">
            <v>0</v>
          </cell>
          <cell r="I9971">
            <v>0</v>
          </cell>
        </row>
        <row r="9972">
          <cell r="A9972">
            <v>89320500000000</v>
          </cell>
          <cell r="B9972" t="str">
            <v xml:space="preserve">C.U.P/AB.CUR. 1OJO M.VE.CH5(F 0.35)                                                                 </v>
          </cell>
          <cell r="C9972">
            <v>0</v>
          </cell>
          <cell r="D9972">
            <v>0</v>
          </cell>
          <cell r="E9972">
            <v>0</v>
          </cell>
          <cell r="F9972">
            <v>0</v>
          </cell>
          <cell r="G9972">
            <v>0</v>
          </cell>
          <cell r="I9972">
            <v>0</v>
          </cell>
        </row>
        <row r="9973">
          <cell r="A9973">
            <v>89330500000000</v>
          </cell>
          <cell r="B9973" t="str">
            <v xml:space="preserve">C.U.P/CIL. 2OJOS M.RO.CH5 (F.0.35)                                                                  </v>
          </cell>
          <cell r="C9973">
            <v>0</v>
          </cell>
          <cell r="D9973">
            <v>0</v>
          </cell>
          <cell r="E9973">
            <v>0</v>
          </cell>
          <cell r="F9973">
            <v>0</v>
          </cell>
          <cell r="G9973">
            <v>0</v>
          </cell>
          <cell r="I9973">
            <v>0</v>
          </cell>
        </row>
        <row r="9974">
          <cell r="A9974">
            <v>89340500000000</v>
          </cell>
          <cell r="B9974" t="str">
            <v xml:space="preserve">C.U.P/CIL. 2OJOS M.VE. CH5(F. 0.35)                                                                 </v>
          </cell>
          <cell r="C9974">
            <v>15</v>
          </cell>
          <cell r="D9974">
            <v>0</v>
          </cell>
          <cell r="E9974">
            <v>0</v>
          </cell>
          <cell r="F9974">
            <v>0</v>
          </cell>
          <cell r="G9974">
            <v>0</v>
          </cell>
          <cell r="I9974">
            <v>0</v>
          </cell>
        </row>
        <row r="9975">
          <cell r="A9975">
            <v>89350500000000</v>
          </cell>
          <cell r="B9975" t="str">
            <v xml:space="preserve">C.U.P/CI.CUR.2OJOS M.RO.CH5(F.0.35)                                                                 </v>
          </cell>
          <cell r="C9975">
            <v>0</v>
          </cell>
          <cell r="D9975">
            <v>0</v>
          </cell>
          <cell r="E9975">
            <v>0</v>
          </cell>
          <cell r="F9975">
            <v>0</v>
          </cell>
          <cell r="G9975">
            <v>0</v>
          </cell>
          <cell r="I9975">
            <v>0</v>
          </cell>
        </row>
        <row r="9976">
          <cell r="A9976">
            <v>89360500000000</v>
          </cell>
          <cell r="B9976" t="str">
            <v xml:space="preserve">C.U.P/CI.CUR.2OJOS M.VE.CH5(F.0.35)                                                                 </v>
          </cell>
          <cell r="C9976">
            <v>1</v>
          </cell>
          <cell r="D9976">
            <v>0</v>
          </cell>
          <cell r="E9976">
            <v>0</v>
          </cell>
          <cell r="F9976">
            <v>0</v>
          </cell>
          <cell r="G9976">
            <v>0</v>
          </cell>
          <cell r="I9976">
            <v>0</v>
          </cell>
        </row>
        <row r="9977">
          <cell r="A9977">
            <v>89370500000000</v>
          </cell>
          <cell r="B9977" t="str">
            <v xml:space="preserve">C.U.P/CIL.1OJO MARCA RO.CH5(F.0.35)                                                                 </v>
          </cell>
          <cell r="C9977">
            <v>0</v>
          </cell>
          <cell r="D9977">
            <v>0</v>
          </cell>
          <cell r="E9977">
            <v>0</v>
          </cell>
          <cell r="F9977">
            <v>0</v>
          </cell>
          <cell r="G9977">
            <v>0</v>
          </cell>
          <cell r="I9977">
            <v>0</v>
          </cell>
        </row>
        <row r="9978">
          <cell r="A9978">
            <v>89380500000000</v>
          </cell>
          <cell r="B9978" t="str">
            <v xml:space="preserve">C.U.P/CIL.1OJO MARCA VE.CH5(F.0.35)                                                                 </v>
          </cell>
          <cell r="C9978">
            <v>0</v>
          </cell>
          <cell r="D9978">
            <v>0</v>
          </cell>
          <cell r="E9978">
            <v>0</v>
          </cell>
          <cell r="F9978">
            <v>0</v>
          </cell>
          <cell r="G9978">
            <v>0</v>
          </cell>
          <cell r="I9978">
            <v>0</v>
          </cell>
        </row>
        <row r="9979">
          <cell r="A9979">
            <v>89390300000000</v>
          </cell>
          <cell r="B9979" t="str">
            <v xml:space="preserve">C.U. P/AB. CURVA S/OJO M.RO. CH3                                                                    </v>
          </cell>
          <cell r="C9979">
            <v>11</v>
          </cell>
          <cell r="D9979">
            <v>0</v>
          </cell>
          <cell r="E9979">
            <v>0</v>
          </cell>
          <cell r="F9979">
            <v>0</v>
          </cell>
          <cell r="G9979">
            <v>0</v>
          </cell>
          <cell r="I9979">
            <v>0</v>
          </cell>
        </row>
        <row r="9980">
          <cell r="A9980">
            <v>89390400000000</v>
          </cell>
          <cell r="B9980" t="str">
            <v xml:space="preserve">C.U. P/AB. CURVA S/OJO M.RO. CH4                                                                    </v>
          </cell>
          <cell r="C9980">
            <v>0</v>
          </cell>
          <cell r="D9980">
            <v>0</v>
          </cell>
          <cell r="E9980">
            <v>0</v>
          </cell>
          <cell r="F9980">
            <v>0</v>
          </cell>
          <cell r="G9980">
            <v>0</v>
          </cell>
          <cell r="I9980">
            <v>0</v>
          </cell>
        </row>
        <row r="9981">
          <cell r="A9981">
            <v>89390500000000</v>
          </cell>
          <cell r="B9981" t="str">
            <v xml:space="preserve">C.U. P/AB.CUR.S/OJO M.RO.CH5 (F035)                                                                 </v>
          </cell>
          <cell r="C9981">
            <v>0</v>
          </cell>
          <cell r="D9981">
            <v>0</v>
          </cell>
          <cell r="E9981">
            <v>0</v>
          </cell>
          <cell r="F9981">
            <v>0</v>
          </cell>
          <cell r="G9981">
            <v>0</v>
          </cell>
          <cell r="I9981">
            <v>0</v>
          </cell>
        </row>
        <row r="9982">
          <cell r="A9982">
            <v>89390600000000</v>
          </cell>
          <cell r="B9982" t="str">
            <v xml:space="preserve">C.U. P/AB. CURVA S/OJO M.RO. CH6                                                                    </v>
          </cell>
          <cell r="C9982">
            <v>9</v>
          </cell>
          <cell r="D9982">
            <v>0</v>
          </cell>
          <cell r="E9982">
            <v>0</v>
          </cell>
          <cell r="F9982">
            <v>0</v>
          </cell>
          <cell r="G9982">
            <v>0</v>
          </cell>
          <cell r="I9982">
            <v>0</v>
          </cell>
        </row>
        <row r="9983">
          <cell r="A9983">
            <v>89390700000000</v>
          </cell>
          <cell r="B9983" t="str">
            <v xml:space="preserve">C.U. P/AB. CURVA S/OJO M.RO. CH7                                                                    </v>
          </cell>
          <cell r="C9983">
            <v>14</v>
          </cell>
          <cell r="D9983">
            <v>0</v>
          </cell>
          <cell r="E9983">
            <v>0</v>
          </cell>
          <cell r="F9983">
            <v>0</v>
          </cell>
          <cell r="G9983">
            <v>0</v>
          </cell>
          <cell r="I9983">
            <v>0</v>
          </cell>
        </row>
        <row r="9984">
          <cell r="A9984">
            <v>894000001000</v>
          </cell>
          <cell r="B9984" t="str">
            <v xml:space="preserve">BOLSA DE ORINA 2L M05200 PAHSCO                                                                     </v>
          </cell>
          <cell r="C9984">
            <v>0</v>
          </cell>
          <cell r="D9984">
            <v>0</v>
          </cell>
          <cell r="E9984">
            <v>0</v>
          </cell>
          <cell r="F9984">
            <v>0</v>
          </cell>
          <cell r="G9984">
            <v>0</v>
          </cell>
          <cell r="I9984">
            <v>0</v>
          </cell>
        </row>
        <row r="9985">
          <cell r="A9985">
            <v>894000005238</v>
          </cell>
          <cell r="B9985" t="str">
            <v xml:space="preserve">SET AMNIOTICO G05238 10FR                                                                           </v>
          </cell>
          <cell r="C9985">
            <v>0</v>
          </cell>
          <cell r="D9985">
            <v>0</v>
          </cell>
          <cell r="E9985">
            <v>0</v>
          </cell>
          <cell r="F9985">
            <v>0</v>
          </cell>
          <cell r="G9985">
            <v>0</v>
          </cell>
          <cell r="I9985">
            <v>0</v>
          </cell>
        </row>
        <row r="9986">
          <cell r="A9986">
            <v>894000009000</v>
          </cell>
          <cell r="B9986" t="str">
            <v xml:space="preserve">BOLSA DE ORINA 2L 90CM                                                                              </v>
          </cell>
          <cell r="C9986">
            <v>0</v>
          </cell>
          <cell r="D9986">
            <v>0</v>
          </cell>
          <cell r="E9986">
            <v>0</v>
          </cell>
          <cell r="F9986">
            <v>0</v>
          </cell>
          <cell r="G9986">
            <v>0</v>
          </cell>
          <cell r="I9986">
            <v>0</v>
          </cell>
        </row>
        <row r="9987">
          <cell r="A9987">
            <v>894000010000</v>
          </cell>
          <cell r="B9987" t="str">
            <v xml:space="preserve">YANKAUER SUCTION TIP 002996                                                                         </v>
          </cell>
          <cell r="C9987">
            <v>0</v>
          </cell>
          <cell r="D9987">
            <v>0</v>
          </cell>
          <cell r="E9987">
            <v>0</v>
          </cell>
          <cell r="F9987">
            <v>0</v>
          </cell>
          <cell r="G9987">
            <v>0</v>
          </cell>
          <cell r="I9987">
            <v>0</v>
          </cell>
        </row>
        <row r="9988">
          <cell r="A9988">
            <v>89400300000000</v>
          </cell>
          <cell r="B9988" t="str">
            <v xml:space="preserve">C.U. P/AB. CURVA S/OJO M.VE. CH3                                                                    </v>
          </cell>
          <cell r="C9988">
            <v>12</v>
          </cell>
          <cell r="D9988">
            <v>0</v>
          </cell>
          <cell r="E9988">
            <v>0</v>
          </cell>
          <cell r="F9988">
            <v>0</v>
          </cell>
          <cell r="G9988">
            <v>0</v>
          </cell>
          <cell r="I9988">
            <v>0</v>
          </cell>
        </row>
        <row r="9989">
          <cell r="A9989">
            <v>89400400000000</v>
          </cell>
          <cell r="B9989" t="str">
            <v xml:space="preserve">C.U. P/AB. CURVA S/OJO M.VE. CH4                                                                    </v>
          </cell>
          <cell r="C9989">
            <v>10</v>
          </cell>
          <cell r="D9989">
            <v>0</v>
          </cell>
          <cell r="E9989">
            <v>0</v>
          </cell>
          <cell r="F9989">
            <v>0</v>
          </cell>
          <cell r="G9989">
            <v>0</v>
          </cell>
          <cell r="I9989">
            <v>0</v>
          </cell>
        </row>
        <row r="9990">
          <cell r="A9990">
            <v>89400500000000</v>
          </cell>
          <cell r="B9990" t="str">
            <v xml:space="preserve">C.U. P/AB.CUR.S/OJO CH5 (F035)                                                                      </v>
          </cell>
          <cell r="C9990">
            <v>23</v>
          </cell>
          <cell r="D9990">
            <v>0</v>
          </cell>
          <cell r="E9990">
            <v>0</v>
          </cell>
          <cell r="F9990">
            <v>0</v>
          </cell>
          <cell r="G9990">
            <v>0</v>
          </cell>
          <cell r="I9990">
            <v>0</v>
          </cell>
        </row>
        <row r="9991">
          <cell r="A9991">
            <v>89400600000000</v>
          </cell>
          <cell r="B9991" t="str">
            <v xml:space="preserve">C.U. P/AB. CURVA S/OJO M.VE. CH6                                                                    </v>
          </cell>
          <cell r="C9991">
            <v>9</v>
          </cell>
          <cell r="D9991">
            <v>0</v>
          </cell>
          <cell r="E9991">
            <v>0</v>
          </cell>
          <cell r="F9991">
            <v>0</v>
          </cell>
          <cell r="G9991">
            <v>0</v>
          </cell>
          <cell r="I9991">
            <v>0</v>
          </cell>
        </row>
        <row r="9992">
          <cell r="A9992">
            <v>89400700000000</v>
          </cell>
          <cell r="B9992" t="str">
            <v xml:space="preserve">C.U. P/AB. CURVA S/OJO M.VE. CH7                                                                    </v>
          </cell>
          <cell r="C9992">
            <v>14</v>
          </cell>
          <cell r="D9992">
            <v>0</v>
          </cell>
          <cell r="E9992">
            <v>0</v>
          </cell>
          <cell r="F9992">
            <v>0</v>
          </cell>
          <cell r="G9992">
            <v>0</v>
          </cell>
          <cell r="I9992">
            <v>0</v>
          </cell>
        </row>
        <row r="9993">
          <cell r="A9993">
            <v>894010005230</v>
          </cell>
          <cell r="B9993" t="str">
            <v xml:space="preserve">EXTRACT.MUCUS G05230 (05212)                                                                        </v>
          </cell>
          <cell r="C9993">
            <v>0</v>
          </cell>
          <cell r="D9993">
            <v>0</v>
          </cell>
          <cell r="E9993">
            <v>0</v>
          </cell>
          <cell r="F9993">
            <v>0</v>
          </cell>
          <cell r="G9993">
            <v>0</v>
          </cell>
          <cell r="I9993">
            <v>0</v>
          </cell>
        </row>
        <row r="9994">
          <cell r="A9994">
            <v>894020012012</v>
          </cell>
          <cell r="B9994" t="str">
            <v xml:space="preserve">TROCAR TOR. I12012 12FR                                                                             </v>
          </cell>
          <cell r="C9994">
            <v>0</v>
          </cell>
          <cell r="D9994">
            <v>0</v>
          </cell>
          <cell r="E9994">
            <v>0</v>
          </cell>
          <cell r="F9994">
            <v>0</v>
          </cell>
          <cell r="G9994">
            <v>0</v>
          </cell>
          <cell r="I9994">
            <v>0</v>
          </cell>
        </row>
        <row r="9995">
          <cell r="A9995">
            <v>894020012014</v>
          </cell>
          <cell r="B9995" t="str">
            <v xml:space="preserve">TROCAR TOR I12014 14FR                                                                              </v>
          </cell>
          <cell r="C9995">
            <v>0</v>
          </cell>
          <cell r="D9995">
            <v>0</v>
          </cell>
          <cell r="E9995">
            <v>0</v>
          </cell>
          <cell r="F9995">
            <v>0</v>
          </cell>
          <cell r="G9995">
            <v>0</v>
          </cell>
          <cell r="I9995">
            <v>0</v>
          </cell>
        </row>
        <row r="9996">
          <cell r="A9996">
            <v>894020012016</v>
          </cell>
          <cell r="B9996" t="str">
            <v xml:space="preserve">TROCAR TOR. I12016 16FR                                                                             </v>
          </cell>
          <cell r="C9996">
            <v>0</v>
          </cell>
          <cell r="D9996">
            <v>0</v>
          </cell>
          <cell r="E9996">
            <v>0</v>
          </cell>
          <cell r="F9996">
            <v>0</v>
          </cell>
          <cell r="G9996">
            <v>0</v>
          </cell>
          <cell r="I9996">
            <v>0</v>
          </cell>
        </row>
        <row r="9997">
          <cell r="A9997">
            <v>894020012020</v>
          </cell>
          <cell r="B9997" t="str">
            <v xml:space="preserve">TROCAR TOR. I12020 20FR                                                                             </v>
          </cell>
          <cell r="C9997">
            <v>0</v>
          </cell>
          <cell r="D9997">
            <v>0</v>
          </cell>
          <cell r="E9997">
            <v>0</v>
          </cell>
          <cell r="F9997">
            <v>0</v>
          </cell>
          <cell r="G9997">
            <v>0</v>
          </cell>
          <cell r="I9997">
            <v>0</v>
          </cell>
        </row>
        <row r="9998">
          <cell r="A9998">
            <v>894020012022</v>
          </cell>
          <cell r="B9998" t="str">
            <v xml:space="preserve">TROCAR TOR. I12022 22FR                                                                             </v>
          </cell>
          <cell r="C9998">
            <v>0</v>
          </cell>
          <cell r="D9998">
            <v>0</v>
          </cell>
          <cell r="E9998">
            <v>0</v>
          </cell>
          <cell r="F9998">
            <v>0</v>
          </cell>
          <cell r="G9998">
            <v>0</v>
          </cell>
          <cell r="I9998">
            <v>0</v>
          </cell>
        </row>
        <row r="9999">
          <cell r="A9999">
            <v>894020012401</v>
          </cell>
          <cell r="B9999" t="str">
            <v xml:space="preserve">TROCAR TOR. I12401 08FR                                                                             </v>
          </cell>
          <cell r="C9999">
            <v>0</v>
          </cell>
          <cell r="D9999">
            <v>0</v>
          </cell>
          <cell r="E9999">
            <v>0</v>
          </cell>
          <cell r="F9999">
            <v>0</v>
          </cell>
          <cell r="G9999">
            <v>0</v>
          </cell>
          <cell r="I9999">
            <v>0</v>
          </cell>
        </row>
        <row r="10000">
          <cell r="A10000">
            <v>894020012402</v>
          </cell>
          <cell r="B10000" t="str">
            <v xml:space="preserve">TROCAR TOR.I12402 10FR                                                                              </v>
          </cell>
          <cell r="C10000">
            <v>0</v>
          </cell>
          <cell r="D10000">
            <v>0</v>
          </cell>
          <cell r="E10000">
            <v>0</v>
          </cell>
          <cell r="F10000">
            <v>0</v>
          </cell>
          <cell r="G10000">
            <v>0</v>
          </cell>
          <cell r="I10000">
            <v>0</v>
          </cell>
        </row>
        <row r="10001">
          <cell r="A10001">
            <v>894020012403</v>
          </cell>
          <cell r="B10001" t="str">
            <v xml:space="preserve">TROCAR TOR. I12403 12FR                                                                             </v>
          </cell>
          <cell r="C10001">
            <v>0</v>
          </cell>
          <cell r="D10001">
            <v>0</v>
          </cell>
          <cell r="E10001">
            <v>0</v>
          </cell>
          <cell r="F10001">
            <v>0</v>
          </cell>
          <cell r="G10001">
            <v>0</v>
          </cell>
          <cell r="I10001">
            <v>0</v>
          </cell>
        </row>
        <row r="10002">
          <cell r="A10002">
            <v>894020012404</v>
          </cell>
          <cell r="B10002" t="str">
            <v xml:space="preserve">TROCAR TOR. I12404 16FR                                                                             </v>
          </cell>
          <cell r="C10002">
            <v>0</v>
          </cell>
          <cell r="D10002">
            <v>0</v>
          </cell>
          <cell r="E10002">
            <v>0</v>
          </cell>
          <cell r="F10002">
            <v>0</v>
          </cell>
          <cell r="G10002">
            <v>0</v>
          </cell>
          <cell r="I10002">
            <v>0</v>
          </cell>
        </row>
        <row r="10003">
          <cell r="A10003">
            <v>894020012405</v>
          </cell>
          <cell r="B10003" t="str">
            <v xml:space="preserve">TROCAR TOR. I12405 20FR                                                                             </v>
          </cell>
          <cell r="C10003">
            <v>0</v>
          </cell>
          <cell r="D10003">
            <v>0</v>
          </cell>
          <cell r="E10003">
            <v>0</v>
          </cell>
          <cell r="F10003">
            <v>0</v>
          </cell>
          <cell r="G10003">
            <v>0</v>
          </cell>
          <cell r="I10003">
            <v>0</v>
          </cell>
        </row>
        <row r="10004">
          <cell r="A10004">
            <v>894020012406</v>
          </cell>
          <cell r="B10004" t="str">
            <v xml:space="preserve">TROCAR TOR. I12406 24FR                                                                             </v>
          </cell>
          <cell r="C10004">
            <v>0</v>
          </cell>
          <cell r="D10004">
            <v>0</v>
          </cell>
          <cell r="E10004">
            <v>0</v>
          </cell>
          <cell r="F10004">
            <v>0</v>
          </cell>
          <cell r="G10004">
            <v>0</v>
          </cell>
          <cell r="I10004">
            <v>0</v>
          </cell>
        </row>
        <row r="10005">
          <cell r="A10005">
            <v>894020012407</v>
          </cell>
          <cell r="B10005" t="str">
            <v xml:space="preserve">TROCAR TOR. I12407 28FR                                                                             </v>
          </cell>
          <cell r="C10005">
            <v>0</v>
          </cell>
          <cell r="D10005">
            <v>0</v>
          </cell>
          <cell r="E10005">
            <v>0</v>
          </cell>
          <cell r="F10005">
            <v>0</v>
          </cell>
          <cell r="G10005">
            <v>0</v>
          </cell>
          <cell r="I10005">
            <v>0</v>
          </cell>
        </row>
        <row r="10006">
          <cell r="A10006">
            <v>894020012408</v>
          </cell>
          <cell r="B10006" t="str">
            <v xml:space="preserve">TROCAR TOR. I12408 32FR                                                                             </v>
          </cell>
          <cell r="C10006">
            <v>0</v>
          </cell>
          <cell r="D10006">
            <v>0</v>
          </cell>
          <cell r="E10006">
            <v>0</v>
          </cell>
          <cell r="F10006">
            <v>0</v>
          </cell>
          <cell r="G10006">
            <v>0</v>
          </cell>
          <cell r="I10006">
            <v>0</v>
          </cell>
        </row>
        <row r="10007">
          <cell r="A10007">
            <v>894020012409</v>
          </cell>
          <cell r="B10007" t="str">
            <v xml:space="preserve">TROCAR TOR. I12409 14FR                                                                             </v>
          </cell>
          <cell r="C10007">
            <v>0</v>
          </cell>
          <cell r="D10007">
            <v>0</v>
          </cell>
          <cell r="E10007">
            <v>0</v>
          </cell>
          <cell r="F10007">
            <v>0</v>
          </cell>
          <cell r="G10007">
            <v>0</v>
          </cell>
          <cell r="I10007">
            <v>0</v>
          </cell>
        </row>
        <row r="10008">
          <cell r="A10008">
            <v>894020012410</v>
          </cell>
          <cell r="B10008" t="str">
            <v xml:space="preserve">TROCAR TOR. I12410 22FR                                                                             </v>
          </cell>
          <cell r="C10008">
            <v>0</v>
          </cell>
          <cell r="D10008">
            <v>0</v>
          </cell>
          <cell r="E10008">
            <v>0</v>
          </cell>
          <cell r="F10008">
            <v>0</v>
          </cell>
          <cell r="G10008">
            <v>0</v>
          </cell>
          <cell r="I10008">
            <v>0</v>
          </cell>
        </row>
        <row r="10009">
          <cell r="A10009">
            <v>894030006050</v>
          </cell>
          <cell r="B10009" t="str">
            <v xml:space="preserve">MEDIDOR DE ORINA C/BOLSA M06050                                                                     </v>
          </cell>
          <cell r="C10009">
            <v>0</v>
          </cell>
          <cell r="D10009">
            <v>0</v>
          </cell>
          <cell r="E10009">
            <v>0</v>
          </cell>
          <cell r="F10009">
            <v>0</v>
          </cell>
          <cell r="G10009">
            <v>0</v>
          </cell>
          <cell r="I10009">
            <v>0</v>
          </cell>
        </row>
        <row r="10010">
          <cell r="A10010">
            <v>894030012206</v>
          </cell>
          <cell r="B10010" t="str">
            <v xml:space="preserve">DRENAJE ORINA 2000ML M12206                                                                         </v>
          </cell>
          <cell r="C10010">
            <v>0</v>
          </cell>
          <cell r="D10010">
            <v>0</v>
          </cell>
          <cell r="E10010">
            <v>0</v>
          </cell>
          <cell r="F10010">
            <v>0</v>
          </cell>
          <cell r="G10010">
            <v>0</v>
          </cell>
          <cell r="I10010">
            <v>0</v>
          </cell>
        </row>
        <row r="10011">
          <cell r="A10011">
            <v>894040003001</v>
          </cell>
          <cell r="B10011" t="str">
            <v xml:space="preserve">CLAMP UMBILICAL 003001                                                                              </v>
          </cell>
          <cell r="C10011">
            <v>0</v>
          </cell>
          <cell r="D10011">
            <v>0</v>
          </cell>
          <cell r="E10011">
            <v>0</v>
          </cell>
          <cell r="F10011">
            <v>0</v>
          </cell>
          <cell r="G10011">
            <v>0</v>
          </cell>
          <cell r="I10011">
            <v>0</v>
          </cell>
        </row>
        <row r="10012">
          <cell r="A10012">
            <v>894040003006</v>
          </cell>
          <cell r="B10012" t="str">
            <v xml:space="preserve">CLAMP UMBILICAL C003006                                                                             </v>
          </cell>
          <cell r="C10012">
            <v>0</v>
          </cell>
          <cell r="D10012">
            <v>0</v>
          </cell>
          <cell r="E10012">
            <v>0</v>
          </cell>
          <cell r="F10012">
            <v>0</v>
          </cell>
          <cell r="G10012">
            <v>0</v>
          </cell>
          <cell r="I10012">
            <v>0</v>
          </cell>
        </row>
        <row r="10013">
          <cell r="A10013">
            <v>894050054303</v>
          </cell>
          <cell r="B10013" t="str">
            <v xml:space="preserve">DRENAJE MINI-VAC S54303                                                                             </v>
          </cell>
          <cell r="C10013">
            <v>0</v>
          </cell>
          <cell r="D10013">
            <v>0</v>
          </cell>
          <cell r="E10013">
            <v>0</v>
          </cell>
          <cell r="F10013">
            <v>0</v>
          </cell>
          <cell r="G10013">
            <v>0</v>
          </cell>
          <cell r="I10013">
            <v>0</v>
          </cell>
        </row>
        <row r="10014">
          <cell r="A10014">
            <v>894050054304</v>
          </cell>
          <cell r="B10014" t="str">
            <v xml:space="preserve">DRENAJE MINI-VAC S54304                                                                             </v>
          </cell>
          <cell r="C10014">
            <v>0</v>
          </cell>
          <cell r="D10014">
            <v>0</v>
          </cell>
          <cell r="E10014">
            <v>0</v>
          </cell>
          <cell r="F10014">
            <v>0</v>
          </cell>
          <cell r="G10014">
            <v>0</v>
          </cell>
          <cell r="I10014">
            <v>0</v>
          </cell>
        </row>
        <row r="10015">
          <cell r="A10015">
            <v>894050054306</v>
          </cell>
          <cell r="B10015" t="str">
            <v xml:space="preserve">DRENAJE MINI-VAC S54306                                                                             </v>
          </cell>
          <cell r="C10015">
            <v>0</v>
          </cell>
          <cell r="D10015">
            <v>0</v>
          </cell>
          <cell r="E10015">
            <v>0</v>
          </cell>
          <cell r="F10015">
            <v>0</v>
          </cell>
          <cell r="G10015">
            <v>0</v>
          </cell>
          <cell r="I10015">
            <v>0</v>
          </cell>
        </row>
        <row r="10016">
          <cell r="A10016">
            <v>894050054307</v>
          </cell>
          <cell r="B10016" t="str">
            <v xml:space="preserve">DRENAJE MINI-VAC S54307                                                                             </v>
          </cell>
          <cell r="C10016">
            <v>0</v>
          </cell>
          <cell r="D10016">
            <v>0</v>
          </cell>
          <cell r="E10016">
            <v>0</v>
          </cell>
          <cell r="F10016">
            <v>0</v>
          </cell>
          <cell r="G10016">
            <v>0</v>
          </cell>
          <cell r="I10016">
            <v>0</v>
          </cell>
        </row>
        <row r="10017">
          <cell r="A10017">
            <v>894060020401</v>
          </cell>
          <cell r="B10017" t="str">
            <v xml:space="preserve">SISTEMA SUCC. T20401 05FR                                                                           </v>
          </cell>
          <cell r="C10017">
            <v>0</v>
          </cell>
          <cell r="D10017">
            <v>0</v>
          </cell>
          <cell r="E10017">
            <v>0</v>
          </cell>
          <cell r="F10017">
            <v>0</v>
          </cell>
          <cell r="G10017">
            <v>0</v>
          </cell>
          <cell r="I10017">
            <v>0</v>
          </cell>
        </row>
        <row r="10018">
          <cell r="A10018">
            <v>894060020402</v>
          </cell>
          <cell r="B10018" t="str">
            <v xml:space="preserve">SISTEMA SUCC. T20402 06FR                                                                           </v>
          </cell>
          <cell r="C10018">
            <v>0</v>
          </cell>
          <cell r="D10018">
            <v>0</v>
          </cell>
          <cell r="E10018">
            <v>0</v>
          </cell>
          <cell r="F10018">
            <v>0</v>
          </cell>
          <cell r="G10018">
            <v>0</v>
          </cell>
          <cell r="I10018">
            <v>0</v>
          </cell>
        </row>
        <row r="10019">
          <cell r="A10019">
            <v>894060020403</v>
          </cell>
          <cell r="B10019" t="str">
            <v xml:space="preserve">SISTEMA SUCC. T20403 08FR                                                                           </v>
          </cell>
          <cell r="C10019">
            <v>0</v>
          </cell>
          <cell r="D10019">
            <v>0</v>
          </cell>
          <cell r="E10019">
            <v>0</v>
          </cell>
          <cell r="F10019">
            <v>0</v>
          </cell>
          <cell r="G10019">
            <v>0</v>
          </cell>
          <cell r="I10019">
            <v>0</v>
          </cell>
        </row>
        <row r="10020">
          <cell r="A10020">
            <v>894060020404</v>
          </cell>
          <cell r="B10020" t="str">
            <v xml:space="preserve">SISTEMA SUCC. T20404 10FR                                                                           </v>
          </cell>
          <cell r="C10020">
            <v>0</v>
          </cell>
          <cell r="D10020">
            <v>0</v>
          </cell>
          <cell r="E10020">
            <v>0</v>
          </cell>
          <cell r="F10020">
            <v>0</v>
          </cell>
          <cell r="G10020">
            <v>0</v>
          </cell>
          <cell r="I10020">
            <v>0</v>
          </cell>
        </row>
        <row r="10021">
          <cell r="A10021">
            <v>894060020405</v>
          </cell>
          <cell r="B10021" t="str">
            <v xml:space="preserve">SISTEMA SUCC. T20405 12FR                                                                           </v>
          </cell>
          <cell r="C10021">
            <v>0</v>
          </cell>
          <cell r="D10021">
            <v>0</v>
          </cell>
          <cell r="E10021">
            <v>0</v>
          </cell>
          <cell r="F10021">
            <v>0</v>
          </cell>
          <cell r="G10021">
            <v>0</v>
          </cell>
          <cell r="I10021">
            <v>0</v>
          </cell>
        </row>
        <row r="10022">
          <cell r="A10022">
            <v>894060020406</v>
          </cell>
          <cell r="B10022" t="str">
            <v xml:space="preserve">SISTEMA SUCC. T20406 14FR                                                                           </v>
          </cell>
          <cell r="C10022">
            <v>0</v>
          </cell>
          <cell r="D10022">
            <v>0</v>
          </cell>
          <cell r="E10022">
            <v>0</v>
          </cell>
          <cell r="F10022">
            <v>0</v>
          </cell>
          <cell r="G10022">
            <v>0</v>
          </cell>
          <cell r="I10022">
            <v>0</v>
          </cell>
        </row>
        <row r="10023">
          <cell r="A10023">
            <v>894060020407</v>
          </cell>
          <cell r="B10023" t="str">
            <v xml:space="preserve">SISTEMA SUCC. T20407 16FR                                                                           </v>
          </cell>
          <cell r="C10023">
            <v>0</v>
          </cell>
          <cell r="D10023">
            <v>0</v>
          </cell>
          <cell r="E10023">
            <v>0</v>
          </cell>
          <cell r="F10023">
            <v>0</v>
          </cell>
          <cell r="G10023">
            <v>0</v>
          </cell>
          <cell r="I10023">
            <v>0</v>
          </cell>
        </row>
        <row r="10024">
          <cell r="A10024">
            <v>894100000102</v>
          </cell>
          <cell r="B10024" t="str">
            <v xml:space="preserve">OXIGEN MASK ADULT. (102-E)                                                                          </v>
          </cell>
          <cell r="C10024">
            <v>0</v>
          </cell>
          <cell r="D10024">
            <v>0</v>
          </cell>
          <cell r="E10024">
            <v>0</v>
          </cell>
          <cell r="F10024">
            <v>0</v>
          </cell>
          <cell r="G10024">
            <v>0</v>
          </cell>
          <cell r="I10024">
            <v>0</v>
          </cell>
        </row>
        <row r="10025">
          <cell r="A10025">
            <v>894100000124</v>
          </cell>
          <cell r="B10025" t="str">
            <v xml:space="preserve">MASCARA OXIGENO 24% (124-E)                                                                         </v>
          </cell>
          <cell r="C10025">
            <v>0</v>
          </cell>
          <cell r="D10025">
            <v>0</v>
          </cell>
          <cell r="E10025">
            <v>0</v>
          </cell>
          <cell r="F10025">
            <v>0</v>
          </cell>
          <cell r="G10025">
            <v>0</v>
          </cell>
          <cell r="I10025">
            <v>0</v>
          </cell>
        </row>
        <row r="10026">
          <cell r="A10026">
            <v>894100000128</v>
          </cell>
          <cell r="B10026" t="str">
            <v xml:space="preserve">MASCARA OXIGENO 28% (128-E)                                                                         </v>
          </cell>
          <cell r="C10026">
            <v>0</v>
          </cell>
          <cell r="D10026">
            <v>0</v>
          </cell>
          <cell r="E10026">
            <v>0</v>
          </cell>
          <cell r="F10026">
            <v>0</v>
          </cell>
          <cell r="G10026">
            <v>0</v>
          </cell>
          <cell r="I10026">
            <v>0</v>
          </cell>
        </row>
        <row r="10027">
          <cell r="A10027">
            <v>894100000135</v>
          </cell>
          <cell r="B10027" t="str">
            <v xml:space="preserve">MASCARA OXIGENO 35% (135-E)                                                                         </v>
          </cell>
          <cell r="C10027">
            <v>0</v>
          </cell>
          <cell r="D10027">
            <v>0</v>
          </cell>
          <cell r="E10027">
            <v>0</v>
          </cell>
          <cell r="F10027">
            <v>0</v>
          </cell>
          <cell r="G10027">
            <v>0</v>
          </cell>
          <cell r="I10027">
            <v>0</v>
          </cell>
        </row>
        <row r="10028">
          <cell r="A10028">
            <v>894100000222</v>
          </cell>
          <cell r="B10028" t="str">
            <v xml:space="preserve">MASK PAED. (222-E)                                                                                  </v>
          </cell>
          <cell r="C10028">
            <v>0</v>
          </cell>
          <cell r="D10028">
            <v>0</v>
          </cell>
          <cell r="E10028">
            <v>0</v>
          </cell>
          <cell r="F10028">
            <v>0</v>
          </cell>
          <cell r="G10028">
            <v>0</v>
          </cell>
          <cell r="I10028">
            <v>0</v>
          </cell>
        </row>
        <row r="10029">
          <cell r="A10029">
            <v>894100000230</v>
          </cell>
          <cell r="B10029" t="str">
            <v xml:space="preserve">TUBO PARA OXIGENO PED. (230)                                                                        </v>
          </cell>
          <cell r="C10029">
            <v>0</v>
          </cell>
          <cell r="D10029">
            <v>0</v>
          </cell>
          <cell r="E10029">
            <v>0</v>
          </cell>
          <cell r="F10029">
            <v>0</v>
          </cell>
          <cell r="G10029">
            <v>0</v>
          </cell>
          <cell r="I10029">
            <v>0</v>
          </cell>
        </row>
        <row r="10030">
          <cell r="A10030">
            <v>894100000304</v>
          </cell>
          <cell r="B10030" t="str">
            <v xml:space="preserve">NASAL CAN. ADULT. (304-E)                                                                           </v>
          </cell>
          <cell r="C10030">
            <v>0</v>
          </cell>
          <cell r="D10030">
            <v>0</v>
          </cell>
          <cell r="E10030">
            <v>0</v>
          </cell>
          <cell r="F10030">
            <v>0</v>
          </cell>
          <cell r="G10030">
            <v>0</v>
          </cell>
          <cell r="I10030">
            <v>0</v>
          </cell>
        </row>
        <row r="10031">
          <cell r="A10031">
            <v>894100000331</v>
          </cell>
          <cell r="B10031" t="str">
            <v xml:space="preserve">NASAL CAN. PED. (331-E)                                                                             </v>
          </cell>
          <cell r="C10031">
            <v>0</v>
          </cell>
          <cell r="D10031">
            <v>0</v>
          </cell>
          <cell r="E10031">
            <v>0</v>
          </cell>
          <cell r="F10031">
            <v>0</v>
          </cell>
          <cell r="G10031">
            <v>0</v>
          </cell>
          <cell r="I10031">
            <v>0</v>
          </cell>
        </row>
        <row r="10032">
          <cell r="A10032">
            <v>894100000402</v>
          </cell>
          <cell r="B10032" t="str">
            <v xml:space="preserve">TUBO PARA OXIGENO (402-E)                                                                           </v>
          </cell>
          <cell r="C10032">
            <v>0</v>
          </cell>
          <cell r="D10032">
            <v>0</v>
          </cell>
          <cell r="E10032">
            <v>0</v>
          </cell>
          <cell r="F10032">
            <v>0</v>
          </cell>
          <cell r="G10032">
            <v>0</v>
          </cell>
          <cell r="I10032">
            <v>0</v>
          </cell>
        </row>
        <row r="10033">
          <cell r="A10033">
            <v>89410300000000</v>
          </cell>
          <cell r="B10033" t="str">
            <v xml:space="preserve">C.URET. P/CERR.OLIVA CUR. 1OJO M.RO                                                                 </v>
          </cell>
          <cell r="C10033">
            <v>21</v>
          </cell>
          <cell r="D10033">
            <v>0</v>
          </cell>
          <cell r="E10033">
            <v>0</v>
          </cell>
          <cell r="F10033">
            <v>0</v>
          </cell>
          <cell r="G10033">
            <v>0</v>
          </cell>
          <cell r="I10033">
            <v>0</v>
          </cell>
        </row>
        <row r="10034">
          <cell r="A10034">
            <v>89410400000000</v>
          </cell>
          <cell r="B10034" t="str">
            <v xml:space="preserve">C.URET. P/CERR.OLIVA CUR.1OJO M.RO.                                                                 </v>
          </cell>
          <cell r="C10034">
            <v>0</v>
          </cell>
          <cell r="D10034">
            <v>0</v>
          </cell>
          <cell r="E10034">
            <v>0</v>
          </cell>
          <cell r="F10034">
            <v>0</v>
          </cell>
          <cell r="G10034">
            <v>0</v>
          </cell>
          <cell r="I10034">
            <v>0</v>
          </cell>
        </row>
        <row r="10035">
          <cell r="A10035">
            <v>89410500000000</v>
          </cell>
          <cell r="B10035" t="str">
            <v xml:space="preserve">C.URET. P/CERR.OLIVA CUR. 1OJO M.RO                                                                 </v>
          </cell>
          <cell r="C10035">
            <v>0</v>
          </cell>
          <cell r="D10035">
            <v>0</v>
          </cell>
          <cell r="E10035">
            <v>0</v>
          </cell>
          <cell r="F10035">
            <v>0</v>
          </cell>
          <cell r="G10035">
            <v>0</v>
          </cell>
          <cell r="I10035">
            <v>0</v>
          </cell>
        </row>
        <row r="10036">
          <cell r="A10036">
            <v>894110000001</v>
          </cell>
          <cell r="B10036" t="str">
            <v xml:space="preserve">PAHSCO-VAC SET 450ML C/TUBO 1/4                                                                     </v>
          </cell>
          <cell r="C10036">
            <v>0</v>
          </cell>
          <cell r="D10036">
            <v>0</v>
          </cell>
          <cell r="E10036">
            <v>0</v>
          </cell>
          <cell r="F10036">
            <v>0</v>
          </cell>
          <cell r="G10036">
            <v>0</v>
          </cell>
          <cell r="I10036">
            <v>0</v>
          </cell>
        </row>
        <row r="10037">
          <cell r="A10037">
            <v>894110000002</v>
          </cell>
          <cell r="B10037" t="str">
            <v xml:space="preserve">PAHSCO-VAC SET450ML C/TUBO 3/16BULK                                                                 </v>
          </cell>
          <cell r="C10037">
            <v>0</v>
          </cell>
          <cell r="D10037">
            <v>0</v>
          </cell>
          <cell r="E10037">
            <v>0</v>
          </cell>
          <cell r="F10037">
            <v>0</v>
          </cell>
          <cell r="G10037">
            <v>0</v>
          </cell>
          <cell r="I10037">
            <v>0</v>
          </cell>
        </row>
        <row r="10038">
          <cell r="A10038">
            <v>89420300000000</v>
          </cell>
          <cell r="B10038" t="str">
            <v xml:space="preserve">C.URET. P/CERR.OLIVA CUR.1OJO M.VE.                                                                 </v>
          </cell>
          <cell r="C10038">
            <v>36</v>
          </cell>
          <cell r="D10038">
            <v>0</v>
          </cell>
          <cell r="E10038">
            <v>0</v>
          </cell>
          <cell r="F10038">
            <v>0</v>
          </cell>
          <cell r="G10038">
            <v>0</v>
          </cell>
          <cell r="I10038">
            <v>0</v>
          </cell>
        </row>
        <row r="10039">
          <cell r="A10039">
            <v>89420400000000</v>
          </cell>
          <cell r="B10039" t="str">
            <v xml:space="preserve">C.URET. P/CERR.OLIVA CUR.1OJO M.VE.                                                                 </v>
          </cell>
          <cell r="C10039">
            <v>0</v>
          </cell>
          <cell r="D10039">
            <v>0</v>
          </cell>
          <cell r="E10039">
            <v>0</v>
          </cell>
          <cell r="F10039">
            <v>0</v>
          </cell>
          <cell r="G10039">
            <v>0</v>
          </cell>
          <cell r="I10039">
            <v>0</v>
          </cell>
        </row>
        <row r="10040">
          <cell r="A10040">
            <v>89420500000000</v>
          </cell>
          <cell r="B10040" t="str">
            <v xml:space="preserve">C.URET. P/CERR.OLIVA CUR.1OJO M.VE                                                                  </v>
          </cell>
          <cell r="C10040">
            <v>0</v>
          </cell>
          <cell r="D10040">
            <v>0</v>
          </cell>
          <cell r="E10040">
            <v>0</v>
          </cell>
          <cell r="F10040">
            <v>0</v>
          </cell>
          <cell r="G10040">
            <v>0</v>
          </cell>
          <cell r="I10040">
            <v>0</v>
          </cell>
        </row>
        <row r="10041">
          <cell r="A10041">
            <v>895001010000</v>
          </cell>
          <cell r="B10041" t="str">
            <v xml:space="preserve">S.NELATON INMED 5107 CH10                                                                           </v>
          </cell>
          <cell r="C10041">
            <v>0</v>
          </cell>
          <cell r="D10041">
            <v>0</v>
          </cell>
          <cell r="E10041">
            <v>0</v>
          </cell>
          <cell r="F10041">
            <v>0</v>
          </cell>
          <cell r="G10041">
            <v>0</v>
          </cell>
          <cell r="I10041">
            <v>0</v>
          </cell>
        </row>
        <row r="10042">
          <cell r="A10042">
            <v>895001012000</v>
          </cell>
          <cell r="B10042" t="str">
            <v xml:space="preserve">S.NELATON INMED 5107 CH12                                                                           </v>
          </cell>
          <cell r="C10042">
            <v>0</v>
          </cell>
          <cell r="D10042">
            <v>0</v>
          </cell>
          <cell r="E10042">
            <v>0</v>
          </cell>
          <cell r="F10042">
            <v>0</v>
          </cell>
          <cell r="G10042">
            <v>0</v>
          </cell>
          <cell r="I10042">
            <v>0</v>
          </cell>
        </row>
        <row r="10043">
          <cell r="A10043">
            <v>895001014000</v>
          </cell>
          <cell r="B10043" t="str">
            <v xml:space="preserve">S.NELATON INMED 5107 CH14                                                                           </v>
          </cell>
          <cell r="C10043">
            <v>0</v>
          </cell>
          <cell r="D10043">
            <v>0</v>
          </cell>
          <cell r="E10043">
            <v>0</v>
          </cell>
          <cell r="F10043">
            <v>0</v>
          </cell>
          <cell r="G10043">
            <v>0</v>
          </cell>
          <cell r="I10043">
            <v>0</v>
          </cell>
        </row>
        <row r="10044">
          <cell r="A10044">
            <v>895001016000</v>
          </cell>
          <cell r="B10044" t="str">
            <v xml:space="preserve">S.NELATON INMED 5107 CH16                                                                           </v>
          </cell>
          <cell r="C10044">
            <v>0</v>
          </cell>
          <cell r="D10044">
            <v>0</v>
          </cell>
          <cell r="E10044">
            <v>0</v>
          </cell>
          <cell r="F10044">
            <v>0</v>
          </cell>
          <cell r="G10044">
            <v>0</v>
          </cell>
          <cell r="I10044">
            <v>0</v>
          </cell>
        </row>
        <row r="10045">
          <cell r="A10045">
            <v>895001018000</v>
          </cell>
          <cell r="B10045" t="str">
            <v xml:space="preserve">S.NELATON INMED 5107 CH18                                                                           </v>
          </cell>
          <cell r="C10045">
            <v>0</v>
          </cell>
          <cell r="D10045">
            <v>0</v>
          </cell>
          <cell r="E10045">
            <v>0</v>
          </cell>
          <cell r="F10045">
            <v>0</v>
          </cell>
          <cell r="G10045">
            <v>0</v>
          </cell>
          <cell r="I10045">
            <v>0</v>
          </cell>
        </row>
        <row r="10046">
          <cell r="A10046">
            <v>895001020000</v>
          </cell>
          <cell r="B10046" t="str">
            <v xml:space="preserve">S.NELATON INMED 5107 CH20                                                                           </v>
          </cell>
          <cell r="C10046">
            <v>0</v>
          </cell>
          <cell r="D10046">
            <v>0</v>
          </cell>
          <cell r="E10046">
            <v>0</v>
          </cell>
          <cell r="F10046">
            <v>0</v>
          </cell>
          <cell r="G10046">
            <v>0</v>
          </cell>
          <cell r="I10046">
            <v>0</v>
          </cell>
        </row>
        <row r="10047">
          <cell r="A10047">
            <v>895001022000</v>
          </cell>
          <cell r="B10047" t="str">
            <v xml:space="preserve">S.NELATON INMED 5107 CH22                                                                           </v>
          </cell>
          <cell r="C10047">
            <v>0</v>
          </cell>
          <cell r="D10047">
            <v>0</v>
          </cell>
          <cell r="E10047">
            <v>0</v>
          </cell>
          <cell r="F10047">
            <v>0</v>
          </cell>
          <cell r="G10047">
            <v>0</v>
          </cell>
          <cell r="I10047">
            <v>0</v>
          </cell>
        </row>
        <row r="10048">
          <cell r="A10048">
            <v>895001024000</v>
          </cell>
          <cell r="B10048" t="str">
            <v xml:space="preserve">S.NELATON INMED 5107 CH24                                                                           </v>
          </cell>
          <cell r="C10048">
            <v>0</v>
          </cell>
          <cell r="D10048">
            <v>0</v>
          </cell>
          <cell r="E10048">
            <v>0</v>
          </cell>
          <cell r="F10048">
            <v>0</v>
          </cell>
          <cell r="G10048">
            <v>0</v>
          </cell>
          <cell r="I10048">
            <v>0</v>
          </cell>
        </row>
        <row r="10049">
          <cell r="A10049">
            <v>895001026000</v>
          </cell>
          <cell r="B10049" t="str">
            <v xml:space="preserve">S.NELATON INMED 5107 CH26                                                                           </v>
          </cell>
          <cell r="C10049">
            <v>0</v>
          </cell>
          <cell r="D10049">
            <v>0</v>
          </cell>
          <cell r="E10049">
            <v>0</v>
          </cell>
          <cell r="F10049">
            <v>0</v>
          </cell>
          <cell r="G10049">
            <v>0</v>
          </cell>
          <cell r="I10049">
            <v>0</v>
          </cell>
        </row>
        <row r="10050">
          <cell r="A10050">
            <v>895001028000</v>
          </cell>
          <cell r="B10050" t="str">
            <v xml:space="preserve">S.NELATON INMED 5107 CH28                                                                           </v>
          </cell>
          <cell r="C10050">
            <v>0</v>
          </cell>
          <cell r="D10050">
            <v>0</v>
          </cell>
          <cell r="E10050">
            <v>0</v>
          </cell>
          <cell r="F10050">
            <v>0</v>
          </cell>
          <cell r="G10050">
            <v>0</v>
          </cell>
          <cell r="I10050">
            <v>0</v>
          </cell>
        </row>
        <row r="10051">
          <cell r="A10051">
            <v>895001030000</v>
          </cell>
          <cell r="B10051" t="str">
            <v xml:space="preserve">S.NELATON INMED 5107 CH30                                                                           </v>
          </cell>
          <cell r="C10051">
            <v>0</v>
          </cell>
          <cell r="D10051">
            <v>0</v>
          </cell>
          <cell r="E10051">
            <v>0</v>
          </cell>
          <cell r="F10051">
            <v>0</v>
          </cell>
          <cell r="G10051">
            <v>0</v>
          </cell>
          <cell r="I10051">
            <v>0</v>
          </cell>
        </row>
        <row r="10052">
          <cell r="A10052">
            <v>896012353500</v>
          </cell>
          <cell r="B10052" t="str">
            <v xml:space="preserve">TUBO TRAQUEAL ANILL. 3.5MM                                                                          </v>
          </cell>
          <cell r="C10052">
            <v>0</v>
          </cell>
          <cell r="D10052">
            <v>0</v>
          </cell>
          <cell r="E10052">
            <v>0</v>
          </cell>
          <cell r="F10052">
            <v>0</v>
          </cell>
          <cell r="G10052">
            <v>0</v>
          </cell>
          <cell r="I10052">
            <v>0</v>
          </cell>
        </row>
        <row r="10053">
          <cell r="A10053">
            <v>896012404000</v>
          </cell>
          <cell r="B10053" t="str">
            <v xml:space="preserve">TUBO TRAQUEAL ANILL. 4.0MM                                                                          </v>
          </cell>
          <cell r="C10053">
            <v>0</v>
          </cell>
          <cell r="D10053">
            <v>0</v>
          </cell>
          <cell r="E10053">
            <v>0</v>
          </cell>
          <cell r="F10053">
            <v>0</v>
          </cell>
          <cell r="G10053">
            <v>0</v>
          </cell>
          <cell r="I10053">
            <v>0</v>
          </cell>
        </row>
        <row r="10054">
          <cell r="A10054">
            <v>896012454500</v>
          </cell>
          <cell r="B10054" t="str">
            <v xml:space="preserve">TUBO TRAQUEAL ANILL. 4.5MM                                                                          </v>
          </cell>
          <cell r="C10054">
            <v>0</v>
          </cell>
          <cell r="D10054">
            <v>0</v>
          </cell>
          <cell r="E10054">
            <v>0</v>
          </cell>
          <cell r="F10054">
            <v>0</v>
          </cell>
          <cell r="G10054">
            <v>0</v>
          </cell>
          <cell r="I10054">
            <v>0</v>
          </cell>
        </row>
        <row r="10055">
          <cell r="A10055">
            <v>896012505000</v>
          </cell>
          <cell r="B10055" t="str">
            <v xml:space="preserve">TUBO TRAQUEAL ANILL. 5.0MM                                                                          </v>
          </cell>
          <cell r="C10055">
            <v>0</v>
          </cell>
          <cell r="D10055">
            <v>0</v>
          </cell>
          <cell r="E10055">
            <v>0</v>
          </cell>
          <cell r="F10055">
            <v>0</v>
          </cell>
          <cell r="G10055">
            <v>0</v>
          </cell>
          <cell r="I10055">
            <v>0</v>
          </cell>
        </row>
        <row r="10056">
          <cell r="A10056">
            <v>896012555500</v>
          </cell>
          <cell r="B10056" t="str">
            <v xml:space="preserve">TUBO TRAQUEAL ANILL. 5.5MM                                                                          </v>
          </cell>
          <cell r="C10056">
            <v>0</v>
          </cell>
          <cell r="D10056">
            <v>0</v>
          </cell>
          <cell r="E10056">
            <v>0</v>
          </cell>
          <cell r="F10056">
            <v>0</v>
          </cell>
          <cell r="G10056">
            <v>0</v>
          </cell>
          <cell r="I10056">
            <v>0</v>
          </cell>
        </row>
        <row r="10057">
          <cell r="A10057">
            <v>896012606000</v>
          </cell>
          <cell r="B10057" t="str">
            <v xml:space="preserve">TUBO TRAQUEAL ANILL. 6.0MM                                                                          </v>
          </cell>
          <cell r="C10057">
            <v>0</v>
          </cell>
          <cell r="D10057">
            <v>0</v>
          </cell>
          <cell r="E10057">
            <v>0</v>
          </cell>
          <cell r="F10057">
            <v>0</v>
          </cell>
          <cell r="G10057">
            <v>0</v>
          </cell>
          <cell r="I10057">
            <v>0</v>
          </cell>
        </row>
        <row r="10058">
          <cell r="A10058">
            <v>896012656500</v>
          </cell>
          <cell r="B10058" t="str">
            <v xml:space="preserve">TUBO TRAQUEAL ANILL. 6.5MM                                                                          </v>
          </cell>
          <cell r="C10058">
            <v>0</v>
          </cell>
          <cell r="D10058">
            <v>0</v>
          </cell>
          <cell r="E10058">
            <v>0</v>
          </cell>
          <cell r="F10058">
            <v>0</v>
          </cell>
          <cell r="G10058">
            <v>0</v>
          </cell>
          <cell r="I10058">
            <v>0</v>
          </cell>
        </row>
        <row r="10059">
          <cell r="A10059">
            <v>896012707000</v>
          </cell>
          <cell r="B10059" t="str">
            <v xml:space="preserve">TUBO TRAQUEAL ANILL. 7.0MM                                                                          </v>
          </cell>
          <cell r="C10059">
            <v>0</v>
          </cell>
          <cell r="D10059">
            <v>0</v>
          </cell>
          <cell r="E10059">
            <v>0</v>
          </cell>
          <cell r="F10059">
            <v>0</v>
          </cell>
          <cell r="G10059">
            <v>0</v>
          </cell>
          <cell r="I10059">
            <v>0</v>
          </cell>
        </row>
        <row r="10060">
          <cell r="A10060">
            <v>896012757500</v>
          </cell>
          <cell r="B10060" t="str">
            <v xml:space="preserve">TUBO TRAQUEAL ANILL. 7.5MM                                                                          </v>
          </cell>
          <cell r="C10060">
            <v>0</v>
          </cell>
          <cell r="D10060">
            <v>0</v>
          </cell>
          <cell r="E10060">
            <v>0</v>
          </cell>
          <cell r="F10060">
            <v>0</v>
          </cell>
          <cell r="G10060">
            <v>0</v>
          </cell>
          <cell r="I10060">
            <v>0</v>
          </cell>
        </row>
        <row r="10061">
          <cell r="A10061">
            <v>896012808000</v>
          </cell>
          <cell r="B10061" t="str">
            <v xml:space="preserve">TUBO TRAQUEAL ANILL. 8.0MM                                                                          </v>
          </cell>
          <cell r="C10061">
            <v>0</v>
          </cell>
          <cell r="D10061">
            <v>0</v>
          </cell>
          <cell r="E10061">
            <v>0</v>
          </cell>
          <cell r="F10061">
            <v>0</v>
          </cell>
          <cell r="G10061">
            <v>0</v>
          </cell>
          <cell r="I10061">
            <v>0</v>
          </cell>
        </row>
        <row r="10062">
          <cell r="A10062">
            <v>896012858500</v>
          </cell>
          <cell r="B10062" t="str">
            <v xml:space="preserve">TUBO TRAQUEAL ANILL. 8.5MM                                                                          </v>
          </cell>
          <cell r="C10062">
            <v>0</v>
          </cell>
          <cell r="D10062">
            <v>0</v>
          </cell>
          <cell r="E10062">
            <v>0</v>
          </cell>
          <cell r="F10062">
            <v>0</v>
          </cell>
          <cell r="G10062">
            <v>0</v>
          </cell>
          <cell r="I10062">
            <v>0</v>
          </cell>
        </row>
        <row r="10063">
          <cell r="A10063">
            <v>896012909000</v>
          </cell>
          <cell r="B10063" t="str">
            <v xml:space="preserve">TUBO TRAQUEAL ANILL. 9.0MM                                                                          </v>
          </cell>
          <cell r="C10063">
            <v>0</v>
          </cell>
          <cell r="D10063">
            <v>0</v>
          </cell>
          <cell r="E10063">
            <v>0</v>
          </cell>
          <cell r="F10063">
            <v>0</v>
          </cell>
          <cell r="G10063">
            <v>0</v>
          </cell>
          <cell r="I10063">
            <v>0</v>
          </cell>
        </row>
        <row r="10064">
          <cell r="A10064">
            <v>896501003500</v>
          </cell>
          <cell r="B10064" t="str">
            <v xml:space="preserve">TUBO ENDOT. C/B 3,5MM (S/IMP.S/CON.)                                                                </v>
          </cell>
          <cell r="C10064">
            <v>0</v>
          </cell>
          <cell r="D10064">
            <v>0</v>
          </cell>
          <cell r="E10064">
            <v>0</v>
          </cell>
          <cell r="F10064">
            <v>0</v>
          </cell>
          <cell r="G10064">
            <v>0</v>
          </cell>
          <cell r="I10064">
            <v>0</v>
          </cell>
        </row>
        <row r="10065">
          <cell r="A10065">
            <v>896501004000</v>
          </cell>
          <cell r="B10065" t="str">
            <v xml:space="preserve">TUBO ENDOT. C/B 4,0MM (S/IMP.S/CON.)                                                                </v>
          </cell>
          <cell r="C10065">
            <v>0</v>
          </cell>
          <cell r="D10065">
            <v>0</v>
          </cell>
          <cell r="E10065">
            <v>0</v>
          </cell>
          <cell r="F10065">
            <v>0</v>
          </cell>
          <cell r="G10065">
            <v>0</v>
          </cell>
          <cell r="I10065">
            <v>0</v>
          </cell>
        </row>
        <row r="10066">
          <cell r="A10066">
            <v>896501004500</v>
          </cell>
          <cell r="B10066" t="str">
            <v xml:space="preserve">TUBO ENDOT. C/B 4,5MM (S/IMP.S/CON.)                                                                </v>
          </cell>
          <cell r="C10066">
            <v>0</v>
          </cell>
          <cell r="D10066">
            <v>0</v>
          </cell>
          <cell r="E10066">
            <v>0</v>
          </cell>
          <cell r="F10066">
            <v>0</v>
          </cell>
          <cell r="G10066">
            <v>0</v>
          </cell>
          <cell r="I10066">
            <v>0</v>
          </cell>
        </row>
        <row r="10067">
          <cell r="A10067">
            <v>896501005000</v>
          </cell>
          <cell r="B10067" t="str">
            <v xml:space="preserve">TUBO ENDOT.C/B 5,0 MM (S/IMP. S/CON.)                                                               </v>
          </cell>
          <cell r="C10067">
            <v>0</v>
          </cell>
          <cell r="D10067">
            <v>0</v>
          </cell>
          <cell r="E10067">
            <v>0</v>
          </cell>
          <cell r="F10067">
            <v>0</v>
          </cell>
          <cell r="G10067">
            <v>0</v>
          </cell>
          <cell r="I10067">
            <v>0</v>
          </cell>
        </row>
        <row r="10068">
          <cell r="A10068">
            <v>896501005500</v>
          </cell>
          <cell r="B10068" t="str">
            <v xml:space="preserve">TUBO ENDOT.C/B 5,5MM (S/IMP.S/CON)                                                                  </v>
          </cell>
          <cell r="C10068">
            <v>0</v>
          </cell>
          <cell r="D10068">
            <v>0</v>
          </cell>
          <cell r="E10068">
            <v>0</v>
          </cell>
          <cell r="F10068">
            <v>0</v>
          </cell>
          <cell r="G10068">
            <v>0</v>
          </cell>
          <cell r="I10068">
            <v>0</v>
          </cell>
        </row>
        <row r="10069">
          <cell r="A10069">
            <v>896501006000</v>
          </cell>
          <cell r="B10069" t="str">
            <v xml:space="preserve">TUBO ENDOT. C/B 6,0MM (S/IMP.S/CON.)                                                                </v>
          </cell>
          <cell r="C10069">
            <v>0</v>
          </cell>
          <cell r="D10069">
            <v>0</v>
          </cell>
          <cell r="E10069">
            <v>0</v>
          </cell>
          <cell r="F10069">
            <v>0</v>
          </cell>
          <cell r="G10069">
            <v>0</v>
          </cell>
          <cell r="I10069">
            <v>0</v>
          </cell>
        </row>
        <row r="10070">
          <cell r="A10070">
            <v>896501006500</v>
          </cell>
          <cell r="B10070" t="str">
            <v xml:space="preserve">TUBO ENDOT.C/B 6,5 MM (S/IMP. S/CON.)                                                               </v>
          </cell>
          <cell r="C10070">
            <v>0</v>
          </cell>
          <cell r="D10070">
            <v>0</v>
          </cell>
          <cell r="E10070">
            <v>0</v>
          </cell>
          <cell r="F10070">
            <v>0</v>
          </cell>
          <cell r="G10070">
            <v>0</v>
          </cell>
          <cell r="I10070">
            <v>0</v>
          </cell>
        </row>
        <row r="10071">
          <cell r="A10071">
            <v>896501007000</v>
          </cell>
          <cell r="B10071" t="str">
            <v xml:space="preserve">TUBO ENDOT. C/B 7,0MM (S/IMP.S/CON.)                                                                </v>
          </cell>
          <cell r="C10071">
            <v>0</v>
          </cell>
          <cell r="D10071">
            <v>0</v>
          </cell>
          <cell r="E10071">
            <v>0</v>
          </cell>
          <cell r="F10071">
            <v>0</v>
          </cell>
          <cell r="G10071">
            <v>0</v>
          </cell>
          <cell r="I10071">
            <v>0</v>
          </cell>
        </row>
        <row r="10072">
          <cell r="A10072">
            <v>896501007500</v>
          </cell>
          <cell r="B10072" t="str">
            <v xml:space="preserve">TUBO ENDOT.C/B 7,5MM (S/IMP. S/CON.)                                                                </v>
          </cell>
          <cell r="C10072">
            <v>0</v>
          </cell>
          <cell r="D10072">
            <v>0</v>
          </cell>
          <cell r="E10072">
            <v>0</v>
          </cell>
          <cell r="F10072">
            <v>0</v>
          </cell>
          <cell r="G10072">
            <v>0</v>
          </cell>
          <cell r="I10072">
            <v>0</v>
          </cell>
        </row>
        <row r="10073">
          <cell r="A10073">
            <v>896501008000</v>
          </cell>
          <cell r="B10073" t="str">
            <v xml:space="preserve">TUBO ENDOT.C/B 8,0 MM (S/IMP. S/CON.)                                                               </v>
          </cell>
          <cell r="C10073">
            <v>0</v>
          </cell>
          <cell r="D10073">
            <v>0</v>
          </cell>
          <cell r="E10073">
            <v>0</v>
          </cell>
          <cell r="F10073">
            <v>0</v>
          </cell>
          <cell r="G10073">
            <v>0</v>
          </cell>
          <cell r="I10073">
            <v>0</v>
          </cell>
        </row>
        <row r="10074">
          <cell r="A10074">
            <v>896501008500</v>
          </cell>
          <cell r="B10074" t="str">
            <v xml:space="preserve">TUBO ENDOT.C/B S/IMP.S/CONEC.8,5MM                                                                  </v>
          </cell>
          <cell r="C10074">
            <v>0</v>
          </cell>
          <cell r="D10074">
            <v>0</v>
          </cell>
          <cell r="E10074">
            <v>0</v>
          </cell>
          <cell r="F10074">
            <v>0</v>
          </cell>
          <cell r="G10074">
            <v>0</v>
          </cell>
          <cell r="I10074">
            <v>0</v>
          </cell>
        </row>
        <row r="10075">
          <cell r="A10075">
            <v>896501010000</v>
          </cell>
          <cell r="B10075" t="str">
            <v xml:space="preserve">TUBO ENDO.C/B 10,0MM (S/IMP.S/CON)                                                                  </v>
          </cell>
          <cell r="C10075">
            <v>0</v>
          </cell>
          <cell r="D10075">
            <v>0</v>
          </cell>
          <cell r="E10075">
            <v>0</v>
          </cell>
          <cell r="F10075">
            <v>0</v>
          </cell>
          <cell r="G10075">
            <v>0</v>
          </cell>
          <cell r="I10075">
            <v>0</v>
          </cell>
        </row>
        <row r="10076">
          <cell r="A10076">
            <v>896502002000</v>
          </cell>
          <cell r="B10076" t="str">
            <v xml:space="preserve">TUBO TRAQ.S/B S/IMP.S/CONEC.2,0MM                                                                   </v>
          </cell>
          <cell r="C10076">
            <v>0</v>
          </cell>
          <cell r="D10076">
            <v>0</v>
          </cell>
          <cell r="E10076">
            <v>0</v>
          </cell>
          <cell r="F10076">
            <v>0</v>
          </cell>
          <cell r="G10076">
            <v>0</v>
          </cell>
          <cell r="I10076">
            <v>0</v>
          </cell>
        </row>
        <row r="10077">
          <cell r="A10077">
            <v>896502002500</v>
          </cell>
          <cell r="B10077" t="str">
            <v xml:space="preserve">TUBO TRAQ.S/B S/IMP.S/CONEC.2,5MM                                                                   </v>
          </cell>
          <cell r="C10077">
            <v>0</v>
          </cell>
          <cell r="D10077">
            <v>0</v>
          </cell>
          <cell r="E10077">
            <v>0</v>
          </cell>
          <cell r="F10077">
            <v>0</v>
          </cell>
          <cell r="G10077">
            <v>0</v>
          </cell>
          <cell r="I10077">
            <v>0</v>
          </cell>
        </row>
        <row r="10078">
          <cell r="A10078">
            <v>896502003000</v>
          </cell>
          <cell r="B10078" t="str">
            <v xml:space="preserve">TUBO TRAQ.S/B S/IMP.S/CONEC.3,0MM                                                                   </v>
          </cell>
          <cell r="C10078">
            <v>0</v>
          </cell>
          <cell r="D10078">
            <v>0</v>
          </cell>
          <cell r="E10078">
            <v>0</v>
          </cell>
          <cell r="F10078">
            <v>0</v>
          </cell>
          <cell r="G10078">
            <v>0</v>
          </cell>
          <cell r="I10078">
            <v>0</v>
          </cell>
        </row>
        <row r="10079">
          <cell r="A10079">
            <v>896502003500</v>
          </cell>
          <cell r="B10079" t="str">
            <v xml:space="preserve">TUBO TRAQ.S/B S/IMP.S/CONEC.3,5MM                                                                   </v>
          </cell>
          <cell r="C10079">
            <v>0</v>
          </cell>
          <cell r="D10079">
            <v>0</v>
          </cell>
          <cell r="E10079">
            <v>0</v>
          </cell>
          <cell r="F10079">
            <v>0</v>
          </cell>
          <cell r="G10079">
            <v>0</v>
          </cell>
          <cell r="I10079">
            <v>0</v>
          </cell>
        </row>
        <row r="10080">
          <cell r="A10080">
            <v>896502004000</v>
          </cell>
          <cell r="B10080" t="str">
            <v xml:space="preserve">TUBO TRAQ.S/B S/IMP.S/CONEC.4,0MM                                                                   </v>
          </cell>
          <cell r="C10080">
            <v>0</v>
          </cell>
          <cell r="D10080">
            <v>0</v>
          </cell>
          <cell r="E10080">
            <v>0</v>
          </cell>
          <cell r="F10080">
            <v>0</v>
          </cell>
          <cell r="G10080">
            <v>0</v>
          </cell>
          <cell r="I10080">
            <v>0</v>
          </cell>
        </row>
        <row r="10081">
          <cell r="A10081">
            <v>896502004500</v>
          </cell>
          <cell r="B10081" t="str">
            <v xml:space="preserve">TUBO TRAQ.S/B S/IMP.S/CONEC.4,5MM                                                                   </v>
          </cell>
          <cell r="C10081">
            <v>0</v>
          </cell>
          <cell r="D10081">
            <v>0</v>
          </cell>
          <cell r="E10081">
            <v>0</v>
          </cell>
          <cell r="F10081">
            <v>0</v>
          </cell>
          <cell r="G10081">
            <v>0</v>
          </cell>
          <cell r="I10081">
            <v>0</v>
          </cell>
        </row>
        <row r="10082">
          <cell r="A10082">
            <v>896502005000</v>
          </cell>
          <cell r="B10082" t="str">
            <v xml:space="preserve">TUBO TRAQ.S/B S/IMP.S/CONEC.5,0MM                                                                   </v>
          </cell>
          <cell r="C10082">
            <v>0</v>
          </cell>
          <cell r="D10082">
            <v>0</v>
          </cell>
          <cell r="E10082">
            <v>0</v>
          </cell>
          <cell r="F10082">
            <v>0</v>
          </cell>
          <cell r="G10082">
            <v>0</v>
          </cell>
          <cell r="I10082">
            <v>0</v>
          </cell>
        </row>
        <row r="10083">
          <cell r="A10083">
            <v>896502005500</v>
          </cell>
          <cell r="B10083" t="str">
            <v xml:space="preserve">TUBO TRAQ.S/B S/IMP.S/CONEC.5,5MM                                                                   </v>
          </cell>
          <cell r="C10083">
            <v>0</v>
          </cell>
          <cell r="D10083">
            <v>0</v>
          </cell>
          <cell r="E10083">
            <v>0</v>
          </cell>
          <cell r="F10083">
            <v>0</v>
          </cell>
          <cell r="G10083">
            <v>0</v>
          </cell>
          <cell r="I10083">
            <v>0</v>
          </cell>
        </row>
        <row r="10084">
          <cell r="A10084">
            <v>896502006000</v>
          </cell>
          <cell r="B10084" t="str">
            <v xml:space="preserve">TUBO TRAQ.S/B S/IMP.S/CONEC.6,0MM                                                                   </v>
          </cell>
          <cell r="C10084">
            <v>0</v>
          </cell>
          <cell r="D10084">
            <v>0</v>
          </cell>
          <cell r="E10084">
            <v>0</v>
          </cell>
          <cell r="F10084">
            <v>0</v>
          </cell>
          <cell r="G10084">
            <v>0</v>
          </cell>
          <cell r="I10084">
            <v>0</v>
          </cell>
        </row>
        <row r="10085">
          <cell r="A10085">
            <v>896502006500</v>
          </cell>
          <cell r="B10085" t="str">
            <v xml:space="preserve">TUBO TRAQ.S/B S/IMP.S/CONEC.6,5MM                                                                   </v>
          </cell>
          <cell r="C10085">
            <v>0</v>
          </cell>
          <cell r="D10085">
            <v>0</v>
          </cell>
          <cell r="E10085">
            <v>0</v>
          </cell>
          <cell r="F10085">
            <v>0</v>
          </cell>
          <cell r="G10085">
            <v>0</v>
          </cell>
          <cell r="I10085">
            <v>0</v>
          </cell>
        </row>
        <row r="10086">
          <cell r="A10086">
            <v>896502008000</v>
          </cell>
          <cell r="B10086" t="str">
            <v xml:space="preserve">TUBO TRAQ.S/B S/IMP.S/CONEC.8,0MM                                                                   </v>
          </cell>
          <cell r="C10086">
            <v>0</v>
          </cell>
          <cell r="D10086">
            <v>0</v>
          </cell>
          <cell r="E10086">
            <v>0</v>
          </cell>
          <cell r="F10086">
            <v>0</v>
          </cell>
          <cell r="G10086">
            <v>0</v>
          </cell>
          <cell r="I10086">
            <v>0</v>
          </cell>
        </row>
        <row r="10087">
          <cell r="A10087">
            <v>896502008500</v>
          </cell>
          <cell r="B10087" t="str">
            <v xml:space="preserve">TUBO TRAQ.S/B.S/IMP.S/CONEC.8,5MM                                                                   </v>
          </cell>
          <cell r="C10087">
            <v>0</v>
          </cell>
          <cell r="D10087">
            <v>0</v>
          </cell>
          <cell r="E10087">
            <v>0</v>
          </cell>
          <cell r="F10087">
            <v>0</v>
          </cell>
          <cell r="G10087">
            <v>0</v>
          </cell>
          <cell r="I10087">
            <v>0</v>
          </cell>
        </row>
        <row r="10088">
          <cell r="A10088">
            <v>896502012000</v>
          </cell>
          <cell r="B10088" t="str">
            <v xml:space="preserve">TUBO TRAQ.S/B 2,0MM – BULK Marca AURINCO                                                            </v>
          </cell>
          <cell r="C10088">
            <v>0</v>
          </cell>
          <cell r="D10088">
            <v>0</v>
          </cell>
          <cell r="E10088">
            <v>0</v>
          </cell>
          <cell r="F10088">
            <v>0</v>
          </cell>
          <cell r="G10088">
            <v>0</v>
          </cell>
          <cell r="I10088">
            <v>0</v>
          </cell>
        </row>
        <row r="10089">
          <cell r="A10089">
            <v>896502012500</v>
          </cell>
          <cell r="B10089" t="str">
            <v xml:space="preserve">TUBO TRAQ.S/B 2,5MM – BULK Marca AURINCO                                                            </v>
          </cell>
          <cell r="C10089">
            <v>0</v>
          </cell>
          <cell r="D10089">
            <v>0</v>
          </cell>
          <cell r="E10089">
            <v>0</v>
          </cell>
          <cell r="F10089">
            <v>0</v>
          </cell>
          <cell r="G10089">
            <v>0</v>
          </cell>
          <cell r="I10089">
            <v>0</v>
          </cell>
        </row>
        <row r="10090">
          <cell r="A10090">
            <v>896502013000</v>
          </cell>
          <cell r="B10090" t="str">
            <v xml:space="preserve">TUBO TRAQ.S/B 3,0MM – BULK Marca AURINCO                                                            </v>
          </cell>
          <cell r="C10090">
            <v>0</v>
          </cell>
          <cell r="D10090">
            <v>0</v>
          </cell>
          <cell r="E10090">
            <v>0</v>
          </cell>
          <cell r="F10090">
            <v>0</v>
          </cell>
          <cell r="G10090">
            <v>0</v>
          </cell>
          <cell r="I10090">
            <v>0</v>
          </cell>
        </row>
        <row r="10091">
          <cell r="A10091">
            <v>896502013500</v>
          </cell>
          <cell r="B10091" t="str">
            <v xml:space="preserve">TUBO TRAQ.S/B 3,5MM – BULK Marca AURINCO                                                            </v>
          </cell>
          <cell r="C10091">
            <v>0</v>
          </cell>
          <cell r="D10091">
            <v>0</v>
          </cell>
          <cell r="E10091">
            <v>0</v>
          </cell>
          <cell r="F10091">
            <v>0</v>
          </cell>
          <cell r="G10091">
            <v>0</v>
          </cell>
          <cell r="I10091">
            <v>0</v>
          </cell>
        </row>
        <row r="10092">
          <cell r="A10092">
            <v>896502014000</v>
          </cell>
          <cell r="B10092" t="str">
            <v xml:space="preserve">TUBO TRAQ.S/B 4,0MM – BULK Marca AURINCO                                                            </v>
          </cell>
          <cell r="C10092">
            <v>0</v>
          </cell>
          <cell r="D10092">
            <v>0</v>
          </cell>
          <cell r="E10092">
            <v>0</v>
          </cell>
          <cell r="F10092">
            <v>0</v>
          </cell>
          <cell r="G10092">
            <v>0</v>
          </cell>
          <cell r="I10092">
            <v>0</v>
          </cell>
        </row>
        <row r="10093">
          <cell r="A10093">
            <v>896502014500</v>
          </cell>
          <cell r="B10093" t="str">
            <v xml:space="preserve">TUBO TRAQ.S/B 4,5MM – BULK Marca AURINCO                                                            </v>
          </cell>
          <cell r="C10093">
            <v>0</v>
          </cell>
          <cell r="D10093">
            <v>0</v>
          </cell>
          <cell r="E10093">
            <v>0</v>
          </cell>
          <cell r="F10093">
            <v>0</v>
          </cell>
          <cell r="G10093">
            <v>0</v>
          </cell>
          <cell r="I10093">
            <v>0</v>
          </cell>
        </row>
        <row r="10094">
          <cell r="A10094">
            <v>896502015000</v>
          </cell>
          <cell r="B10094" t="str">
            <v xml:space="preserve">TUBO TRAQ.S/B 5,0MM – BULK Marca AURINCO                                                            </v>
          </cell>
          <cell r="C10094">
            <v>0</v>
          </cell>
          <cell r="D10094">
            <v>0</v>
          </cell>
          <cell r="E10094">
            <v>0</v>
          </cell>
          <cell r="F10094">
            <v>0</v>
          </cell>
          <cell r="G10094">
            <v>0</v>
          </cell>
          <cell r="I10094">
            <v>0</v>
          </cell>
        </row>
        <row r="10095">
          <cell r="A10095">
            <v>896502015500</v>
          </cell>
          <cell r="B10095" t="str">
            <v xml:space="preserve">TUBO TRAQ.S/B 5,5MM – BULK Marca AURINCO                                                            </v>
          </cell>
          <cell r="C10095">
            <v>0</v>
          </cell>
          <cell r="D10095">
            <v>0</v>
          </cell>
          <cell r="E10095">
            <v>0</v>
          </cell>
          <cell r="F10095">
            <v>0</v>
          </cell>
          <cell r="G10095">
            <v>0</v>
          </cell>
          <cell r="I10095">
            <v>0</v>
          </cell>
        </row>
        <row r="10096">
          <cell r="A10096">
            <v>896502016000</v>
          </cell>
          <cell r="B10096" t="str">
            <v xml:space="preserve">TUBO TRAQ.S/B 6,0MM – BULK Marca AURINCO                                                            </v>
          </cell>
          <cell r="C10096">
            <v>0</v>
          </cell>
          <cell r="D10096">
            <v>0</v>
          </cell>
          <cell r="E10096">
            <v>0</v>
          </cell>
          <cell r="F10096">
            <v>0</v>
          </cell>
          <cell r="G10096">
            <v>0</v>
          </cell>
          <cell r="I10096">
            <v>0</v>
          </cell>
        </row>
        <row r="10097">
          <cell r="A10097">
            <v>896502016500</v>
          </cell>
          <cell r="B10097" t="str">
            <v xml:space="preserve">TUBO TRAQ.S/B 6,5MM – BULK Marca AURINCO                                                            </v>
          </cell>
          <cell r="C10097">
            <v>0</v>
          </cell>
          <cell r="D10097">
            <v>0</v>
          </cell>
          <cell r="E10097">
            <v>0</v>
          </cell>
          <cell r="F10097">
            <v>0</v>
          </cell>
          <cell r="G10097">
            <v>0</v>
          </cell>
          <cell r="I10097">
            <v>0</v>
          </cell>
        </row>
        <row r="10098">
          <cell r="A10098">
            <v>896502017000</v>
          </cell>
          <cell r="B10098" t="str">
            <v xml:space="preserve">TUBO TRAQ.S/B 7,0MM – BULK Marca AURINCO                                                            </v>
          </cell>
          <cell r="C10098">
            <v>0</v>
          </cell>
          <cell r="D10098">
            <v>0</v>
          </cell>
          <cell r="E10098">
            <v>0</v>
          </cell>
          <cell r="F10098">
            <v>0</v>
          </cell>
          <cell r="G10098">
            <v>0</v>
          </cell>
          <cell r="I10098">
            <v>0</v>
          </cell>
        </row>
        <row r="10099">
          <cell r="A10099">
            <v>896502017500</v>
          </cell>
          <cell r="B10099" t="str">
            <v xml:space="preserve">TUBO TRAQ.S/B 7,5MM – BULK Marca AURINCO                                                            </v>
          </cell>
          <cell r="C10099">
            <v>0</v>
          </cell>
          <cell r="D10099">
            <v>0</v>
          </cell>
          <cell r="E10099">
            <v>0</v>
          </cell>
          <cell r="F10099">
            <v>0</v>
          </cell>
          <cell r="G10099">
            <v>0</v>
          </cell>
          <cell r="I10099">
            <v>0</v>
          </cell>
        </row>
        <row r="10100">
          <cell r="A10100">
            <v>896502018000</v>
          </cell>
          <cell r="B10100" t="str">
            <v xml:space="preserve">TUBO TRAQ.S/B 8,0MM – BULK Marca AURINCO                                                            </v>
          </cell>
          <cell r="C10100">
            <v>0</v>
          </cell>
          <cell r="D10100">
            <v>0</v>
          </cell>
          <cell r="E10100">
            <v>0</v>
          </cell>
          <cell r="F10100">
            <v>0</v>
          </cell>
          <cell r="G10100">
            <v>0</v>
          </cell>
          <cell r="I10100">
            <v>0</v>
          </cell>
        </row>
        <row r="10101">
          <cell r="A10101">
            <v>896502022000</v>
          </cell>
          <cell r="B10101" t="str">
            <v xml:space="preserve">TUBO TRAQ.S/B 2,0MM – BULK - EPSA                                                                   </v>
          </cell>
          <cell r="C10101">
            <v>0</v>
          </cell>
          <cell r="D10101">
            <v>0</v>
          </cell>
          <cell r="E10101">
            <v>0</v>
          </cell>
          <cell r="F10101">
            <v>0</v>
          </cell>
          <cell r="G10101">
            <v>0</v>
          </cell>
          <cell r="I10101">
            <v>0</v>
          </cell>
        </row>
        <row r="10102">
          <cell r="A10102">
            <v>896502022500</v>
          </cell>
          <cell r="B10102" t="str">
            <v xml:space="preserve">TUBO TRAQ.S/B 2,5MM – BULK - s/marca                                                                </v>
          </cell>
          <cell r="C10102">
            <v>0</v>
          </cell>
          <cell r="D10102">
            <v>0</v>
          </cell>
          <cell r="E10102">
            <v>0</v>
          </cell>
          <cell r="F10102">
            <v>0</v>
          </cell>
          <cell r="G10102">
            <v>0</v>
          </cell>
          <cell r="I10102">
            <v>0</v>
          </cell>
        </row>
        <row r="10103">
          <cell r="A10103">
            <v>896502023000</v>
          </cell>
          <cell r="B10103" t="str">
            <v xml:space="preserve">TUBO TRAQ.S/B 3,0MM – BULK - s/marca                                                                </v>
          </cell>
          <cell r="C10103">
            <v>0</v>
          </cell>
          <cell r="D10103">
            <v>0</v>
          </cell>
          <cell r="E10103">
            <v>0</v>
          </cell>
          <cell r="F10103">
            <v>0</v>
          </cell>
          <cell r="G10103">
            <v>0</v>
          </cell>
          <cell r="I10103">
            <v>0</v>
          </cell>
        </row>
        <row r="10104">
          <cell r="A10104">
            <v>896502023500</v>
          </cell>
          <cell r="B10104" t="str">
            <v xml:space="preserve">TUBO TRAQ.S/B 3,5MM – BULK - s/marca                                                                </v>
          </cell>
          <cell r="C10104">
            <v>0</v>
          </cell>
          <cell r="D10104">
            <v>0</v>
          </cell>
          <cell r="E10104">
            <v>0</v>
          </cell>
          <cell r="F10104">
            <v>0</v>
          </cell>
          <cell r="G10104">
            <v>0</v>
          </cell>
          <cell r="I10104">
            <v>0</v>
          </cell>
        </row>
        <row r="10105">
          <cell r="A10105">
            <v>896502024000</v>
          </cell>
          <cell r="B10105" t="str">
            <v xml:space="preserve">TUBO TRAQ.S/B 4,0MM – BULK - EPSA                                                                   </v>
          </cell>
          <cell r="C10105">
            <v>0</v>
          </cell>
          <cell r="D10105">
            <v>0</v>
          </cell>
          <cell r="E10105">
            <v>0</v>
          </cell>
          <cell r="F10105">
            <v>0</v>
          </cell>
          <cell r="G10105">
            <v>0</v>
          </cell>
          <cell r="I10105">
            <v>0</v>
          </cell>
        </row>
        <row r="10106">
          <cell r="A10106">
            <v>896502024500</v>
          </cell>
          <cell r="B10106" t="str">
            <v xml:space="preserve">TUBO TRAQ.S/B 4,5MM – BULK - EPSA                                                                   </v>
          </cell>
          <cell r="C10106">
            <v>0</v>
          </cell>
          <cell r="D10106">
            <v>0</v>
          </cell>
          <cell r="E10106">
            <v>0</v>
          </cell>
          <cell r="F10106">
            <v>0</v>
          </cell>
          <cell r="G10106">
            <v>0</v>
          </cell>
          <cell r="I10106">
            <v>0</v>
          </cell>
        </row>
        <row r="10107">
          <cell r="A10107">
            <v>896502025000</v>
          </cell>
          <cell r="B10107" t="str">
            <v xml:space="preserve">TUBO TRAQ.S/B 5,0MM – BULK - EPSA                                                                   </v>
          </cell>
          <cell r="C10107">
            <v>0</v>
          </cell>
          <cell r="D10107">
            <v>0</v>
          </cell>
          <cell r="E10107">
            <v>0</v>
          </cell>
          <cell r="F10107">
            <v>0</v>
          </cell>
          <cell r="G10107">
            <v>0</v>
          </cell>
          <cell r="I10107">
            <v>0</v>
          </cell>
        </row>
        <row r="10108">
          <cell r="A10108">
            <v>896502025500</v>
          </cell>
          <cell r="B10108" t="str">
            <v xml:space="preserve">TUBO TRAQ.S/B 5,5MM – BULK - EPSA                                                                   </v>
          </cell>
          <cell r="C10108">
            <v>0</v>
          </cell>
          <cell r="D10108">
            <v>0</v>
          </cell>
          <cell r="E10108">
            <v>0</v>
          </cell>
          <cell r="F10108">
            <v>0</v>
          </cell>
          <cell r="G10108">
            <v>0</v>
          </cell>
          <cell r="I10108">
            <v>0</v>
          </cell>
        </row>
        <row r="10109">
          <cell r="A10109">
            <v>896502026000</v>
          </cell>
          <cell r="B10109" t="str">
            <v xml:space="preserve">TUBO TRAQ.S/B 6,0MM – BULK - EPSA                                                                   </v>
          </cell>
          <cell r="C10109">
            <v>0</v>
          </cell>
          <cell r="D10109">
            <v>0</v>
          </cell>
          <cell r="E10109">
            <v>0</v>
          </cell>
          <cell r="F10109">
            <v>0</v>
          </cell>
          <cell r="G10109">
            <v>0</v>
          </cell>
          <cell r="I10109">
            <v>0</v>
          </cell>
        </row>
        <row r="10110">
          <cell r="A10110">
            <v>896502026500</v>
          </cell>
          <cell r="B10110" t="str">
            <v xml:space="preserve">TUBO TRAQ.S/B 6,5MM – BULK - EPSA                                                                   </v>
          </cell>
          <cell r="C10110">
            <v>0</v>
          </cell>
          <cell r="D10110">
            <v>0</v>
          </cell>
          <cell r="E10110">
            <v>0</v>
          </cell>
          <cell r="F10110">
            <v>0</v>
          </cell>
          <cell r="G10110">
            <v>0</v>
          </cell>
          <cell r="I10110">
            <v>0</v>
          </cell>
        </row>
        <row r="10111">
          <cell r="A10111">
            <v>896502027000</v>
          </cell>
          <cell r="B10111" t="str">
            <v xml:space="preserve">TUBO TRAQ.S/B 7,0MM – BULK - EPSA                                                                   </v>
          </cell>
          <cell r="C10111">
            <v>0</v>
          </cell>
          <cell r="D10111">
            <v>0</v>
          </cell>
          <cell r="E10111">
            <v>0</v>
          </cell>
          <cell r="F10111">
            <v>0</v>
          </cell>
          <cell r="G10111">
            <v>0</v>
          </cell>
          <cell r="I10111">
            <v>0</v>
          </cell>
        </row>
        <row r="10112">
          <cell r="A10112">
            <v>896502027500</v>
          </cell>
          <cell r="B10112" t="str">
            <v xml:space="preserve">TUBO TRAQ.S/B 7,5MM – BULK - EPSA                                                                   </v>
          </cell>
          <cell r="C10112">
            <v>0</v>
          </cell>
          <cell r="D10112">
            <v>0</v>
          </cell>
          <cell r="E10112">
            <v>0</v>
          </cell>
          <cell r="F10112">
            <v>0</v>
          </cell>
          <cell r="G10112">
            <v>0</v>
          </cell>
          <cell r="I10112">
            <v>0</v>
          </cell>
        </row>
        <row r="10113">
          <cell r="A10113">
            <v>896502028000</v>
          </cell>
          <cell r="B10113" t="str">
            <v xml:space="preserve">TUBO TRAQ.S/B 8,0MM – BULK - EPSA                                                                   </v>
          </cell>
          <cell r="C10113">
            <v>0</v>
          </cell>
          <cell r="D10113">
            <v>0</v>
          </cell>
          <cell r="E10113">
            <v>0</v>
          </cell>
          <cell r="F10113">
            <v>0</v>
          </cell>
          <cell r="G10113">
            <v>0</v>
          </cell>
          <cell r="I10113">
            <v>0</v>
          </cell>
        </row>
        <row r="10114">
          <cell r="A10114">
            <v>896503003000</v>
          </cell>
          <cell r="B10114" t="str">
            <v xml:space="preserve">TUBO ENDOT.  C/B 3,0 MM - BULK Marca AURINCO                                                        </v>
          </cell>
          <cell r="C10114">
            <v>0</v>
          </cell>
          <cell r="D10114">
            <v>0</v>
          </cell>
          <cell r="E10114">
            <v>0</v>
          </cell>
          <cell r="F10114">
            <v>0</v>
          </cell>
          <cell r="G10114">
            <v>0</v>
          </cell>
          <cell r="I10114">
            <v>0</v>
          </cell>
        </row>
        <row r="10115">
          <cell r="A10115">
            <v>896503003500</v>
          </cell>
          <cell r="B10115" t="str">
            <v xml:space="preserve">TUBO ENDOT.  C/B 3,5 MM - BULK Marca AURINCO                                                        </v>
          </cell>
          <cell r="C10115">
            <v>0</v>
          </cell>
          <cell r="D10115">
            <v>0</v>
          </cell>
          <cell r="E10115">
            <v>0</v>
          </cell>
          <cell r="F10115">
            <v>0</v>
          </cell>
          <cell r="G10115">
            <v>0</v>
          </cell>
          <cell r="I10115">
            <v>0</v>
          </cell>
        </row>
        <row r="10116">
          <cell r="A10116">
            <v>896503004000</v>
          </cell>
          <cell r="B10116" t="str">
            <v xml:space="preserve">TUBO ENDOT.  C/B 4,0 MM - BULK Marca AURINCO                                                        </v>
          </cell>
          <cell r="C10116">
            <v>0</v>
          </cell>
          <cell r="D10116">
            <v>0</v>
          </cell>
          <cell r="E10116">
            <v>0</v>
          </cell>
          <cell r="F10116">
            <v>0</v>
          </cell>
          <cell r="G10116">
            <v>0</v>
          </cell>
          <cell r="I10116">
            <v>0</v>
          </cell>
        </row>
        <row r="10117">
          <cell r="A10117">
            <v>896503004500</v>
          </cell>
          <cell r="B10117" t="str">
            <v xml:space="preserve">TUBO ENDOT.  C/B 4,5 MM - BULK Marca AURINCO                                                        </v>
          </cell>
          <cell r="C10117">
            <v>0</v>
          </cell>
          <cell r="D10117">
            <v>0</v>
          </cell>
          <cell r="E10117">
            <v>0</v>
          </cell>
          <cell r="F10117">
            <v>0</v>
          </cell>
          <cell r="G10117">
            <v>0</v>
          </cell>
          <cell r="I10117">
            <v>0</v>
          </cell>
        </row>
        <row r="10118">
          <cell r="A10118">
            <v>896503005000</v>
          </cell>
          <cell r="B10118" t="str">
            <v xml:space="preserve">TUBO ENDOT.  C/B 5,0 MM - BULK  Marca AURINCO                                                       </v>
          </cell>
          <cell r="C10118">
            <v>0</v>
          </cell>
          <cell r="D10118">
            <v>0</v>
          </cell>
          <cell r="E10118">
            <v>0</v>
          </cell>
          <cell r="F10118">
            <v>0</v>
          </cell>
          <cell r="G10118">
            <v>0</v>
          </cell>
          <cell r="I10118">
            <v>0</v>
          </cell>
        </row>
        <row r="10119">
          <cell r="A10119">
            <v>896503005500</v>
          </cell>
          <cell r="B10119" t="str">
            <v xml:space="preserve">TUBO ENDOT.  C/B 5,5 MM - BULK  Marca AURINCO                                                       </v>
          </cell>
          <cell r="C10119">
            <v>0</v>
          </cell>
          <cell r="D10119">
            <v>0</v>
          </cell>
          <cell r="E10119">
            <v>0</v>
          </cell>
          <cell r="F10119">
            <v>0</v>
          </cell>
          <cell r="G10119">
            <v>0</v>
          </cell>
          <cell r="I10119">
            <v>0</v>
          </cell>
        </row>
        <row r="10120">
          <cell r="A10120">
            <v>896503006000</v>
          </cell>
          <cell r="B10120" t="str">
            <v xml:space="preserve">TUBO ENDOT.  C/B 6,0 MM - BULK  Marca AURINCO                                                       </v>
          </cell>
          <cell r="C10120">
            <v>0</v>
          </cell>
          <cell r="D10120">
            <v>0</v>
          </cell>
          <cell r="E10120">
            <v>0</v>
          </cell>
          <cell r="F10120">
            <v>0</v>
          </cell>
          <cell r="G10120">
            <v>0</v>
          </cell>
          <cell r="I10120">
            <v>0</v>
          </cell>
        </row>
        <row r="10121">
          <cell r="A10121">
            <v>896503006500</v>
          </cell>
          <cell r="B10121" t="str">
            <v xml:space="preserve">TUBO ENDOT.  C/B 6,5 MM - BULK  Marca AURINCO                                                       </v>
          </cell>
          <cell r="C10121">
            <v>0</v>
          </cell>
          <cell r="D10121">
            <v>0</v>
          </cell>
          <cell r="E10121">
            <v>0</v>
          </cell>
          <cell r="F10121">
            <v>0</v>
          </cell>
          <cell r="G10121">
            <v>0</v>
          </cell>
          <cell r="I10121">
            <v>0</v>
          </cell>
        </row>
        <row r="10122">
          <cell r="A10122">
            <v>896503007000</v>
          </cell>
          <cell r="B10122" t="str">
            <v xml:space="preserve">TUBO ENDOT.  C/B 7,0 MM - BULK  Marca AURINCO                                                       </v>
          </cell>
          <cell r="C10122">
            <v>0</v>
          </cell>
          <cell r="D10122">
            <v>0</v>
          </cell>
          <cell r="E10122">
            <v>0</v>
          </cell>
          <cell r="F10122">
            <v>0</v>
          </cell>
          <cell r="G10122">
            <v>0</v>
          </cell>
          <cell r="I10122">
            <v>0</v>
          </cell>
        </row>
        <row r="10123">
          <cell r="A10123">
            <v>896503007500</v>
          </cell>
          <cell r="B10123" t="str">
            <v xml:space="preserve">TUBO ENDOT.  C/B 7,5 MM - BULK  Marca AURINCO                                                       </v>
          </cell>
          <cell r="C10123">
            <v>0</v>
          </cell>
          <cell r="D10123">
            <v>0</v>
          </cell>
          <cell r="E10123">
            <v>0</v>
          </cell>
          <cell r="F10123">
            <v>0</v>
          </cell>
          <cell r="G10123">
            <v>0</v>
          </cell>
          <cell r="I10123">
            <v>0</v>
          </cell>
        </row>
        <row r="10124">
          <cell r="A10124">
            <v>896503008000</v>
          </cell>
          <cell r="B10124" t="str">
            <v xml:space="preserve">TUBO ENDOT.  C/B 8,0 MM - BULK  Marca AURINCO                                                       </v>
          </cell>
          <cell r="C10124">
            <v>0</v>
          </cell>
          <cell r="D10124">
            <v>0</v>
          </cell>
          <cell r="E10124">
            <v>0</v>
          </cell>
          <cell r="F10124">
            <v>0</v>
          </cell>
          <cell r="G10124">
            <v>0</v>
          </cell>
          <cell r="I10124">
            <v>0</v>
          </cell>
        </row>
        <row r="10125">
          <cell r="A10125">
            <v>896503008500</v>
          </cell>
          <cell r="B10125" t="str">
            <v xml:space="preserve">TUBO ENDOT.  C/B 8,5 MM - BULK  Marca AURINCO                                                       </v>
          </cell>
          <cell r="C10125">
            <v>0</v>
          </cell>
          <cell r="D10125">
            <v>0</v>
          </cell>
          <cell r="E10125">
            <v>0</v>
          </cell>
          <cell r="F10125">
            <v>0</v>
          </cell>
          <cell r="G10125">
            <v>0</v>
          </cell>
          <cell r="I10125">
            <v>0</v>
          </cell>
        </row>
        <row r="10126">
          <cell r="A10126">
            <v>896503009000</v>
          </cell>
          <cell r="B10126" t="str">
            <v xml:space="preserve">TUBO ENDOT.  C/B 9,0 MM - BULK  Marca AURINCO                                                       </v>
          </cell>
          <cell r="C10126">
            <v>0</v>
          </cell>
          <cell r="D10126">
            <v>0</v>
          </cell>
          <cell r="E10126">
            <v>0</v>
          </cell>
          <cell r="F10126">
            <v>0</v>
          </cell>
          <cell r="G10126">
            <v>0</v>
          </cell>
          <cell r="I10126">
            <v>0</v>
          </cell>
        </row>
        <row r="10127">
          <cell r="A10127">
            <v>896503009500</v>
          </cell>
          <cell r="B10127" t="str">
            <v xml:space="preserve">TUBO ENDOT.  C/B 9,5 MM - BULK  Marca AURINCO                                                       </v>
          </cell>
          <cell r="C10127">
            <v>0</v>
          </cell>
          <cell r="D10127">
            <v>0</v>
          </cell>
          <cell r="E10127">
            <v>0</v>
          </cell>
          <cell r="F10127">
            <v>0</v>
          </cell>
          <cell r="G10127">
            <v>0</v>
          </cell>
          <cell r="I10127">
            <v>0</v>
          </cell>
        </row>
        <row r="10128">
          <cell r="A10128">
            <v>896503103000</v>
          </cell>
          <cell r="B10128" t="str">
            <v xml:space="preserve">TUBO ENDOT. C/B 3,0MM BULK - EPSA                                                                   </v>
          </cell>
          <cell r="C10128">
            <v>0</v>
          </cell>
          <cell r="D10128">
            <v>0</v>
          </cell>
          <cell r="E10128">
            <v>0</v>
          </cell>
          <cell r="F10128">
            <v>0</v>
          </cell>
          <cell r="G10128">
            <v>0</v>
          </cell>
          <cell r="I10128">
            <v>0</v>
          </cell>
        </row>
        <row r="10129">
          <cell r="A10129">
            <v>896503103500</v>
          </cell>
          <cell r="B10129" t="str">
            <v xml:space="preserve">TUBO ENDOT. C/B 3,5MM BULK - EPSA                                                                   </v>
          </cell>
          <cell r="C10129">
            <v>0</v>
          </cell>
          <cell r="D10129">
            <v>0</v>
          </cell>
          <cell r="E10129">
            <v>0</v>
          </cell>
          <cell r="F10129">
            <v>0</v>
          </cell>
          <cell r="G10129">
            <v>0</v>
          </cell>
          <cell r="I10129">
            <v>0</v>
          </cell>
        </row>
        <row r="10130">
          <cell r="A10130">
            <v>896503104000</v>
          </cell>
          <cell r="B10130" t="str">
            <v xml:space="preserve">TUBO ENDOT. C/B 4,0MM BULK - EPSA                                                                   </v>
          </cell>
          <cell r="C10130">
            <v>0</v>
          </cell>
          <cell r="D10130">
            <v>0</v>
          </cell>
          <cell r="E10130">
            <v>0</v>
          </cell>
          <cell r="F10130">
            <v>0</v>
          </cell>
          <cell r="G10130">
            <v>0</v>
          </cell>
          <cell r="I10130">
            <v>0</v>
          </cell>
        </row>
        <row r="10131">
          <cell r="A10131">
            <v>896503104500</v>
          </cell>
          <cell r="B10131" t="str">
            <v xml:space="preserve">TUBO ENDOT. C/B 4,5MM BULK - EPSA                                                                   </v>
          </cell>
          <cell r="C10131">
            <v>0</v>
          </cell>
          <cell r="D10131">
            <v>0</v>
          </cell>
          <cell r="E10131">
            <v>0</v>
          </cell>
          <cell r="F10131">
            <v>0</v>
          </cell>
          <cell r="G10131">
            <v>0</v>
          </cell>
          <cell r="I10131">
            <v>0</v>
          </cell>
        </row>
        <row r="10132">
          <cell r="A10132">
            <v>896503105000</v>
          </cell>
          <cell r="B10132" t="str">
            <v xml:space="preserve">TUBO ENDOT. C/B 5,0MM BULK - EPSA                                                                   </v>
          </cell>
          <cell r="C10132">
            <v>0</v>
          </cell>
          <cell r="D10132">
            <v>0</v>
          </cell>
          <cell r="E10132">
            <v>0</v>
          </cell>
          <cell r="F10132">
            <v>0</v>
          </cell>
          <cell r="G10132">
            <v>0</v>
          </cell>
          <cell r="I10132">
            <v>0</v>
          </cell>
        </row>
        <row r="10133">
          <cell r="A10133">
            <v>896503105500</v>
          </cell>
          <cell r="B10133" t="str">
            <v xml:space="preserve">TUBO ENDOT. C/B 5,5MM BULK - EPSA                                                                   </v>
          </cell>
          <cell r="C10133">
            <v>0</v>
          </cell>
          <cell r="D10133">
            <v>0</v>
          </cell>
          <cell r="E10133">
            <v>0</v>
          </cell>
          <cell r="F10133">
            <v>0</v>
          </cell>
          <cell r="G10133">
            <v>0</v>
          </cell>
          <cell r="I10133">
            <v>0</v>
          </cell>
        </row>
        <row r="10134">
          <cell r="A10134">
            <v>896503106000</v>
          </cell>
          <cell r="B10134" t="str">
            <v xml:space="preserve">TUBO ENDOT. C/B 6,0MM BULK - EPSA                                                                   </v>
          </cell>
          <cell r="C10134">
            <v>0</v>
          </cell>
          <cell r="D10134">
            <v>0</v>
          </cell>
          <cell r="E10134">
            <v>0</v>
          </cell>
          <cell r="F10134">
            <v>0</v>
          </cell>
          <cell r="G10134">
            <v>0</v>
          </cell>
          <cell r="I10134">
            <v>0</v>
          </cell>
        </row>
        <row r="10135">
          <cell r="A10135">
            <v>896503106500</v>
          </cell>
          <cell r="B10135" t="str">
            <v xml:space="preserve">TUBO ENDOT. C/B 6,5MM BULK - EPSA                                                                   </v>
          </cell>
          <cell r="C10135">
            <v>0</v>
          </cell>
          <cell r="D10135">
            <v>0</v>
          </cell>
          <cell r="E10135">
            <v>0</v>
          </cell>
          <cell r="F10135">
            <v>0</v>
          </cell>
          <cell r="G10135">
            <v>0</v>
          </cell>
          <cell r="I10135">
            <v>0</v>
          </cell>
        </row>
        <row r="10136">
          <cell r="A10136">
            <v>896503107000</v>
          </cell>
          <cell r="B10136" t="str">
            <v xml:space="preserve">TUBO ENDOT. C/B 7,0MM BULK - EPSA                                                                   </v>
          </cell>
          <cell r="C10136">
            <v>0</v>
          </cell>
          <cell r="D10136">
            <v>0</v>
          </cell>
          <cell r="E10136">
            <v>0</v>
          </cell>
          <cell r="F10136">
            <v>0</v>
          </cell>
          <cell r="G10136">
            <v>0</v>
          </cell>
          <cell r="I10136">
            <v>0</v>
          </cell>
        </row>
        <row r="10137">
          <cell r="A10137">
            <v>896503107500</v>
          </cell>
          <cell r="B10137" t="str">
            <v xml:space="preserve">TUBO ENDOT. C/B 7,5MM BULK - EPSA                                                                   </v>
          </cell>
          <cell r="C10137">
            <v>0</v>
          </cell>
          <cell r="D10137">
            <v>0</v>
          </cell>
          <cell r="E10137">
            <v>0</v>
          </cell>
          <cell r="F10137">
            <v>0</v>
          </cell>
          <cell r="G10137">
            <v>0</v>
          </cell>
          <cell r="I10137">
            <v>0</v>
          </cell>
        </row>
        <row r="10138">
          <cell r="A10138">
            <v>896503108000</v>
          </cell>
          <cell r="B10138" t="str">
            <v xml:space="preserve">TUBO ENDOT. C/B 8,0MM BULK - EPSA                                                                   </v>
          </cell>
          <cell r="C10138">
            <v>0</v>
          </cell>
          <cell r="D10138">
            <v>0</v>
          </cell>
          <cell r="E10138">
            <v>0</v>
          </cell>
          <cell r="F10138">
            <v>0</v>
          </cell>
          <cell r="G10138">
            <v>0</v>
          </cell>
          <cell r="I10138">
            <v>0</v>
          </cell>
        </row>
        <row r="10139">
          <cell r="A10139">
            <v>896503108500</v>
          </cell>
          <cell r="B10139" t="str">
            <v xml:space="preserve">TUBO ENDOT. C/B 8,5MM BULK - EPSA                                                                   </v>
          </cell>
          <cell r="C10139">
            <v>0</v>
          </cell>
          <cell r="D10139">
            <v>0</v>
          </cell>
          <cell r="E10139">
            <v>0</v>
          </cell>
          <cell r="F10139">
            <v>0</v>
          </cell>
          <cell r="G10139">
            <v>0</v>
          </cell>
          <cell r="I10139">
            <v>0</v>
          </cell>
        </row>
        <row r="10140">
          <cell r="A10140">
            <v>896503109000</v>
          </cell>
          <cell r="B10140" t="str">
            <v xml:space="preserve">TUBO ENDOT. C/B 9,0MM BULK - EPSA                                                                   </v>
          </cell>
          <cell r="C10140">
            <v>0</v>
          </cell>
          <cell r="D10140">
            <v>0</v>
          </cell>
          <cell r="E10140">
            <v>0</v>
          </cell>
          <cell r="F10140">
            <v>0</v>
          </cell>
          <cell r="G10140">
            <v>0</v>
          </cell>
          <cell r="I10140">
            <v>0</v>
          </cell>
        </row>
        <row r="10141">
          <cell r="A10141">
            <v>896504003000</v>
          </cell>
          <cell r="B10141" t="str">
            <v xml:space="preserve">TUBO ENDOT. ARMFLEX C/B 3,0 MM - BULk                                                               </v>
          </cell>
          <cell r="C10141">
            <v>0</v>
          </cell>
          <cell r="D10141">
            <v>0</v>
          </cell>
          <cell r="E10141">
            <v>0</v>
          </cell>
          <cell r="F10141">
            <v>0</v>
          </cell>
          <cell r="G10141">
            <v>0</v>
          </cell>
          <cell r="I10141">
            <v>0</v>
          </cell>
        </row>
        <row r="10142">
          <cell r="A10142">
            <v>896504003500</v>
          </cell>
          <cell r="B10142" t="str">
            <v xml:space="preserve">TUBO ENDOT. ARMFLEX C/B 3,5 MM - BULK                                                               </v>
          </cell>
          <cell r="C10142">
            <v>0</v>
          </cell>
          <cell r="D10142">
            <v>0</v>
          </cell>
          <cell r="E10142">
            <v>0</v>
          </cell>
          <cell r="F10142">
            <v>0</v>
          </cell>
          <cell r="G10142">
            <v>0</v>
          </cell>
          <cell r="I10142">
            <v>0</v>
          </cell>
        </row>
        <row r="10143">
          <cell r="A10143">
            <v>896504004000</v>
          </cell>
          <cell r="B10143" t="str">
            <v xml:space="preserve">TUBO ENDOT. ARMFLEX C/B 4,0 MM - BULK                                                               </v>
          </cell>
          <cell r="C10143">
            <v>0</v>
          </cell>
          <cell r="D10143">
            <v>0</v>
          </cell>
          <cell r="E10143">
            <v>0</v>
          </cell>
          <cell r="F10143">
            <v>0</v>
          </cell>
          <cell r="G10143">
            <v>0</v>
          </cell>
          <cell r="I10143">
            <v>0</v>
          </cell>
        </row>
        <row r="10144">
          <cell r="A10144">
            <v>896504004500</v>
          </cell>
          <cell r="B10144" t="str">
            <v xml:space="preserve">TUBO ENDOT. ARMFLEX C/B 4,5 MM - BULK                                                               </v>
          </cell>
          <cell r="C10144">
            <v>0</v>
          </cell>
          <cell r="D10144">
            <v>0</v>
          </cell>
          <cell r="E10144">
            <v>0</v>
          </cell>
          <cell r="F10144">
            <v>0</v>
          </cell>
          <cell r="G10144">
            <v>0</v>
          </cell>
          <cell r="I10144">
            <v>0</v>
          </cell>
        </row>
        <row r="10145">
          <cell r="A10145">
            <v>896504005000</v>
          </cell>
          <cell r="B10145" t="str">
            <v xml:space="preserve">TUBO ENDOT. ARMFLEX C/B 5,0 MM - BULK                                                               </v>
          </cell>
          <cell r="C10145">
            <v>0</v>
          </cell>
          <cell r="D10145">
            <v>0</v>
          </cell>
          <cell r="E10145">
            <v>0</v>
          </cell>
          <cell r="F10145">
            <v>0</v>
          </cell>
          <cell r="G10145">
            <v>0</v>
          </cell>
          <cell r="I10145">
            <v>0</v>
          </cell>
        </row>
        <row r="10146">
          <cell r="A10146">
            <v>896504005500</v>
          </cell>
          <cell r="B10146" t="str">
            <v xml:space="preserve">TUBO ENDOT. ARMFLEX C/B 5,5 MM - BULK                                                               </v>
          </cell>
          <cell r="C10146">
            <v>0</v>
          </cell>
          <cell r="D10146">
            <v>0</v>
          </cell>
          <cell r="E10146">
            <v>0</v>
          </cell>
          <cell r="F10146">
            <v>0</v>
          </cell>
          <cell r="G10146">
            <v>0</v>
          </cell>
          <cell r="I10146">
            <v>0</v>
          </cell>
        </row>
        <row r="10147">
          <cell r="A10147">
            <v>896504006000</v>
          </cell>
          <cell r="B10147" t="str">
            <v xml:space="preserve">TUBO ENDOT. ARMFLEX C/B 6,0 MM - BULK                                                               </v>
          </cell>
          <cell r="C10147">
            <v>0</v>
          </cell>
          <cell r="D10147">
            <v>0</v>
          </cell>
          <cell r="E10147">
            <v>0</v>
          </cell>
          <cell r="F10147">
            <v>0</v>
          </cell>
          <cell r="G10147">
            <v>0</v>
          </cell>
          <cell r="I10147">
            <v>0</v>
          </cell>
        </row>
        <row r="10148">
          <cell r="A10148">
            <v>896504006500</v>
          </cell>
          <cell r="B10148" t="str">
            <v xml:space="preserve">TUBO ENDOT. ARMFLEX C/B 6,5 MM - BULK                                                               </v>
          </cell>
          <cell r="C10148">
            <v>0</v>
          </cell>
          <cell r="D10148">
            <v>0</v>
          </cell>
          <cell r="E10148">
            <v>0</v>
          </cell>
          <cell r="F10148">
            <v>0</v>
          </cell>
          <cell r="G10148">
            <v>0</v>
          </cell>
          <cell r="I10148">
            <v>0</v>
          </cell>
        </row>
        <row r="10149">
          <cell r="A10149">
            <v>896504007000</v>
          </cell>
          <cell r="B10149" t="str">
            <v xml:space="preserve">TUBO ENDOT. ARMFLEX C/B 7,0 MM - BULK                                                               </v>
          </cell>
          <cell r="C10149">
            <v>0</v>
          </cell>
          <cell r="D10149">
            <v>0</v>
          </cell>
          <cell r="E10149">
            <v>0</v>
          </cell>
          <cell r="F10149">
            <v>0</v>
          </cell>
          <cell r="G10149">
            <v>0</v>
          </cell>
          <cell r="I10149">
            <v>0</v>
          </cell>
        </row>
        <row r="10150">
          <cell r="A10150">
            <v>896504007500</v>
          </cell>
          <cell r="B10150" t="str">
            <v xml:space="preserve">TUBO ENDOT. ARMFLEX C/B 7,5 MM - BULK                                                               </v>
          </cell>
          <cell r="C10150">
            <v>0</v>
          </cell>
          <cell r="D10150">
            <v>0</v>
          </cell>
          <cell r="E10150">
            <v>0</v>
          </cell>
          <cell r="F10150">
            <v>0</v>
          </cell>
          <cell r="G10150">
            <v>0</v>
          </cell>
          <cell r="I10150">
            <v>0</v>
          </cell>
        </row>
        <row r="10151">
          <cell r="A10151">
            <v>896504008000</v>
          </cell>
          <cell r="B10151" t="str">
            <v xml:space="preserve">TUBO ENDOT. ARMFLEX C/B 8,0 MM - BULK                                                               </v>
          </cell>
          <cell r="C10151">
            <v>0</v>
          </cell>
          <cell r="D10151">
            <v>0</v>
          </cell>
          <cell r="E10151">
            <v>0</v>
          </cell>
          <cell r="F10151">
            <v>0</v>
          </cell>
          <cell r="G10151">
            <v>0</v>
          </cell>
          <cell r="I10151">
            <v>0</v>
          </cell>
        </row>
        <row r="10152">
          <cell r="A10152">
            <v>896504008500</v>
          </cell>
          <cell r="B10152" t="str">
            <v xml:space="preserve">TUBO ENDOT. ARMFLEX C/B 8,5 MM - BULK                                                               </v>
          </cell>
          <cell r="C10152">
            <v>0</v>
          </cell>
          <cell r="D10152">
            <v>0</v>
          </cell>
          <cell r="E10152">
            <v>0</v>
          </cell>
          <cell r="F10152">
            <v>0</v>
          </cell>
          <cell r="G10152">
            <v>0</v>
          </cell>
          <cell r="I10152">
            <v>0</v>
          </cell>
        </row>
        <row r="10153">
          <cell r="A10153">
            <v>896504009000</v>
          </cell>
          <cell r="B10153" t="str">
            <v xml:space="preserve">TUBO ENDOT. ARMFLEX C/B 9,0 MM - BULK                                                               </v>
          </cell>
          <cell r="C10153">
            <v>0</v>
          </cell>
          <cell r="D10153">
            <v>0</v>
          </cell>
          <cell r="E10153">
            <v>0</v>
          </cell>
          <cell r="F10153">
            <v>0</v>
          </cell>
          <cell r="G10153">
            <v>0</v>
          </cell>
          <cell r="I10153">
            <v>0</v>
          </cell>
        </row>
        <row r="10154">
          <cell r="A10154">
            <v>896504009500</v>
          </cell>
          <cell r="B10154" t="str">
            <v xml:space="preserve">TUBO ENDOT. ARMFLEX C/B 9,5 MM - BULK                                                               </v>
          </cell>
          <cell r="C10154">
            <v>0</v>
          </cell>
          <cell r="D10154">
            <v>0</v>
          </cell>
          <cell r="E10154">
            <v>0</v>
          </cell>
          <cell r="F10154">
            <v>0</v>
          </cell>
          <cell r="G10154">
            <v>0</v>
          </cell>
          <cell r="I10154">
            <v>0</v>
          </cell>
        </row>
        <row r="10155">
          <cell r="A10155">
            <v>896505003000</v>
          </cell>
          <cell r="B10155" t="str">
            <v xml:space="preserve">TUBO ENDOT. ARMFLEX S/B 3,0 MM - BULK - AURINCO                                                     </v>
          </cell>
          <cell r="C10155">
            <v>0</v>
          </cell>
          <cell r="D10155">
            <v>0</v>
          </cell>
          <cell r="E10155">
            <v>0</v>
          </cell>
          <cell r="F10155">
            <v>0</v>
          </cell>
          <cell r="G10155">
            <v>0</v>
          </cell>
          <cell r="I10155">
            <v>0</v>
          </cell>
        </row>
        <row r="10156">
          <cell r="A10156">
            <v>896505003500</v>
          </cell>
          <cell r="B10156" t="str">
            <v xml:space="preserve">TUBO ENDOT. ARMFLEX S/B 3,5 MM - BULK - AURINCO                                                     </v>
          </cell>
          <cell r="C10156">
            <v>0</v>
          </cell>
          <cell r="D10156">
            <v>0</v>
          </cell>
          <cell r="E10156">
            <v>0</v>
          </cell>
          <cell r="F10156">
            <v>0</v>
          </cell>
          <cell r="G10156">
            <v>0</v>
          </cell>
          <cell r="I10156">
            <v>0</v>
          </cell>
        </row>
        <row r="10157">
          <cell r="A10157">
            <v>896505004000</v>
          </cell>
          <cell r="B10157" t="str">
            <v xml:space="preserve">TUBO ENDOT. ARMFLEX S/B 4,0 MM - BULK - AURINCO                                                     </v>
          </cell>
          <cell r="C10157">
            <v>0</v>
          </cell>
          <cell r="D10157">
            <v>0</v>
          </cell>
          <cell r="E10157">
            <v>0</v>
          </cell>
          <cell r="F10157">
            <v>0</v>
          </cell>
          <cell r="G10157">
            <v>0</v>
          </cell>
          <cell r="I10157">
            <v>0</v>
          </cell>
        </row>
        <row r="10158">
          <cell r="A10158">
            <v>896505004500</v>
          </cell>
          <cell r="B10158" t="str">
            <v xml:space="preserve">TUBO ENDOT. ARMFLEX S/B 4,5 MM - BULK - AURINCO                                                     </v>
          </cell>
          <cell r="C10158">
            <v>0</v>
          </cell>
          <cell r="D10158">
            <v>0</v>
          </cell>
          <cell r="E10158">
            <v>0</v>
          </cell>
          <cell r="F10158">
            <v>0</v>
          </cell>
          <cell r="G10158">
            <v>0</v>
          </cell>
          <cell r="I10158">
            <v>0</v>
          </cell>
        </row>
        <row r="10159">
          <cell r="A10159">
            <v>896505005000</v>
          </cell>
          <cell r="B10159" t="str">
            <v xml:space="preserve">TUBO ENDOT. ARMFLEX S/B 5,0 MM - BULK - AURINCO                                                     </v>
          </cell>
          <cell r="C10159">
            <v>0</v>
          </cell>
          <cell r="D10159">
            <v>0</v>
          </cell>
          <cell r="E10159">
            <v>0</v>
          </cell>
          <cell r="F10159">
            <v>0</v>
          </cell>
          <cell r="G10159">
            <v>0</v>
          </cell>
          <cell r="I10159">
            <v>0</v>
          </cell>
        </row>
        <row r="10160">
          <cell r="A10160">
            <v>896505005500</v>
          </cell>
          <cell r="B10160" t="str">
            <v xml:space="preserve">TUBO ENDOT. ARMFLEX S/B 5,5 MM - BULK - AURINCO                                                     </v>
          </cell>
          <cell r="C10160">
            <v>0</v>
          </cell>
          <cell r="D10160">
            <v>0</v>
          </cell>
          <cell r="E10160">
            <v>0</v>
          </cell>
          <cell r="F10160">
            <v>0</v>
          </cell>
          <cell r="G10160">
            <v>0</v>
          </cell>
          <cell r="I10160">
            <v>0</v>
          </cell>
        </row>
        <row r="10161">
          <cell r="A10161">
            <v>896505006000</v>
          </cell>
          <cell r="B10161" t="str">
            <v xml:space="preserve">TUBO ENDOT. ARMFLEX S/B 6,0 MM - BULK - AURINCO                                                     </v>
          </cell>
          <cell r="C10161">
            <v>0</v>
          </cell>
          <cell r="D10161">
            <v>0</v>
          </cell>
          <cell r="E10161">
            <v>0</v>
          </cell>
          <cell r="F10161">
            <v>0</v>
          </cell>
          <cell r="G10161">
            <v>0</v>
          </cell>
          <cell r="I10161">
            <v>0</v>
          </cell>
        </row>
        <row r="10162">
          <cell r="A10162">
            <v>896505006500</v>
          </cell>
          <cell r="B10162" t="str">
            <v xml:space="preserve">TUBO ENDOT. ARMFLEX S/B 6,5 MM - BULK - AURINCO                                                     </v>
          </cell>
          <cell r="C10162">
            <v>0</v>
          </cell>
          <cell r="D10162">
            <v>0</v>
          </cell>
          <cell r="E10162">
            <v>0</v>
          </cell>
          <cell r="F10162">
            <v>0</v>
          </cell>
          <cell r="G10162">
            <v>0</v>
          </cell>
          <cell r="I10162">
            <v>0</v>
          </cell>
        </row>
        <row r="10163">
          <cell r="A10163">
            <v>896505007000</v>
          </cell>
          <cell r="B10163" t="str">
            <v xml:space="preserve">TUBO ENDOT.ARMFLEX S/B 7,0MM-BULK - AURINCO                                                         </v>
          </cell>
          <cell r="C10163">
            <v>0</v>
          </cell>
          <cell r="D10163">
            <v>0</v>
          </cell>
          <cell r="E10163">
            <v>0</v>
          </cell>
          <cell r="F10163">
            <v>0</v>
          </cell>
          <cell r="G10163">
            <v>0</v>
          </cell>
          <cell r="I10163">
            <v>0</v>
          </cell>
        </row>
        <row r="10164">
          <cell r="A10164">
            <v>896505007500</v>
          </cell>
          <cell r="B10164" t="str">
            <v xml:space="preserve">TUBO ENDOT.ARMFLEX S/B 7,5MM-BULK - AURINCO                                                         </v>
          </cell>
          <cell r="C10164">
            <v>0</v>
          </cell>
          <cell r="D10164">
            <v>0</v>
          </cell>
          <cell r="E10164">
            <v>0</v>
          </cell>
          <cell r="F10164">
            <v>0</v>
          </cell>
          <cell r="G10164">
            <v>0</v>
          </cell>
          <cell r="I10164">
            <v>0</v>
          </cell>
        </row>
        <row r="10165">
          <cell r="A10165">
            <v>896505008000</v>
          </cell>
          <cell r="B10165" t="str">
            <v xml:space="preserve">TUBO ENDOT.ARMFLEX S/B 8,0MM-BULK - AURNCO                                                          </v>
          </cell>
          <cell r="C10165">
            <v>0</v>
          </cell>
          <cell r="D10165">
            <v>0</v>
          </cell>
          <cell r="E10165">
            <v>0</v>
          </cell>
          <cell r="F10165">
            <v>0</v>
          </cell>
          <cell r="G10165">
            <v>0</v>
          </cell>
          <cell r="I10165">
            <v>0</v>
          </cell>
        </row>
        <row r="10166">
          <cell r="A10166">
            <v>896505008500</v>
          </cell>
          <cell r="B10166" t="str">
            <v xml:space="preserve">TUBO ENDOT.ARMFLEX S/B 8,5MM-BULK - AURINCO                                                         </v>
          </cell>
          <cell r="C10166">
            <v>0</v>
          </cell>
          <cell r="D10166">
            <v>0</v>
          </cell>
          <cell r="E10166">
            <v>0</v>
          </cell>
          <cell r="F10166">
            <v>0</v>
          </cell>
          <cell r="G10166">
            <v>0</v>
          </cell>
          <cell r="I10166">
            <v>0</v>
          </cell>
        </row>
        <row r="10167">
          <cell r="A10167">
            <v>896601001100</v>
          </cell>
          <cell r="B10167" t="str">
            <v xml:space="preserve">C.TRAQUEOSTOMIA CC 11MM SOFT (BULK)                                                                 </v>
          </cell>
          <cell r="C10167">
            <v>0</v>
          </cell>
          <cell r="D10167">
            <v>0</v>
          </cell>
          <cell r="E10167">
            <v>0</v>
          </cell>
          <cell r="F10167">
            <v>0</v>
          </cell>
          <cell r="G10167">
            <v>0</v>
          </cell>
          <cell r="I10167">
            <v>0</v>
          </cell>
        </row>
        <row r="10168">
          <cell r="A10168">
            <v>89700800000000</v>
          </cell>
          <cell r="B10168" t="str">
            <v xml:space="preserve">SUSTITUIDO POR COD.89721200000000                                                                   </v>
          </cell>
          <cell r="C10168">
            <v>0</v>
          </cell>
          <cell r="D10168">
            <v>0</v>
          </cell>
          <cell r="E10168">
            <v>0</v>
          </cell>
          <cell r="F10168">
            <v>0</v>
          </cell>
          <cell r="G10168">
            <v>0</v>
          </cell>
          <cell r="I10168">
            <v>0</v>
          </cell>
        </row>
        <row r="10169">
          <cell r="A10169">
            <v>89701000000000</v>
          </cell>
          <cell r="B10169" t="str">
            <v xml:space="preserve">SUSTITUIDO POR COD.89721400000000                                                                   </v>
          </cell>
          <cell r="C10169">
            <v>0</v>
          </cell>
          <cell r="D10169">
            <v>0</v>
          </cell>
          <cell r="E10169">
            <v>0</v>
          </cell>
          <cell r="F10169">
            <v>0</v>
          </cell>
          <cell r="G10169">
            <v>0</v>
          </cell>
          <cell r="I10169">
            <v>0</v>
          </cell>
        </row>
        <row r="10170">
          <cell r="A10170">
            <v>89701200000000</v>
          </cell>
          <cell r="B10170" t="str">
            <v xml:space="preserve">SUSTITUIDO POR COD.89721600000000                                                                   </v>
          </cell>
          <cell r="C10170">
            <v>0</v>
          </cell>
          <cell r="D10170">
            <v>0</v>
          </cell>
          <cell r="E10170">
            <v>0</v>
          </cell>
          <cell r="F10170">
            <v>0</v>
          </cell>
          <cell r="G10170">
            <v>0</v>
          </cell>
          <cell r="I10170">
            <v>0</v>
          </cell>
        </row>
        <row r="10171">
          <cell r="A10171">
            <v>89701400000000</v>
          </cell>
          <cell r="B10171" t="str">
            <v xml:space="preserve">SUSTITUIDO POR COD.89721800000000                                                                   </v>
          </cell>
          <cell r="C10171">
            <v>0</v>
          </cell>
          <cell r="D10171">
            <v>0</v>
          </cell>
          <cell r="E10171">
            <v>0</v>
          </cell>
          <cell r="F10171">
            <v>0</v>
          </cell>
          <cell r="G10171">
            <v>0</v>
          </cell>
          <cell r="I10171">
            <v>0</v>
          </cell>
        </row>
        <row r="10172">
          <cell r="A10172">
            <v>89701600000000</v>
          </cell>
          <cell r="B10172" t="str">
            <v xml:space="preserve">SUSTITUIDO POR COD.89722000000000                                                                   </v>
          </cell>
          <cell r="C10172">
            <v>0</v>
          </cell>
          <cell r="D10172">
            <v>0</v>
          </cell>
          <cell r="E10172">
            <v>0</v>
          </cell>
          <cell r="F10172">
            <v>0</v>
          </cell>
          <cell r="G10172">
            <v>0</v>
          </cell>
          <cell r="I10172">
            <v>0</v>
          </cell>
        </row>
        <row r="10173">
          <cell r="A10173">
            <v>89702000000000</v>
          </cell>
          <cell r="B10173" t="str">
            <v xml:space="preserve">SUSTITUIDO POR COD.89722400000000                                                                   </v>
          </cell>
          <cell r="C10173">
            <v>0</v>
          </cell>
          <cell r="D10173">
            <v>0</v>
          </cell>
          <cell r="E10173">
            <v>0</v>
          </cell>
          <cell r="F10173">
            <v>0</v>
          </cell>
          <cell r="G10173">
            <v>0</v>
          </cell>
          <cell r="I10173">
            <v>0</v>
          </cell>
        </row>
        <row r="10174">
          <cell r="A10174">
            <v>89710800000000</v>
          </cell>
          <cell r="B10174" t="str">
            <v xml:space="preserve">SUSTITUIDO POR COD.89731200000000                                                                   </v>
          </cell>
          <cell r="C10174">
            <v>0</v>
          </cell>
          <cell r="D10174">
            <v>0</v>
          </cell>
          <cell r="E10174">
            <v>0</v>
          </cell>
          <cell r="F10174">
            <v>0</v>
          </cell>
          <cell r="G10174">
            <v>0</v>
          </cell>
          <cell r="I10174">
            <v>0</v>
          </cell>
        </row>
        <row r="10175">
          <cell r="A10175">
            <v>89711000000000</v>
          </cell>
          <cell r="B10175" t="str">
            <v xml:space="preserve">SUSTITUIDO POR COD.89731400000000                                                                   </v>
          </cell>
          <cell r="C10175">
            <v>0</v>
          </cell>
          <cell r="D10175">
            <v>0</v>
          </cell>
          <cell r="E10175">
            <v>0</v>
          </cell>
          <cell r="F10175">
            <v>0</v>
          </cell>
          <cell r="G10175">
            <v>0</v>
          </cell>
          <cell r="I10175">
            <v>0</v>
          </cell>
        </row>
        <row r="10176">
          <cell r="A10176">
            <v>89711200000000</v>
          </cell>
          <cell r="B10176" t="str">
            <v xml:space="preserve">SUSTITUIDO POR COD.89731600000000                                                                   </v>
          </cell>
          <cell r="C10176">
            <v>0</v>
          </cell>
          <cell r="D10176">
            <v>0</v>
          </cell>
          <cell r="E10176">
            <v>0</v>
          </cell>
          <cell r="F10176">
            <v>0</v>
          </cell>
          <cell r="G10176">
            <v>0</v>
          </cell>
          <cell r="I10176">
            <v>0</v>
          </cell>
        </row>
        <row r="10177">
          <cell r="A10177">
            <v>89711400000000</v>
          </cell>
          <cell r="B10177" t="str">
            <v xml:space="preserve">SUSTITUIDO POR COD.89731800000000                                                                   </v>
          </cell>
          <cell r="C10177">
            <v>0</v>
          </cell>
          <cell r="D10177">
            <v>0</v>
          </cell>
          <cell r="E10177">
            <v>0</v>
          </cell>
          <cell r="F10177">
            <v>0</v>
          </cell>
          <cell r="G10177">
            <v>0</v>
          </cell>
          <cell r="I10177">
            <v>0</v>
          </cell>
        </row>
        <row r="10178">
          <cell r="A10178">
            <v>89711600000000</v>
          </cell>
          <cell r="B10178" t="str">
            <v xml:space="preserve">SUSTITUIDO POR COD.89732000000000                                                                   </v>
          </cell>
          <cell r="C10178">
            <v>0</v>
          </cell>
          <cell r="D10178">
            <v>0</v>
          </cell>
          <cell r="E10178">
            <v>0</v>
          </cell>
          <cell r="F10178">
            <v>0</v>
          </cell>
          <cell r="G10178">
            <v>0</v>
          </cell>
          <cell r="I10178">
            <v>0</v>
          </cell>
        </row>
        <row r="10179">
          <cell r="A10179">
            <v>89712000000000</v>
          </cell>
          <cell r="B10179" t="str">
            <v xml:space="preserve">SUSTITUIDO POR COD.89732400000000                                                                   </v>
          </cell>
          <cell r="C10179">
            <v>0</v>
          </cell>
          <cell r="D10179">
            <v>0</v>
          </cell>
          <cell r="E10179">
            <v>0</v>
          </cell>
          <cell r="F10179">
            <v>0</v>
          </cell>
          <cell r="G10179">
            <v>0</v>
          </cell>
          <cell r="I10179">
            <v>0</v>
          </cell>
        </row>
        <row r="10180">
          <cell r="A10180">
            <v>89720800000000</v>
          </cell>
          <cell r="B10180" t="str">
            <v xml:space="preserve">CANULA INTERIOR 4.0 MM                                                                              </v>
          </cell>
          <cell r="C10180">
            <v>790</v>
          </cell>
          <cell r="D10180">
            <v>0</v>
          </cell>
          <cell r="E10180">
            <v>0</v>
          </cell>
          <cell r="F10180">
            <v>0</v>
          </cell>
          <cell r="G10180">
            <v>0</v>
          </cell>
          <cell r="I10180">
            <v>0</v>
          </cell>
        </row>
        <row r="10181">
          <cell r="A10181">
            <v>89721000000000</v>
          </cell>
          <cell r="B10181" t="str">
            <v xml:space="preserve">CANULA INTERIOR 5.0 MM                                                                              </v>
          </cell>
          <cell r="C10181">
            <v>1148</v>
          </cell>
          <cell r="D10181">
            <v>0</v>
          </cell>
          <cell r="E10181">
            <v>0</v>
          </cell>
          <cell r="F10181">
            <v>0</v>
          </cell>
          <cell r="G10181">
            <v>0</v>
          </cell>
          <cell r="I10181">
            <v>0</v>
          </cell>
        </row>
        <row r="10182">
          <cell r="A10182">
            <v>89721001100000</v>
          </cell>
          <cell r="B10182" t="str">
            <v xml:space="preserve">CANULA INTERIOR (CONF.MANUAL) 5.0MM                                                                 </v>
          </cell>
          <cell r="C10182">
            <v>0</v>
          </cell>
          <cell r="D10182">
            <v>0</v>
          </cell>
          <cell r="E10182">
            <v>0</v>
          </cell>
          <cell r="F10182">
            <v>0</v>
          </cell>
          <cell r="G10182">
            <v>0</v>
          </cell>
          <cell r="I10182">
            <v>0</v>
          </cell>
        </row>
        <row r="10183">
          <cell r="A10183">
            <v>89721001200000</v>
          </cell>
          <cell r="B10183" t="str">
            <v xml:space="preserve">CANULA INT.CONICA(CONF.MAN.)P/CC. 5,0MM                                                             </v>
          </cell>
          <cell r="C10183">
            <v>150</v>
          </cell>
          <cell r="D10183">
            <v>0</v>
          </cell>
          <cell r="E10183">
            <v>0</v>
          </cell>
          <cell r="F10183">
            <v>0</v>
          </cell>
          <cell r="G10183">
            <v>0</v>
          </cell>
          <cell r="I10183">
            <v>0</v>
          </cell>
        </row>
        <row r="10184">
          <cell r="A10184">
            <v>89721101100000</v>
          </cell>
          <cell r="B10184" t="str">
            <v xml:space="preserve">CANULA INT.CONICA(CONF.MANUAL)P/TRAQ. CC 5,5MM                                                      </v>
          </cell>
          <cell r="C10184">
            <v>136</v>
          </cell>
          <cell r="D10184">
            <v>0</v>
          </cell>
          <cell r="E10184">
            <v>0</v>
          </cell>
          <cell r="F10184">
            <v>0</v>
          </cell>
          <cell r="G10184">
            <v>0</v>
          </cell>
          <cell r="I10184">
            <v>0</v>
          </cell>
        </row>
        <row r="10185">
          <cell r="A10185">
            <v>89721200000000</v>
          </cell>
          <cell r="B10185" t="str">
            <v xml:space="preserve">CANULA INTERIOR 6.0 MM                                                                              </v>
          </cell>
          <cell r="C10185">
            <v>1870</v>
          </cell>
          <cell r="D10185">
            <v>0</v>
          </cell>
          <cell r="E10185">
            <v>0</v>
          </cell>
          <cell r="F10185">
            <v>0</v>
          </cell>
          <cell r="G10185">
            <v>0</v>
          </cell>
          <cell r="I10185">
            <v>0</v>
          </cell>
        </row>
        <row r="10186">
          <cell r="A10186">
            <v>89721200800000</v>
          </cell>
          <cell r="B10186" t="str">
            <v xml:space="preserve">CANULA INT.PVC E4/45 4.0MM                                                                          </v>
          </cell>
          <cell r="C10186">
            <v>3327</v>
          </cell>
          <cell r="D10186">
            <v>0</v>
          </cell>
          <cell r="E10186">
            <v>0</v>
          </cell>
          <cell r="F10186">
            <v>0</v>
          </cell>
          <cell r="G10186">
            <v>0</v>
          </cell>
          <cell r="I10186">
            <v>0</v>
          </cell>
        </row>
        <row r="10187">
          <cell r="A10187">
            <v>89721200900000</v>
          </cell>
          <cell r="B10187" t="str">
            <v xml:space="preserve">CANULA INT.PVC E4/45 5.0MM                                                                          </v>
          </cell>
          <cell r="C10187">
            <v>1164</v>
          </cell>
          <cell r="D10187">
            <v>0</v>
          </cell>
          <cell r="E10187">
            <v>0</v>
          </cell>
          <cell r="F10187">
            <v>0</v>
          </cell>
          <cell r="G10187">
            <v>0</v>
          </cell>
          <cell r="I10187">
            <v>0</v>
          </cell>
        </row>
        <row r="10188">
          <cell r="A10188">
            <v>89721201000000</v>
          </cell>
          <cell r="B10188" t="str">
            <v xml:space="preserve">CANULA INT.PVC E4/45 6.0 MM                                                                         </v>
          </cell>
          <cell r="C10188">
            <v>1964</v>
          </cell>
          <cell r="D10188">
            <v>0</v>
          </cell>
          <cell r="E10188">
            <v>0</v>
          </cell>
          <cell r="F10188">
            <v>0</v>
          </cell>
          <cell r="G10188">
            <v>0</v>
          </cell>
          <cell r="I10188">
            <v>0</v>
          </cell>
        </row>
        <row r="10189">
          <cell r="A10189">
            <v>89721201100000</v>
          </cell>
          <cell r="B10189" t="str">
            <v xml:space="preserve">CANULA INTERIOR (CONF.MANUAL) 6.0MM                                                                 </v>
          </cell>
          <cell r="C10189">
            <v>0</v>
          </cell>
          <cell r="D10189">
            <v>0</v>
          </cell>
          <cell r="E10189">
            <v>0</v>
          </cell>
          <cell r="F10189">
            <v>0</v>
          </cell>
          <cell r="G10189">
            <v>0</v>
          </cell>
          <cell r="I10189">
            <v>0</v>
          </cell>
        </row>
        <row r="10190">
          <cell r="A10190">
            <v>89721201200000</v>
          </cell>
          <cell r="B10190" t="str">
            <v xml:space="preserve">CANULA INT.CONICA(CONF.MAN.)P/CC. 6,0MM                                                             </v>
          </cell>
          <cell r="C10190">
            <v>223</v>
          </cell>
          <cell r="D10190">
            <v>0</v>
          </cell>
          <cell r="E10190">
            <v>0</v>
          </cell>
          <cell r="F10190">
            <v>0</v>
          </cell>
          <cell r="G10190">
            <v>0</v>
          </cell>
          <cell r="I10190">
            <v>0</v>
          </cell>
        </row>
        <row r="10191">
          <cell r="A10191">
            <v>89721301100000</v>
          </cell>
          <cell r="B10191" t="str">
            <v xml:space="preserve">CANULA INTERIOR (CONF.MANUAL) 6.5MM                                                                 </v>
          </cell>
          <cell r="C10191">
            <v>0</v>
          </cell>
          <cell r="D10191">
            <v>0</v>
          </cell>
          <cell r="E10191">
            <v>0</v>
          </cell>
          <cell r="F10191">
            <v>0</v>
          </cell>
          <cell r="G10191">
            <v>0</v>
          </cell>
          <cell r="I10191">
            <v>0</v>
          </cell>
        </row>
        <row r="10192">
          <cell r="A10192">
            <v>89721301200000</v>
          </cell>
          <cell r="B10192" t="str">
            <v xml:space="preserve">CANULA INT.CONICA(CONF.MAN.)P/CC. 6,5MM                                                             </v>
          </cell>
          <cell r="C10192">
            <v>20</v>
          </cell>
          <cell r="D10192">
            <v>0</v>
          </cell>
          <cell r="E10192">
            <v>0</v>
          </cell>
          <cell r="F10192">
            <v>0</v>
          </cell>
          <cell r="G10192">
            <v>0</v>
          </cell>
          <cell r="I10192">
            <v>0</v>
          </cell>
        </row>
        <row r="10193">
          <cell r="A10193">
            <v>89721400000000</v>
          </cell>
          <cell r="B10193" t="str">
            <v xml:space="preserve">CANULA INTERIOR 7.0 MM                                                                              </v>
          </cell>
          <cell r="C10193">
            <v>2622</v>
          </cell>
          <cell r="D10193">
            <v>0</v>
          </cell>
          <cell r="E10193">
            <v>0</v>
          </cell>
          <cell r="F10193">
            <v>0</v>
          </cell>
          <cell r="G10193">
            <v>0</v>
          </cell>
          <cell r="I10193">
            <v>0</v>
          </cell>
        </row>
        <row r="10194">
          <cell r="A10194">
            <v>89721401000000</v>
          </cell>
          <cell r="B10194" t="str">
            <v xml:space="preserve">CANULA INT.PVC E4/45 7.0 MM                                                                         </v>
          </cell>
          <cell r="C10194">
            <v>8023</v>
          </cell>
          <cell r="D10194">
            <v>0</v>
          </cell>
          <cell r="E10194">
            <v>0</v>
          </cell>
          <cell r="F10194">
            <v>0</v>
          </cell>
          <cell r="G10194">
            <v>0</v>
          </cell>
          <cell r="I10194">
            <v>0</v>
          </cell>
        </row>
        <row r="10195">
          <cell r="A10195">
            <v>89721401100000</v>
          </cell>
          <cell r="B10195" t="str">
            <v xml:space="preserve">CANULA INTERIOR (CONF.MANUAL) 7.0MM                                                                 </v>
          </cell>
          <cell r="C10195">
            <v>25</v>
          </cell>
          <cell r="D10195">
            <v>0</v>
          </cell>
          <cell r="E10195">
            <v>0</v>
          </cell>
          <cell r="F10195">
            <v>0</v>
          </cell>
          <cell r="G10195">
            <v>0</v>
          </cell>
          <cell r="I10195">
            <v>0</v>
          </cell>
        </row>
        <row r="10196">
          <cell r="A10196">
            <v>89721401200000</v>
          </cell>
          <cell r="B10196" t="str">
            <v xml:space="preserve">CANULA INT.CONICA(CONF.MAN.)P/CC. 7,0MM                                                             </v>
          </cell>
          <cell r="C10196">
            <v>87</v>
          </cell>
          <cell r="D10196">
            <v>0</v>
          </cell>
          <cell r="E10196">
            <v>0</v>
          </cell>
          <cell r="F10196">
            <v>0</v>
          </cell>
          <cell r="G10196">
            <v>0</v>
          </cell>
          <cell r="I10196">
            <v>0</v>
          </cell>
        </row>
        <row r="10197">
          <cell r="A10197">
            <v>89721501100000</v>
          </cell>
          <cell r="B10197" t="str">
            <v xml:space="preserve">CANULA INTERIOR (CONF.MANUAL) 7.5MM                                                                 </v>
          </cell>
          <cell r="C10197">
            <v>0</v>
          </cell>
          <cell r="D10197">
            <v>0</v>
          </cell>
          <cell r="E10197">
            <v>0</v>
          </cell>
          <cell r="F10197">
            <v>0</v>
          </cell>
          <cell r="G10197">
            <v>0</v>
          </cell>
          <cell r="I10197">
            <v>0</v>
          </cell>
        </row>
        <row r="10198">
          <cell r="A10198">
            <v>89721501200000</v>
          </cell>
          <cell r="B10198" t="str">
            <v xml:space="preserve">CANULA INT.CONICA(CONF.MAN.)P/CC. 7,5MM                                                             </v>
          </cell>
          <cell r="C10198">
            <v>0</v>
          </cell>
          <cell r="D10198">
            <v>0</v>
          </cell>
          <cell r="E10198">
            <v>0</v>
          </cell>
          <cell r="F10198">
            <v>0</v>
          </cell>
          <cell r="G10198">
            <v>0</v>
          </cell>
          <cell r="I10198">
            <v>0</v>
          </cell>
        </row>
        <row r="10199">
          <cell r="A10199">
            <v>89721600000000</v>
          </cell>
          <cell r="B10199" t="str">
            <v xml:space="preserve">CANULA INTERIOR 8.0 MM                                                                              </v>
          </cell>
          <cell r="C10199">
            <v>5399</v>
          </cell>
          <cell r="D10199">
            <v>0</v>
          </cell>
          <cell r="E10199">
            <v>0</v>
          </cell>
          <cell r="F10199">
            <v>0</v>
          </cell>
          <cell r="G10199">
            <v>0</v>
          </cell>
          <cell r="I10199">
            <v>0</v>
          </cell>
        </row>
        <row r="10200">
          <cell r="A10200">
            <v>89721601000000</v>
          </cell>
          <cell r="B10200" t="str">
            <v xml:space="preserve">CANULA INT.PVC E4/45 8.0 MM                                                                         </v>
          </cell>
          <cell r="C10200">
            <v>8028</v>
          </cell>
          <cell r="D10200">
            <v>0</v>
          </cell>
          <cell r="E10200">
            <v>0</v>
          </cell>
          <cell r="F10200">
            <v>0</v>
          </cell>
          <cell r="G10200">
            <v>0</v>
          </cell>
          <cell r="I10200">
            <v>0</v>
          </cell>
        </row>
        <row r="10201">
          <cell r="A10201">
            <v>89721601100000</v>
          </cell>
          <cell r="B10201" t="str">
            <v xml:space="preserve">CANULA INTERIOR (CONF.MANUAL) 8.0MM                                                                 </v>
          </cell>
          <cell r="C10201">
            <v>0</v>
          </cell>
          <cell r="D10201">
            <v>0</v>
          </cell>
          <cell r="E10201">
            <v>0</v>
          </cell>
          <cell r="F10201">
            <v>0</v>
          </cell>
          <cell r="G10201">
            <v>0</v>
          </cell>
          <cell r="I10201">
            <v>0</v>
          </cell>
        </row>
        <row r="10202">
          <cell r="A10202">
            <v>89721601200000</v>
          </cell>
          <cell r="B10202" t="str">
            <v xml:space="preserve">CANULA INT.CONICA(CONF.MAN.)P/CC. 8,0MM                                                             </v>
          </cell>
          <cell r="C10202">
            <v>43</v>
          </cell>
          <cell r="D10202">
            <v>0</v>
          </cell>
          <cell r="E10202">
            <v>0</v>
          </cell>
          <cell r="F10202">
            <v>0</v>
          </cell>
          <cell r="G10202">
            <v>0</v>
          </cell>
          <cell r="I10202">
            <v>0</v>
          </cell>
        </row>
        <row r="10203">
          <cell r="A10203">
            <v>89721701100000</v>
          </cell>
          <cell r="B10203" t="str">
            <v xml:space="preserve">CANULA INTERIOR (CONF.MANUAL) 8.5MM                                                                 </v>
          </cell>
          <cell r="C10203">
            <v>0</v>
          </cell>
          <cell r="D10203">
            <v>0</v>
          </cell>
          <cell r="E10203">
            <v>0</v>
          </cell>
          <cell r="F10203">
            <v>0</v>
          </cell>
          <cell r="G10203">
            <v>0</v>
          </cell>
          <cell r="I10203">
            <v>0</v>
          </cell>
        </row>
        <row r="10204">
          <cell r="A10204">
            <v>89721701200000</v>
          </cell>
          <cell r="B10204" t="str">
            <v xml:space="preserve">CANULA INT.CONICA(CONF.MAN.)P/CC. 8,5MM                                                             </v>
          </cell>
          <cell r="C10204">
            <v>178</v>
          </cell>
          <cell r="D10204">
            <v>0</v>
          </cell>
          <cell r="E10204">
            <v>0</v>
          </cell>
          <cell r="F10204">
            <v>0</v>
          </cell>
          <cell r="G10204">
            <v>0</v>
          </cell>
          <cell r="I10204">
            <v>0</v>
          </cell>
        </row>
        <row r="10205">
          <cell r="A10205">
            <v>89721800000000</v>
          </cell>
          <cell r="B10205" t="str">
            <v xml:space="preserve">CANULA INTERIOR 9.0 MM                                                                              </v>
          </cell>
          <cell r="C10205">
            <v>2088</v>
          </cell>
          <cell r="D10205">
            <v>0</v>
          </cell>
          <cell r="E10205">
            <v>0</v>
          </cell>
          <cell r="F10205">
            <v>0</v>
          </cell>
          <cell r="G10205">
            <v>0</v>
          </cell>
          <cell r="I10205">
            <v>0</v>
          </cell>
        </row>
        <row r="10206">
          <cell r="A10206">
            <v>89721801000000</v>
          </cell>
          <cell r="B10206" t="str">
            <v xml:space="preserve">CANULA INT.PVC E4/45 9.0 MM                                                                         </v>
          </cell>
          <cell r="C10206">
            <v>13409</v>
          </cell>
          <cell r="D10206">
            <v>0</v>
          </cell>
          <cell r="E10206">
            <v>0</v>
          </cell>
          <cell r="F10206">
            <v>0</v>
          </cell>
          <cell r="G10206">
            <v>0</v>
          </cell>
          <cell r="I10206">
            <v>0</v>
          </cell>
        </row>
        <row r="10207">
          <cell r="A10207">
            <v>89721801100000</v>
          </cell>
          <cell r="B10207" t="str">
            <v xml:space="preserve">CANULA INTERIOR (CONF.MANUAL) 9.0MM                                                                 </v>
          </cell>
          <cell r="C10207">
            <v>149</v>
          </cell>
          <cell r="D10207">
            <v>0</v>
          </cell>
          <cell r="E10207">
            <v>0</v>
          </cell>
          <cell r="F10207">
            <v>0</v>
          </cell>
          <cell r="G10207">
            <v>0</v>
          </cell>
          <cell r="I10207">
            <v>0</v>
          </cell>
        </row>
        <row r="10208">
          <cell r="A10208">
            <v>89721801200000</v>
          </cell>
          <cell r="B10208" t="str">
            <v xml:space="preserve">CANULA INT.CONICA(CONF.MAN.)P/CC. 9,0MM                                                             </v>
          </cell>
          <cell r="C10208">
            <v>214</v>
          </cell>
          <cell r="D10208">
            <v>0</v>
          </cell>
          <cell r="E10208">
            <v>0</v>
          </cell>
          <cell r="F10208">
            <v>0</v>
          </cell>
          <cell r="G10208">
            <v>0</v>
          </cell>
          <cell r="I10208">
            <v>0</v>
          </cell>
        </row>
        <row r="10209">
          <cell r="A10209">
            <v>89721901100000</v>
          </cell>
          <cell r="B10209" t="str">
            <v xml:space="preserve">CANULA INTERIOR CONICA (CONF.MANUAL) 9.5MM                                                          </v>
          </cell>
          <cell r="C10209">
            <v>69</v>
          </cell>
          <cell r="D10209">
            <v>0</v>
          </cell>
          <cell r="E10209">
            <v>0</v>
          </cell>
          <cell r="F10209">
            <v>0</v>
          </cell>
          <cell r="G10209">
            <v>0</v>
          </cell>
          <cell r="I10209">
            <v>0</v>
          </cell>
        </row>
        <row r="10210">
          <cell r="A10210">
            <v>89722000000000</v>
          </cell>
          <cell r="B10210" t="str">
            <v xml:space="preserve">CANULA INTERIOR 10.0 MM                                                                             </v>
          </cell>
          <cell r="C10210">
            <v>2272</v>
          </cell>
          <cell r="D10210">
            <v>0</v>
          </cell>
          <cell r="E10210">
            <v>0</v>
          </cell>
          <cell r="F10210">
            <v>0</v>
          </cell>
          <cell r="G10210">
            <v>0</v>
          </cell>
          <cell r="I10210">
            <v>0</v>
          </cell>
        </row>
        <row r="10211">
          <cell r="A10211">
            <v>89722001000000</v>
          </cell>
          <cell r="B10211" t="str">
            <v xml:space="preserve">CANULA INT.PVC E4/45 10.0 MM                                                                        </v>
          </cell>
          <cell r="C10211">
            <v>5442</v>
          </cell>
          <cell r="D10211">
            <v>0</v>
          </cell>
          <cell r="E10211">
            <v>0</v>
          </cell>
          <cell r="F10211">
            <v>0</v>
          </cell>
          <cell r="G10211">
            <v>0</v>
          </cell>
          <cell r="I10211">
            <v>0</v>
          </cell>
        </row>
        <row r="10212">
          <cell r="A10212">
            <v>89722001100000</v>
          </cell>
          <cell r="B10212" t="str">
            <v xml:space="preserve">CANULA INTERIOR (CONF.MANUAL) 10.0M                                                                 </v>
          </cell>
          <cell r="C10212">
            <v>401</v>
          </cell>
          <cell r="D10212">
            <v>0</v>
          </cell>
          <cell r="E10212">
            <v>0</v>
          </cell>
          <cell r="F10212">
            <v>0</v>
          </cell>
          <cell r="G10212">
            <v>0</v>
          </cell>
          <cell r="I10212">
            <v>0</v>
          </cell>
        </row>
        <row r="10213">
          <cell r="A10213">
            <v>89722001200000</v>
          </cell>
          <cell r="B10213" t="str">
            <v xml:space="preserve">CANULA INT.CONICA(CONF.MAN.)P/CC. 10,0MM                                                            </v>
          </cell>
          <cell r="C10213">
            <v>48</v>
          </cell>
          <cell r="D10213">
            <v>0</v>
          </cell>
          <cell r="E10213">
            <v>0</v>
          </cell>
          <cell r="F10213">
            <v>0</v>
          </cell>
          <cell r="G10213">
            <v>0</v>
          </cell>
          <cell r="I10213">
            <v>0</v>
          </cell>
        </row>
        <row r="10214">
          <cell r="A10214">
            <v>89722200000000</v>
          </cell>
          <cell r="B10214" t="str">
            <v xml:space="preserve">CANULA INTERIOR 11.0MM                                                                              </v>
          </cell>
          <cell r="C10214">
            <v>0</v>
          </cell>
          <cell r="D10214">
            <v>0</v>
          </cell>
          <cell r="E10214">
            <v>0</v>
          </cell>
          <cell r="F10214">
            <v>0</v>
          </cell>
          <cell r="G10214">
            <v>0</v>
          </cell>
          <cell r="I10214">
            <v>0</v>
          </cell>
        </row>
        <row r="10215">
          <cell r="A10215">
            <v>89722201000000</v>
          </cell>
          <cell r="B10215" t="str">
            <v xml:space="preserve">CANULA INT.PVC E4/45 11.0 MM                                                                        </v>
          </cell>
          <cell r="C10215">
            <v>0</v>
          </cell>
          <cell r="D10215">
            <v>0</v>
          </cell>
          <cell r="E10215">
            <v>0</v>
          </cell>
          <cell r="F10215">
            <v>0</v>
          </cell>
          <cell r="G10215">
            <v>0</v>
          </cell>
          <cell r="I10215">
            <v>0</v>
          </cell>
        </row>
        <row r="10216">
          <cell r="A10216">
            <v>89722201100000</v>
          </cell>
          <cell r="B10216" t="str">
            <v xml:space="preserve">CANULA INTERIOR (CONF.MANUAL) 11,0MM                                                                </v>
          </cell>
          <cell r="C10216">
            <v>99</v>
          </cell>
          <cell r="D10216">
            <v>0</v>
          </cell>
          <cell r="E10216">
            <v>0</v>
          </cell>
          <cell r="F10216">
            <v>0</v>
          </cell>
          <cell r="G10216">
            <v>0</v>
          </cell>
          <cell r="I10216">
            <v>0</v>
          </cell>
        </row>
        <row r="10217">
          <cell r="A10217">
            <v>89722400000000</v>
          </cell>
          <cell r="B10217" t="str">
            <v xml:space="preserve">CANULA INTERIOR 12.0 MM                                                                             </v>
          </cell>
          <cell r="C10217">
            <v>1196</v>
          </cell>
          <cell r="D10217">
            <v>0</v>
          </cell>
          <cell r="E10217">
            <v>0</v>
          </cell>
          <cell r="F10217">
            <v>0</v>
          </cell>
          <cell r="G10217">
            <v>0</v>
          </cell>
          <cell r="I10217">
            <v>0</v>
          </cell>
        </row>
        <row r="10218">
          <cell r="A10218">
            <v>89722401000000</v>
          </cell>
          <cell r="B10218" t="str">
            <v xml:space="preserve">CANULA INT.PVC E4/45 12.0 MM                                                                        </v>
          </cell>
          <cell r="C10218">
            <v>3410</v>
          </cell>
          <cell r="D10218">
            <v>0</v>
          </cell>
          <cell r="E10218">
            <v>0</v>
          </cell>
          <cell r="F10218">
            <v>0</v>
          </cell>
          <cell r="G10218">
            <v>0</v>
          </cell>
          <cell r="I10218">
            <v>0</v>
          </cell>
        </row>
        <row r="10219">
          <cell r="A10219">
            <v>89723000140000</v>
          </cell>
          <cell r="B10219" t="str">
            <v xml:space="preserve">CANULA INTERIOR P/TRAQ. ARMFLEX FENESTRADA 7MM                                                      </v>
          </cell>
          <cell r="C10219">
            <v>96</v>
          </cell>
          <cell r="D10219">
            <v>0</v>
          </cell>
          <cell r="E10219">
            <v>0</v>
          </cell>
          <cell r="F10219">
            <v>0</v>
          </cell>
          <cell r="G10219">
            <v>0</v>
          </cell>
          <cell r="I10219">
            <v>0</v>
          </cell>
        </row>
        <row r="10220">
          <cell r="A10220">
            <v>89723000160000</v>
          </cell>
          <cell r="B10220" t="str">
            <v xml:space="preserve">CANULA INTERIOR P/TRAQ. ARMFLEX FENESTRADA 8MM                                                      </v>
          </cell>
          <cell r="C10220">
            <v>40</v>
          </cell>
          <cell r="D10220">
            <v>0</v>
          </cell>
          <cell r="E10220">
            <v>0</v>
          </cell>
          <cell r="F10220">
            <v>0</v>
          </cell>
          <cell r="G10220">
            <v>0</v>
          </cell>
          <cell r="I10220">
            <v>0</v>
          </cell>
        </row>
        <row r="10221">
          <cell r="A10221">
            <v>89723000180000</v>
          </cell>
          <cell r="B10221" t="str">
            <v xml:space="preserve">CANULA INTERIOR P/TRAQ. ARMFLEX FENESTRADA 9MM                                                      </v>
          </cell>
          <cell r="C10221">
            <v>100</v>
          </cell>
          <cell r="D10221">
            <v>0</v>
          </cell>
          <cell r="E10221">
            <v>0</v>
          </cell>
          <cell r="F10221">
            <v>0</v>
          </cell>
          <cell r="G10221">
            <v>0</v>
          </cell>
          <cell r="I10221">
            <v>0</v>
          </cell>
        </row>
        <row r="10222">
          <cell r="A10222">
            <v>89723216000000</v>
          </cell>
          <cell r="B10222" t="str">
            <v xml:space="preserve">CANULA INT.(CONF.MANUAL)P/TRAQ.CC + LARGA 8,0MM                                                     </v>
          </cell>
          <cell r="C10222">
            <v>0</v>
          </cell>
          <cell r="D10222">
            <v>0</v>
          </cell>
          <cell r="E10222">
            <v>0</v>
          </cell>
          <cell r="F10222">
            <v>0</v>
          </cell>
          <cell r="G10222">
            <v>0</v>
          </cell>
          <cell r="I10222">
            <v>0</v>
          </cell>
        </row>
        <row r="10223">
          <cell r="A10223">
            <v>89723218000000</v>
          </cell>
          <cell r="B10223" t="str">
            <v xml:space="preserve">CANULA INT.(CONF.MANUAL)P/TRAQ.CC + LARGA 9,0MM                                                     </v>
          </cell>
          <cell r="C10223">
            <v>10</v>
          </cell>
          <cell r="D10223">
            <v>0</v>
          </cell>
          <cell r="E10223">
            <v>0</v>
          </cell>
          <cell r="F10223">
            <v>0</v>
          </cell>
          <cell r="G10223">
            <v>0</v>
          </cell>
          <cell r="I10223">
            <v>0</v>
          </cell>
        </row>
        <row r="10224">
          <cell r="A10224">
            <v>89723220000000</v>
          </cell>
          <cell r="B10224" t="str">
            <v xml:space="preserve">CANULA INT.(CONF.MANUAL)P/TRAQ.CC + LARGA 10,0MM                                                    </v>
          </cell>
          <cell r="C10224">
            <v>19</v>
          </cell>
          <cell r="D10224">
            <v>0</v>
          </cell>
          <cell r="E10224">
            <v>0</v>
          </cell>
          <cell r="F10224">
            <v>0</v>
          </cell>
          <cell r="G10224">
            <v>0</v>
          </cell>
          <cell r="I10224">
            <v>0</v>
          </cell>
        </row>
        <row r="10225">
          <cell r="A10225">
            <v>89723222000000</v>
          </cell>
          <cell r="B10225" t="str">
            <v xml:space="preserve">CANULA INT.(CONF.MANUAL)P/TRAQ.CC + LARGA 11,0MM                                                    </v>
          </cell>
          <cell r="C10225">
            <v>5</v>
          </cell>
          <cell r="D10225">
            <v>0</v>
          </cell>
          <cell r="E10225">
            <v>0</v>
          </cell>
          <cell r="F10225">
            <v>0</v>
          </cell>
          <cell r="G10225">
            <v>0</v>
          </cell>
          <cell r="I10225">
            <v>0</v>
          </cell>
        </row>
        <row r="10226">
          <cell r="A10226">
            <v>89723224000000</v>
          </cell>
          <cell r="B10226" t="str">
            <v xml:space="preserve">CANULA INT.(CONF.MANUAL)P/TRAQ.CC + LARGA 12,0MM                                                    </v>
          </cell>
          <cell r="C10226">
            <v>0</v>
          </cell>
          <cell r="D10226">
            <v>0</v>
          </cell>
          <cell r="E10226">
            <v>0</v>
          </cell>
          <cell r="F10226">
            <v>0</v>
          </cell>
          <cell r="G10226">
            <v>0</v>
          </cell>
          <cell r="I10226">
            <v>0</v>
          </cell>
        </row>
        <row r="10227">
          <cell r="A10227">
            <v>89730800000000</v>
          </cell>
          <cell r="B10227" t="str">
            <v xml:space="preserve">CANULA EXTERIOR 4.0 MM                                                                              </v>
          </cell>
          <cell r="C10227">
            <v>383</v>
          </cell>
          <cell r="D10227">
            <v>0</v>
          </cell>
          <cell r="E10227">
            <v>0</v>
          </cell>
          <cell r="F10227">
            <v>0</v>
          </cell>
          <cell r="G10227">
            <v>0</v>
          </cell>
          <cell r="I10227">
            <v>0</v>
          </cell>
        </row>
        <row r="10228">
          <cell r="A10228">
            <v>89731000000000</v>
          </cell>
          <cell r="B10228" t="str">
            <v xml:space="preserve">CANULA EXTERIOR 5.0 MM                                                                              </v>
          </cell>
          <cell r="C10228">
            <v>747</v>
          </cell>
          <cell r="D10228">
            <v>0</v>
          </cell>
          <cell r="E10228">
            <v>0</v>
          </cell>
          <cell r="F10228">
            <v>0</v>
          </cell>
          <cell r="G10228">
            <v>0</v>
          </cell>
          <cell r="I10228">
            <v>0</v>
          </cell>
        </row>
        <row r="10229">
          <cell r="A10229">
            <v>89731200000000</v>
          </cell>
          <cell r="B10229" t="str">
            <v xml:space="preserve">CANULA EXTERIOR 6.0 MM                                                                              </v>
          </cell>
          <cell r="C10229">
            <v>893</v>
          </cell>
          <cell r="D10229">
            <v>0</v>
          </cell>
          <cell r="E10229">
            <v>0</v>
          </cell>
          <cell r="F10229">
            <v>0</v>
          </cell>
          <cell r="G10229">
            <v>0</v>
          </cell>
          <cell r="I10229">
            <v>0</v>
          </cell>
        </row>
        <row r="10230">
          <cell r="A10230">
            <v>89731200800000</v>
          </cell>
          <cell r="B10230" t="str">
            <v xml:space="preserve">CANULA EXT.PVC E4/45 4.0MM                                                                          </v>
          </cell>
          <cell r="C10230">
            <v>2370</v>
          </cell>
          <cell r="D10230">
            <v>0</v>
          </cell>
          <cell r="E10230">
            <v>0</v>
          </cell>
          <cell r="F10230">
            <v>0</v>
          </cell>
          <cell r="G10230">
            <v>0</v>
          </cell>
          <cell r="I10230">
            <v>0</v>
          </cell>
        </row>
        <row r="10231">
          <cell r="A10231">
            <v>89731200900000</v>
          </cell>
          <cell r="B10231" t="str">
            <v xml:space="preserve">CANULA EXT.PVC E4/45 5.0MM                                                                          </v>
          </cell>
          <cell r="C10231">
            <v>243</v>
          </cell>
          <cell r="D10231">
            <v>0</v>
          </cell>
          <cell r="E10231">
            <v>0</v>
          </cell>
          <cell r="F10231">
            <v>0</v>
          </cell>
          <cell r="G10231">
            <v>0</v>
          </cell>
          <cell r="I10231">
            <v>0</v>
          </cell>
        </row>
        <row r="10232">
          <cell r="A10232">
            <v>89731201000000</v>
          </cell>
          <cell r="B10232" t="str">
            <v xml:space="preserve">CANULA EXT.PVC E4/45 6.0 MM                                                                         </v>
          </cell>
          <cell r="C10232">
            <v>915</v>
          </cell>
          <cell r="D10232">
            <v>0</v>
          </cell>
          <cell r="E10232">
            <v>0</v>
          </cell>
          <cell r="F10232">
            <v>0</v>
          </cell>
          <cell r="G10232">
            <v>0</v>
          </cell>
          <cell r="I10232">
            <v>0</v>
          </cell>
        </row>
        <row r="10233">
          <cell r="A10233">
            <v>89731400000000</v>
          </cell>
          <cell r="B10233" t="str">
            <v xml:space="preserve">CANULA EXTERIOR 7.0 MM                                                                              </v>
          </cell>
          <cell r="C10233">
            <v>714</v>
          </cell>
          <cell r="D10233">
            <v>0</v>
          </cell>
          <cell r="E10233">
            <v>0</v>
          </cell>
          <cell r="F10233">
            <v>0</v>
          </cell>
          <cell r="G10233">
            <v>0</v>
          </cell>
          <cell r="I10233">
            <v>0</v>
          </cell>
        </row>
        <row r="10234">
          <cell r="A10234">
            <v>89731401000000</v>
          </cell>
          <cell r="B10234" t="str">
            <v xml:space="preserve">CANULA EXT.PVC E4/45 7.0 MM                                                                         </v>
          </cell>
          <cell r="C10234">
            <v>4002</v>
          </cell>
          <cell r="D10234">
            <v>0</v>
          </cell>
          <cell r="E10234">
            <v>0</v>
          </cell>
          <cell r="F10234">
            <v>0</v>
          </cell>
          <cell r="G10234">
            <v>0</v>
          </cell>
          <cell r="I10234">
            <v>0</v>
          </cell>
        </row>
        <row r="10235">
          <cell r="A10235">
            <v>89731402000000</v>
          </cell>
          <cell r="B10235" t="str">
            <v xml:space="preserve">CANUAL EXTERIOR 7,0MM(LARGO ++) CURVO                                                               </v>
          </cell>
          <cell r="C10235">
            <v>88</v>
          </cell>
          <cell r="D10235">
            <v>0</v>
          </cell>
          <cell r="E10235">
            <v>0</v>
          </cell>
          <cell r="F10235">
            <v>0</v>
          </cell>
          <cell r="G10235">
            <v>0</v>
          </cell>
          <cell r="I10235">
            <v>0</v>
          </cell>
        </row>
        <row r="10236">
          <cell r="A10236">
            <v>89731600000000</v>
          </cell>
          <cell r="B10236" t="str">
            <v xml:space="preserve">CANULA EXTERIOR 8.0 MM                                                                              </v>
          </cell>
          <cell r="C10236">
            <v>2523</v>
          </cell>
          <cell r="D10236">
            <v>0</v>
          </cell>
          <cell r="E10236">
            <v>0</v>
          </cell>
          <cell r="F10236">
            <v>0</v>
          </cell>
          <cell r="G10236">
            <v>0</v>
          </cell>
          <cell r="I10236">
            <v>0</v>
          </cell>
        </row>
        <row r="10237">
          <cell r="A10237">
            <v>89731601000000</v>
          </cell>
          <cell r="B10237" t="str">
            <v xml:space="preserve">CANULA EXT.PVC E4/45 8.0 MM                                                                         </v>
          </cell>
          <cell r="C10237">
            <v>12186</v>
          </cell>
          <cell r="D10237">
            <v>0</v>
          </cell>
          <cell r="E10237">
            <v>0</v>
          </cell>
          <cell r="F10237">
            <v>0</v>
          </cell>
          <cell r="G10237">
            <v>0</v>
          </cell>
          <cell r="I10237">
            <v>0</v>
          </cell>
        </row>
        <row r="10238">
          <cell r="A10238">
            <v>89731602000000</v>
          </cell>
          <cell r="B10238" t="str">
            <v xml:space="preserve">CANULA EXTERIOR 8,0MM(LARGO ++) CURVO                                                               </v>
          </cell>
          <cell r="C10238">
            <v>0</v>
          </cell>
          <cell r="D10238">
            <v>0</v>
          </cell>
          <cell r="E10238">
            <v>0</v>
          </cell>
          <cell r="F10238">
            <v>0</v>
          </cell>
          <cell r="G10238">
            <v>0</v>
          </cell>
          <cell r="I10238">
            <v>0</v>
          </cell>
        </row>
        <row r="10239">
          <cell r="A10239">
            <v>89731800000000</v>
          </cell>
          <cell r="B10239" t="str">
            <v xml:space="preserve">CANULA EXTERIOR 9.0 MM                                                                              </v>
          </cell>
          <cell r="C10239">
            <v>1186</v>
          </cell>
          <cell r="D10239">
            <v>0</v>
          </cell>
          <cell r="E10239">
            <v>0</v>
          </cell>
          <cell r="F10239">
            <v>0</v>
          </cell>
          <cell r="G10239">
            <v>0</v>
          </cell>
          <cell r="I10239">
            <v>0</v>
          </cell>
        </row>
        <row r="10240">
          <cell r="A10240">
            <v>89731801000000</v>
          </cell>
          <cell r="B10240" t="str">
            <v xml:space="preserve">CANULA EXT.PVC E4/45 9.0 MM                                                                         </v>
          </cell>
          <cell r="C10240">
            <v>2566</v>
          </cell>
          <cell r="D10240">
            <v>0</v>
          </cell>
          <cell r="E10240">
            <v>0</v>
          </cell>
          <cell r="F10240">
            <v>0</v>
          </cell>
          <cell r="G10240">
            <v>0</v>
          </cell>
          <cell r="I10240">
            <v>0</v>
          </cell>
        </row>
        <row r="10241">
          <cell r="A10241">
            <v>89732000000000</v>
          </cell>
          <cell r="B10241" t="str">
            <v xml:space="preserve">CANULA EXTERIOR 10.0 MM                                                                             </v>
          </cell>
          <cell r="C10241">
            <v>734</v>
          </cell>
          <cell r="D10241">
            <v>0</v>
          </cell>
          <cell r="E10241">
            <v>0</v>
          </cell>
          <cell r="F10241">
            <v>0</v>
          </cell>
          <cell r="G10241">
            <v>0</v>
          </cell>
          <cell r="I10241">
            <v>0</v>
          </cell>
        </row>
        <row r="10242">
          <cell r="A10242">
            <v>89732001000000</v>
          </cell>
          <cell r="B10242" t="str">
            <v xml:space="preserve">CANULA EXT.PVC E4/45 10.0 MM                                                                        </v>
          </cell>
          <cell r="C10242">
            <v>2475</v>
          </cell>
          <cell r="D10242">
            <v>0</v>
          </cell>
          <cell r="E10242">
            <v>0</v>
          </cell>
          <cell r="F10242">
            <v>0</v>
          </cell>
          <cell r="G10242">
            <v>0</v>
          </cell>
          <cell r="I10242">
            <v>0</v>
          </cell>
        </row>
        <row r="10243">
          <cell r="A10243">
            <v>89732200000000</v>
          </cell>
          <cell r="B10243" t="str">
            <v xml:space="preserve">CANULA EXTERIOR 11.0MM                                                                              </v>
          </cell>
          <cell r="C10243">
            <v>0</v>
          </cell>
          <cell r="D10243">
            <v>0</v>
          </cell>
          <cell r="E10243">
            <v>0</v>
          </cell>
          <cell r="F10243">
            <v>0</v>
          </cell>
          <cell r="G10243">
            <v>0</v>
          </cell>
          <cell r="I10243">
            <v>0</v>
          </cell>
        </row>
        <row r="10244">
          <cell r="A10244">
            <v>89732201000000</v>
          </cell>
          <cell r="B10244" t="str">
            <v xml:space="preserve">CANULA EXT.PVC E4/45 11.0 MM                                                                        </v>
          </cell>
          <cell r="C10244">
            <v>645</v>
          </cell>
          <cell r="D10244">
            <v>0</v>
          </cell>
          <cell r="E10244">
            <v>0</v>
          </cell>
          <cell r="F10244">
            <v>0</v>
          </cell>
          <cell r="G10244">
            <v>0</v>
          </cell>
          <cell r="I10244">
            <v>0</v>
          </cell>
        </row>
        <row r="10245">
          <cell r="A10245">
            <v>89732400000000</v>
          </cell>
          <cell r="B10245" t="str">
            <v xml:space="preserve">CANULA EXTERIOR 12.0 MM                                                                             </v>
          </cell>
          <cell r="C10245">
            <v>449</v>
          </cell>
          <cell r="D10245">
            <v>0</v>
          </cell>
          <cell r="E10245">
            <v>0</v>
          </cell>
          <cell r="F10245">
            <v>0</v>
          </cell>
          <cell r="G10245">
            <v>0</v>
          </cell>
          <cell r="I10245">
            <v>0</v>
          </cell>
        </row>
        <row r="10246">
          <cell r="A10246">
            <v>89732401000000</v>
          </cell>
          <cell r="B10246" t="str">
            <v xml:space="preserve">CANULA EXT.PVC E4/45 12.0 MM                                                                        </v>
          </cell>
          <cell r="C10246">
            <v>559</v>
          </cell>
          <cell r="D10246">
            <v>0</v>
          </cell>
          <cell r="E10246">
            <v>0</v>
          </cell>
          <cell r="F10246">
            <v>0</v>
          </cell>
          <cell r="G10246">
            <v>0</v>
          </cell>
          <cell r="I10246">
            <v>0</v>
          </cell>
        </row>
        <row r="10247">
          <cell r="A10247">
            <v>89891000000000</v>
          </cell>
          <cell r="B10247" t="str">
            <v xml:space="preserve">TUB.TRAQUEOSTOMIA C/SISTEMA Y PLAQUETA 5,0MM                                                        </v>
          </cell>
          <cell r="C10247">
            <v>0</v>
          </cell>
          <cell r="D10247">
            <v>0</v>
          </cell>
          <cell r="E10247">
            <v>0</v>
          </cell>
          <cell r="F10247">
            <v>0</v>
          </cell>
          <cell r="G10247">
            <v>0</v>
          </cell>
          <cell r="I10247">
            <v>0</v>
          </cell>
        </row>
        <row r="10248">
          <cell r="A10248">
            <v>89891100000000</v>
          </cell>
          <cell r="B10248" t="str">
            <v xml:space="preserve">TUB.TRAQUEOSTOMIA C/SISTEMA Y PLAQUETA 5,5MM                                                        </v>
          </cell>
          <cell r="C10248">
            <v>60</v>
          </cell>
          <cell r="D10248">
            <v>0</v>
          </cell>
          <cell r="E10248">
            <v>0</v>
          </cell>
          <cell r="F10248">
            <v>0</v>
          </cell>
          <cell r="G10248">
            <v>0</v>
          </cell>
          <cell r="I10248">
            <v>0</v>
          </cell>
        </row>
        <row r="10249">
          <cell r="A10249">
            <v>89891200000000</v>
          </cell>
          <cell r="B10249" t="str">
            <v xml:space="preserve">TUB.TRAQUEOSTOMIA C/SISTEMA Y PLAQUETA 6,0MM                                                        </v>
          </cell>
          <cell r="C10249">
            <v>19</v>
          </cell>
          <cell r="D10249">
            <v>0</v>
          </cell>
          <cell r="E10249">
            <v>0</v>
          </cell>
          <cell r="F10249">
            <v>0</v>
          </cell>
          <cell r="G10249">
            <v>0</v>
          </cell>
          <cell r="I10249">
            <v>0</v>
          </cell>
        </row>
        <row r="10250">
          <cell r="A10250">
            <v>89891300000000</v>
          </cell>
          <cell r="B10250" t="str">
            <v xml:space="preserve">TUB.TRAQUEOSTOMIA C/SISTEMA Y PLAQUETA 6,5MM                                                        </v>
          </cell>
          <cell r="C10250">
            <v>79</v>
          </cell>
          <cell r="D10250">
            <v>0</v>
          </cell>
          <cell r="E10250">
            <v>0</v>
          </cell>
          <cell r="F10250">
            <v>0</v>
          </cell>
          <cell r="G10250">
            <v>0</v>
          </cell>
          <cell r="I10250">
            <v>0</v>
          </cell>
        </row>
        <row r="10251">
          <cell r="A10251">
            <v>89891400000000</v>
          </cell>
          <cell r="B10251" t="str">
            <v xml:space="preserve">TUB.TRAQUEOSTOMIA C/SISTEMA Y PLAQUETA 7,0MM                                                        </v>
          </cell>
          <cell r="C10251">
            <v>59</v>
          </cell>
          <cell r="D10251">
            <v>0</v>
          </cell>
          <cell r="E10251">
            <v>0</v>
          </cell>
          <cell r="F10251">
            <v>0</v>
          </cell>
          <cell r="G10251">
            <v>0</v>
          </cell>
          <cell r="I10251">
            <v>0</v>
          </cell>
        </row>
        <row r="10252">
          <cell r="A10252">
            <v>89891500000000</v>
          </cell>
          <cell r="B10252" t="str">
            <v xml:space="preserve">TUB.TRAQUEOSTOMIA C/SISTEMA Y PLAQUETA 7,5MM                                                        </v>
          </cell>
          <cell r="C10252">
            <v>0</v>
          </cell>
          <cell r="D10252">
            <v>0</v>
          </cell>
          <cell r="E10252">
            <v>0</v>
          </cell>
          <cell r="F10252">
            <v>0</v>
          </cell>
          <cell r="G10252">
            <v>0</v>
          </cell>
          <cell r="I10252">
            <v>0</v>
          </cell>
        </row>
        <row r="10253">
          <cell r="A10253">
            <v>89891600000000</v>
          </cell>
          <cell r="B10253" t="str">
            <v xml:space="preserve">TUB.TRAQUEOSTOMIA C/SISTEMA Y PLAQUETA 8,0MM                                                        </v>
          </cell>
          <cell r="C10253">
            <v>0</v>
          </cell>
          <cell r="D10253">
            <v>0</v>
          </cell>
          <cell r="E10253">
            <v>0</v>
          </cell>
          <cell r="F10253">
            <v>0</v>
          </cell>
          <cell r="G10253">
            <v>0</v>
          </cell>
          <cell r="I10253">
            <v>0</v>
          </cell>
        </row>
        <row r="10254">
          <cell r="A10254">
            <v>89891700000000</v>
          </cell>
          <cell r="B10254" t="str">
            <v xml:space="preserve">TUB.TRAQUEOSTOMIA C/SISTEMA Y PLAQUETA 8,5MM                                                        </v>
          </cell>
          <cell r="C10254">
            <v>28</v>
          </cell>
          <cell r="D10254">
            <v>0</v>
          </cell>
          <cell r="E10254">
            <v>0</v>
          </cell>
          <cell r="F10254">
            <v>0</v>
          </cell>
          <cell r="G10254">
            <v>0</v>
          </cell>
          <cell r="I10254">
            <v>0</v>
          </cell>
        </row>
        <row r="10255">
          <cell r="A10255">
            <v>89891800000000</v>
          </cell>
          <cell r="B10255" t="str">
            <v xml:space="preserve">TUB.TRAQUEOSTOMIA C/SISTEMA Y PLAQUETA 9,0MM                                                        </v>
          </cell>
          <cell r="C10255">
            <v>0</v>
          </cell>
          <cell r="D10255">
            <v>0</v>
          </cell>
          <cell r="E10255">
            <v>0</v>
          </cell>
          <cell r="F10255">
            <v>0</v>
          </cell>
          <cell r="G10255">
            <v>0</v>
          </cell>
          <cell r="I10255">
            <v>0</v>
          </cell>
        </row>
        <row r="10256">
          <cell r="A10256">
            <v>89891900000000</v>
          </cell>
          <cell r="B10256" t="str">
            <v xml:space="preserve">TUB.TRAQUEOSTOMIA C/SISTEMA Y PLAQUETA 9,5MM                                                        </v>
          </cell>
          <cell r="C10256">
            <v>245</v>
          </cell>
          <cell r="D10256">
            <v>0</v>
          </cell>
          <cell r="E10256">
            <v>0</v>
          </cell>
          <cell r="F10256">
            <v>0</v>
          </cell>
          <cell r="G10256">
            <v>0</v>
          </cell>
          <cell r="I10256">
            <v>0</v>
          </cell>
        </row>
        <row r="10257">
          <cell r="A10257">
            <v>89892000000000</v>
          </cell>
          <cell r="B10257" t="str">
            <v xml:space="preserve">TUB.TRAQUEOSTOMIA C/SISTEMA Y PLAQUETA 10,0MM                                                       </v>
          </cell>
          <cell r="C10257">
            <v>0</v>
          </cell>
          <cell r="D10257">
            <v>0</v>
          </cell>
          <cell r="E10257">
            <v>0</v>
          </cell>
          <cell r="F10257">
            <v>0</v>
          </cell>
          <cell r="G10257">
            <v>0</v>
          </cell>
          <cell r="I10257">
            <v>0</v>
          </cell>
        </row>
        <row r="10258">
          <cell r="A10258">
            <v>89901000000000</v>
          </cell>
          <cell r="B10258" t="str">
            <v xml:space="preserve">CANULA TRAQ. C/B MM 5.0                                                                             </v>
          </cell>
          <cell r="C10258">
            <v>0</v>
          </cell>
          <cell r="D10258">
            <v>0</v>
          </cell>
          <cell r="E10258">
            <v>0</v>
          </cell>
          <cell r="F10258">
            <v>0</v>
          </cell>
          <cell r="G10258">
            <v>0</v>
          </cell>
          <cell r="I10258">
            <v>0</v>
          </cell>
        </row>
        <row r="10259">
          <cell r="A10259">
            <v>89901100000000</v>
          </cell>
          <cell r="B10259" t="str">
            <v xml:space="preserve">CANULA TRAQ. C/B MM 5.5                                                                             </v>
          </cell>
          <cell r="C10259">
            <v>0</v>
          </cell>
          <cell r="D10259">
            <v>0</v>
          </cell>
          <cell r="E10259">
            <v>0</v>
          </cell>
          <cell r="F10259">
            <v>0</v>
          </cell>
          <cell r="G10259">
            <v>0</v>
          </cell>
          <cell r="I10259">
            <v>0</v>
          </cell>
        </row>
        <row r="10260">
          <cell r="A10260">
            <v>89901200000000</v>
          </cell>
          <cell r="B10260" t="str">
            <v xml:space="preserve">CANULA TRAQ. C/B MM 6.0                                                                             </v>
          </cell>
          <cell r="C10260">
            <v>0</v>
          </cell>
          <cell r="D10260">
            <v>0</v>
          </cell>
          <cell r="E10260">
            <v>0</v>
          </cell>
          <cell r="F10260">
            <v>0</v>
          </cell>
          <cell r="G10260">
            <v>0</v>
          </cell>
          <cell r="I10260">
            <v>0</v>
          </cell>
        </row>
        <row r="10261">
          <cell r="A10261">
            <v>89901300000000</v>
          </cell>
          <cell r="B10261" t="str">
            <v xml:space="preserve">CANULA TRAQ. C/B MM 6.5                                                                             </v>
          </cell>
          <cell r="C10261">
            <v>0</v>
          </cell>
          <cell r="D10261">
            <v>0</v>
          </cell>
          <cell r="E10261">
            <v>0</v>
          </cell>
          <cell r="F10261">
            <v>0</v>
          </cell>
          <cell r="G10261">
            <v>0</v>
          </cell>
          <cell r="I10261">
            <v>0</v>
          </cell>
        </row>
        <row r="10262">
          <cell r="A10262">
            <v>89901400000000</v>
          </cell>
          <cell r="B10262" t="str">
            <v xml:space="preserve">CANULA TRAQ. C/B MM 7.0                                                                             </v>
          </cell>
          <cell r="C10262">
            <v>0</v>
          </cell>
          <cell r="D10262">
            <v>0</v>
          </cell>
          <cell r="E10262">
            <v>0</v>
          </cell>
          <cell r="F10262">
            <v>0</v>
          </cell>
          <cell r="G10262">
            <v>0</v>
          </cell>
          <cell r="I10262">
            <v>0</v>
          </cell>
        </row>
        <row r="10263">
          <cell r="A10263">
            <v>89901500000000</v>
          </cell>
          <cell r="B10263" t="str">
            <v xml:space="preserve">CANULA TRAQ. C/B MM 7.5                                                                             </v>
          </cell>
          <cell r="C10263">
            <v>0</v>
          </cell>
          <cell r="D10263">
            <v>0</v>
          </cell>
          <cell r="E10263">
            <v>0</v>
          </cell>
          <cell r="F10263">
            <v>0</v>
          </cell>
          <cell r="G10263">
            <v>0</v>
          </cell>
          <cell r="I10263">
            <v>0</v>
          </cell>
        </row>
        <row r="10264">
          <cell r="A10264">
            <v>89901600000000</v>
          </cell>
          <cell r="B10264" t="str">
            <v xml:space="preserve">CANULA TRAQ. C/B MM 8.0                                                                             </v>
          </cell>
          <cell r="C10264">
            <v>0</v>
          </cell>
          <cell r="D10264">
            <v>0</v>
          </cell>
          <cell r="E10264">
            <v>0</v>
          </cell>
          <cell r="F10264">
            <v>0</v>
          </cell>
          <cell r="G10264">
            <v>0</v>
          </cell>
          <cell r="I10264">
            <v>0</v>
          </cell>
        </row>
        <row r="10265">
          <cell r="A10265">
            <v>89901700000000</v>
          </cell>
          <cell r="B10265" t="str">
            <v xml:space="preserve">CANULA TRAQ. C/B MM 8.5                                                                             </v>
          </cell>
          <cell r="C10265">
            <v>0</v>
          </cell>
          <cell r="D10265">
            <v>0</v>
          </cell>
          <cell r="E10265">
            <v>0</v>
          </cell>
          <cell r="F10265">
            <v>0</v>
          </cell>
          <cell r="G10265">
            <v>0</v>
          </cell>
          <cell r="I10265">
            <v>0</v>
          </cell>
        </row>
        <row r="10266">
          <cell r="A10266">
            <v>89901800000000</v>
          </cell>
          <cell r="B10266" t="str">
            <v xml:space="preserve">CANULA TRAQ. C/B MM 9.0                                                                             </v>
          </cell>
          <cell r="C10266">
            <v>0</v>
          </cell>
          <cell r="D10266">
            <v>0</v>
          </cell>
          <cell r="E10266">
            <v>0</v>
          </cell>
          <cell r="F10266">
            <v>0</v>
          </cell>
          <cell r="G10266">
            <v>0</v>
          </cell>
          <cell r="I10266">
            <v>0</v>
          </cell>
        </row>
        <row r="10267">
          <cell r="A10267">
            <v>89901900000000</v>
          </cell>
          <cell r="B10267" t="str">
            <v xml:space="preserve">CANULA TRAQ. C/B MM 9.5                                                                             </v>
          </cell>
          <cell r="C10267">
            <v>0</v>
          </cell>
          <cell r="D10267">
            <v>0</v>
          </cell>
          <cell r="E10267">
            <v>0</v>
          </cell>
          <cell r="F10267">
            <v>0</v>
          </cell>
          <cell r="G10267">
            <v>0</v>
          </cell>
          <cell r="I10267">
            <v>0</v>
          </cell>
        </row>
        <row r="10268">
          <cell r="A10268">
            <v>89902000000000</v>
          </cell>
          <cell r="B10268" t="str">
            <v xml:space="preserve">CANULA TRAQ. C/B MM 10                                                                              </v>
          </cell>
          <cell r="C10268">
            <v>0</v>
          </cell>
          <cell r="D10268">
            <v>0</v>
          </cell>
          <cell r="E10268">
            <v>0</v>
          </cell>
          <cell r="F10268">
            <v>0</v>
          </cell>
          <cell r="G10268">
            <v>0</v>
          </cell>
          <cell r="I10268">
            <v>0</v>
          </cell>
        </row>
        <row r="10269">
          <cell r="A10269">
            <v>89910600000000</v>
          </cell>
          <cell r="B10269" t="str">
            <v xml:space="preserve">CANULA TRAQ. S/B MM 3.0                                                                             </v>
          </cell>
          <cell r="C10269">
            <v>0</v>
          </cell>
          <cell r="D10269">
            <v>0</v>
          </cell>
          <cell r="E10269">
            <v>0</v>
          </cell>
          <cell r="F10269">
            <v>0</v>
          </cell>
          <cell r="G10269">
            <v>0</v>
          </cell>
          <cell r="I10269">
            <v>0</v>
          </cell>
        </row>
        <row r="10270">
          <cell r="A10270">
            <v>89910700000000</v>
          </cell>
          <cell r="B10270" t="str">
            <v xml:space="preserve">CANULA TRAQ. S/B MM 3.5                                                                             </v>
          </cell>
          <cell r="C10270">
            <v>0</v>
          </cell>
          <cell r="D10270">
            <v>0</v>
          </cell>
          <cell r="E10270">
            <v>0</v>
          </cell>
          <cell r="F10270">
            <v>0</v>
          </cell>
          <cell r="G10270">
            <v>0</v>
          </cell>
          <cell r="I10270">
            <v>0</v>
          </cell>
        </row>
        <row r="10271">
          <cell r="A10271">
            <v>89910800000000</v>
          </cell>
          <cell r="B10271" t="str">
            <v xml:space="preserve">CANULA TRAQ. S/B MM 4.0                                                                             </v>
          </cell>
          <cell r="C10271">
            <v>0</v>
          </cell>
          <cell r="D10271">
            <v>0</v>
          </cell>
          <cell r="E10271">
            <v>0</v>
          </cell>
          <cell r="F10271">
            <v>0</v>
          </cell>
          <cell r="G10271">
            <v>0</v>
          </cell>
          <cell r="I10271">
            <v>0</v>
          </cell>
        </row>
        <row r="10272">
          <cell r="A10272">
            <v>89910900000000</v>
          </cell>
          <cell r="B10272" t="str">
            <v xml:space="preserve">CANULA TRAQ. S/B MM 4.5                                                                             </v>
          </cell>
          <cell r="C10272">
            <v>0</v>
          </cell>
          <cell r="D10272">
            <v>0</v>
          </cell>
          <cell r="E10272">
            <v>0</v>
          </cell>
          <cell r="F10272">
            <v>0</v>
          </cell>
          <cell r="G10272">
            <v>0</v>
          </cell>
          <cell r="I10272">
            <v>0</v>
          </cell>
        </row>
        <row r="10273">
          <cell r="A10273">
            <v>89911000000000</v>
          </cell>
          <cell r="B10273" t="str">
            <v xml:space="preserve">CANULA TRAQ. S/B MM 5.0                                                                             </v>
          </cell>
          <cell r="C10273">
            <v>0</v>
          </cell>
          <cell r="D10273">
            <v>0</v>
          </cell>
          <cell r="E10273">
            <v>0</v>
          </cell>
          <cell r="F10273">
            <v>0</v>
          </cell>
          <cell r="G10273">
            <v>0</v>
          </cell>
          <cell r="I10273">
            <v>0</v>
          </cell>
        </row>
        <row r="10274">
          <cell r="A10274">
            <v>89911000100000</v>
          </cell>
          <cell r="B10274" t="str">
            <v xml:space="preserve">CANULA TRAQ.S/B MM 5.0 (DURA)                                                                       </v>
          </cell>
          <cell r="C10274">
            <v>0</v>
          </cell>
          <cell r="D10274">
            <v>0</v>
          </cell>
          <cell r="E10274">
            <v>0</v>
          </cell>
          <cell r="F10274">
            <v>0</v>
          </cell>
          <cell r="G10274">
            <v>0</v>
          </cell>
          <cell r="I10274">
            <v>0</v>
          </cell>
        </row>
        <row r="10275">
          <cell r="A10275">
            <v>89911100000000</v>
          </cell>
          <cell r="B10275" t="str">
            <v xml:space="preserve">CANULA TRAQ. S/B MM 5.5                                                                             </v>
          </cell>
          <cell r="C10275">
            <v>0</v>
          </cell>
          <cell r="D10275">
            <v>0</v>
          </cell>
          <cell r="E10275">
            <v>0</v>
          </cell>
          <cell r="F10275">
            <v>0</v>
          </cell>
          <cell r="G10275">
            <v>0</v>
          </cell>
          <cell r="I10275">
            <v>0</v>
          </cell>
        </row>
        <row r="10276">
          <cell r="A10276">
            <v>89911100100000</v>
          </cell>
          <cell r="B10276" t="str">
            <v xml:space="preserve">CANULA TRAQ.S/B MM 5.5(DURA)                                                                        </v>
          </cell>
          <cell r="C10276">
            <v>0</v>
          </cell>
          <cell r="D10276">
            <v>0</v>
          </cell>
          <cell r="E10276">
            <v>0</v>
          </cell>
          <cell r="F10276">
            <v>0</v>
          </cell>
          <cell r="G10276">
            <v>0</v>
          </cell>
          <cell r="I10276">
            <v>0</v>
          </cell>
        </row>
        <row r="10277">
          <cell r="A10277">
            <v>89911200000000</v>
          </cell>
          <cell r="B10277" t="str">
            <v xml:space="preserve">CANULA TRAQ. S/B MM 6.0                                                                             </v>
          </cell>
          <cell r="C10277">
            <v>0</v>
          </cell>
          <cell r="D10277">
            <v>0</v>
          </cell>
          <cell r="E10277">
            <v>0</v>
          </cell>
          <cell r="F10277">
            <v>0</v>
          </cell>
          <cell r="G10277">
            <v>0</v>
          </cell>
          <cell r="I10277">
            <v>0</v>
          </cell>
        </row>
        <row r="10278">
          <cell r="A10278">
            <v>89911300000000</v>
          </cell>
          <cell r="B10278" t="str">
            <v xml:space="preserve">CANULA TRAQ. S/B MM 6.5                                                                             </v>
          </cell>
          <cell r="C10278">
            <v>0</v>
          </cell>
          <cell r="D10278">
            <v>0</v>
          </cell>
          <cell r="E10278">
            <v>0</v>
          </cell>
          <cell r="F10278">
            <v>0</v>
          </cell>
          <cell r="G10278">
            <v>0</v>
          </cell>
          <cell r="I10278">
            <v>0</v>
          </cell>
        </row>
        <row r="10279">
          <cell r="A10279">
            <v>89911400000000</v>
          </cell>
          <cell r="B10279" t="str">
            <v xml:space="preserve">CANULA TRAQ. S/B MM 7.0                                                                             </v>
          </cell>
          <cell r="C10279">
            <v>0</v>
          </cell>
          <cell r="D10279">
            <v>0</v>
          </cell>
          <cell r="E10279">
            <v>0</v>
          </cell>
          <cell r="F10279">
            <v>0</v>
          </cell>
          <cell r="G10279">
            <v>0</v>
          </cell>
          <cell r="I10279">
            <v>0</v>
          </cell>
        </row>
        <row r="10280">
          <cell r="A10280">
            <v>89911500000000</v>
          </cell>
          <cell r="B10280" t="str">
            <v xml:space="preserve">CANULA TRAQ. S/B MM 7.5                                                                             </v>
          </cell>
          <cell r="C10280">
            <v>0</v>
          </cell>
          <cell r="D10280">
            <v>0</v>
          </cell>
          <cell r="E10280">
            <v>0</v>
          </cell>
          <cell r="F10280">
            <v>0</v>
          </cell>
          <cell r="G10280">
            <v>0</v>
          </cell>
          <cell r="I10280">
            <v>0</v>
          </cell>
        </row>
        <row r="10281">
          <cell r="A10281">
            <v>89911600000000</v>
          </cell>
          <cell r="B10281" t="str">
            <v xml:space="preserve">CANULA TRAQ. S/B MM 8.0                                                                             </v>
          </cell>
          <cell r="C10281">
            <v>0</v>
          </cell>
          <cell r="D10281">
            <v>0</v>
          </cell>
          <cell r="E10281">
            <v>0</v>
          </cell>
          <cell r="F10281">
            <v>0</v>
          </cell>
          <cell r="G10281">
            <v>0</v>
          </cell>
          <cell r="I10281">
            <v>0</v>
          </cell>
        </row>
        <row r="10282">
          <cell r="A10282">
            <v>89911700000000</v>
          </cell>
          <cell r="B10282" t="str">
            <v xml:space="preserve">CANULA TRAQ. S/B MM 8.5                                                                             </v>
          </cell>
          <cell r="C10282">
            <v>0</v>
          </cell>
          <cell r="D10282">
            <v>0</v>
          </cell>
          <cell r="E10282">
            <v>0</v>
          </cell>
          <cell r="F10282">
            <v>0</v>
          </cell>
          <cell r="G10282">
            <v>0</v>
          </cell>
          <cell r="I10282">
            <v>0</v>
          </cell>
        </row>
        <row r="10283">
          <cell r="A10283">
            <v>89911800000000</v>
          </cell>
          <cell r="B10283" t="str">
            <v xml:space="preserve">CANULA TRAQ. S/B MM 9.0                                                                             </v>
          </cell>
          <cell r="C10283">
            <v>0</v>
          </cell>
          <cell r="D10283">
            <v>0</v>
          </cell>
          <cell r="E10283">
            <v>0</v>
          </cell>
          <cell r="F10283">
            <v>0</v>
          </cell>
          <cell r="G10283">
            <v>0</v>
          </cell>
          <cell r="I10283">
            <v>0</v>
          </cell>
        </row>
        <row r="10284">
          <cell r="A10284">
            <v>89911900000000</v>
          </cell>
          <cell r="B10284" t="str">
            <v xml:space="preserve">CANULA TRAQ. S/B MM 9.5                                                                             </v>
          </cell>
          <cell r="C10284">
            <v>0</v>
          </cell>
          <cell r="D10284">
            <v>0</v>
          </cell>
          <cell r="E10284">
            <v>0</v>
          </cell>
          <cell r="F10284">
            <v>0</v>
          </cell>
          <cell r="G10284">
            <v>0</v>
          </cell>
          <cell r="I10284">
            <v>0</v>
          </cell>
        </row>
        <row r="10285">
          <cell r="A10285">
            <v>89912000000000</v>
          </cell>
          <cell r="B10285" t="str">
            <v xml:space="preserve">CANULA TRAQ. S/B MM 10.0                                                                            </v>
          </cell>
          <cell r="C10285">
            <v>0</v>
          </cell>
          <cell r="D10285">
            <v>0</v>
          </cell>
          <cell r="E10285">
            <v>0</v>
          </cell>
          <cell r="F10285">
            <v>0</v>
          </cell>
          <cell r="G10285">
            <v>0</v>
          </cell>
          <cell r="I10285">
            <v>0</v>
          </cell>
        </row>
        <row r="10286">
          <cell r="A10286">
            <v>89912100000000</v>
          </cell>
          <cell r="B10286" t="str">
            <v xml:space="preserve">CANULA TRAQ. S/B PEDIATRICA 3.0 MM                                                                  </v>
          </cell>
          <cell r="C10286">
            <v>331</v>
          </cell>
          <cell r="D10286">
            <v>0</v>
          </cell>
          <cell r="E10286">
            <v>0</v>
          </cell>
          <cell r="F10286">
            <v>0</v>
          </cell>
          <cell r="G10286">
            <v>0</v>
          </cell>
          <cell r="I10286">
            <v>0</v>
          </cell>
        </row>
        <row r="10287">
          <cell r="A10287">
            <v>89912100000004</v>
          </cell>
          <cell r="B10287" t="str">
            <v xml:space="preserve">CANULA TRAQ. S/B PED. 3.0 MM (BCI)                                                                  </v>
          </cell>
          <cell r="C10287">
            <v>43</v>
          </cell>
          <cell r="D10287">
            <v>0</v>
          </cell>
          <cell r="E10287">
            <v>0</v>
          </cell>
          <cell r="F10287">
            <v>0</v>
          </cell>
          <cell r="G10287">
            <v>0</v>
          </cell>
          <cell r="I10287">
            <v>0</v>
          </cell>
        </row>
        <row r="10288">
          <cell r="A10288">
            <v>89912200000000</v>
          </cell>
          <cell r="B10288" t="str">
            <v xml:space="preserve">CANULA TRAQ. S/B PEDIATRICA 3.5 MM                                                                  </v>
          </cell>
          <cell r="C10288">
            <v>0</v>
          </cell>
          <cell r="D10288">
            <v>0</v>
          </cell>
          <cell r="E10288">
            <v>0</v>
          </cell>
          <cell r="F10288">
            <v>0</v>
          </cell>
          <cell r="G10288">
            <v>0</v>
          </cell>
          <cell r="I10288">
            <v>0</v>
          </cell>
        </row>
        <row r="10289">
          <cell r="A10289">
            <v>89912200000004</v>
          </cell>
          <cell r="B10289" t="str">
            <v xml:space="preserve">CANULA TRAQ. S/B PED. 3.5 MM (BCI)                                                                  </v>
          </cell>
          <cell r="C10289">
            <v>0</v>
          </cell>
          <cell r="D10289">
            <v>0</v>
          </cell>
          <cell r="E10289">
            <v>0</v>
          </cell>
          <cell r="F10289">
            <v>0</v>
          </cell>
          <cell r="G10289">
            <v>0</v>
          </cell>
          <cell r="I10289">
            <v>0</v>
          </cell>
        </row>
        <row r="10290">
          <cell r="A10290">
            <v>89912300000000</v>
          </cell>
          <cell r="B10290" t="str">
            <v xml:space="preserve">CANULA TRAQ. S/B PEDIATRICA 4.0 MM                                                                  </v>
          </cell>
          <cell r="C10290">
            <v>24</v>
          </cell>
          <cell r="D10290">
            <v>0</v>
          </cell>
          <cell r="E10290">
            <v>0</v>
          </cell>
          <cell r="F10290">
            <v>0</v>
          </cell>
          <cell r="G10290">
            <v>0</v>
          </cell>
          <cell r="I10290">
            <v>0</v>
          </cell>
        </row>
        <row r="10291">
          <cell r="A10291">
            <v>89912300000004</v>
          </cell>
          <cell r="B10291" t="str">
            <v xml:space="preserve">CANULA TRAQ. S/B PED. 4.0 MM (BCI)                                                                  </v>
          </cell>
          <cell r="C10291">
            <v>10</v>
          </cell>
          <cell r="D10291">
            <v>0</v>
          </cell>
          <cell r="E10291">
            <v>0</v>
          </cell>
          <cell r="F10291">
            <v>0</v>
          </cell>
          <cell r="G10291">
            <v>0</v>
          </cell>
          <cell r="I10291">
            <v>0</v>
          </cell>
        </row>
        <row r="10292">
          <cell r="A10292">
            <v>89912400000000</v>
          </cell>
          <cell r="B10292" t="str">
            <v xml:space="preserve">CANULA TRAQ. S/B PEDIATRICA 4.5 MM                                                                  </v>
          </cell>
          <cell r="C10292">
            <v>101</v>
          </cell>
          <cell r="D10292">
            <v>0</v>
          </cell>
          <cell r="E10292">
            <v>0</v>
          </cell>
          <cell r="F10292">
            <v>0</v>
          </cell>
          <cell r="G10292">
            <v>0</v>
          </cell>
          <cell r="I10292">
            <v>0</v>
          </cell>
        </row>
        <row r="10293">
          <cell r="A10293">
            <v>89912400000004</v>
          </cell>
          <cell r="B10293" t="str">
            <v xml:space="preserve">CANULA TRAQ. S/B PED. 4.5 MM (BCI)                                                                  </v>
          </cell>
          <cell r="C10293">
            <v>43</v>
          </cell>
          <cell r="D10293">
            <v>0</v>
          </cell>
          <cell r="E10293">
            <v>0</v>
          </cell>
          <cell r="F10293">
            <v>0</v>
          </cell>
          <cell r="G10293">
            <v>0</v>
          </cell>
          <cell r="I10293">
            <v>0</v>
          </cell>
        </row>
        <row r="10294">
          <cell r="A10294">
            <v>89912500000000</v>
          </cell>
          <cell r="B10294" t="str">
            <v xml:space="preserve">CANULA TRAQ. C/B PEDIATRICA 3.0 MM                                                                  </v>
          </cell>
          <cell r="C10294">
            <v>157</v>
          </cell>
          <cell r="D10294">
            <v>0</v>
          </cell>
          <cell r="E10294">
            <v>0</v>
          </cell>
          <cell r="F10294">
            <v>0</v>
          </cell>
          <cell r="G10294">
            <v>0</v>
          </cell>
          <cell r="I10294">
            <v>0</v>
          </cell>
        </row>
        <row r="10295">
          <cell r="A10295">
            <v>89912500000004</v>
          </cell>
          <cell r="B10295" t="str">
            <v xml:space="preserve">CANULA TRAQ. C/B PED. 3.0 MM (BCI)                                                                  </v>
          </cell>
          <cell r="C10295">
            <v>0</v>
          </cell>
          <cell r="D10295">
            <v>0</v>
          </cell>
          <cell r="E10295">
            <v>0</v>
          </cell>
          <cell r="F10295">
            <v>0</v>
          </cell>
          <cell r="G10295">
            <v>0</v>
          </cell>
          <cell r="I10295">
            <v>0</v>
          </cell>
        </row>
        <row r="10296">
          <cell r="A10296">
            <v>89912600000000</v>
          </cell>
          <cell r="B10296" t="str">
            <v xml:space="preserve">CANULA TRAQ. C/B PEDIATRICA 3.5 MM                                                                  </v>
          </cell>
          <cell r="C10296">
            <v>765</v>
          </cell>
          <cell r="D10296">
            <v>0</v>
          </cell>
          <cell r="E10296">
            <v>0</v>
          </cell>
          <cell r="F10296">
            <v>0</v>
          </cell>
          <cell r="G10296">
            <v>0</v>
          </cell>
          <cell r="I10296">
            <v>0</v>
          </cell>
        </row>
        <row r="10297">
          <cell r="A10297">
            <v>89912600000004</v>
          </cell>
          <cell r="B10297" t="str">
            <v xml:space="preserve">CANULA TRAQ. C/B PED. 3.5 MM (BCI)                                                                  </v>
          </cell>
          <cell r="C10297">
            <v>54</v>
          </cell>
          <cell r="D10297">
            <v>0</v>
          </cell>
          <cell r="E10297">
            <v>0</v>
          </cell>
          <cell r="F10297">
            <v>0</v>
          </cell>
          <cell r="G10297">
            <v>0</v>
          </cell>
          <cell r="I10297">
            <v>0</v>
          </cell>
        </row>
        <row r="10298">
          <cell r="A10298">
            <v>89912700000000</v>
          </cell>
          <cell r="B10298" t="str">
            <v xml:space="preserve">CANULA TRAQ. C/B PEDIATRICA 4.0 MM                                                                  </v>
          </cell>
          <cell r="C10298">
            <v>6</v>
          </cell>
          <cell r="D10298">
            <v>0</v>
          </cell>
          <cell r="E10298">
            <v>0</v>
          </cell>
          <cell r="F10298">
            <v>0</v>
          </cell>
          <cell r="G10298">
            <v>0</v>
          </cell>
          <cell r="I10298">
            <v>0</v>
          </cell>
        </row>
        <row r="10299">
          <cell r="A10299">
            <v>89912700000004</v>
          </cell>
          <cell r="B10299" t="str">
            <v xml:space="preserve">CANULA TRAQ. C/B PED. 4.0 MM (BCI)                                                                  </v>
          </cell>
          <cell r="C10299">
            <v>133</v>
          </cell>
          <cell r="D10299">
            <v>0</v>
          </cell>
          <cell r="E10299">
            <v>0</v>
          </cell>
          <cell r="F10299">
            <v>0</v>
          </cell>
          <cell r="G10299">
            <v>0</v>
          </cell>
          <cell r="I10299">
            <v>0</v>
          </cell>
        </row>
        <row r="10300">
          <cell r="A10300">
            <v>89912800000000</v>
          </cell>
          <cell r="B10300" t="str">
            <v xml:space="preserve">CANULA TRAQ. C/B PEDIATRICA 4.5 MM                                                                  </v>
          </cell>
          <cell r="C10300">
            <v>48</v>
          </cell>
          <cell r="D10300">
            <v>0</v>
          </cell>
          <cell r="E10300">
            <v>0</v>
          </cell>
          <cell r="F10300">
            <v>0</v>
          </cell>
          <cell r="G10300">
            <v>0</v>
          </cell>
          <cell r="I10300">
            <v>0</v>
          </cell>
        </row>
        <row r="10301">
          <cell r="A10301">
            <v>89912800000004</v>
          </cell>
          <cell r="B10301" t="str">
            <v xml:space="preserve">CANULA TRAQ. C/B PED. 4.5 MM (BCI)                                                                  </v>
          </cell>
          <cell r="C10301">
            <v>48</v>
          </cell>
          <cell r="D10301">
            <v>0</v>
          </cell>
          <cell r="E10301">
            <v>0</v>
          </cell>
          <cell r="F10301">
            <v>0</v>
          </cell>
          <cell r="G10301">
            <v>0</v>
          </cell>
          <cell r="I10301">
            <v>0</v>
          </cell>
        </row>
        <row r="10302">
          <cell r="A10302">
            <v>89921000000000</v>
          </cell>
          <cell r="B10302" t="str">
            <v xml:space="preserve">CANULA TRAQ. C/B MM 5.0 ALAS BL.                                                                    </v>
          </cell>
          <cell r="C10302">
            <v>0</v>
          </cell>
          <cell r="D10302">
            <v>0</v>
          </cell>
          <cell r="E10302">
            <v>0</v>
          </cell>
          <cell r="F10302">
            <v>0</v>
          </cell>
          <cell r="G10302">
            <v>0</v>
          </cell>
          <cell r="I10302">
            <v>0</v>
          </cell>
        </row>
        <row r="10303">
          <cell r="A10303">
            <v>89921100000000</v>
          </cell>
          <cell r="B10303" t="str">
            <v xml:space="preserve">CANULA TRAQ. C/B MM 5.5 ALAS BL.                                                                    </v>
          </cell>
          <cell r="C10303">
            <v>0</v>
          </cell>
          <cell r="D10303">
            <v>0</v>
          </cell>
          <cell r="E10303">
            <v>0</v>
          </cell>
          <cell r="F10303">
            <v>0</v>
          </cell>
          <cell r="G10303">
            <v>0</v>
          </cell>
          <cell r="I10303">
            <v>0</v>
          </cell>
        </row>
        <row r="10304">
          <cell r="A10304">
            <v>89921200000000</v>
          </cell>
          <cell r="B10304" t="str">
            <v xml:space="preserve">CANULA TRAQ. C/B MM 6.0 ALAS BL.                                                                    </v>
          </cell>
          <cell r="C10304">
            <v>0</v>
          </cell>
          <cell r="D10304">
            <v>0</v>
          </cell>
          <cell r="E10304">
            <v>0</v>
          </cell>
          <cell r="F10304">
            <v>0</v>
          </cell>
          <cell r="G10304">
            <v>0</v>
          </cell>
          <cell r="I10304">
            <v>0</v>
          </cell>
        </row>
        <row r="10305">
          <cell r="A10305">
            <v>89921300000000</v>
          </cell>
          <cell r="B10305" t="str">
            <v xml:space="preserve">CANULA TRAQ. C/B MM 6.5 ALAS BL.                                                                    </v>
          </cell>
          <cell r="C10305">
            <v>0</v>
          </cell>
          <cell r="D10305">
            <v>0</v>
          </cell>
          <cell r="E10305">
            <v>0</v>
          </cell>
          <cell r="F10305">
            <v>0</v>
          </cell>
          <cell r="G10305">
            <v>0</v>
          </cell>
          <cell r="I10305">
            <v>0</v>
          </cell>
        </row>
        <row r="10306">
          <cell r="A10306">
            <v>89921400000000</v>
          </cell>
          <cell r="B10306" t="str">
            <v xml:space="preserve">CANULA TRAQ. C/B MM 7.0 ALAS BL.                                                                    </v>
          </cell>
          <cell r="C10306">
            <v>0</v>
          </cell>
          <cell r="D10306">
            <v>0</v>
          </cell>
          <cell r="E10306">
            <v>0</v>
          </cell>
          <cell r="F10306">
            <v>0</v>
          </cell>
          <cell r="G10306">
            <v>0</v>
          </cell>
          <cell r="I10306">
            <v>0</v>
          </cell>
        </row>
        <row r="10307">
          <cell r="A10307">
            <v>89921500000000</v>
          </cell>
          <cell r="B10307" t="str">
            <v xml:space="preserve">CANULA TRAQ. C/B MM 7.5 ALAS BL.                                                                    </v>
          </cell>
          <cell r="C10307">
            <v>0</v>
          </cell>
          <cell r="D10307">
            <v>0</v>
          </cell>
          <cell r="E10307">
            <v>0</v>
          </cell>
          <cell r="F10307">
            <v>0</v>
          </cell>
          <cell r="G10307">
            <v>0</v>
          </cell>
          <cell r="I10307">
            <v>0</v>
          </cell>
        </row>
        <row r="10308">
          <cell r="A10308">
            <v>89921600000000</v>
          </cell>
          <cell r="B10308" t="str">
            <v xml:space="preserve">CANULA TRAQ. C/B MM 8.0 ALAS BL.                                                                    </v>
          </cell>
          <cell r="C10308">
            <v>0</v>
          </cell>
          <cell r="D10308">
            <v>0</v>
          </cell>
          <cell r="E10308">
            <v>0</v>
          </cell>
          <cell r="F10308">
            <v>0</v>
          </cell>
          <cell r="G10308">
            <v>0</v>
          </cell>
          <cell r="I10308">
            <v>0</v>
          </cell>
        </row>
        <row r="10309">
          <cell r="A10309">
            <v>89921700000000</v>
          </cell>
          <cell r="B10309" t="str">
            <v xml:space="preserve">CANULA TRAQ. C/B MM 8.5 ALAS BL.                                                                    </v>
          </cell>
          <cell r="C10309">
            <v>0</v>
          </cell>
          <cell r="D10309">
            <v>0</v>
          </cell>
          <cell r="E10309">
            <v>0</v>
          </cell>
          <cell r="F10309">
            <v>0</v>
          </cell>
          <cell r="G10309">
            <v>0</v>
          </cell>
          <cell r="I10309">
            <v>0</v>
          </cell>
        </row>
        <row r="10310">
          <cell r="A10310">
            <v>89921800000000</v>
          </cell>
          <cell r="B10310" t="str">
            <v xml:space="preserve">CANULA TRAQ. C/B MM 9.0 ALAS BL.                                                                    </v>
          </cell>
          <cell r="C10310">
            <v>0</v>
          </cell>
          <cell r="D10310">
            <v>0</v>
          </cell>
          <cell r="E10310">
            <v>0</v>
          </cell>
          <cell r="F10310">
            <v>0</v>
          </cell>
          <cell r="G10310">
            <v>0</v>
          </cell>
          <cell r="I10310">
            <v>0</v>
          </cell>
        </row>
        <row r="10311">
          <cell r="A10311">
            <v>89921900000000</v>
          </cell>
          <cell r="B10311" t="str">
            <v xml:space="preserve">CANULA TRAQ. C/B MM 9.5 ALAS BL.                                                                    </v>
          </cell>
          <cell r="C10311">
            <v>0</v>
          </cell>
          <cell r="D10311">
            <v>0</v>
          </cell>
          <cell r="E10311">
            <v>0</v>
          </cell>
          <cell r="F10311">
            <v>0</v>
          </cell>
          <cell r="G10311">
            <v>0</v>
          </cell>
          <cell r="I10311">
            <v>0</v>
          </cell>
        </row>
        <row r="10312">
          <cell r="A10312">
            <v>89922000000000</v>
          </cell>
          <cell r="B10312" t="str">
            <v xml:space="preserve">CANULA TRAQ. C/B MM 10.0 ALAS BL.                                                                   </v>
          </cell>
          <cell r="C10312">
            <v>0</v>
          </cell>
          <cell r="D10312">
            <v>0</v>
          </cell>
          <cell r="E10312">
            <v>0</v>
          </cell>
          <cell r="F10312">
            <v>0</v>
          </cell>
          <cell r="G10312">
            <v>0</v>
          </cell>
          <cell r="I10312">
            <v>0</v>
          </cell>
        </row>
        <row r="10313">
          <cell r="A10313">
            <v>89923010060000</v>
          </cell>
          <cell r="B10313" t="str">
            <v xml:space="preserve">C.TRAQ.C/B+1CM PROXIMAL 6.0MM                                                                       </v>
          </cell>
          <cell r="C10313">
            <v>0</v>
          </cell>
          <cell r="D10313">
            <v>0</v>
          </cell>
          <cell r="E10313">
            <v>0</v>
          </cell>
          <cell r="F10313">
            <v>0</v>
          </cell>
          <cell r="G10313">
            <v>0</v>
          </cell>
          <cell r="I10313">
            <v>0</v>
          </cell>
        </row>
        <row r="10314">
          <cell r="A10314">
            <v>89923010070000</v>
          </cell>
          <cell r="B10314" t="str">
            <v xml:space="preserve">C.TRAQ.C/B+1CM PROXIMAL 7.0MM                                                                       </v>
          </cell>
          <cell r="C10314">
            <v>0</v>
          </cell>
          <cell r="D10314">
            <v>0</v>
          </cell>
          <cell r="E10314">
            <v>0</v>
          </cell>
          <cell r="F10314">
            <v>0</v>
          </cell>
          <cell r="G10314">
            <v>0</v>
          </cell>
          <cell r="I10314">
            <v>0</v>
          </cell>
        </row>
        <row r="10315">
          <cell r="A10315">
            <v>89923010080000</v>
          </cell>
          <cell r="B10315" t="str">
            <v xml:space="preserve">C.TRAQ.C/B+1CM PROXIMAL 8.0MM                                                                       </v>
          </cell>
          <cell r="C10315">
            <v>0</v>
          </cell>
          <cell r="D10315">
            <v>0</v>
          </cell>
          <cell r="E10315">
            <v>0</v>
          </cell>
          <cell r="F10315">
            <v>0</v>
          </cell>
          <cell r="G10315">
            <v>0</v>
          </cell>
          <cell r="I10315">
            <v>0</v>
          </cell>
        </row>
        <row r="10316">
          <cell r="A10316">
            <v>89923010090000</v>
          </cell>
          <cell r="B10316" t="str">
            <v xml:space="preserve">C.TRAQ.C/B+1CM PROXIMAL 9.0MM                                                                       </v>
          </cell>
          <cell r="C10316">
            <v>0</v>
          </cell>
          <cell r="D10316">
            <v>0</v>
          </cell>
          <cell r="E10316">
            <v>0</v>
          </cell>
          <cell r="F10316">
            <v>0</v>
          </cell>
          <cell r="G10316">
            <v>0</v>
          </cell>
          <cell r="I10316">
            <v>0</v>
          </cell>
        </row>
        <row r="10317">
          <cell r="A10317">
            <v>89923020060000</v>
          </cell>
          <cell r="B10317" t="str">
            <v xml:space="preserve">C.TRAQ.C/B+1CM DISTAL 6.0MM                                                                         </v>
          </cell>
          <cell r="C10317">
            <v>0</v>
          </cell>
          <cell r="D10317">
            <v>0</v>
          </cell>
          <cell r="E10317">
            <v>0</v>
          </cell>
          <cell r="F10317">
            <v>0</v>
          </cell>
          <cell r="G10317">
            <v>0</v>
          </cell>
          <cell r="I10317">
            <v>0</v>
          </cell>
        </row>
        <row r="10318">
          <cell r="A10318">
            <v>89923020070000</v>
          </cell>
          <cell r="B10318" t="str">
            <v xml:space="preserve">C.TRAQ.C/B+1CM DISTAL 7.0MM                                                                         </v>
          </cell>
          <cell r="C10318">
            <v>0</v>
          </cell>
          <cell r="D10318">
            <v>0</v>
          </cell>
          <cell r="E10318">
            <v>0</v>
          </cell>
          <cell r="F10318">
            <v>0</v>
          </cell>
          <cell r="G10318">
            <v>0</v>
          </cell>
          <cell r="I10318">
            <v>0</v>
          </cell>
        </row>
        <row r="10319">
          <cell r="A10319">
            <v>89923020080000</v>
          </cell>
          <cell r="B10319" t="str">
            <v xml:space="preserve">C.TRAQ.C/B+1CM DISTAL 8.0MM                                                                         </v>
          </cell>
          <cell r="C10319">
            <v>0</v>
          </cell>
          <cell r="D10319">
            <v>0</v>
          </cell>
          <cell r="E10319">
            <v>0</v>
          </cell>
          <cell r="F10319">
            <v>0</v>
          </cell>
          <cell r="G10319">
            <v>0</v>
          </cell>
          <cell r="I10319">
            <v>0</v>
          </cell>
        </row>
        <row r="10320">
          <cell r="A10320">
            <v>89923020090000</v>
          </cell>
          <cell r="B10320" t="str">
            <v xml:space="preserve">C.TRAQ.C/B+1CM DISTAL 9.0MM                                                                         </v>
          </cell>
          <cell r="C10320">
            <v>0</v>
          </cell>
          <cell r="D10320">
            <v>0</v>
          </cell>
          <cell r="E10320">
            <v>0</v>
          </cell>
          <cell r="F10320">
            <v>0</v>
          </cell>
          <cell r="G10320">
            <v>0</v>
          </cell>
          <cell r="I10320">
            <v>0</v>
          </cell>
        </row>
        <row r="10321">
          <cell r="A10321">
            <v>89923030060000</v>
          </cell>
          <cell r="B10321" t="str">
            <v xml:space="preserve">C.TRAQ.C/B+2CM PROXIMAL 6.0MM                                                                       </v>
          </cell>
          <cell r="C10321">
            <v>0</v>
          </cell>
          <cell r="D10321">
            <v>0</v>
          </cell>
          <cell r="E10321">
            <v>0</v>
          </cell>
          <cell r="F10321">
            <v>0</v>
          </cell>
          <cell r="G10321">
            <v>0</v>
          </cell>
          <cell r="I10321">
            <v>0</v>
          </cell>
        </row>
        <row r="10322">
          <cell r="A10322">
            <v>89923030070000</v>
          </cell>
          <cell r="B10322" t="str">
            <v xml:space="preserve">C.TRAQ.C/B+2CM PROXIMAL 7.0MM                                                                       </v>
          </cell>
          <cell r="C10322">
            <v>0</v>
          </cell>
          <cell r="D10322">
            <v>0</v>
          </cell>
          <cell r="E10322">
            <v>0</v>
          </cell>
          <cell r="F10322">
            <v>0</v>
          </cell>
          <cell r="G10322">
            <v>0</v>
          </cell>
          <cell r="I10322">
            <v>0</v>
          </cell>
        </row>
        <row r="10323">
          <cell r="A10323">
            <v>89923030080000</v>
          </cell>
          <cell r="B10323" t="str">
            <v xml:space="preserve">C.TRAQ.C/B+2CM PROXIMAL 8.0MM                                                                       </v>
          </cell>
          <cell r="C10323">
            <v>0</v>
          </cell>
          <cell r="D10323">
            <v>0</v>
          </cell>
          <cell r="E10323">
            <v>0</v>
          </cell>
          <cell r="F10323">
            <v>0</v>
          </cell>
          <cell r="G10323">
            <v>0</v>
          </cell>
          <cell r="I10323">
            <v>0</v>
          </cell>
        </row>
        <row r="10324">
          <cell r="A10324">
            <v>89923030090000</v>
          </cell>
          <cell r="B10324" t="str">
            <v xml:space="preserve">C.TRAQ.C/B+2CM PROXIMAL 9.0MM                                                                       </v>
          </cell>
          <cell r="C10324">
            <v>0</v>
          </cell>
          <cell r="D10324">
            <v>0</v>
          </cell>
          <cell r="E10324">
            <v>0</v>
          </cell>
          <cell r="F10324">
            <v>0</v>
          </cell>
          <cell r="G10324">
            <v>0</v>
          </cell>
          <cell r="I10324">
            <v>0</v>
          </cell>
        </row>
        <row r="10325">
          <cell r="A10325">
            <v>89923040060000</v>
          </cell>
          <cell r="B10325" t="str">
            <v xml:space="preserve">C.TRAQ.C/B+2CM DISTAL 6.0MM                                                                         </v>
          </cell>
          <cell r="C10325">
            <v>0</v>
          </cell>
          <cell r="D10325">
            <v>0</v>
          </cell>
          <cell r="E10325">
            <v>0</v>
          </cell>
          <cell r="F10325">
            <v>0</v>
          </cell>
          <cell r="G10325">
            <v>0</v>
          </cell>
          <cell r="I10325">
            <v>0</v>
          </cell>
        </row>
        <row r="10326">
          <cell r="A10326">
            <v>89923040070000</v>
          </cell>
          <cell r="B10326" t="str">
            <v xml:space="preserve">C.TRAQ.C/B+2CM DISTAL 7.0MM                                                                         </v>
          </cell>
          <cell r="C10326">
            <v>0</v>
          </cell>
          <cell r="D10326">
            <v>0</v>
          </cell>
          <cell r="E10326">
            <v>0</v>
          </cell>
          <cell r="F10326">
            <v>0</v>
          </cell>
          <cell r="G10326">
            <v>0</v>
          </cell>
          <cell r="I10326">
            <v>0</v>
          </cell>
        </row>
        <row r="10327">
          <cell r="A10327">
            <v>89923040080000</v>
          </cell>
          <cell r="B10327" t="str">
            <v xml:space="preserve">C.TRAQ.C/B+2CM DISTAL 8.0MM                                                                         </v>
          </cell>
          <cell r="C10327">
            <v>0</v>
          </cell>
          <cell r="D10327">
            <v>0</v>
          </cell>
          <cell r="E10327">
            <v>0</v>
          </cell>
          <cell r="F10327">
            <v>0</v>
          </cell>
          <cell r="G10327">
            <v>0</v>
          </cell>
          <cell r="I10327">
            <v>0</v>
          </cell>
        </row>
        <row r="10328">
          <cell r="A10328">
            <v>89923040090000</v>
          </cell>
          <cell r="B10328" t="str">
            <v xml:space="preserve">C.TRAQ.C/B+2CM DISTAL 9.0MM                                                                         </v>
          </cell>
          <cell r="C10328">
            <v>0</v>
          </cell>
          <cell r="D10328">
            <v>0</v>
          </cell>
          <cell r="E10328">
            <v>0</v>
          </cell>
          <cell r="F10328">
            <v>0</v>
          </cell>
          <cell r="G10328">
            <v>0</v>
          </cell>
          <cell r="I10328">
            <v>0</v>
          </cell>
        </row>
        <row r="10329">
          <cell r="A10329">
            <v>89923040100000</v>
          </cell>
          <cell r="B10329" t="str">
            <v xml:space="preserve">C.TRAQ.C/B+2CM DISTAL 10.0MM                                                                        </v>
          </cell>
          <cell r="C10329">
            <v>0</v>
          </cell>
          <cell r="D10329">
            <v>0</v>
          </cell>
          <cell r="E10329">
            <v>0</v>
          </cell>
          <cell r="F10329">
            <v>0</v>
          </cell>
          <cell r="G10329">
            <v>0</v>
          </cell>
          <cell r="I10329">
            <v>0</v>
          </cell>
        </row>
        <row r="10330">
          <cell r="A10330">
            <v>89930600000000</v>
          </cell>
          <cell r="B10330" t="str">
            <v xml:space="preserve">CAN.TRAQ.S/B MM3.0 ALAS BL.(CONICA)                                                                 </v>
          </cell>
          <cell r="C10330">
            <v>0</v>
          </cell>
          <cell r="D10330">
            <v>0</v>
          </cell>
          <cell r="E10330">
            <v>0</v>
          </cell>
          <cell r="F10330">
            <v>0</v>
          </cell>
          <cell r="G10330">
            <v>0</v>
          </cell>
          <cell r="I10330">
            <v>0</v>
          </cell>
        </row>
        <row r="10331">
          <cell r="A10331">
            <v>89930600100000</v>
          </cell>
          <cell r="B10331" t="str">
            <v xml:space="preserve">CAN.TRAQ.S/B MM3.0 SOFT (CONICA)                                                                    </v>
          </cell>
          <cell r="C10331">
            <v>0</v>
          </cell>
          <cell r="D10331">
            <v>0</v>
          </cell>
          <cell r="E10331">
            <v>0</v>
          </cell>
          <cell r="F10331">
            <v>0</v>
          </cell>
          <cell r="G10331">
            <v>0</v>
          </cell>
          <cell r="I10331">
            <v>0</v>
          </cell>
        </row>
        <row r="10332">
          <cell r="A10332">
            <v>89930700000000</v>
          </cell>
          <cell r="B10332" t="str">
            <v xml:space="preserve">CAN.TRAQ.S/B MM3.5 ALAS BL.(CONICA)                                                                 </v>
          </cell>
          <cell r="C10332">
            <v>0</v>
          </cell>
          <cell r="D10332">
            <v>0</v>
          </cell>
          <cell r="E10332">
            <v>0</v>
          </cell>
          <cell r="F10332">
            <v>0</v>
          </cell>
          <cell r="G10332">
            <v>0</v>
          </cell>
          <cell r="I10332">
            <v>0</v>
          </cell>
        </row>
        <row r="10333">
          <cell r="A10333">
            <v>89930700100000</v>
          </cell>
          <cell r="B10333" t="str">
            <v xml:space="preserve">CAN.TRAQ.S/B MM3.5 SOFT (CONICA)                                                                    </v>
          </cell>
          <cell r="C10333">
            <v>0</v>
          </cell>
          <cell r="D10333">
            <v>0</v>
          </cell>
          <cell r="E10333">
            <v>0</v>
          </cell>
          <cell r="F10333">
            <v>0</v>
          </cell>
          <cell r="G10333">
            <v>0</v>
          </cell>
          <cell r="I10333">
            <v>0</v>
          </cell>
        </row>
        <row r="10334">
          <cell r="A10334">
            <v>89930800000000</v>
          </cell>
          <cell r="B10334" t="str">
            <v xml:space="preserve">CAN.TRAQ.S/B MM4.0 ALAS BL.(CONICA)                                                                 </v>
          </cell>
          <cell r="C10334">
            <v>0</v>
          </cell>
          <cell r="D10334">
            <v>0</v>
          </cell>
          <cell r="E10334">
            <v>0</v>
          </cell>
          <cell r="F10334">
            <v>0</v>
          </cell>
          <cell r="G10334">
            <v>0</v>
          </cell>
          <cell r="I10334">
            <v>0</v>
          </cell>
        </row>
        <row r="10335">
          <cell r="A10335">
            <v>89930800100000</v>
          </cell>
          <cell r="B10335" t="str">
            <v xml:space="preserve">CAN.TRAQ.S/B MM4.0 SOFT (CONICA)                                                                    </v>
          </cell>
          <cell r="C10335">
            <v>0</v>
          </cell>
          <cell r="D10335">
            <v>0</v>
          </cell>
          <cell r="E10335">
            <v>0</v>
          </cell>
          <cell r="F10335">
            <v>0</v>
          </cell>
          <cell r="G10335">
            <v>0</v>
          </cell>
          <cell r="I10335">
            <v>0</v>
          </cell>
        </row>
        <row r="10336">
          <cell r="A10336">
            <v>89930900000000</v>
          </cell>
          <cell r="B10336" t="str">
            <v xml:space="preserve">CAN.TRAQ.S/B MM4.5 ALAS BL.(CONICA)                                                                 </v>
          </cell>
          <cell r="C10336">
            <v>0</v>
          </cell>
          <cell r="D10336">
            <v>0</v>
          </cell>
          <cell r="E10336">
            <v>0</v>
          </cell>
          <cell r="F10336">
            <v>0</v>
          </cell>
          <cell r="G10336">
            <v>0</v>
          </cell>
          <cell r="I10336">
            <v>0</v>
          </cell>
        </row>
        <row r="10337">
          <cell r="A10337">
            <v>89930900100000</v>
          </cell>
          <cell r="B10337" t="str">
            <v xml:space="preserve">CAN.TRAQ.S/B MM4.5 SOFT (CONICA)                                                                    </v>
          </cell>
          <cell r="C10337">
            <v>0</v>
          </cell>
          <cell r="D10337">
            <v>0</v>
          </cell>
          <cell r="E10337">
            <v>0</v>
          </cell>
          <cell r="F10337">
            <v>0</v>
          </cell>
          <cell r="G10337">
            <v>0</v>
          </cell>
          <cell r="I10337">
            <v>0</v>
          </cell>
        </row>
        <row r="10338">
          <cell r="A10338">
            <v>89931000000000</v>
          </cell>
          <cell r="B10338" t="str">
            <v xml:space="preserve">CAN.TRAQ.S/B MM5.0 ALAS BL.M.P/OL.                                                                  </v>
          </cell>
          <cell r="C10338">
            <v>164</v>
          </cell>
          <cell r="D10338">
            <v>0</v>
          </cell>
          <cell r="E10338">
            <v>0</v>
          </cell>
          <cell r="F10338">
            <v>0</v>
          </cell>
          <cell r="G10338">
            <v>0</v>
          </cell>
          <cell r="I10338">
            <v>0</v>
          </cell>
        </row>
        <row r="10339">
          <cell r="A10339">
            <v>89931000000004</v>
          </cell>
          <cell r="B10339" t="str">
            <v xml:space="preserve">CAN.TRAQ.S/B MM5.0 ALAS BL.(BCI)                                                                    </v>
          </cell>
          <cell r="C10339">
            <v>216</v>
          </cell>
          <cell r="D10339">
            <v>0</v>
          </cell>
          <cell r="E10339">
            <v>0</v>
          </cell>
          <cell r="F10339">
            <v>0</v>
          </cell>
          <cell r="G10339">
            <v>0</v>
          </cell>
          <cell r="I10339">
            <v>0</v>
          </cell>
        </row>
        <row r="10340">
          <cell r="A10340">
            <v>89931100000000</v>
          </cell>
          <cell r="B10340" t="str">
            <v xml:space="preserve">CAN.TRAQ.S/B MM5.5 ALAS BL. M.P/OL.                                                                 </v>
          </cell>
          <cell r="C10340">
            <v>31</v>
          </cell>
          <cell r="D10340">
            <v>0</v>
          </cell>
          <cell r="E10340">
            <v>0</v>
          </cell>
          <cell r="F10340">
            <v>0</v>
          </cell>
          <cell r="G10340">
            <v>0</v>
          </cell>
          <cell r="I10340">
            <v>0</v>
          </cell>
        </row>
        <row r="10341">
          <cell r="A10341">
            <v>89931100000004</v>
          </cell>
          <cell r="B10341" t="str">
            <v xml:space="preserve">CAN.TRAQ.S/B MM5.5 ALAS BL.(BCI)                                                                    </v>
          </cell>
          <cell r="C10341">
            <v>1</v>
          </cell>
          <cell r="D10341">
            <v>0</v>
          </cell>
          <cell r="E10341">
            <v>0</v>
          </cell>
          <cell r="F10341">
            <v>0</v>
          </cell>
          <cell r="G10341">
            <v>0</v>
          </cell>
          <cell r="I10341">
            <v>0</v>
          </cell>
        </row>
        <row r="10342">
          <cell r="A10342">
            <v>89931200000000</v>
          </cell>
          <cell r="B10342" t="str">
            <v xml:space="preserve">CAN.TRAQ.S/B MM6.0 ALAS BL. M.P/OL.                                                                 </v>
          </cell>
          <cell r="C10342">
            <v>15</v>
          </cell>
          <cell r="D10342">
            <v>0</v>
          </cell>
          <cell r="E10342">
            <v>0</v>
          </cell>
          <cell r="F10342">
            <v>0</v>
          </cell>
          <cell r="G10342">
            <v>0</v>
          </cell>
          <cell r="I10342">
            <v>0</v>
          </cell>
        </row>
        <row r="10343">
          <cell r="A10343">
            <v>89931300000000</v>
          </cell>
          <cell r="B10343" t="str">
            <v xml:space="preserve">CAN.TRAQ.S/B MM6.5 ALAS BL. M.P/OL.                                                                 </v>
          </cell>
          <cell r="C10343">
            <v>6</v>
          </cell>
          <cell r="D10343">
            <v>0</v>
          </cell>
          <cell r="E10343">
            <v>0</v>
          </cell>
          <cell r="F10343">
            <v>0</v>
          </cell>
          <cell r="G10343">
            <v>0</v>
          </cell>
          <cell r="I10343">
            <v>0</v>
          </cell>
        </row>
        <row r="10344">
          <cell r="A10344">
            <v>89931400000000</v>
          </cell>
          <cell r="B10344" t="str">
            <v xml:space="preserve">CAN.TRAQ.S/B MM7.0 ALAS BL. M.P/OL.                                                                 </v>
          </cell>
          <cell r="C10344">
            <v>86</v>
          </cell>
          <cell r="D10344">
            <v>0</v>
          </cell>
          <cell r="E10344">
            <v>0</v>
          </cell>
          <cell r="F10344">
            <v>0</v>
          </cell>
          <cell r="G10344">
            <v>0</v>
          </cell>
          <cell r="I10344">
            <v>0</v>
          </cell>
        </row>
        <row r="10345">
          <cell r="A10345">
            <v>89931500000000</v>
          </cell>
          <cell r="B10345" t="str">
            <v xml:space="preserve">CAN.TRAQ.S/B MM7.5 ALAS BL. M.P/OL.                                                                 </v>
          </cell>
          <cell r="C10345">
            <v>329</v>
          </cell>
          <cell r="D10345">
            <v>0</v>
          </cell>
          <cell r="E10345">
            <v>0</v>
          </cell>
          <cell r="F10345">
            <v>0</v>
          </cell>
          <cell r="G10345">
            <v>0</v>
          </cell>
          <cell r="I10345">
            <v>0</v>
          </cell>
        </row>
        <row r="10346">
          <cell r="A10346">
            <v>89931600000000</v>
          </cell>
          <cell r="B10346" t="str">
            <v xml:space="preserve">CAN.TRAQ.S/B MM8.0 ALAS BL. M.P/OL.                                                                 </v>
          </cell>
          <cell r="C10346">
            <v>189</v>
          </cell>
          <cell r="D10346">
            <v>0</v>
          </cell>
          <cell r="E10346">
            <v>0</v>
          </cell>
          <cell r="F10346">
            <v>0</v>
          </cell>
          <cell r="G10346">
            <v>0</v>
          </cell>
          <cell r="I10346">
            <v>0</v>
          </cell>
        </row>
        <row r="10347">
          <cell r="A10347">
            <v>89931700000000</v>
          </cell>
          <cell r="B10347" t="str">
            <v xml:space="preserve">CAN.TRAQ.S/B MM8.5 ALAS BL. M.P/OL.                                                                 </v>
          </cell>
          <cell r="C10347">
            <v>7</v>
          </cell>
          <cell r="D10347">
            <v>0</v>
          </cell>
          <cell r="E10347">
            <v>0</v>
          </cell>
          <cell r="F10347">
            <v>0</v>
          </cell>
          <cell r="G10347">
            <v>0</v>
          </cell>
          <cell r="I10347">
            <v>0</v>
          </cell>
        </row>
        <row r="10348">
          <cell r="A10348">
            <v>89931800000000</v>
          </cell>
          <cell r="B10348" t="str">
            <v xml:space="preserve">CAN.TRAQ.S/B MM9.0 ALAS BL. M.P/OL.                                                                 </v>
          </cell>
          <cell r="C10348">
            <v>7</v>
          </cell>
          <cell r="D10348">
            <v>0</v>
          </cell>
          <cell r="E10348">
            <v>0</v>
          </cell>
          <cell r="F10348">
            <v>0</v>
          </cell>
          <cell r="G10348">
            <v>0</v>
          </cell>
          <cell r="I10348">
            <v>0</v>
          </cell>
        </row>
        <row r="10349">
          <cell r="A10349">
            <v>89931900000000</v>
          </cell>
          <cell r="B10349" t="str">
            <v xml:space="preserve">CAN.TRAQ.S/B MM9.5 ALAS BL. M.P/OL.                                                                 </v>
          </cell>
          <cell r="C10349">
            <v>97</v>
          </cell>
          <cell r="D10349">
            <v>0</v>
          </cell>
          <cell r="E10349">
            <v>0</v>
          </cell>
          <cell r="F10349">
            <v>0</v>
          </cell>
          <cell r="G10349">
            <v>0</v>
          </cell>
          <cell r="I10349">
            <v>0</v>
          </cell>
        </row>
        <row r="10350">
          <cell r="A10350">
            <v>89932000000000</v>
          </cell>
          <cell r="B10350" t="str">
            <v xml:space="preserve">CAN.TRA.S/B MM10.0 ALAS BL. M.P/OL.                                                                 </v>
          </cell>
          <cell r="C10350">
            <v>29</v>
          </cell>
          <cell r="D10350">
            <v>0</v>
          </cell>
          <cell r="E10350">
            <v>0</v>
          </cell>
          <cell r="F10350">
            <v>0</v>
          </cell>
          <cell r="G10350">
            <v>0</v>
          </cell>
          <cell r="I10350">
            <v>0</v>
          </cell>
        </row>
        <row r="10351">
          <cell r="A10351">
            <v>89941000000000</v>
          </cell>
          <cell r="B10351" t="str">
            <v xml:space="preserve">C.TRAQ. C/B MM5.0 ALAS BL.C/S. ASP.                                                                 </v>
          </cell>
          <cell r="C10351">
            <v>0</v>
          </cell>
          <cell r="D10351">
            <v>0</v>
          </cell>
          <cell r="E10351">
            <v>0</v>
          </cell>
          <cell r="F10351">
            <v>0</v>
          </cell>
          <cell r="G10351">
            <v>0</v>
          </cell>
          <cell r="I10351">
            <v>0</v>
          </cell>
        </row>
        <row r="10352">
          <cell r="A10352">
            <v>89941100000000</v>
          </cell>
          <cell r="B10352" t="str">
            <v xml:space="preserve">C.TRAQ. C/B MM5.5 ALAS BL. C/S.ASP.                                                                 </v>
          </cell>
          <cell r="C10352">
            <v>0</v>
          </cell>
          <cell r="D10352">
            <v>0</v>
          </cell>
          <cell r="E10352">
            <v>0</v>
          </cell>
          <cell r="F10352">
            <v>0</v>
          </cell>
          <cell r="G10352">
            <v>0</v>
          </cell>
          <cell r="I10352">
            <v>0</v>
          </cell>
        </row>
        <row r="10353">
          <cell r="A10353">
            <v>89941200000000</v>
          </cell>
          <cell r="B10353" t="str">
            <v xml:space="preserve">C.TRAQ. C/B MM6.0 ALAS BL.C/S. ASP.                                                                 </v>
          </cell>
          <cell r="C10353">
            <v>0</v>
          </cell>
          <cell r="D10353">
            <v>0</v>
          </cell>
          <cell r="E10353">
            <v>0</v>
          </cell>
          <cell r="F10353">
            <v>0</v>
          </cell>
          <cell r="G10353">
            <v>0</v>
          </cell>
          <cell r="I10353">
            <v>0</v>
          </cell>
        </row>
        <row r="10354">
          <cell r="A10354">
            <v>89941300000000</v>
          </cell>
          <cell r="B10354" t="str">
            <v xml:space="preserve">C.TRAQ. C/B MM6.5 ALAS BL. C/S.ASP.                                                                 </v>
          </cell>
          <cell r="C10354">
            <v>0</v>
          </cell>
          <cell r="D10354">
            <v>0</v>
          </cell>
          <cell r="E10354">
            <v>0</v>
          </cell>
          <cell r="F10354">
            <v>0</v>
          </cell>
          <cell r="G10354">
            <v>0</v>
          </cell>
          <cell r="I10354">
            <v>0</v>
          </cell>
        </row>
        <row r="10355">
          <cell r="A10355">
            <v>89941400000000</v>
          </cell>
          <cell r="B10355" t="str">
            <v xml:space="preserve">C.TRAQ. C/B MM7.0 ALAS BL. C/S.ASP.                                                                 </v>
          </cell>
          <cell r="C10355">
            <v>0</v>
          </cell>
          <cell r="D10355">
            <v>0</v>
          </cell>
          <cell r="E10355">
            <v>0</v>
          </cell>
          <cell r="F10355">
            <v>0</v>
          </cell>
          <cell r="G10355">
            <v>0</v>
          </cell>
          <cell r="I10355">
            <v>0</v>
          </cell>
        </row>
        <row r="10356">
          <cell r="A10356">
            <v>89941500000000</v>
          </cell>
          <cell r="B10356" t="str">
            <v xml:space="preserve">C.TRAQ. C/B MM7.5 ALAS BL. C/S.ASP.                                                                 </v>
          </cell>
          <cell r="C10356">
            <v>0</v>
          </cell>
          <cell r="D10356">
            <v>0</v>
          </cell>
          <cell r="E10356">
            <v>0</v>
          </cell>
          <cell r="F10356">
            <v>0</v>
          </cell>
          <cell r="G10356">
            <v>0</v>
          </cell>
          <cell r="I10356">
            <v>0</v>
          </cell>
        </row>
        <row r="10357">
          <cell r="A10357">
            <v>89941600000000</v>
          </cell>
          <cell r="B10357" t="str">
            <v xml:space="preserve">C.TRAQ. C/B MM8.0 ALAS BL. C/S.ASP.                                                                 </v>
          </cell>
          <cell r="C10357">
            <v>0</v>
          </cell>
          <cell r="D10357">
            <v>0</v>
          </cell>
          <cell r="E10357">
            <v>0</v>
          </cell>
          <cell r="F10357">
            <v>0</v>
          </cell>
          <cell r="G10357">
            <v>0</v>
          </cell>
          <cell r="I10357">
            <v>0</v>
          </cell>
        </row>
        <row r="10358">
          <cell r="A10358">
            <v>89941700000000</v>
          </cell>
          <cell r="B10358" t="str">
            <v xml:space="preserve">C.TRAQ. C/B MM8.5 ALAS BL. C/S.ASP.                                                                 </v>
          </cell>
          <cell r="C10358">
            <v>0</v>
          </cell>
          <cell r="D10358">
            <v>0</v>
          </cell>
          <cell r="E10358">
            <v>0</v>
          </cell>
          <cell r="F10358">
            <v>0</v>
          </cell>
          <cell r="G10358">
            <v>0</v>
          </cell>
          <cell r="I10358">
            <v>0</v>
          </cell>
        </row>
        <row r="10359">
          <cell r="A10359">
            <v>89941800000000</v>
          </cell>
          <cell r="B10359" t="str">
            <v xml:space="preserve">C.TRAQ. C/B MM9.0 ALAS BL. C/S.ASP.                                                                 </v>
          </cell>
          <cell r="C10359">
            <v>0</v>
          </cell>
          <cell r="D10359">
            <v>0</v>
          </cell>
          <cell r="E10359">
            <v>0</v>
          </cell>
          <cell r="F10359">
            <v>0</v>
          </cell>
          <cell r="G10359">
            <v>0</v>
          </cell>
          <cell r="I10359">
            <v>0</v>
          </cell>
        </row>
        <row r="10360">
          <cell r="A10360">
            <v>89941900000000</v>
          </cell>
          <cell r="B10360" t="str">
            <v xml:space="preserve">C.TRAQ. C/B MM9.5 ALAS BL. C/S.ASP.                                                                 </v>
          </cell>
          <cell r="C10360">
            <v>0</v>
          </cell>
          <cell r="D10360">
            <v>0</v>
          </cell>
          <cell r="E10360">
            <v>0</v>
          </cell>
          <cell r="F10360">
            <v>0</v>
          </cell>
          <cell r="G10360">
            <v>0</v>
          </cell>
          <cell r="I10360">
            <v>0</v>
          </cell>
        </row>
        <row r="10361">
          <cell r="A10361">
            <v>89942000000000</v>
          </cell>
          <cell r="B10361" t="str">
            <v xml:space="preserve">C.TRAQ. C/B MM10.0 ALAS BL.C/S.ASP.                                                                 </v>
          </cell>
          <cell r="C10361">
            <v>0</v>
          </cell>
          <cell r="D10361">
            <v>0</v>
          </cell>
          <cell r="E10361">
            <v>0</v>
          </cell>
          <cell r="F10361">
            <v>0</v>
          </cell>
          <cell r="G10361">
            <v>0</v>
          </cell>
          <cell r="I10361">
            <v>0</v>
          </cell>
        </row>
        <row r="10362">
          <cell r="A10362">
            <v>89950600000000</v>
          </cell>
          <cell r="B10362" t="str">
            <v xml:space="preserve">C.TRAQ. S/B MM3.0 ALAS BL. C/S.ASP.                                                                 </v>
          </cell>
          <cell r="C10362">
            <v>0</v>
          </cell>
          <cell r="D10362">
            <v>0</v>
          </cell>
          <cell r="E10362">
            <v>0</v>
          </cell>
          <cell r="F10362">
            <v>0</v>
          </cell>
          <cell r="G10362">
            <v>0</v>
          </cell>
          <cell r="I10362">
            <v>0</v>
          </cell>
        </row>
        <row r="10363">
          <cell r="A10363">
            <v>89950700000000</v>
          </cell>
          <cell r="B10363" t="str">
            <v xml:space="preserve">C.TRAQ. S/B MM3.5 ALAS BL. C/S.ASP.                                                                 </v>
          </cell>
          <cell r="C10363">
            <v>0</v>
          </cell>
          <cell r="D10363">
            <v>0</v>
          </cell>
          <cell r="E10363">
            <v>0</v>
          </cell>
          <cell r="F10363">
            <v>0</v>
          </cell>
          <cell r="G10363">
            <v>0</v>
          </cell>
          <cell r="I10363">
            <v>0</v>
          </cell>
        </row>
        <row r="10364">
          <cell r="A10364">
            <v>89950800000000</v>
          </cell>
          <cell r="B10364" t="str">
            <v xml:space="preserve">C.TRAQ. S/B MM4.0 ALAS BL. C/S.ASP.                                                                 </v>
          </cell>
          <cell r="C10364">
            <v>0</v>
          </cell>
          <cell r="D10364">
            <v>0</v>
          </cell>
          <cell r="E10364">
            <v>0</v>
          </cell>
          <cell r="F10364">
            <v>0</v>
          </cell>
          <cell r="G10364">
            <v>0</v>
          </cell>
          <cell r="I10364">
            <v>0</v>
          </cell>
        </row>
        <row r="10365">
          <cell r="A10365">
            <v>89950900000000</v>
          </cell>
          <cell r="B10365" t="str">
            <v xml:space="preserve">C.TRAQ. S/B MM4.5 ALAS BL. C/S.ASP.                                                                 </v>
          </cell>
          <cell r="C10365">
            <v>0</v>
          </cell>
          <cell r="D10365">
            <v>0</v>
          </cell>
          <cell r="E10365">
            <v>0</v>
          </cell>
          <cell r="F10365">
            <v>0</v>
          </cell>
          <cell r="G10365">
            <v>0</v>
          </cell>
          <cell r="I10365">
            <v>0</v>
          </cell>
        </row>
        <row r="10366">
          <cell r="A10366">
            <v>89961000000000</v>
          </cell>
          <cell r="B10366" t="str">
            <v xml:space="preserve">C.TRAQ.C/B MM5.0 ALAS BL. M.P/OLIVA                                                                 </v>
          </cell>
          <cell r="C10366">
            <v>204</v>
          </cell>
          <cell r="D10366">
            <v>0</v>
          </cell>
          <cell r="E10366">
            <v>0</v>
          </cell>
          <cell r="F10366">
            <v>0</v>
          </cell>
          <cell r="G10366">
            <v>0</v>
          </cell>
          <cell r="I10366">
            <v>0</v>
          </cell>
        </row>
        <row r="10367">
          <cell r="A10367">
            <v>89961000000004</v>
          </cell>
          <cell r="B10367" t="str">
            <v xml:space="preserve">C.TRAQ.C/B MM5.0 ALAS BL. (BCI)                                                                     </v>
          </cell>
          <cell r="C10367">
            <v>0</v>
          </cell>
          <cell r="D10367">
            <v>0</v>
          </cell>
          <cell r="E10367">
            <v>0</v>
          </cell>
          <cell r="F10367">
            <v>0</v>
          </cell>
          <cell r="G10367">
            <v>0</v>
          </cell>
          <cell r="I10367">
            <v>0</v>
          </cell>
        </row>
        <row r="10368">
          <cell r="A10368">
            <v>89961100000000</v>
          </cell>
          <cell r="B10368" t="str">
            <v xml:space="preserve">C.TRAQ.C/B MM5.5 ALAS BL. M.P/OLIVA                                                                 </v>
          </cell>
          <cell r="C10368">
            <v>0</v>
          </cell>
          <cell r="D10368">
            <v>0</v>
          </cell>
          <cell r="E10368">
            <v>0</v>
          </cell>
          <cell r="F10368">
            <v>0</v>
          </cell>
          <cell r="G10368">
            <v>0</v>
          </cell>
          <cell r="I10368">
            <v>0</v>
          </cell>
        </row>
        <row r="10369">
          <cell r="A10369">
            <v>89961100000004</v>
          </cell>
          <cell r="B10369" t="str">
            <v xml:space="preserve">C.TRAQ.C/B MM5.5 ALAS BL. (BCI)                                                                     </v>
          </cell>
          <cell r="C10369">
            <v>0</v>
          </cell>
          <cell r="D10369">
            <v>0</v>
          </cell>
          <cell r="E10369">
            <v>0</v>
          </cell>
          <cell r="F10369">
            <v>0</v>
          </cell>
          <cell r="G10369">
            <v>0</v>
          </cell>
          <cell r="I10369">
            <v>0</v>
          </cell>
        </row>
        <row r="10370">
          <cell r="A10370">
            <v>89961200000000</v>
          </cell>
          <cell r="B10370" t="str">
            <v xml:space="preserve">C.TRAQ.C/B MM6.0 ALAS BL. M.P/OLIVA                                                                 </v>
          </cell>
          <cell r="C10370">
            <v>76</v>
          </cell>
          <cell r="D10370">
            <v>0</v>
          </cell>
          <cell r="E10370">
            <v>0</v>
          </cell>
          <cell r="F10370">
            <v>0</v>
          </cell>
          <cell r="G10370">
            <v>0</v>
          </cell>
          <cell r="I10370">
            <v>0</v>
          </cell>
        </row>
        <row r="10371">
          <cell r="A10371">
            <v>89961200000004</v>
          </cell>
          <cell r="B10371" t="str">
            <v xml:space="preserve">C.TRAQ.C/B MM6.0 ALAS BL. (BCI)                                                                     </v>
          </cell>
          <cell r="C10371">
            <v>44</v>
          </cell>
          <cell r="D10371">
            <v>0</v>
          </cell>
          <cell r="E10371">
            <v>0</v>
          </cell>
          <cell r="F10371">
            <v>0</v>
          </cell>
          <cell r="G10371">
            <v>0</v>
          </cell>
          <cell r="I10371">
            <v>0</v>
          </cell>
        </row>
        <row r="10372">
          <cell r="A10372">
            <v>89961300000000</v>
          </cell>
          <cell r="B10372" t="str">
            <v xml:space="preserve">C.TRAQ.C/B MM6.5 ALAS BL. M.P/OLIVA                                                                 </v>
          </cell>
          <cell r="C10372">
            <v>176</v>
          </cell>
          <cell r="D10372">
            <v>0</v>
          </cell>
          <cell r="E10372">
            <v>0</v>
          </cell>
          <cell r="F10372">
            <v>0</v>
          </cell>
          <cell r="G10372">
            <v>0</v>
          </cell>
          <cell r="I10372">
            <v>0</v>
          </cell>
        </row>
        <row r="10373">
          <cell r="A10373">
            <v>89961300000004</v>
          </cell>
          <cell r="B10373" t="str">
            <v xml:space="preserve">C.TRAQ.C/B MM6.5 ALAS BL. (BCI)                                                                     </v>
          </cell>
          <cell r="C10373">
            <v>0</v>
          </cell>
          <cell r="D10373">
            <v>0</v>
          </cell>
          <cell r="E10373">
            <v>0</v>
          </cell>
          <cell r="F10373">
            <v>0</v>
          </cell>
          <cell r="G10373">
            <v>0</v>
          </cell>
          <cell r="I10373">
            <v>0</v>
          </cell>
        </row>
        <row r="10374">
          <cell r="A10374">
            <v>89961400000000</v>
          </cell>
          <cell r="B10374" t="str">
            <v xml:space="preserve">C.TRAQ.C/B MM7.0 ALAS BL. M.P/OLIVA                                                                 </v>
          </cell>
          <cell r="C10374">
            <v>388</v>
          </cell>
          <cell r="D10374">
            <v>0</v>
          </cell>
          <cell r="E10374">
            <v>0</v>
          </cell>
          <cell r="F10374">
            <v>0</v>
          </cell>
          <cell r="G10374">
            <v>0</v>
          </cell>
          <cell r="I10374">
            <v>0</v>
          </cell>
        </row>
        <row r="10375">
          <cell r="A10375">
            <v>89961400000004</v>
          </cell>
          <cell r="B10375" t="str">
            <v xml:space="preserve">C.TRAQ.C/B MM7.0 ALAS BL. (BCI)                                                                     </v>
          </cell>
          <cell r="C10375">
            <v>0</v>
          </cell>
          <cell r="D10375">
            <v>0</v>
          </cell>
          <cell r="E10375">
            <v>0</v>
          </cell>
          <cell r="F10375">
            <v>0</v>
          </cell>
          <cell r="G10375">
            <v>0</v>
          </cell>
          <cell r="I10375">
            <v>0</v>
          </cell>
        </row>
        <row r="10376">
          <cell r="A10376">
            <v>89961500000000</v>
          </cell>
          <cell r="B10376" t="str">
            <v xml:space="preserve">C.TRAQ.C/B MM7.5 ALAS BL. M.P/OLIVA                                                                 </v>
          </cell>
          <cell r="C10376">
            <v>588</v>
          </cell>
          <cell r="D10376">
            <v>0</v>
          </cell>
          <cell r="E10376">
            <v>0</v>
          </cell>
          <cell r="F10376">
            <v>0</v>
          </cell>
          <cell r="G10376">
            <v>0</v>
          </cell>
          <cell r="I10376">
            <v>0</v>
          </cell>
        </row>
        <row r="10377">
          <cell r="A10377">
            <v>89961500000004</v>
          </cell>
          <cell r="B10377" t="str">
            <v xml:space="preserve">C.TRAQ.C/B MM7.5 ALAS BL. (BCI)                                                                     </v>
          </cell>
          <cell r="C10377">
            <v>0</v>
          </cell>
          <cell r="D10377">
            <v>0</v>
          </cell>
          <cell r="E10377">
            <v>0</v>
          </cell>
          <cell r="F10377">
            <v>0</v>
          </cell>
          <cell r="G10377">
            <v>0</v>
          </cell>
          <cell r="I10377">
            <v>0</v>
          </cell>
        </row>
        <row r="10378">
          <cell r="A10378">
            <v>89961600000000</v>
          </cell>
          <cell r="B10378" t="str">
            <v xml:space="preserve">C.TRAQ.C/B MM8.0 ALAS BL. M.P/OLIVA                                                                 </v>
          </cell>
          <cell r="C10378">
            <v>942</v>
          </cell>
          <cell r="D10378">
            <v>0</v>
          </cell>
          <cell r="E10378">
            <v>0</v>
          </cell>
          <cell r="F10378">
            <v>0</v>
          </cell>
          <cell r="G10378">
            <v>0</v>
          </cell>
          <cell r="I10378">
            <v>0</v>
          </cell>
        </row>
        <row r="10379">
          <cell r="A10379">
            <v>89961600000004</v>
          </cell>
          <cell r="B10379" t="str">
            <v xml:space="preserve">C.TRAQ.C/B MM8.0 ALAS BL. (BCI)                                                                     </v>
          </cell>
          <cell r="C10379">
            <v>181</v>
          </cell>
          <cell r="D10379">
            <v>0</v>
          </cell>
          <cell r="E10379">
            <v>0</v>
          </cell>
          <cell r="F10379">
            <v>0</v>
          </cell>
          <cell r="G10379">
            <v>0</v>
          </cell>
          <cell r="I10379">
            <v>0</v>
          </cell>
        </row>
        <row r="10380">
          <cell r="A10380">
            <v>89961700000000</v>
          </cell>
          <cell r="B10380" t="str">
            <v xml:space="preserve">C.TRAQ.C/B MM8.5 ALAS BL. M.P/OLIVA                                                                 </v>
          </cell>
          <cell r="C10380">
            <v>436</v>
          </cell>
          <cell r="D10380">
            <v>0</v>
          </cell>
          <cell r="E10380">
            <v>0</v>
          </cell>
          <cell r="F10380">
            <v>0</v>
          </cell>
          <cell r="G10380">
            <v>0</v>
          </cell>
          <cell r="I10380">
            <v>0</v>
          </cell>
        </row>
        <row r="10381">
          <cell r="A10381">
            <v>89961700000004</v>
          </cell>
          <cell r="B10381" t="str">
            <v xml:space="preserve">C.TRAQ.C/B MM8.5 ALAS BL. (BCI)                                                                     </v>
          </cell>
          <cell r="C10381">
            <v>227</v>
          </cell>
          <cell r="D10381">
            <v>0</v>
          </cell>
          <cell r="E10381">
            <v>0</v>
          </cell>
          <cell r="F10381">
            <v>0</v>
          </cell>
          <cell r="G10381">
            <v>0</v>
          </cell>
          <cell r="I10381">
            <v>0</v>
          </cell>
        </row>
        <row r="10382">
          <cell r="A10382">
            <v>89961800000000</v>
          </cell>
          <cell r="B10382" t="str">
            <v xml:space="preserve">C/TRAQ.C/B MM9.0 ALAS BL. M.P/OLIVA                                                                 </v>
          </cell>
          <cell r="C10382">
            <v>785</v>
          </cell>
          <cell r="D10382">
            <v>0</v>
          </cell>
          <cell r="E10382">
            <v>0</v>
          </cell>
          <cell r="F10382">
            <v>0</v>
          </cell>
          <cell r="G10382">
            <v>0</v>
          </cell>
          <cell r="I10382">
            <v>0</v>
          </cell>
        </row>
        <row r="10383">
          <cell r="A10383">
            <v>89961800000004</v>
          </cell>
          <cell r="B10383" t="str">
            <v xml:space="preserve">C.TRAQ.C/B MM9.0 ALAS BL. (BCI)                                                                     </v>
          </cell>
          <cell r="C10383">
            <v>34</v>
          </cell>
          <cell r="D10383">
            <v>0</v>
          </cell>
          <cell r="E10383">
            <v>0</v>
          </cell>
          <cell r="F10383">
            <v>0</v>
          </cell>
          <cell r="G10383">
            <v>0</v>
          </cell>
          <cell r="I10383">
            <v>0</v>
          </cell>
        </row>
        <row r="10384">
          <cell r="A10384">
            <v>89961900000000</v>
          </cell>
          <cell r="B10384" t="str">
            <v xml:space="preserve">C/TRAQ.C/B MM9.5 ALAS BL. M-P/OLIVA                                                                 </v>
          </cell>
          <cell r="C10384">
            <v>20</v>
          </cell>
          <cell r="D10384">
            <v>0</v>
          </cell>
          <cell r="E10384">
            <v>0</v>
          </cell>
          <cell r="F10384">
            <v>0</v>
          </cell>
          <cell r="G10384">
            <v>0</v>
          </cell>
          <cell r="I10384">
            <v>0</v>
          </cell>
        </row>
        <row r="10385">
          <cell r="A10385">
            <v>89961900000004</v>
          </cell>
          <cell r="B10385" t="str">
            <v xml:space="preserve">C.TRAQ.C/B MM9.5 ALAS BL. (BCI)                                                                     </v>
          </cell>
          <cell r="C10385">
            <v>130</v>
          </cell>
          <cell r="D10385">
            <v>0</v>
          </cell>
          <cell r="E10385">
            <v>0</v>
          </cell>
          <cell r="F10385">
            <v>0</v>
          </cell>
          <cell r="G10385">
            <v>0</v>
          </cell>
          <cell r="I10385">
            <v>0</v>
          </cell>
        </row>
        <row r="10386">
          <cell r="A10386">
            <v>89962000000000</v>
          </cell>
          <cell r="B10386" t="str">
            <v xml:space="preserve">C/TRAQ.C/B MM10.0 ALAS BL.M.P/OLIVA                                                                 </v>
          </cell>
          <cell r="C10386">
            <v>268</v>
          </cell>
          <cell r="D10386">
            <v>0</v>
          </cell>
          <cell r="E10386">
            <v>0</v>
          </cell>
          <cell r="F10386">
            <v>0</v>
          </cell>
          <cell r="G10386">
            <v>0</v>
          </cell>
          <cell r="I10386">
            <v>0</v>
          </cell>
        </row>
        <row r="10387">
          <cell r="A10387">
            <v>89962000000004</v>
          </cell>
          <cell r="B10387" t="str">
            <v xml:space="preserve">C.TRAQ.C/B MM10.0 ALAS BL. (BCI)                                                                    </v>
          </cell>
          <cell r="C10387">
            <v>0</v>
          </cell>
          <cell r="D10387">
            <v>0</v>
          </cell>
          <cell r="E10387">
            <v>0</v>
          </cell>
          <cell r="F10387">
            <v>0</v>
          </cell>
          <cell r="G10387">
            <v>0</v>
          </cell>
          <cell r="I10387">
            <v>0</v>
          </cell>
        </row>
        <row r="10388">
          <cell r="A10388">
            <v>89970600000000</v>
          </cell>
          <cell r="B10388" t="str">
            <v xml:space="preserve">CANULA TRAQ. S/B MM 3.0 ALAS BL.                                                                    </v>
          </cell>
          <cell r="C10388">
            <v>0</v>
          </cell>
          <cell r="D10388">
            <v>0</v>
          </cell>
          <cell r="E10388">
            <v>0</v>
          </cell>
          <cell r="F10388">
            <v>0</v>
          </cell>
          <cell r="G10388">
            <v>0</v>
          </cell>
          <cell r="I10388">
            <v>0</v>
          </cell>
        </row>
        <row r="10389">
          <cell r="A10389">
            <v>89970700000000</v>
          </cell>
          <cell r="B10389" t="str">
            <v xml:space="preserve">CANULA TRAQ. S/B MM 3.5 ALAS BL.                                                                    </v>
          </cell>
          <cell r="C10389">
            <v>0</v>
          </cell>
          <cell r="D10389">
            <v>0</v>
          </cell>
          <cell r="E10389">
            <v>0</v>
          </cell>
          <cell r="F10389">
            <v>0</v>
          </cell>
          <cell r="G10389">
            <v>0</v>
          </cell>
          <cell r="I10389">
            <v>0</v>
          </cell>
        </row>
        <row r="10390">
          <cell r="A10390">
            <v>89970800000000</v>
          </cell>
          <cell r="B10390" t="str">
            <v xml:space="preserve">CANULA TRAQ. S/B MM 4.0 ALAS BL.                                                                    </v>
          </cell>
          <cell r="C10390">
            <v>0</v>
          </cell>
          <cell r="D10390">
            <v>0</v>
          </cell>
          <cell r="E10390">
            <v>0</v>
          </cell>
          <cell r="F10390">
            <v>0</v>
          </cell>
          <cell r="G10390">
            <v>0</v>
          </cell>
          <cell r="I10390">
            <v>0</v>
          </cell>
        </row>
        <row r="10391">
          <cell r="A10391">
            <v>89970900000000</v>
          </cell>
          <cell r="B10391" t="str">
            <v xml:space="preserve">CANULA TRAQ. S/B MM 4.5 ALAS BL.                                                                    </v>
          </cell>
          <cell r="C10391">
            <v>0</v>
          </cell>
          <cell r="D10391">
            <v>0</v>
          </cell>
          <cell r="E10391">
            <v>0</v>
          </cell>
          <cell r="F10391">
            <v>0</v>
          </cell>
          <cell r="G10391">
            <v>0</v>
          </cell>
          <cell r="I10391">
            <v>0</v>
          </cell>
        </row>
        <row r="10392">
          <cell r="A10392">
            <v>89971000000000</v>
          </cell>
          <cell r="B10392" t="str">
            <v xml:space="preserve">CANULA TRAQ. S/B MM 5.0 ALAS BL.                                                                    </v>
          </cell>
          <cell r="C10392">
            <v>0</v>
          </cell>
          <cell r="D10392">
            <v>0</v>
          </cell>
          <cell r="E10392">
            <v>0</v>
          </cell>
          <cell r="F10392">
            <v>0</v>
          </cell>
          <cell r="G10392">
            <v>0</v>
          </cell>
          <cell r="I10392">
            <v>0</v>
          </cell>
        </row>
        <row r="10393">
          <cell r="A10393">
            <v>89971100000000</v>
          </cell>
          <cell r="B10393" t="str">
            <v xml:space="preserve">CANULA TRAQ. S/B MM 5.5 ALAS BL.                                                                    </v>
          </cell>
          <cell r="C10393">
            <v>0</v>
          </cell>
          <cell r="D10393">
            <v>0</v>
          </cell>
          <cell r="E10393">
            <v>0</v>
          </cell>
          <cell r="F10393">
            <v>0</v>
          </cell>
          <cell r="G10393">
            <v>0</v>
          </cell>
          <cell r="I10393">
            <v>0</v>
          </cell>
        </row>
        <row r="10394">
          <cell r="A10394">
            <v>89971200000000</v>
          </cell>
          <cell r="B10394" t="str">
            <v xml:space="preserve">CANULA TRAQ. S/B MM 6.0 ALAS BL.                                                                    </v>
          </cell>
          <cell r="C10394">
            <v>0</v>
          </cell>
          <cell r="D10394">
            <v>0</v>
          </cell>
          <cell r="E10394">
            <v>0</v>
          </cell>
          <cell r="F10394">
            <v>0</v>
          </cell>
          <cell r="G10394">
            <v>0</v>
          </cell>
          <cell r="I10394">
            <v>0</v>
          </cell>
        </row>
        <row r="10395">
          <cell r="A10395">
            <v>89971300000000</v>
          </cell>
          <cell r="B10395" t="str">
            <v xml:space="preserve">CANULA TRAQ. S/B MM 6.5 ALAS BL.                                                                    </v>
          </cell>
          <cell r="C10395">
            <v>0</v>
          </cell>
          <cell r="D10395">
            <v>0</v>
          </cell>
          <cell r="E10395">
            <v>0</v>
          </cell>
          <cell r="F10395">
            <v>0</v>
          </cell>
          <cell r="G10395">
            <v>0</v>
          </cell>
          <cell r="I10395">
            <v>0</v>
          </cell>
        </row>
        <row r="10396">
          <cell r="A10396">
            <v>89971400000000</v>
          </cell>
          <cell r="B10396" t="str">
            <v xml:space="preserve">CANULA TRAQ. S/B MM 7.0 ALAS BL.                                                                    </v>
          </cell>
          <cell r="C10396">
            <v>0</v>
          </cell>
          <cell r="D10396">
            <v>0</v>
          </cell>
          <cell r="E10396">
            <v>0</v>
          </cell>
          <cell r="F10396">
            <v>0</v>
          </cell>
          <cell r="G10396">
            <v>0</v>
          </cell>
          <cell r="I10396">
            <v>0</v>
          </cell>
        </row>
        <row r="10397">
          <cell r="A10397">
            <v>89971500000000</v>
          </cell>
          <cell r="B10397" t="str">
            <v xml:space="preserve">CANULA TRAQ. S/B MM 7.5 ALAS BL.                                                                    </v>
          </cell>
          <cell r="C10397">
            <v>0</v>
          </cell>
          <cell r="D10397">
            <v>0</v>
          </cell>
          <cell r="E10397">
            <v>0</v>
          </cell>
          <cell r="F10397">
            <v>0</v>
          </cell>
          <cell r="G10397">
            <v>0</v>
          </cell>
          <cell r="I10397">
            <v>0</v>
          </cell>
        </row>
        <row r="10398">
          <cell r="A10398">
            <v>89971600000000</v>
          </cell>
          <cell r="B10398" t="str">
            <v xml:space="preserve">CANULA TRAQ. S/B MM 8.0 ALAS BL.                                                                    </v>
          </cell>
          <cell r="C10398">
            <v>0</v>
          </cell>
          <cell r="D10398">
            <v>0</v>
          </cell>
          <cell r="E10398">
            <v>0</v>
          </cell>
          <cell r="F10398">
            <v>0</v>
          </cell>
          <cell r="G10398">
            <v>0</v>
          </cell>
          <cell r="I10398">
            <v>0</v>
          </cell>
        </row>
        <row r="10399">
          <cell r="A10399">
            <v>89971700000000</v>
          </cell>
          <cell r="B10399" t="str">
            <v xml:space="preserve">CANULA TRAQ. S/B MM 8.5 ALAS BL.                                                                    </v>
          </cell>
          <cell r="C10399">
            <v>0</v>
          </cell>
          <cell r="D10399">
            <v>0</v>
          </cell>
          <cell r="E10399">
            <v>0</v>
          </cell>
          <cell r="F10399">
            <v>0</v>
          </cell>
          <cell r="G10399">
            <v>0</v>
          </cell>
          <cell r="I10399">
            <v>0</v>
          </cell>
        </row>
        <row r="10400">
          <cell r="A10400">
            <v>89971800000000</v>
          </cell>
          <cell r="B10400" t="str">
            <v xml:space="preserve">CANULA TRAQ. S/B MM 9.0 ALAS BL.                                                                    </v>
          </cell>
          <cell r="C10400">
            <v>0</v>
          </cell>
          <cell r="D10400">
            <v>0</v>
          </cell>
          <cell r="E10400">
            <v>0</v>
          </cell>
          <cell r="F10400">
            <v>0</v>
          </cell>
          <cell r="G10400">
            <v>0</v>
          </cell>
          <cell r="I10400">
            <v>0</v>
          </cell>
        </row>
        <row r="10401">
          <cell r="A10401">
            <v>89971900000000</v>
          </cell>
          <cell r="B10401" t="str">
            <v xml:space="preserve">CANULA TRAQ. S/B MM 9.5 ALAS BL.                                                                    </v>
          </cell>
          <cell r="C10401">
            <v>0</v>
          </cell>
          <cell r="D10401">
            <v>0</v>
          </cell>
          <cell r="E10401">
            <v>0</v>
          </cell>
          <cell r="F10401">
            <v>0</v>
          </cell>
          <cell r="G10401">
            <v>0</v>
          </cell>
          <cell r="I10401">
            <v>0</v>
          </cell>
        </row>
        <row r="10402">
          <cell r="A10402">
            <v>89972000000000</v>
          </cell>
          <cell r="B10402" t="str">
            <v xml:space="preserve">CANULA TRAQ. S/B MM 10.0 ALAS BL.                                                                   </v>
          </cell>
          <cell r="C10402">
            <v>0</v>
          </cell>
          <cell r="D10402">
            <v>0</v>
          </cell>
          <cell r="E10402">
            <v>0</v>
          </cell>
          <cell r="F10402">
            <v>0</v>
          </cell>
          <cell r="G10402">
            <v>0</v>
          </cell>
          <cell r="I10402">
            <v>0</v>
          </cell>
        </row>
        <row r="10403">
          <cell r="A10403">
            <v>89972010060000</v>
          </cell>
          <cell r="B10403" t="str">
            <v xml:space="preserve">C.TRAQ.S/B+1CM PROXIMAL 6.0MM                                                                       </v>
          </cell>
          <cell r="C10403">
            <v>0</v>
          </cell>
          <cell r="D10403">
            <v>0</v>
          </cell>
          <cell r="E10403">
            <v>0</v>
          </cell>
          <cell r="F10403">
            <v>0</v>
          </cell>
          <cell r="G10403">
            <v>0</v>
          </cell>
          <cell r="I10403">
            <v>0</v>
          </cell>
        </row>
        <row r="10404">
          <cell r="A10404">
            <v>89972010070000</v>
          </cell>
          <cell r="B10404" t="str">
            <v xml:space="preserve">C.TRAQ.S/B+1CM PROXIMAL 7.0MM                                                                       </v>
          </cell>
          <cell r="C10404">
            <v>0</v>
          </cell>
          <cell r="D10404">
            <v>0</v>
          </cell>
          <cell r="E10404">
            <v>0</v>
          </cell>
          <cell r="F10404">
            <v>0</v>
          </cell>
          <cell r="G10404">
            <v>0</v>
          </cell>
          <cell r="I10404">
            <v>0</v>
          </cell>
        </row>
        <row r="10405">
          <cell r="A10405">
            <v>89972010080000</v>
          </cell>
          <cell r="B10405" t="str">
            <v xml:space="preserve">C.TRAQ.S/B+1CM PROXIMAL 8.0MM                                                                       </v>
          </cell>
          <cell r="C10405">
            <v>0</v>
          </cell>
          <cell r="D10405">
            <v>0</v>
          </cell>
          <cell r="E10405">
            <v>0</v>
          </cell>
          <cell r="F10405">
            <v>0</v>
          </cell>
          <cell r="G10405">
            <v>0</v>
          </cell>
          <cell r="I10405">
            <v>0</v>
          </cell>
        </row>
        <row r="10406">
          <cell r="A10406">
            <v>89972010090000</v>
          </cell>
          <cell r="B10406" t="str">
            <v xml:space="preserve">C.TRAQ.S/B+1CM PROXIMAL 9.0MM                                                                       </v>
          </cell>
          <cell r="C10406">
            <v>0</v>
          </cell>
          <cell r="D10406">
            <v>0</v>
          </cell>
          <cell r="E10406">
            <v>0</v>
          </cell>
          <cell r="F10406">
            <v>0</v>
          </cell>
          <cell r="G10406">
            <v>0</v>
          </cell>
          <cell r="I10406">
            <v>0</v>
          </cell>
        </row>
        <row r="10407">
          <cell r="A10407">
            <v>89972020060000</v>
          </cell>
          <cell r="B10407" t="str">
            <v xml:space="preserve">C.TRAQ.S/B+1CM DISTAL 6.0MM                                                                         </v>
          </cell>
          <cell r="C10407">
            <v>0</v>
          </cell>
          <cell r="D10407">
            <v>0</v>
          </cell>
          <cell r="E10407">
            <v>0</v>
          </cell>
          <cell r="F10407">
            <v>0</v>
          </cell>
          <cell r="G10407">
            <v>0</v>
          </cell>
          <cell r="I10407">
            <v>0</v>
          </cell>
        </row>
        <row r="10408">
          <cell r="A10408">
            <v>89972020070000</v>
          </cell>
          <cell r="B10408" t="str">
            <v xml:space="preserve">C.TRAQ.S/B+1CM DISTAL 7.0MM                                                                         </v>
          </cell>
          <cell r="C10408">
            <v>0</v>
          </cell>
          <cell r="D10408">
            <v>0</v>
          </cell>
          <cell r="E10408">
            <v>0</v>
          </cell>
          <cell r="F10408">
            <v>0</v>
          </cell>
          <cell r="G10408">
            <v>0</v>
          </cell>
          <cell r="I10408">
            <v>0</v>
          </cell>
        </row>
        <row r="10409">
          <cell r="A10409">
            <v>89972020080000</v>
          </cell>
          <cell r="B10409" t="str">
            <v xml:space="preserve">C.TRAQ.S/B+1CM DISTAL 8,0MM                                                                         </v>
          </cell>
          <cell r="C10409">
            <v>0</v>
          </cell>
          <cell r="D10409">
            <v>0</v>
          </cell>
          <cell r="E10409">
            <v>0</v>
          </cell>
          <cell r="F10409">
            <v>0</v>
          </cell>
          <cell r="G10409">
            <v>0</v>
          </cell>
          <cell r="I10409">
            <v>0</v>
          </cell>
        </row>
        <row r="10410">
          <cell r="A10410">
            <v>89972030060000</v>
          </cell>
          <cell r="B10410" t="str">
            <v xml:space="preserve">C.TRAQ.S/B+2CM PROXIMAL 6.0MM                                                                       </v>
          </cell>
          <cell r="C10410">
            <v>0</v>
          </cell>
          <cell r="D10410">
            <v>0</v>
          </cell>
          <cell r="E10410">
            <v>0</v>
          </cell>
          <cell r="F10410">
            <v>0</v>
          </cell>
          <cell r="G10410">
            <v>0</v>
          </cell>
          <cell r="I10410">
            <v>0</v>
          </cell>
        </row>
        <row r="10411">
          <cell r="A10411">
            <v>89972030070000</v>
          </cell>
          <cell r="B10411" t="str">
            <v xml:space="preserve">C.TRAQ.S/B+2CM PROXIMAL 7.0MM                                                                       </v>
          </cell>
          <cell r="C10411">
            <v>0</v>
          </cell>
          <cell r="D10411">
            <v>0</v>
          </cell>
          <cell r="E10411">
            <v>0</v>
          </cell>
          <cell r="F10411">
            <v>0</v>
          </cell>
          <cell r="G10411">
            <v>0</v>
          </cell>
          <cell r="I10411">
            <v>0</v>
          </cell>
        </row>
        <row r="10412">
          <cell r="A10412">
            <v>89972030080000</v>
          </cell>
          <cell r="B10412" t="str">
            <v xml:space="preserve">C.TRAQ.S/B+2CM PROXIMAL 8.0MM                                                                       </v>
          </cell>
          <cell r="C10412">
            <v>0</v>
          </cell>
          <cell r="D10412">
            <v>0</v>
          </cell>
          <cell r="E10412">
            <v>0</v>
          </cell>
          <cell r="F10412">
            <v>0</v>
          </cell>
          <cell r="G10412">
            <v>0</v>
          </cell>
          <cell r="I10412">
            <v>0</v>
          </cell>
        </row>
        <row r="10413">
          <cell r="A10413">
            <v>89972030090000</v>
          </cell>
          <cell r="B10413" t="str">
            <v xml:space="preserve">C.TRAQ.S/B+2CM PROXIMAL 9.0MM                                                                       </v>
          </cell>
          <cell r="C10413">
            <v>0</v>
          </cell>
          <cell r="D10413">
            <v>0</v>
          </cell>
          <cell r="E10413">
            <v>0</v>
          </cell>
          <cell r="F10413">
            <v>0</v>
          </cell>
          <cell r="G10413">
            <v>0</v>
          </cell>
          <cell r="I10413">
            <v>0</v>
          </cell>
        </row>
        <row r="10414">
          <cell r="A10414">
            <v>89972040060000</v>
          </cell>
          <cell r="B10414" t="str">
            <v xml:space="preserve">C.TRAQ.S/B+2CM DISTAL 6.0MM                                                                         </v>
          </cell>
          <cell r="C10414">
            <v>0</v>
          </cell>
          <cell r="D10414">
            <v>0</v>
          </cell>
          <cell r="E10414">
            <v>0</v>
          </cell>
          <cell r="F10414">
            <v>0</v>
          </cell>
          <cell r="G10414">
            <v>0</v>
          </cell>
          <cell r="I10414">
            <v>0</v>
          </cell>
        </row>
        <row r="10415">
          <cell r="A10415">
            <v>89972040070000</v>
          </cell>
          <cell r="B10415" t="str">
            <v xml:space="preserve">C.TRAQ.S/B+2CM DISTAL 7.0MM                                                                         </v>
          </cell>
          <cell r="C10415">
            <v>0</v>
          </cell>
          <cell r="D10415">
            <v>0</v>
          </cell>
          <cell r="E10415">
            <v>0</v>
          </cell>
          <cell r="F10415">
            <v>0</v>
          </cell>
          <cell r="G10415">
            <v>0</v>
          </cell>
          <cell r="I10415">
            <v>0</v>
          </cell>
        </row>
        <row r="10416">
          <cell r="A10416">
            <v>89972040080000</v>
          </cell>
          <cell r="B10416" t="str">
            <v xml:space="preserve">C.TRAQ.S/B+2CM DISTAL 8.0MM                                                                         </v>
          </cell>
          <cell r="C10416">
            <v>0</v>
          </cell>
          <cell r="D10416">
            <v>0</v>
          </cell>
          <cell r="E10416">
            <v>0</v>
          </cell>
          <cell r="F10416">
            <v>0</v>
          </cell>
          <cell r="G10416">
            <v>0</v>
          </cell>
          <cell r="I10416">
            <v>0</v>
          </cell>
        </row>
        <row r="10417">
          <cell r="A10417">
            <v>89972040090000</v>
          </cell>
          <cell r="B10417" t="str">
            <v xml:space="preserve">C.TRAQ.S/B+2CM DISTAL 9.0MM                                                                         </v>
          </cell>
          <cell r="C10417">
            <v>0</v>
          </cell>
          <cell r="D10417">
            <v>0</v>
          </cell>
          <cell r="E10417">
            <v>0</v>
          </cell>
          <cell r="F10417">
            <v>0</v>
          </cell>
          <cell r="G10417">
            <v>0</v>
          </cell>
          <cell r="I10417">
            <v>0</v>
          </cell>
        </row>
        <row r="10418">
          <cell r="A10418">
            <v>89972040100000</v>
          </cell>
          <cell r="B10418" t="str">
            <v xml:space="preserve">C.TRAQ.S/B+2CM DISTAL 10.0MM                                                                        </v>
          </cell>
          <cell r="C10418">
            <v>0</v>
          </cell>
          <cell r="D10418">
            <v>0</v>
          </cell>
          <cell r="E10418">
            <v>0</v>
          </cell>
          <cell r="F10418">
            <v>0</v>
          </cell>
          <cell r="G10418">
            <v>0</v>
          </cell>
          <cell r="I10418">
            <v>0</v>
          </cell>
        </row>
        <row r="10419">
          <cell r="A10419">
            <v>89980500000000</v>
          </cell>
          <cell r="B10419" t="str">
            <v xml:space="preserve">CAN. TRAQ. S/B NEONATOLOGIA MM 2.5                                                                  </v>
          </cell>
          <cell r="C10419">
            <v>30</v>
          </cell>
          <cell r="D10419">
            <v>0</v>
          </cell>
          <cell r="E10419">
            <v>0</v>
          </cell>
          <cell r="F10419">
            <v>0</v>
          </cell>
          <cell r="G10419">
            <v>0</v>
          </cell>
          <cell r="I10419">
            <v>0</v>
          </cell>
        </row>
        <row r="10420">
          <cell r="A10420">
            <v>89980600000000</v>
          </cell>
          <cell r="B10420" t="str">
            <v xml:space="preserve">CAN. TRAQ. S/B NEONATOLOGIA MM 3.0                                                                  </v>
          </cell>
          <cell r="C10420">
            <v>25</v>
          </cell>
          <cell r="D10420">
            <v>0</v>
          </cell>
          <cell r="E10420">
            <v>0</v>
          </cell>
          <cell r="F10420">
            <v>0</v>
          </cell>
          <cell r="G10420">
            <v>0</v>
          </cell>
          <cell r="I10420">
            <v>0</v>
          </cell>
        </row>
        <row r="10421">
          <cell r="A10421">
            <v>89980700000000</v>
          </cell>
          <cell r="B10421" t="str">
            <v xml:space="preserve">CAN. TRAQ. S/B NEONATOLOGIA MM 3.5                                                                  </v>
          </cell>
          <cell r="C10421">
            <v>20</v>
          </cell>
          <cell r="D10421">
            <v>0</v>
          </cell>
          <cell r="E10421">
            <v>0</v>
          </cell>
          <cell r="F10421">
            <v>0</v>
          </cell>
          <cell r="G10421">
            <v>0</v>
          </cell>
          <cell r="I10421">
            <v>0</v>
          </cell>
        </row>
        <row r="10422">
          <cell r="A10422">
            <v>89980800000000</v>
          </cell>
          <cell r="B10422" t="str">
            <v xml:space="preserve">CAN. TRAQ. S/B NEONATOLOGIA MM 4.0                                                                  </v>
          </cell>
          <cell r="C10422">
            <v>4</v>
          </cell>
          <cell r="D10422">
            <v>0</v>
          </cell>
          <cell r="E10422">
            <v>0</v>
          </cell>
          <cell r="F10422">
            <v>0</v>
          </cell>
          <cell r="G10422">
            <v>0</v>
          </cell>
          <cell r="I10422">
            <v>0</v>
          </cell>
        </row>
        <row r="10423">
          <cell r="A10423">
            <v>89980900000000</v>
          </cell>
          <cell r="B10423" t="str">
            <v xml:space="preserve">CAN. TRAQ. S/B NEONATOLOGIA MM 4.5                                                                  </v>
          </cell>
          <cell r="C10423">
            <v>19</v>
          </cell>
          <cell r="D10423">
            <v>0</v>
          </cell>
          <cell r="E10423">
            <v>0</v>
          </cell>
          <cell r="F10423">
            <v>0</v>
          </cell>
          <cell r="G10423">
            <v>0</v>
          </cell>
          <cell r="I10423">
            <v>0</v>
          </cell>
        </row>
        <row r="10424">
          <cell r="A10424">
            <v>899999999999</v>
          </cell>
          <cell r="B10424" t="str">
            <v xml:space="preserve">KILOWATT HORA                                                                                       </v>
          </cell>
          <cell r="C10424">
            <v>0</v>
          </cell>
          <cell r="D10424">
            <v>0</v>
          </cell>
          <cell r="E10424">
            <v>0</v>
          </cell>
          <cell r="F10424">
            <v>0</v>
          </cell>
          <cell r="G10424">
            <v>0</v>
          </cell>
          <cell r="I10424">
            <v>0</v>
          </cell>
        </row>
        <row r="10425">
          <cell r="A10425">
            <v>900000000000</v>
          </cell>
          <cell r="B10425" t="str">
            <v xml:space="preserve">                                                                                                    </v>
          </cell>
          <cell r="C10425">
            <v>0</v>
          </cell>
          <cell r="D10425">
            <v>0</v>
          </cell>
          <cell r="E10425">
            <v>0</v>
          </cell>
          <cell r="F10425">
            <v>0</v>
          </cell>
          <cell r="G10425">
            <v>0</v>
          </cell>
          <cell r="I10425">
            <v>0</v>
          </cell>
        </row>
        <row r="10426">
          <cell r="A10426">
            <v>90000100000000</v>
          </cell>
          <cell r="B10426" t="str">
            <v xml:space="preserve">semi SONDA MERCIER CH 10                                                                            </v>
          </cell>
          <cell r="C10426">
            <v>0</v>
          </cell>
          <cell r="D10426">
            <v>0</v>
          </cell>
          <cell r="E10426">
            <v>0</v>
          </cell>
          <cell r="F10426">
            <v>0</v>
          </cell>
          <cell r="G10426">
            <v>0</v>
          </cell>
          <cell r="I10426">
            <v>0</v>
          </cell>
        </row>
        <row r="10427">
          <cell r="A10427">
            <v>90000120000000</v>
          </cell>
          <cell r="B10427" t="str">
            <v xml:space="preserve">semi SONDA MERCIER CH 12                                                                            </v>
          </cell>
          <cell r="C10427">
            <v>0</v>
          </cell>
          <cell r="D10427">
            <v>0</v>
          </cell>
          <cell r="E10427">
            <v>0</v>
          </cell>
          <cell r="F10427">
            <v>0</v>
          </cell>
          <cell r="G10427">
            <v>0</v>
          </cell>
          <cell r="I10427">
            <v>0</v>
          </cell>
        </row>
        <row r="10428">
          <cell r="A10428">
            <v>90000140000000</v>
          </cell>
          <cell r="B10428" t="str">
            <v xml:space="preserve">semi SONDA MERCIER CH 14                                                                            </v>
          </cell>
          <cell r="C10428">
            <v>0</v>
          </cell>
          <cell r="D10428">
            <v>0</v>
          </cell>
          <cell r="E10428">
            <v>0</v>
          </cell>
          <cell r="F10428">
            <v>0</v>
          </cell>
          <cell r="G10428">
            <v>0</v>
          </cell>
          <cell r="I10428">
            <v>0</v>
          </cell>
        </row>
        <row r="10429">
          <cell r="A10429">
            <v>90000160000000</v>
          </cell>
          <cell r="B10429" t="str">
            <v xml:space="preserve">semi SONDA MERCIER CH 16                                                                            </v>
          </cell>
          <cell r="C10429">
            <v>0</v>
          </cell>
          <cell r="D10429">
            <v>0</v>
          </cell>
          <cell r="E10429">
            <v>0</v>
          </cell>
          <cell r="F10429">
            <v>0</v>
          </cell>
          <cell r="G10429">
            <v>0</v>
          </cell>
          <cell r="I10429">
            <v>0</v>
          </cell>
        </row>
        <row r="10430">
          <cell r="A10430">
            <v>90000180000000</v>
          </cell>
          <cell r="B10430" t="str">
            <v xml:space="preserve">semi SONDA MERCIER CH 18                                                                            </v>
          </cell>
          <cell r="C10430">
            <v>0</v>
          </cell>
          <cell r="D10430">
            <v>0</v>
          </cell>
          <cell r="E10430">
            <v>0</v>
          </cell>
          <cell r="F10430">
            <v>0</v>
          </cell>
          <cell r="G10430">
            <v>0</v>
          </cell>
          <cell r="I10430">
            <v>0</v>
          </cell>
        </row>
        <row r="10431">
          <cell r="A10431">
            <v>90000200000000</v>
          </cell>
          <cell r="B10431" t="str">
            <v xml:space="preserve">semi SONDA MERCIER CH 20                                                                            </v>
          </cell>
          <cell r="C10431">
            <v>0</v>
          </cell>
          <cell r="D10431">
            <v>0</v>
          </cell>
          <cell r="E10431">
            <v>0</v>
          </cell>
          <cell r="F10431">
            <v>0</v>
          </cell>
          <cell r="G10431">
            <v>0</v>
          </cell>
          <cell r="I10431">
            <v>0</v>
          </cell>
        </row>
        <row r="10432">
          <cell r="A10432">
            <v>90000220000000</v>
          </cell>
          <cell r="B10432" t="str">
            <v xml:space="preserve">semi SONDA MERCIER CH 22                                                                            </v>
          </cell>
          <cell r="C10432">
            <v>0</v>
          </cell>
          <cell r="D10432">
            <v>0</v>
          </cell>
          <cell r="E10432">
            <v>0</v>
          </cell>
          <cell r="F10432">
            <v>0</v>
          </cell>
          <cell r="G10432">
            <v>0</v>
          </cell>
          <cell r="I10432">
            <v>0</v>
          </cell>
        </row>
        <row r="10433">
          <cell r="A10433">
            <v>90000240000000</v>
          </cell>
          <cell r="B10433" t="str">
            <v xml:space="preserve">semi SONDA MERCIER CH 24                                                                            </v>
          </cell>
          <cell r="C10433">
            <v>0</v>
          </cell>
          <cell r="D10433">
            <v>0</v>
          </cell>
          <cell r="E10433">
            <v>0</v>
          </cell>
          <cell r="F10433">
            <v>0</v>
          </cell>
          <cell r="G10433">
            <v>0</v>
          </cell>
          <cell r="I10433">
            <v>0</v>
          </cell>
        </row>
        <row r="10434">
          <cell r="A10434">
            <v>90000800000000</v>
          </cell>
          <cell r="B10434" t="str">
            <v xml:space="preserve">semi SONDA MERCIER CH 8                                                                             </v>
          </cell>
          <cell r="C10434">
            <v>0</v>
          </cell>
          <cell r="D10434">
            <v>0</v>
          </cell>
          <cell r="E10434">
            <v>0</v>
          </cell>
          <cell r="F10434">
            <v>0</v>
          </cell>
          <cell r="G10434">
            <v>0</v>
          </cell>
          <cell r="I10434">
            <v>0</v>
          </cell>
        </row>
        <row r="10435">
          <cell r="A10435">
            <v>900601786600</v>
          </cell>
          <cell r="B10435" t="str">
            <v xml:space="preserve">06017866 THERMO. 82539965                                                                           </v>
          </cell>
          <cell r="C10435">
            <v>0</v>
          </cell>
          <cell r="D10435">
            <v>0</v>
          </cell>
          <cell r="E10435">
            <v>0</v>
          </cell>
          <cell r="F10435">
            <v>0</v>
          </cell>
          <cell r="G10435">
            <v>0</v>
          </cell>
          <cell r="I10435">
            <v>0</v>
          </cell>
        </row>
        <row r="10436">
          <cell r="A10436">
            <v>900661416500</v>
          </cell>
          <cell r="B10436" t="str">
            <v xml:space="preserve">06614165 THERMOCOUPLE                                                                               </v>
          </cell>
          <cell r="C10436">
            <v>0</v>
          </cell>
          <cell r="D10436">
            <v>0</v>
          </cell>
          <cell r="E10436">
            <v>0</v>
          </cell>
          <cell r="F10436">
            <v>0</v>
          </cell>
          <cell r="G10436">
            <v>0</v>
          </cell>
          <cell r="I10436">
            <v>0</v>
          </cell>
        </row>
        <row r="10437">
          <cell r="A10437">
            <v>900673666500</v>
          </cell>
          <cell r="B10437" t="str">
            <v xml:space="preserve">06736665 BATTE. IBED NC4                                                                            </v>
          </cell>
          <cell r="C10437">
            <v>0</v>
          </cell>
          <cell r="D10437">
            <v>0</v>
          </cell>
          <cell r="E10437">
            <v>0</v>
          </cell>
          <cell r="F10437">
            <v>0</v>
          </cell>
          <cell r="G10437">
            <v>0</v>
          </cell>
          <cell r="I10437">
            <v>0</v>
          </cell>
        </row>
        <row r="10438">
          <cell r="A10438">
            <v>900674726500</v>
          </cell>
          <cell r="B10438" t="str">
            <v xml:space="preserve">06747265 PUFFER BAT. ACT.-STG.                                                                      </v>
          </cell>
          <cell r="C10438">
            <v>0</v>
          </cell>
          <cell r="D10438">
            <v>0</v>
          </cell>
          <cell r="E10438">
            <v>0</v>
          </cell>
          <cell r="F10438">
            <v>0</v>
          </cell>
          <cell r="G10438">
            <v>0</v>
          </cell>
          <cell r="I10438">
            <v>0</v>
          </cell>
        </row>
        <row r="10439">
          <cell r="A10439">
            <v>901002066600</v>
          </cell>
          <cell r="B10439" t="str">
            <v xml:space="preserve">10020666 FILTER INS. PRES.                                                                          </v>
          </cell>
          <cell r="C10439">
            <v>0</v>
          </cell>
          <cell r="D10439">
            <v>0</v>
          </cell>
          <cell r="E10439">
            <v>0</v>
          </cell>
          <cell r="F10439">
            <v>0</v>
          </cell>
          <cell r="G10439">
            <v>0</v>
          </cell>
          <cell r="I10439">
            <v>0</v>
          </cell>
        </row>
        <row r="10440">
          <cell r="A10440">
            <v>901007076600</v>
          </cell>
          <cell r="B10440" t="str">
            <v xml:space="preserve">10070766 AIR FILTER INSE.                                                                           </v>
          </cell>
          <cell r="C10440">
            <v>0</v>
          </cell>
          <cell r="D10440">
            <v>0</v>
          </cell>
          <cell r="E10440">
            <v>0</v>
          </cell>
          <cell r="F10440">
            <v>0</v>
          </cell>
          <cell r="G10440">
            <v>0</v>
          </cell>
          <cell r="I10440">
            <v>0</v>
          </cell>
        </row>
        <row r="10441">
          <cell r="A10441">
            <v>908367016500</v>
          </cell>
          <cell r="B10441" t="str">
            <v xml:space="preserve">83670165 NOZ. SVO M60X3                                                                             </v>
          </cell>
          <cell r="C10441">
            <v>0</v>
          </cell>
          <cell r="D10441">
            <v>0</v>
          </cell>
          <cell r="E10441">
            <v>0</v>
          </cell>
          <cell r="F10441">
            <v>0</v>
          </cell>
          <cell r="G10441">
            <v>0</v>
          </cell>
          <cell r="I10441">
            <v>0</v>
          </cell>
        </row>
        <row r="10442">
          <cell r="A10442">
            <v>908446566600</v>
          </cell>
          <cell r="B10442" t="str">
            <v xml:space="preserve">84465666 SCREW TIP 35MM                                                                             </v>
          </cell>
          <cell r="C10442">
            <v>0</v>
          </cell>
          <cell r="D10442">
            <v>0</v>
          </cell>
          <cell r="E10442">
            <v>0</v>
          </cell>
          <cell r="F10442">
            <v>0</v>
          </cell>
          <cell r="G10442">
            <v>0</v>
          </cell>
          <cell r="I10442">
            <v>0</v>
          </cell>
        </row>
        <row r="10443">
          <cell r="A10443">
            <v>908991386500</v>
          </cell>
          <cell r="B10443" t="str">
            <v xml:space="preserve">89913865 RSP RING 35MM                                                                              </v>
          </cell>
          <cell r="C10443">
            <v>0</v>
          </cell>
          <cell r="D10443">
            <v>0</v>
          </cell>
          <cell r="E10443">
            <v>0</v>
          </cell>
          <cell r="F10443">
            <v>0</v>
          </cell>
          <cell r="G10443">
            <v>0</v>
          </cell>
          <cell r="I10443">
            <v>0</v>
          </cell>
        </row>
        <row r="10444">
          <cell r="A10444">
            <v>908991396500</v>
          </cell>
          <cell r="B10444" t="str">
            <v xml:space="preserve">89913965 PRESS. RING 35MM                                                                           </v>
          </cell>
          <cell r="C10444">
            <v>0</v>
          </cell>
          <cell r="D10444">
            <v>0</v>
          </cell>
          <cell r="E10444">
            <v>0</v>
          </cell>
          <cell r="F10444">
            <v>0</v>
          </cell>
          <cell r="G10444">
            <v>0</v>
          </cell>
          <cell r="I10444">
            <v>0</v>
          </cell>
        </row>
        <row r="10445">
          <cell r="A10445">
            <v>909999999700</v>
          </cell>
          <cell r="B10445" t="str">
            <v xml:space="preserve">99999997 BAT. COM. 6747265                                                                          </v>
          </cell>
          <cell r="C10445">
            <v>0</v>
          </cell>
          <cell r="D10445">
            <v>0</v>
          </cell>
          <cell r="E10445">
            <v>0</v>
          </cell>
          <cell r="F10445">
            <v>0</v>
          </cell>
          <cell r="G10445">
            <v>0</v>
          </cell>
          <cell r="I10445">
            <v>0</v>
          </cell>
        </row>
        <row r="10446">
          <cell r="A10446">
            <v>911040000000</v>
          </cell>
          <cell r="B10446" t="str">
            <v xml:space="preserve">LAMPARAS 40W          (U)                                                                           </v>
          </cell>
          <cell r="C10446">
            <v>0</v>
          </cell>
          <cell r="D10446">
            <v>0</v>
          </cell>
          <cell r="E10446">
            <v>0</v>
          </cell>
          <cell r="F10446">
            <v>0</v>
          </cell>
          <cell r="G10446">
            <v>0</v>
          </cell>
          <cell r="I10446">
            <v>0</v>
          </cell>
        </row>
        <row r="10447">
          <cell r="A10447">
            <v>911060000000</v>
          </cell>
          <cell r="B10447" t="str">
            <v xml:space="preserve">LAMPARAS  60W         (U)                                                                           </v>
          </cell>
          <cell r="C10447">
            <v>11</v>
          </cell>
          <cell r="D10447">
            <v>0</v>
          </cell>
          <cell r="E10447">
            <v>10</v>
          </cell>
          <cell r="F10447">
            <v>10</v>
          </cell>
          <cell r="G10447">
            <v>10</v>
          </cell>
          <cell r="I10447">
            <v>10</v>
          </cell>
        </row>
        <row r="10448">
          <cell r="A10448">
            <v>911070000000</v>
          </cell>
          <cell r="B10448" t="str">
            <v xml:space="preserve">LAMPARAS 40W ROJA                                                                                   </v>
          </cell>
          <cell r="C10448">
            <v>0</v>
          </cell>
          <cell r="D10448">
            <v>0</v>
          </cell>
          <cell r="E10448">
            <v>0</v>
          </cell>
          <cell r="F10448">
            <v>0</v>
          </cell>
          <cell r="G10448">
            <v>0</v>
          </cell>
          <cell r="I10448">
            <v>0</v>
          </cell>
        </row>
        <row r="10449">
          <cell r="A10449">
            <v>911100000000</v>
          </cell>
          <cell r="B10449" t="str">
            <v xml:space="preserve">LAMPARAS 100W         (U)                                                                           </v>
          </cell>
          <cell r="C10449">
            <v>0</v>
          </cell>
          <cell r="D10449">
            <v>0</v>
          </cell>
          <cell r="E10449">
            <v>0</v>
          </cell>
          <cell r="F10449">
            <v>0</v>
          </cell>
          <cell r="G10449">
            <v>0</v>
          </cell>
          <cell r="I10449">
            <v>0</v>
          </cell>
        </row>
        <row r="10450">
          <cell r="A10450">
            <v>911200000000</v>
          </cell>
          <cell r="B10450" t="str">
            <v xml:space="preserve">LAMPARAS 200W         (U)                                                                           </v>
          </cell>
          <cell r="C10450">
            <v>0</v>
          </cell>
          <cell r="D10450">
            <v>0</v>
          </cell>
          <cell r="E10450">
            <v>0</v>
          </cell>
          <cell r="F10450">
            <v>0</v>
          </cell>
          <cell r="G10450">
            <v>0</v>
          </cell>
          <cell r="I10450">
            <v>0</v>
          </cell>
        </row>
        <row r="10451">
          <cell r="A10451">
            <v>911300000000</v>
          </cell>
          <cell r="B10451" t="str">
            <v xml:space="preserve">LAMPARA 400 W HPI-T                                                                                 </v>
          </cell>
          <cell r="C10451">
            <v>0</v>
          </cell>
          <cell r="D10451">
            <v>0</v>
          </cell>
          <cell r="E10451">
            <v>0</v>
          </cell>
          <cell r="F10451">
            <v>0</v>
          </cell>
          <cell r="G10451">
            <v>0</v>
          </cell>
          <cell r="I10451">
            <v>0</v>
          </cell>
        </row>
        <row r="10452">
          <cell r="A10452">
            <v>912000188460</v>
          </cell>
          <cell r="B10452" t="str">
            <v xml:space="preserve">TUBO-LUX 18/84 X 60 CM.                                                                             </v>
          </cell>
          <cell r="C10452">
            <v>0</v>
          </cell>
          <cell r="D10452">
            <v>0</v>
          </cell>
          <cell r="E10452">
            <v>0</v>
          </cell>
          <cell r="F10452">
            <v>0</v>
          </cell>
          <cell r="G10452">
            <v>0</v>
          </cell>
          <cell r="I10452">
            <v>0</v>
          </cell>
        </row>
        <row r="10453">
          <cell r="A10453">
            <v>912003610120</v>
          </cell>
          <cell r="B10453" t="str">
            <v xml:space="preserve">TUBO-LUZ 36/10 X 120CM                                                                              </v>
          </cell>
          <cell r="C10453">
            <v>0</v>
          </cell>
          <cell r="D10453">
            <v>0</v>
          </cell>
          <cell r="E10453">
            <v>0</v>
          </cell>
          <cell r="F10453">
            <v>0</v>
          </cell>
          <cell r="G10453">
            <v>0</v>
          </cell>
          <cell r="I10453">
            <v>0</v>
          </cell>
        </row>
        <row r="10454">
          <cell r="A10454">
            <v>912003684120</v>
          </cell>
          <cell r="B10454" t="str">
            <v xml:space="preserve">TUBO-LUX 36/84 X 120CM.                                                                             </v>
          </cell>
          <cell r="C10454">
            <v>0</v>
          </cell>
          <cell r="D10454">
            <v>0</v>
          </cell>
          <cell r="E10454">
            <v>0</v>
          </cell>
          <cell r="F10454">
            <v>0</v>
          </cell>
          <cell r="G10454">
            <v>0</v>
          </cell>
          <cell r="I10454">
            <v>0</v>
          </cell>
        </row>
        <row r="10455">
          <cell r="A10455">
            <v>912018000000</v>
          </cell>
          <cell r="B10455" t="str">
            <v xml:space="preserve">TUBO-LUX 25CM 18W     (U)                                                                           </v>
          </cell>
          <cell r="C10455">
            <v>0</v>
          </cell>
          <cell r="D10455">
            <v>0</v>
          </cell>
          <cell r="E10455">
            <v>0</v>
          </cell>
          <cell r="F10455">
            <v>0</v>
          </cell>
          <cell r="G10455">
            <v>0</v>
          </cell>
          <cell r="I10455">
            <v>0</v>
          </cell>
        </row>
        <row r="10456">
          <cell r="A10456">
            <v>912020000000</v>
          </cell>
          <cell r="B10456" t="str">
            <v xml:space="preserve">TUBO-LUX 60CM 20W     (U_                                                                           </v>
          </cell>
          <cell r="C10456">
            <v>0</v>
          </cell>
          <cell r="D10456">
            <v>0</v>
          </cell>
          <cell r="E10456">
            <v>0</v>
          </cell>
          <cell r="F10456">
            <v>0</v>
          </cell>
          <cell r="G10456">
            <v>0</v>
          </cell>
          <cell r="I10456">
            <v>0</v>
          </cell>
        </row>
        <row r="10457">
          <cell r="A10457">
            <v>912040000000</v>
          </cell>
          <cell r="B10457" t="str">
            <v xml:space="preserve">TUBO-LUX 120CM 40W    (U)                                                                           </v>
          </cell>
          <cell r="C10457">
            <v>0</v>
          </cell>
          <cell r="D10457">
            <v>0</v>
          </cell>
          <cell r="E10457">
            <v>0</v>
          </cell>
          <cell r="F10457">
            <v>0</v>
          </cell>
          <cell r="G10457">
            <v>0</v>
          </cell>
          <cell r="I10457">
            <v>0</v>
          </cell>
        </row>
        <row r="10458">
          <cell r="A10458">
            <v>912060000000</v>
          </cell>
          <cell r="B10458" t="str">
            <v xml:space="preserve">TUBO-LUX 90CM                                                                                       </v>
          </cell>
          <cell r="C10458">
            <v>0</v>
          </cell>
          <cell r="D10458">
            <v>0</v>
          </cell>
          <cell r="E10458">
            <v>0</v>
          </cell>
          <cell r="F10458">
            <v>0</v>
          </cell>
          <cell r="G10458">
            <v>0</v>
          </cell>
          <cell r="I10458">
            <v>0</v>
          </cell>
        </row>
        <row r="10459">
          <cell r="A10459">
            <v>913060000000</v>
          </cell>
          <cell r="B10459" t="str">
            <v xml:space="preserve">LAMP. LUZ SOLARIS 60W (U)                                                                           </v>
          </cell>
          <cell r="C10459">
            <v>0</v>
          </cell>
          <cell r="D10459">
            <v>0</v>
          </cell>
          <cell r="E10459">
            <v>0</v>
          </cell>
          <cell r="F10459">
            <v>0</v>
          </cell>
          <cell r="G10459">
            <v>0</v>
          </cell>
          <cell r="I10459">
            <v>0</v>
          </cell>
        </row>
        <row r="10460">
          <cell r="A10460">
            <v>914160000000</v>
          </cell>
          <cell r="B10460" t="str">
            <v xml:space="preserve">LAMP. LUZ MIXTA 160W  (U)                                                                           </v>
          </cell>
          <cell r="C10460">
            <v>0</v>
          </cell>
          <cell r="D10460">
            <v>0</v>
          </cell>
          <cell r="E10460">
            <v>0</v>
          </cell>
          <cell r="F10460">
            <v>0</v>
          </cell>
          <cell r="G10460">
            <v>0</v>
          </cell>
          <cell r="I10460">
            <v>0</v>
          </cell>
        </row>
        <row r="10461">
          <cell r="A10461">
            <v>915025000000</v>
          </cell>
          <cell r="B10461" t="str">
            <v xml:space="preserve">LAMP. MERCURIO HPL-N 250W                                                                           </v>
          </cell>
          <cell r="C10461">
            <v>0</v>
          </cell>
          <cell r="D10461">
            <v>0</v>
          </cell>
          <cell r="E10461">
            <v>0</v>
          </cell>
          <cell r="F10461">
            <v>0</v>
          </cell>
          <cell r="G10461">
            <v>0</v>
          </cell>
          <cell r="I10461">
            <v>0</v>
          </cell>
        </row>
        <row r="10462">
          <cell r="A10462">
            <v>915040000000</v>
          </cell>
          <cell r="B10462" t="str">
            <v xml:space="preserve">LAMP. MERCURIO HPL-N 400W                                                                           </v>
          </cell>
          <cell r="C10462">
            <v>0</v>
          </cell>
          <cell r="D10462">
            <v>0</v>
          </cell>
          <cell r="E10462">
            <v>0</v>
          </cell>
          <cell r="F10462">
            <v>0</v>
          </cell>
          <cell r="G10462">
            <v>0</v>
          </cell>
          <cell r="I10462">
            <v>0</v>
          </cell>
        </row>
        <row r="10463">
          <cell r="A10463">
            <v>919001000000</v>
          </cell>
          <cell r="B10463" t="str">
            <v xml:space="preserve">VELAS                 (U)                                                                           </v>
          </cell>
          <cell r="C10463">
            <v>0</v>
          </cell>
          <cell r="D10463">
            <v>0</v>
          </cell>
          <cell r="E10463">
            <v>0</v>
          </cell>
          <cell r="F10463">
            <v>0</v>
          </cell>
          <cell r="G10463">
            <v>0</v>
          </cell>
          <cell r="I10463">
            <v>0</v>
          </cell>
        </row>
        <row r="10464">
          <cell r="A10464">
            <v>919009180000</v>
          </cell>
          <cell r="B10464" t="str">
            <v xml:space="preserve">TELA ESMERIL N 80                                                                                   </v>
          </cell>
          <cell r="C10464">
            <v>0</v>
          </cell>
          <cell r="D10464">
            <v>0</v>
          </cell>
          <cell r="E10464">
            <v>0</v>
          </cell>
          <cell r="F10464">
            <v>0</v>
          </cell>
          <cell r="G10464">
            <v>0</v>
          </cell>
          <cell r="I10464">
            <v>0</v>
          </cell>
        </row>
        <row r="10465">
          <cell r="A10465">
            <v>919011403022</v>
          </cell>
          <cell r="B10465" t="str">
            <v xml:space="preserve">DISCO DE CORTE 114X3.2X22                                                                           </v>
          </cell>
          <cell r="C10465">
            <v>0</v>
          </cell>
          <cell r="D10465">
            <v>0</v>
          </cell>
          <cell r="E10465">
            <v>0</v>
          </cell>
          <cell r="F10465">
            <v>0</v>
          </cell>
          <cell r="G10465">
            <v>0</v>
          </cell>
          <cell r="I10465">
            <v>0</v>
          </cell>
        </row>
        <row r="10466">
          <cell r="A10466">
            <v>919011407022</v>
          </cell>
          <cell r="B10466" t="str">
            <v xml:space="preserve">DISCO DESBASTE 114X7X22                                                                             </v>
          </cell>
          <cell r="C10466">
            <v>0</v>
          </cell>
          <cell r="D10466">
            <v>0</v>
          </cell>
          <cell r="E10466">
            <v>0</v>
          </cell>
          <cell r="F10466">
            <v>0</v>
          </cell>
          <cell r="G10466">
            <v>0</v>
          </cell>
          <cell r="I10466">
            <v>0</v>
          </cell>
        </row>
        <row r="10467">
          <cell r="A10467">
            <v>919012000000</v>
          </cell>
          <cell r="B10467" t="str">
            <v xml:space="preserve">HOJA LIJA ESMERIL GR.120                                                                            </v>
          </cell>
          <cell r="C10467">
            <v>0</v>
          </cell>
          <cell r="D10467">
            <v>0</v>
          </cell>
          <cell r="E10467">
            <v>0</v>
          </cell>
          <cell r="F10467">
            <v>0</v>
          </cell>
          <cell r="G10467">
            <v>0</v>
          </cell>
          <cell r="I10467">
            <v>0</v>
          </cell>
        </row>
        <row r="10468">
          <cell r="A10468">
            <v>919012400000</v>
          </cell>
          <cell r="B10468" t="str">
            <v xml:space="preserve">HOJA LIJA ESMERIL GR.240                                                                            </v>
          </cell>
          <cell r="C10468">
            <v>0</v>
          </cell>
          <cell r="D10468">
            <v>0</v>
          </cell>
          <cell r="E10468">
            <v>0</v>
          </cell>
          <cell r="F10468">
            <v>0</v>
          </cell>
          <cell r="G10468">
            <v>0</v>
          </cell>
          <cell r="I10468">
            <v>0</v>
          </cell>
        </row>
        <row r="10469">
          <cell r="A10469">
            <v>919012800000</v>
          </cell>
          <cell r="B10469" t="str">
            <v xml:space="preserve">HOJA LIJA ESMERIL GR.280                                                                            </v>
          </cell>
          <cell r="C10469">
            <v>8</v>
          </cell>
          <cell r="D10469">
            <v>0</v>
          </cell>
          <cell r="E10469">
            <v>0</v>
          </cell>
          <cell r="F10469">
            <v>0</v>
          </cell>
          <cell r="G10469">
            <v>0</v>
          </cell>
          <cell r="I10469">
            <v>0</v>
          </cell>
        </row>
        <row r="10470">
          <cell r="A10470">
            <v>919015000000</v>
          </cell>
          <cell r="B10470" t="str">
            <v xml:space="preserve">HOJA LIJA ESMERIL GR.150                                                                            </v>
          </cell>
          <cell r="C10470">
            <v>0</v>
          </cell>
          <cell r="D10470">
            <v>0</v>
          </cell>
          <cell r="E10470">
            <v>0</v>
          </cell>
          <cell r="F10470">
            <v>0</v>
          </cell>
          <cell r="G10470">
            <v>0</v>
          </cell>
          <cell r="I10470">
            <v>0</v>
          </cell>
        </row>
        <row r="10471">
          <cell r="A10471">
            <v>919018000000</v>
          </cell>
          <cell r="B10471" t="str">
            <v xml:space="preserve">HOJA LIJA ESMERIL GR.180                                                                            </v>
          </cell>
          <cell r="C10471">
            <v>4</v>
          </cell>
          <cell r="D10471">
            <v>0</v>
          </cell>
          <cell r="E10471">
            <v>0</v>
          </cell>
          <cell r="F10471">
            <v>0</v>
          </cell>
          <cell r="G10471">
            <v>0</v>
          </cell>
          <cell r="I10471">
            <v>0</v>
          </cell>
        </row>
        <row r="10472">
          <cell r="A10472">
            <v>919023000000</v>
          </cell>
          <cell r="B10472" t="str">
            <v xml:space="preserve">DISCO CORTE KARBOSAN230MM                                                                           </v>
          </cell>
          <cell r="C10472">
            <v>0</v>
          </cell>
          <cell r="D10472">
            <v>0</v>
          </cell>
          <cell r="E10472">
            <v>0</v>
          </cell>
          <cell r="F10472">
            <v>0</v>
          </cell>
          <cell r="G10472">
            <v>0</v>
          </cell>
          <cell r="I10472">
            <v>0</v>
          </cell>
        </row>
        <row r="10473">
          <cell r="A10473">
            <v>919023006022</v>
          </cell>
          <cell r="B10473" t="str">
            <v xml:space="preserve">DISCO DES.METALFLEX 230MM                                                                           </v>
          </cell>
          <cell r="C10473">
            <v>0</v>
          </cell>
          <cell r="D10473">
            <v>0</v>
          </cell>
          <cell r="E10473">
            <v>0</v>
          </cell>
          <cell r="F10473">
            <v>0</v>
          </cell>
          <cell r="G10473">
            <v>0</v>
          </cell>
          <cell r="I10473">
            <v>0</v>
          </cell>
        </row>
        <row r="10474">
          <cell r="A10474">
            <v>919026000000</v>
          </cell>
          <cell r="B10474" t="str">
            <v xml:space="preserve">DISCO DE DESBASTE 4" 1/2                                                                            </v>
          </cell>
          <cell r="C10474">
            <v>0</v>
          </cell>
          <cell r="D10474">
            <v>0</v>
          </cell>
          <cell r="E10474">
            <v>0</v>
          </cell>
          <cell r="F10474">
            <v>0</v>
          </cell>
          <cell r="G10474">
            <v>0</v>
          </cell>
          <cell r="I10474">
            <v>0</v>
          </cell>
        </row>
        <row r="10475">
          <cell r="A10475">
            <v>919027000000</v>
          </cell>
          <cell r="B10475" t="str">
            <v xml:space="preserve">DISCO DE DESBASTE 7 1/2"                                                                            </v>
          </cell>
          <cell r="C10475">
            <v>1</v>
          </cell>
          <cell r="D10475">
            <v>0</v>
          </cell>
          <cell r="E10475">
            <v>0</v>
          </cell>
          <cell r="F10475">
            <v>0</v>
          </cell>
          <cell r="G10475">
            <v>0</v>
          </cell>
          <cell r="I10475">
            <v>0</v>
          </cell>
        </row>
        <row r="10476">
          <cell r="A10476">
            <v>919028000000</v>
          </cell>
          <cell r="B10476" t="str">
            <v xml:space="preserve">DISCO LIJA 280 X 65                                                                                 </v>
          </cell>
          <cell r="C10476">
            <v>0</v>
          </cell>
          <cell r="D10476">
            <v>0</v>
          </cell>
          <cell r="E10476">
            <v>0</v>
          </cell>
          <cell r="F10476">
            <v>0</v>
          </cell>
          <cell r="G10476">
            <v>0</v>
          </cell>
          <cell r="I10476">
            <v>0</v>
          </cell>
        </row>
        <row r="10477">
          <cell r="A10477">
            <v>919036000000</v>
          </cell>
          <cell r="B10477" t="str">
            <v xml:space="preserve">DISCO DE PULIR N° 36                                                                                </v>
          </cell>
          <cell r="C10477">
            <v>1</v>
          </cell>
          <cell r="D10477">
            <v>0</v>
          </cell>
          <cell r="E10477">
            <v>0</v>
          </cell>
          <cell r="F10477">
            <v>0</v>
          </cell>
          <cell r="G10477">
            <v>0</v>
          </cell>
          <cell r="I10477">
            <v>0</v>
          </cell>
        </row>
        <row r="10478">
          <cell r="A10478">
            <v>919040000000</v>
          </cell>
          <cell r="B10478" t="str">
            <v xml:space="preserve">HOJA LIJA ESMERIL GR.400                                                                            </v>
          </cell>
          <cell r="C10478">
            <v>0</v>
          </cell>
          <cell r="D10478">
            <v>0</v>
          </cell>
          <cell r="E10478">
            <v>0</v>
          </cell>
          <cell r="F10478">
            <v>0</v>
          </cell>
          <cell r="G10478">
            <v>0</v>
          </cell>
          <cell r="I10478">
            <v>0</v>
          </cell>
        </row>
        <row r="10479">
          <cell r="A10479">
            <v>919050000000</v>
          </cell>
          <cell r="B10479" t="str">
            <v xml:space="preserve">DISCO DE PULIR N° 50                                                                                </v>
          </cell>
          <cell r="C10479">
            <v>0</v>
          </cell>
          <cell r="D10479">
            <v>0</v>
          </cell>
          <cell r="E10479">
            <v>0</v>
          </cell>
          <cell r="F10479">
            <v>0</v>
          </cell>
          <cell r="G10479">
            <v>0</v>
          </cell>
          <cell r="I10479">
            <v>0</v>
          </cell>
        </row>
        <row r="10480">
          <cell r="A10480">
            <v>919060000000</v>
          </cell>
          <cell r="B10480" t="str">
            <v xml:space="preserve">DISCO DE PULIR N° 60                                                                                </v>
          </cell>
          <cell r="C10480">
            <v>0</v>
          </cell>
          <cell r="D10480">
            <v>0</v>
          </cell>
          <cell r="E10480">
            <v>0</v>
          </cell>
          <cell r="F10480">
            <v>0</v>
          </cell>
          <cell r="G10480">
            <v>0</v>
          </cell>
          <cell r="I10480">
            <v>0</v>
          </cell>
        </row>
        <row r="10481">
          <cell r="A10481">
            <v>919060120000</v>
          </cell>
          <cell r="B10481" t="str">
            <v xml:space="preserve">DISCO P/PULIDO GR 120                                                                               </v>
          </cell>
          <cell r="C10481">
            <v>7</v>
          </cell>
          <cell r="D10481">
            <v>0</v>
          </cell>
          <cell r="E10481">
            <v>8</v>
          </cell>
          <cell r="F10481">
            <v>8</v>
          </cell>
          <cell r="G10481">
            <v>8</v>
          </cell>
          <cell r="I10481">
            <v>8</v>
          </cell>
        </row>
        <row r="10482">
          <cell r="A10482">
            <v>919080000000</v>
          </cell>
          <cell r="B10482" t="str">
            <v xml:space="preserve">HOJA LIJA ESMERIL GR.80                                                                             </v>
          </cell>
          <cell r="C10482">
            <v>0</v>
          </cell>
          <cell r="D10482">
            <v>0</v>
          </cell>
          <cell r="E10482">
            <v>0</v>
          </cell>
          <cell r="F10482">
            <v>0</v>
          </cell>
          <cell r="G10482">
            <v>0</v>
          </cell>
          <cell r="I10482">
            <v>0</v>
          </cell>
        </row>
        <row r="10483">
          <cell r="A10483">
            <v>919090000000</v>
          </cell>
          <cell r="B10483" t="str">
            <v xml:space="preserve">BARRAS DE ESTAÑO AL 50%                                                                             </v>
          </cell>
          <cell r="C10483">
            <v>0</v>
          </cell>
          <cell r="D10483">
            <v>0</v>
          </cell>
          <cell r="E10483">
            <v>0</v>
          </cell>
          <cell r="F10483">
            <v>0</v>
          </cell>
          <cell r="G10483">
            <v>0</v>
          </cell>
          <cell r="I10483">
            <v>0</v>
          </cell>
        </row>
        <row r="10484">
          <cell r="A10484">
            <v>919092200000</v>
          </cell>
          <cell r="B10484" t="str">
            <v xml:space="preserve">TELA ESMERIL GR 220 (und)                                                                           </v>
          </cell>
          <cell r="C10484">
            <v>0</v>
          </cell>
          <cell r="D10484">
            <v>0</v>
          </cell>
          <cell r="E10484">
            <v>0</v>
          </cell>
          <cell r="F10484">
            <v>0</v>
          </cell>
          <cell r="G10484">
            <v>0</v>
          </cell>
          <cell r="I10484">
            <v>0</v>
          </cell>
        </row>
        <row r="10485">
          <cell r="A10485">
            <v>919092400000</v>
          </cell>
          <cell r="B10485" t="str">
            <v xml:space="preserve">TELA ESMERIL GR 240 (und)                                                                           </v>
          </cell>
          <cell r="C10485">
            <v>10</v>
          </cell>
          <cell r="D10485">
            <v>0</v>
          </cell>
          <cell r="E10485">
            <v>0</v>
          </cell>
          <cell r="F10485">
            <v>0</v>
          </cell>
          <cell r="G10485">
            <v>0</v>
          </cell>
          <cell r="I10485">
            <v>0</v>
          </cell>
        </row>
        <row r="10486">
          <cell r="A10486">
            <v>919093200000</v>
          </cell>
          <cell r="B10486" t="str">
            <v xml:space="preserve">TELA ESMERIL 320 (und)                                                                              </v>
          </cell>
          <cell r="C10486">
            <v>9</v>
          </cell>
          <cell r="D10486">
            <v>0</v>
          </cell>
          <cell r="E10486">
            <v>0</v>
          </cell>
          <cell r="F10486">
            <v>0</v>
          </cell>
          <cell r="G10486">
            <v>0</v>
          </cell>
          <cell r="I10486">
            <v>0</v>
          </cell>
        </row>
        <row r="10487">
          <cell r="A10487">
            <v>919095000000</v>
          </cell>
          <cell r="B10487" t="str">
            <v xml:space="preserve">TELA ESMERIL GR 500 (und) AL AGUA                                                                   </v>
          </cell>
          <cell r="C10487">
            <v>19</v>
          </cell>
          <cell r="D10487">
            <v>0</v>
          </cell>
          <cell r="E10487">
            <v>0</v>
          </cell>
          <cell r="F10487">
            <v>0</v>
          </cell>
          <cell r="G10487">
            <v>0</v>
          </cell>
          <cell r="I10487">
            <v>0</v>
          </cell>
        </row>
        <row r="10488">
          <cell r="A10488">
            <v>919099080000</v>
          </cell>
          <cell r="B10488" t="str">
            <v xml:space="preserve">TELA ESMERIL GR. 80 (und)                                                                           </v>
          </cell>
          <cell r="C10488">
            <v>34</v>
          </cell>
          <cell r="D10488">
            <v>0</v>
          </cell>
          <cell r="E10488">
            <v>0</v>
          </cell>
          <cell r="F10488">
            <v>0</v>
          </cell>
          <cell r="G10488">
            <v>0</v>
          </cell>
          <cell r="I10488">
            <v>0</v>
          </cell>
        </row>
        <row r="10489">
          <cell r="A10489">
            <v>919099100000</v>
          </cell>
          <cell r="B10489" t="str">
            <v xml:space="preserve">TELA ESMERIL GR. 100 (und)                                                                          </v>
          </cell>
          <cell r="C10489">
            <v>8</v>
          </cell>
          <cell r="D10489">
            <v>0</v>
          </cell>
          <cell r="E10489">
            <v>0</v>
          </cell>
          <cell r="F10489">
            <v>0</v>
          </cell>
          <cell r="G10489">
            <v>0</v>
          </cell>
          <cell r="I10489">
            <v>0</v>
          </cell>
        </row>
        <row r="10490">
          <cell r="A10490">
            <v>919099120000</v>
          </cell>
          <cell r="B10490" t="str">
            <v xml:space="preserve">TELA ESMERIL GR.120 (und)                                                                           </v>
          </cell>
          <cell r="C10490">
            <v>27</v>
          </cell>
          <cell r="D10490">
            <v>0</v>
          </cell>
          <cell r="E10490">
            <v>0</v>
          </cell>
          <cell r="F10490">
            <v>0</v>
          </cell>
          <cell r="G10490">
            <v>0</v>
          </cell>
          <cell r="I10490">
            <v>0</v>
          </cell>
        </row>
        <row r="10491">
          <cell r="A10491">
            <v>919099130000</v>
          </cell>
          <cell r="B10491" t="str">
            <v xml:space="preserve">TELA ESMERIL GR.150 (und)                                                                           </v>
          </cell>
          <cell r="C10491">
            <v>3</v>
          </cell>
          <cell r="D10491">
            <v>0</v>
          </cell>
          <cell r="E10491">
            <v>0</v>
          </cell>
          <cell r="F10491">
            <v>0</v>
          </cell>
          <cell r="G10491">
            <v>0</v>
          </cell>
          <cell r="I10491">
            <v>0</v>
          </cell>
        </row>
        <row r="10492">
          <cell r="A10492">
            <v>919099280000</v>
          </cell>
          <cell r="B10492" t="str">
            <v xml:space="preserve">TELA ESMERIL 280 (und)                                                                              </v>
          </cell>
          <cell r="C10492">
            <v>0</v>
          </cell>
          <cell r="D10492">
            <v>0</v>
          </cell>
          <cell r="E10492">
            <v>0</v>
          </cell>
          <cell r="F10492">
            <v>0</v>
          </cell>
          <cell r="G10492">
            <v>0</v>
          </cell>
          <cell r="I10492">
            <v>0</v>
          </cell>
        </row>
        <row r="10493">
          <cell r="A10493">
            <v>919099400000</v>
          </cell>
          <cell r="B10493" t="str">
            <v xml:space="preserve">TELA ESMER.GRANO N.400(und)                                                                         </v>
          </cell>
          <cell r="C10493">
            <v>0</v>
          </cell>
          <cell r="D10493">
            <v>0</v>
          </cell>
          <cell r="E10493">
            <v>0</v>
          </cell>
          <cell r="F10493">
            <v>0</v>
          </cell>
          <cell r="G10493">
            <v>0</v>
          </cell>
          <cell r="I10493">
            <v>0</v>
          </cell>
        </row>
        <row r="10494">
          <cell r="A10494">
            <v>919099500000</v>
          </cell>
          <cell r="B10494" t="str">
            <v xml:space="preserve">TELA ESMERIL N.500 (und)                                                                            </v>
          </cell>
          <cell r="C10494">
            <v>0</v>
          </cell>
          <cell r="D10494">
            <v>0</v>
          </cell>
          <cell r="E10494">
            <v>0</v>
          </cell>
          <cell r="F10494">
            <v>0</v>
          </cell>
          <cell r="G10494">
            <v>0</v>
          </cell>
          <cell r="I10494">
            <v>0</v>
          </cell>
        </row>
        <row r="10495">
          <cell r="A10495">
            <v>919461000680</v>
          </cell>
          <cell r="B10495" t="str">
            <v xml:space="preserve">LIJA P/180 110X50 MM                                                                                </v>
          </cell>
          <cell r="C10495">
            <v>0</v>
          </cell>
          <cell r="D10495">
            <v>0</v>
          </cell>
          <cell r="E10495">
            <v>0</v>
          </cell>
          <cell r="F10495">
            <v>0</v>
          </cell>
          <cell r="G10495">
            <v>0</v>
          </cell>
          <cell r="I10495">
            <v>0</v>
          </cell>
        </row>
        <row r="10496">
          <cell r="A10496">
            <v>920001000000</v>
          </cell>
          <cell r="B10496" t="str">
            <v xml:space="preserve">HOJA SIERRA JUNIOR MINI                                                                             </v>
          </cell>
          <cell r="C10496">
            <v>3</v>
          </cell>
          <cell r="D10496">
            <v>0</v>
          </cell>
          <cell r="E10496">
            <v>0</v>
          </cell>
          <cell r="F10496">
            <v>0</v>
          </cell>
          <cell r="G10496">
            <v>0</v>
          </cell>
          <cell r="I10496">
            <v>0</v>
          </cell>
        </row>
        <row r="10497">
          <cell r="A10497">
            <v>920003000000</v>
          </cell>
          <cell r="B10497" t="str">
            <v xml:space="preserve">HOJA SIERRA ECLIPSE 6D                                                                              </v>
          </cell>
          <cell r="C10497">
            <v>0</v>
          </cell>
          <cell r="D10497">
            <v>0</v>
          </cell>
          <cell r="E10497">
            <v>0</v>
          </cell>
          <cell r="F10497">
            <v>0</v>
          </cell>
          <cell r="G10497">
            <v>0</v>
          </cell>
          <cell r="I10497">
            <v>0</v>
          </cell>
        </row>
        <row r="10498">
          <cell r="A10498">
            <v>920004000000</v>
          </cell>
          <cell r="B10498" t="str">
            <v xml:space="preserve">HOJA SIERRA 10D  16X1 1/4                                                                           </v>
          </cell>
          <cell r="C10498">
            <v>3</v>
          </cell>
          <cell r="D10498">
            <v>0</v>
          </cell>
          <cell r="E10498">
            <v>0</v>
          </cell>
          <cell r="F10498">
            <v>0</v>
          </cell>
          <cell r="G10498">
            <v>0</v>
          </cell>
          <cell r="I10498">
            <v>0</v>
          </cell>
        </row>
        <row r="10499">
          <cell r="A10499">
            <v>920005000000</v>
          </cell>
          <cell r="B10499" t="str">
            <v xml:space="preserve">H.SIERRA ECLIPSE AZUL 18D                                                                           </v>
          </cell>
          <cell r="C10499">
            <v>4</v>
          </cell>
          <cell r="D10499">
            <v>0</v>
          </cell>
          <cell r="E10499">
            <v>0</v>
          </cell>
          <cell r="F10499">
            <v>0</v>
          </cell>
          <cell r="G10499">
            <v>0</v>
          </cell>
          <cell r="I10499">
            <v>0</v>
          </cell>
        </row>
        <row r="10500">
          <cell r="A10500">
            <v>920011000000</v>
          </cell>
          <cell r="B10500" t="str">
            <v xml:space="preserve">HOJA KL 400X30X1.5 4/7 Z                                                                            </v>
          </cell>
          <cell r="C10500">
            <v>0</v>
          </cell>
          <cell r="D10500">
            <v>0</v>
          </cell>
          <cell r="E10500">
            <v>0</v>
          </cell>
          <cell r="F10500">
            <v>0</v>
          </cell>
          <cell r="G10500">
            <v>0</v>
          </cell>
          <cell r="I10500">
            <v>0</v>
          </cell>
        </row>
        <row r="10501">
          <cell r="A10501">
            <v>920012000000</v>
          </cell>
          <cell r="B10501" t="str">
            <v xml:space="preserve">HOJA KL 400X30X1.5 6/10 Z                                                                           </v>
          </cell>
          <cell r="C10501">
            <v>0</v>
          </cell>
          <cell r="D10501">
            <v>0</v>
          </cell>
          <cell r="E10501">
            <v>0</v>
          </cell>
          <cell r="F10501">
            <v>0</v>
          </cell>
          <cell r="G10501">
            <v>0</v>
          </cell>
          <cell r="I10501">
            <v>0</v>
          </cell>
        </row>
        <row r="10502">
          <cell r="A10502">
            <v>920506000000</v>
          </cell>
          <cell r="B10502" t="str">
            <v xml:space="preserve">TACO FISCHER S6                                                                                     </v>
          </cell>
          <cell r="C10502">
            <v>0</v>
          </cell>
          <cell r="D10502">
            <v>0</v>
          </cell>
          <cell r="E10502">
            <v>0</v>
          </cell>
          <cell r="F10502">
            <v>0</v>
          </cell>
          <cell r="G10502">
            <v>0</v>
          </cell>
          <cell r="I10502">
            <v>0</v>
          </cell>
        </row>
        <row r="10503">
          <cell r="A10503">
            <v>920508000000</v>
          </cell>
          <cell r="B10503" t="str">
            <v xml:space="preserve">TACO FISCHER S8                                                                                     </v>
          </cell>
          <cell r="C10503">
            <v>0</v>
          </cell>
          <cell r="D10503">
            <v>0</v>
          </cell>
          <cell r="E10503">
            <v>0</v>
          </cell>
          <cell r="F10503">
            <v>0</v>
          </cell>
          <cell r="G10503">
            <v>0</v>
          </cell>
          <cell r="I10503">
            <v>0</v>
          </cell>
        </row>
        <row r="10504">
          <cell r="A10504">
            <v>920510000000</v>
          </cell>
          <cell r="B10504" t="str">
            <v xml:space="preserve">TACO FISCHER S10                                                                                    </v>
          </cell>
          <cell r="C10504">
            <v>0</v>
          </cell>
          <cell r="D10504">
            <v>0</v>
          </cell>
          <cell r="E10504">
            <v>0</v>
          </cell>
          <cell r="F10504">
            <v>0</v>
          </cell>
          <cell r="G10504">
            <v>0</v>
          </cell>
          <cell r="I10504">
            <v>0</v>
          </cell>
        </row>
        <row r="10505">
          <cell r="A10505">
            <v>920512000000</v>
          </cell>
          <cell r="B10505" t="str">
            <v xml:space="preserve">TACO FISCHER S12                                                                                    </v>
          </cell>
          <cell r="C10505">
            <v>0</v>
          </cell>
          <cell r="D10505">
            <v>0</v>
          </cell>
          <cell r="E10505">
            <v>0</v>
          </cell>
          <cell r="F10505">
            <v>0</v>
          </cell>
          <cell r="G10505">
            <v>0</v>
          </cell>
          <cell r="I10505">
            <v>0</v>
          </cell>
        </row>
        <row r="10506">
          <cell r="A10506">
            <v>920513000000</v>
          </cell>
          <cell r="B10506" t="str">
            <v xml:space="preserve">TACO METALICO                                                                                       </v>
          </cell>
          <cell r="C10506">
            <v>26</v>
          </cell>
          <cell r="D10506">
            <v>0</v>
          </cell>
          <cell r="E10506">
            <v>0</v>
          </cell>
          <cell r="F10506">
            <v>0</v>
          </cell>
          <cell r="G10506">
            <v>0</v>
          </cell>
          <cell r="I10506">
            <v>0</v>
          </cell>
        </row>
        <row r="10507">
          <cell r="A10507">
            <v>920606000000</v>
          </cell>
          <cell r="B10507" t="str">
            <v xml:space="preserve">TORNILLOS P/S 6   20 X 30                                                                           </v>
          </cell>
          <cell r="C10507">
            <v>0</v>
          </cell>
          <cell r="D10507">
            <v>0</v>
          </cell>
          <cell r="E10507">
            <v>0</v>
          </cell>
          <cell r="F10507">
            <v>0</v>
          </cell>
          <cell r="G10507">
            <v>0</v>
          </cell>
          <cell r="I10507">
            <v>0</v>
          </cell>
        </row>
        <row r="10508">
          <cell r="A10508">
            <v>920608000000</v>
          </cell>
          <cell r="B10508" t="str">
            <v xml:space="preserve">TORNILLOS P/S 8   21 X 45                                                                           </v>
          </cell>
          <cell r="C10508">
            <v>0</v>
          </cell>
          <cell r="D10508">
            <v>0</v>
          </cell>
          <cell r="E10508">
            <v>0</v>
          </cell>
          <cell r="F10508">
            <v>0</v>
          </cell>
          <cell r="G10508">
            <v>0</v>
          </cell>
          <cell r="I10508">
            <v>0</v>
          </cell>
        </row>
        <row r="10509">
          <cell r="A10509">
            <v>920610000000</v>
          </cell>
          <cell r="B10509" t="str">
            <v xml:space="preserve">TORNILLOS P/S10                                                                                     </v>
          </cell>
          <cell r="C10509">
            <v>0</v>
          </cell>
          <cell r="D10509">
            <v>0</v>
          </cell>
          <cell r="E10509">
            <v>0</v>
          </cell>
          <cell r="F10509">
            <v>0</v>
          </cell>
          <cell r="G10509">
            <v>0</v>
          </cell>
          <cell r="I10509">
            <v>0</v>
          </cell>
        </row>
        <row r="10510">
          <cell r="A10510">
            <v>921001000000</v>
          </cell>
          <cell r="B10510" t="str">
            <v xml:space="preserve">VAR BRONCE 2MM P/SOLD   U                                                                           </v>
          </cell>
          <cell r="C10510">
            <v>0</v>
          </cell>
          <cell r="D10510">
            <v>0</v>
          </cell>
          <cell r="E10510">
            <v>0</v>
          </cell>
          <cell r="F10510">
            <v>0</v>
          </cell>
          <cell r="G10510">
            <v>0</v>
          </cell>
          <cell r="I10510">
            <v>0</v>
          </cell>
        </row>
        <row r="10511">
          <cell r="A10511">
            <v>921011000000</v>
          </cell>
          <cell r="B10511" t="str">
            <v xml:space="preserve">ELEC.AGA R13 2.5 BL(U)                                                                              </v>
          </cell>
          <cell r="C10511">
            <v>9</v>
          </cell>
          <cell r="D10511">
            <v>0</v>
          </cell>
          <cell r="E10511">
            <v>0</v>
          </cell>
          <cell r="F10511">
            <v>0</v>
          </cell>
          <cell r="G10511">
            <v>0</v>
          </cell>
          <cell r="I10511">
            <v>0</v>
          </cell>
        </row>
        <row r="10512">
          <cell r="A10512">
            <v>921012000000</v>
          </cell>
          <cell r="B10512" t="str">
            <v xml:space="preserve">ELEC. R13 3.25 BL(U)                                                                                </v>
          </cell>
          <cell r="C10512">
            <v>11</v>
          </cell>
          <cell r="D10512">
            <v>0</v>
          </cell>
          <cell r="E10512">
            <v>0</v>
          </cell>
          <cell r="F10512">
            <v>0</v>
          </cell>
          <cell r="G10512">
            <v>0</v>
          </cell>
          <cell r="I10512">
            <v>0</v>
          </cell>
        </row>
        <row r="10513">
          <cell r="A10513">
            <v>921013000000</v>
          </cell>
          <cell r="B10513" t="str">
            <v xml:space="preserve">ELEC.AGA R13 4.0 BL(U)                                                                              </v>
          </cell>
          <cell r="C10513">
            <v>0</v>
          </cell>
          <cell r="D10513">
            <v>0</v>
          </cell>
          <cell r="E10513">
            <v>0</v>
          </cell>
          <cell r="F10513">
            <v>0</v>
          </cell>
          <cell r="G10513">
            <v>0</v>
          </cell>
          <cell r="I10513">
            <v>0</v>
          </cell>
        </row>
        <row r="10514">
          <cell r="A10514">
            <v>921021000000</v>
          </cell>
          <cell r="B10514" t="str">
            <v xml:space="preserve">ELEC.INOX.316L 1.6 CEL.(U                                                                           </v>
          </cell>
          <cell r="C10514">
            <v>0</v>
          </cell>
          <cell r="D10514">
            <v>0</v>
          </cell>
          <cell r="E10514">
            <v>0</v>
          </cell>
          <cell r="F10514">
            <v>0</v>
          </cell>
          <cell r="G10514">
            <v>0</v>
          </cell>
          <cell r="I10514">
            <v>0</v>
          </cell>
        </row>
        <row r="10515">
          <cell r="A10515">
            <v>921022000000</v>
          </cell>
          <cell r="B10515" t="str">
            <v xml:space="preserve">ELEC.INOX.R63 2.0 ROS.(U)                                                                           </v>
          </cell>
          <cell r="C10515">
            <v>24</v>
          </cell>
          <cell r="D10515">
            <v>0</v>
          </cell>
          <cell r="E10515">
            <v>0</v>
          </cell>
          <cell r="F10515">
            <v>20</v>
          </cell>
          <cell r="G10515" t="str">
            <v>error</v>
          </cell>
          <cell r="I10515">
            <v>0</v>
          </cell>
        </row>
        <row r="10516">
          <cell r="A10516">
            <v>921023000000</v>
          </cell>
          <cell r="B10516" t="str">
            <v xml:space="preserve">ELEC.INOX.308L 2.5 VER.(U                                                                           </v>
          </cell>
          <cell r="C10516">
            <v>13</v>
          </cell>
          <cell r="D10516">
            <v>0</v>
          </cell>
          <cell r="E10516">
            <v>0</v>
          </cell>
          <cell r="F10516">
            <v>0</v>
          </cell>
          <cell r="G10516">
            <v>0</v>
          </cell>
          <cell r="I10516">
            <v>0</v>
          </cell>
        </row>
        <row r="10517">
          <cell r="A10517">
            <v>921024000000</v>
          </cell>
          <cell r="B10517" t="str">
            <v xml:space="preserve">ELECTRODOS FUNDICION                                                                                </v>
          </cell>
          <cell r="C10517">
            <v>52</v>
          </cell>
          <cell r="D10517">
            <v>0</v>
          </cell>
          <cell r="E10517">
            <v>0</v>
          </cell>
          <cell r="F10517">
            <v>0</v>
          </cell>
          <cell r="G10517">
            <v>0</v>
          </cell>
          <cell r="I10517">
            <v>0</v>
          </cell>
        </row>
        <row r="10518">
          <cell r="A10518">
            <v>922001000000</v>
          </cell>
          <cell r="B10518" t="str">
            <v xml:space="preserve">DIPOPASTE 10-15 MI 580572                                                                           </v>
          </cell>
          <cell r="C10518">
            <v>0</v>
          </cell>
          <cell r="D10518">
            <v>0</v>
          </cell>
          <cell r="E10518">
            <v>0</v>
          </cell>
          <cell r="F10518">
            <v>0</v>
          </cell>
          <cell r="G10518">
            <v>0</v>
          </cell>
          <cell r="I10518">
            <v>0</v>
          </cell>
        </row>
        <row r="10519">
          <cell r="A10519">
            <v>922002000000</v>
          </cell>
          <cell r="B10519" t="str">
            <v xml:space="preserve">DIPOPASTE 80-100MI 580574                                                                           </v>
          </cell>
          <cell r="C10519">
            <v>0</v>
          </cell>
          <cell r="D10519">
            <v>0</v>
          </cell>
          <cell r="E10519">
            <v>0</v>
          </cell>
          <cell r="F10519">
            <v>0</v>
          </cell>
          <cell r="G10519">
            <v>0</v>
          </cell>
          <cell r="I10519">
            <v>0</v>
          </cell>
        </row>
        <row r="10520">
          <cell r="A10520">
            <v>923001000000</v>
          </cell>
          <cell r="B10520" t="str">
            <v xml:space="preserve">REJ.BRONCE P/LIMP.METALES                                                                           </v>
          </cell>
          <cell r="C10520">
            <v>0</v>
          </cell>
          <cell r="D10520">
            <v>0</v>
          </cell>
          <cell r="E10520">
            <v>0</v>
          </cell>
          <cell r="F10520">
            <v>0</v>
          </cell>
          <cell r="G10520">
            <v>0</v>
          </cell>
          <cell r="I10520">
            <v>0</v>
          </cell>
        </row>
        <row r="10521">
          <cell r="A10521">
            <v>930001000000</v>
          </cell>
          <cell r="B10521" t="str">
            <v xml:space="preserve">VARILLA TEFLON 6MM    (M)                                                                           </v>
          </cell>
          <cell r="C10521">
            <v>0</v>
          </cell>
          <cell r="D10521">
            <v>0</v>
          </cell>
          <cell r="E10521">
            <v>0</v>
          </cell>
          <cell r="F10521">
            <v>0</v>
          </cell>
          <cell r="G10521">
            <v>0</v>
          </cell>
          <cell r="I10521">
            <v>0</v>
          </cell>
        </row>
        <row r="10522">
          <cell r="A10522">
            <v>930001050000</v>
          </cell>
          <cell r="B10522" t="str">
            <v xml:space="preserve">VARILLA TEFLON 10,5                                                                                 </v>
          </cell>
          <cell r="C10522">
            <v>8</v>
          </cell>
          <cell r="D10522">
            <v>0</v>
          </cell>
          <cell r="E10522">
            <v>0</v>
          </cell>
          <cell r="F10522">
            <v>0</v>
          </cell>
          <cell r="G10522">
            <v>0</v>
          </cell>
          <cell r="I10522">
            <v>0</v>
          </cell>
        </row>
        <row r="10523">
          <cell r="A10523">
            <v>930002000000</v>
          </cell>
          <cell r="B10523" t="str">
            <v xml:space="preserve">TEFLON 0.6 (M)                                                                                      </v>
          </cell>
          <cell r="C10523">
            <v>0</v>
          </cell>
          <cell r="D10523">
            <v>0</v>
          </cell>
          <cell r="E10523">
            <v>0</v>
          </cell>
          <cell r="F10523">
            <v>0</v>
          </cell>
          <cell r="G10523">
            <v>0</v>
          </cell>
          <cell r="I10523">
            <v>0</v>
          </cell>
        </row>
        <row r="10524">
          <cell r="A10524">
            <v>930003000000</v>
          </cell>
          <cell r="B10524" t="str">
            <v xml:space="preserve">TEFLON 0.55 (M)                                                                                     </v>
          </cell>
          <cell r="C10524">
            <v>0</v>
          </cell>
          <cell r="D10524">
            <v>0</v>
          </cell>
          <cell r="E10524">
            <v>0</v>
          </cell>
          <cell r="F10524">
            <v>0</v>
          </cell>
          <cell r="G10524">
            <v>0</v>
          </cell>
          <cell r="I10524">
            <v>0</v>
          </cell>
        </row>
        <row r="10525">
          <cell r="A10525">
            <v>930005500000</v>
          </cell>
          <cell r="B10525" t="str">
            <v xml:space="preserve">VARILLA TEFLON 5,5                                                                                  </v>
          </cell>
          <cell r="C10525">
            <v>16</v>
          </cell>
          <cell r="D10525">
            <v>0</v>
          </cell>
          <cell r="E10525">
            <v>0</v>
          </cell>
          <cell r="F10525">
            <v>0</v>
          </cell>
          <cell r="G10525">
            <v>0</v>
          </cell>
          <cell r="I10525">
            <v>0</v>
          </cell>
        </row>
        <row r="10526">
          <cell r="A10526">
            <v>930006500000</v>
          </cell>
          <cell r="B10526" t="str">
            <v xml:space="preserve">VARILLA TEFLON 6,5                                                                                  </v>
          </cell>
          <cell r="C10526">
            <v>13</v>
          </cell>
          <cell r="D10526">
            <v>0</v>
          </cell>
          <cell r="E10526">
            <v>0</v>
          </cell>
          <cell r="F10526">
            <v>0</v>
          </cell>
          <cell r="G10526">
            <v>0</v>
          </cell>
          <cell r="I10526">
            <v>0</v>
          </cell>
        </row>
        <row r="10527">
          <cell r="A10527">
            <v>930007000000</v>
          </cell>
          <cell r="B10527" t="str">
            <v xml:space="preserve">VARILLA TEFLON 7,0                                                                                  </v>
          </cell>
          <cell r="C10527">
            <v>8</v>
          </cell>
          <cell r="D10527">
            <v>0</v>
          </cell>
          <cell r="E10527">
            <v>0</v>
          </cell>
          <cell r="F10527">
            <v>0</v>
          </cell>
          <cell r="G10527">
            <v>0</v>
          </cell>
          <cell r="I10527">
            <v>0</v>
          </cell>
        </row>
        <row r="10528">
          <cell r="A10528">
            <v>930007500000</v>
          </cell>
          <cell r="B10528" t="str">
            <v xml:space="preserve">VARILLA TEFLON 7,5                                                                                  </v>
          </cell>
          <cell r="C10528">
            <v>5</v>
          </cell>
          <cell r="D10528">
            <v>0</v>
          </cell>
          <cell r="E10528">
            <v>0</v>
          </cell>
          <cell r="F10528">
            <v>0</v>
          </cell>
          <cell r="G10528">
            <v>0</v>
          </cell>
          <cell r="I10528">
            <v>0</v>
          </cell>
        </row>
        <row r="10529">
          <cell r="A10529">
            <v>930008500000</v>
          </cell>
          <cell r="B10529" t="str">
            <v xml:space="preserve">VARILLA TEFLON 8,5                                                                                  </v>
          </cell>
          <cell r="C10529">
            <v>27</v>
          </cell>
          <cell r="D10529">
            <v>0</v>
          </cell>
          <cell r="E10529">
            <v>0</v>
          </cell>
          <cell r="F10529">
            <v>0</v>
          </cell>
          <cell r="G10529">
            <v>0</v>
          </cell>
          <cell r="I10529">
            <v>0</v>
          </cell>
        </row>
        <row r="10530">
          <cell r="A10530">
            <v>931001000000</v>
          </cell>
          <cell r="B10530" t="str">
            <v xml:space="preserve">INDI.BIOL.3M 1264P (25XCA)                                                                          </v>
          </cell>
          <cell r="C10530">
            <v>0</v>
          </cell>
          <cell r="D10530">
            <v>0</v>
          </cell>
          <cell r="E10530">
            <v>0</v>
          </cell>
          <cell r="F10530">
            <v>0</v>
          </cell>
          <cell r="G10530">
            <v>0</v>
          </cell>
          <cell r="I10530">
            <v>0</v>
          </cell>
        </row>
        <row r="10531">
          <cell r="A10531">
            <v>931001010000</v>
          </cell>
          <cell r="B10531" t="str">
            <v xml:space="preserve">INDI.BIOL.3M 1264 (100CA)                                                                           </v>
          </cell>
          <cell r="C10531">
            <v>3500</v>
          </cell>
          <cell r="D10531">
            <v>0</v>
          </cell>
          <cell r="E10531">
            <v>0</v>
          </cell>
          <cell r="F10531">
            <v>0</v>
          </cell>
          <cell r="G10531">
            <v>0</v>
          </cell>
          <cell r="I10531">
            <v>0</v>
          </cell>
        </row>
        <row r="10532">
          <cell r="A10532">
            <v>931001100000</v>
          </cell>
          <cell r="B10532" t="str">
            <v xml:space="preserve">TESTIGOS BIOL. GKE (X500)                                                                           </v>
          </cell>
          <cell r="C10532">
            <v>0</v>
          </cell>
          <cell r="D10532">
            <v>0</v>
          </cell>
          <cell r="E10532">
            <v>0</v>
          </cell>
          <cell r="F10532">
            <v>0</v>
          </cell>
          <cell r="G10532">
            <v>0</v>
          </cell>
          <cell r="I10532">
            <v>0</v>
          </cell>
        </row>
        <row r="10533">
          <cell r="A10533">
            <v>931001200000</v>
          </cell>
          <cell r="B10533" t="str">
            <v xml:space="preserve">INDI.BIOL. EZ TEST SGM 10625 (X 25)                                                                 </v>
          </cell>
          <cell r="C10533">
            <v>0</v>
          </cell>
          <cell r="D10533">
            <v>0</v>
          </cell>
          <cell r="E10533">
            <v>0</v>
          </cell>
          <cell r="F10533">
            <v>0</v>
          </cell>
          <cell r="G10533">
            <v>0</v>
          </cell>
          <cell r="I10533">
            <v>0</v>
          </cell>
        </row>
        <row r="10534">
          <cell r="A10534">
            <v>931001300000</v>
          </cell>
          <cell r="B10534" t="str">
            <v xml:space="preserve">INDICADORES BIOLOGICOS GKE (X100) 221-601 ENS-B-EH-S-10-G                                           </v>
          </cell>
          <cell r="C10534">
            <v>0</v>
          </cell>
          <cell r="D10534">
            <v>0</v>
          </cell>
          <cell r="E10534">
            <v>0</v>
          </cell>
          <cell r="F10534">
            <v>0</v>
          </cell>
          <cell r="G10534">
            <v>0</v>
          </cell>
          <cell r="I10534">
            <v>0</v>
          </cell>
        </row>
        <row r="10535">
          <cell r="A10535">
            <v>931001400000</v>
          </cell>
          <cell r="B10535" t="str">
            <v xml:space="preserve">INDI.BIOL.EZ TEST (CX100)                                                                           </v>
          </cell>
          <cell r="C10535">
            <v>4</v>
          </cell>
          <cell r="D10535">
            <v>0</v>
          </cell>
          <cell r="E10535">
            <v>0</v>
          </cell>
          <cell r="F10535">
            <v>0</v>
          </cell>
          <cell r="G10535">
            <v>0</v>
          </cell>
          <cell r="I10535">
            <v>0</v>
          </cell>
        </row>
        <row r="10536">
          <cell r="A10536">
            <v>931002000000</v>
          </cell>
          <cell r="B10536" t="str">
            <v xml:space="preserve">FILTROS MASC. 3M UD 6003                                                                            </v>
          </cell>
          <cell r="C10536">
            <v>0</v>
          </cell>
          <cell r="D10536">
            <v>0</v>
          </cell>
          <cell r="E10536">
            <v>0</v>
          </cell>
          <cell r="F10536">
            <v>0</v>
          </cell>
          <cell r="G10536">
            <v>0</v>
          </cell>
          <cell r="I10536">
            <v>0</v>
          </cell>
        </row>
        <row r="10537">
          <cell r="A10537">
            <v>931002010000</v>
          </cell>
          <cell r="B10537" t="str">
            <v xml:space="preserve">FILTRO PARA PARTICULAS 3M P100-2091                                                                 </v>
          </cell>
          <cell r="C10537">
            <v>0</v>
          </cell>
          <cell r="D10537">
            <v>0</v>
          </cell>
          <cell r="E10537">
            <v>0</v>
          </cell>
          <cell r="F10537">
            <v>0</v>
          </cell>
          <cell r="G10537">
            <v>0</v>
          </cell>
          <cell r="I10537">
            <v>0</v>
          </cell>
        </row>
        <row r="10538">
          <cell r="A10538">
            <v>931003000000</v>
          </cell>
          <cell r="B10538" t="str">
            <v xml:space="preserve">FILTROS MAS. VAP. ORG.R21                                                                           </v>
          </cell>
          <cell r="C10538">
            <v>0</v>
          </cell>
          <cell r="D10538">
            <v>0</v>
          </cell>
          <cell r="E10538">
            <v>0</v>
          </cell>
          <cell r="F10538">
            <v>0</v>
          </cell>
          <cell r="G10538">
            <v>0</v>
          </cell>
          <cell r="I10538">
            <v>0</v>
          </cell>
        </row>
        <row r="10539">
          <cell r="A10539">
            <v>931004000000</v>
          </cell>
          <cell r="B10539" t="str">
            <v xml:space="preserve">FILTROS MASC.ANTIFAZ TO 5                                                                           </v>
          </cell>
          <cell r="C10539">
            <v>0</v>
          </cell>
          <cell r="D10539">
            <v>0</v>
          </cell>
          <cell r="E10539">
            <v>0</v>
          </cell>
          <cell r="F10539">
            <v>0</v>
          </cell>
          <cell r="G10539">
            <v>0</v>
          </cell>
          <cell r="I10539">
            <v>0</v>
          </cell>
        </row>
        <row r="10540">
          <cell r="A10540">
            <v>931005000000</v>
          </cell>
          <cell r="B10540" t="str">
            <v xml:space="preserve">TYHOGLYCOLLATE (U X 500GR.)                                                                         </v>
          </cell>
          <cell r="C10540">
            <v>0</v>
          </cell>
          <cell r="D10540">
            <v>0</v>
          </cell>
          <cell r="E10540">
            <v>0</v>
          </cell>
          <cell r="F10540">
            <v>0</v>
          </cell>
          <cell r="G10540">
            <v>0</v>
          </cell>
          <cell r="I10540">
            <v>0</v>
          </cell>
        </row>
        <row r="10541">
          <cell r="A10541">
            <v>931005100000</v>
          </cell>
          <cell r="B10541" t="str">
            <v xml:space="preserve">CASEINA                                                                                             </v>
          </cell>
          <cell r="C10541">
            <v>408</v>
          </cell>
          <cell r="D10541">
            <v>0</v>
          </cell>
          <cell r="E10541">
            <v>0</v>
          </cell>
          <cell r="F10541">
            <v>0</v>
          </cell>
          <cell r="G10541">
            <v>0</v>
          </cell>
          <cell r="I10541">
            <v>0</v>
          </cell>
        </row>
        <row r="10542">
          <cell r="A10542">
            <v>931005800000</v>
          </cell>
          <cell r="B10542" t="str">
            <v xml:space="preserve">PETRIFILM YM                                                                                        </v>
          </cell>
          <cell r="C10542">
            <v>1</v>
          </cell>
          <cell r="D10542">
            <v>0</v>
          </cell>
          <cell r="E10542">
            <v>1</v>
          </cell>
          <cell r="F10542">
            <v>1</v>
          </cell>
          <cell r="G10542">
            <v>1</v>
          </cell>
          <cell r="I10542">
            <v>1</v>
          </cell>
        </row>
        <row r="10543">
          <cell r="A10543">
            <v>931005900000</v>
          </cell>
          <cell r="B10543" t="str">
            <v xml:space="preserve">PETRIFILM AC                                                                                        </v>
          </cell>
          <cell r="C10543">
            <v>1</v>
          </cell>
          <cell r="D10543">
            <v>0</v>
          </cell>
          <cell r="E10543">
            <v>1</v>
          </cell>
          <cell r="F10543">
            <v>1</v>
          </cell>
          <cell r="G10543">
            <v>1</v>
          </cell>
          <cell r="I10543">
            <v>1</v>
          </cell>
        </row>
        <row r="10544">
          <cell r="A10544">
            <v>931006000000</v>
          </cell>
          <cell r="B10544" t="str">
            <v xml:space="preserve">TRYPTIC SOY BROTH(U X500G)                                                                          </v>
          </cell>
          <cell r="C10544">
            <v>0</v>
          </cell>
          <cell r="D10544">
            <v>0</v>
          </cell>
          <cell r="E10544">
            <v>0</v>
          </cell>
          <cell r="F10544">
            <v>0</v>
          </cell>
          <cell r="G10544">
            <v>0</v>
          </cell>
          <cell r="I10544">
            <v>0</v>
          </cell>
        </row>
        <row r="10545">
          <cell r="A10545">
            <v>931006100000</v>
          </cell>
          <cell r="B10545" t="str">
            <v xml:space="preserve">TRYPTIC SOY AGAR X 500G                                                                             </v>
          </cell>
          <cell r="C10545">
            <v>500</v>
          </cell>
          <cell r="D10545">
            <v>0</v>
          </cell>
          <cell r="E10545">
            <v>0</v>
          </cell>
          <cell r="F10545">
            <v>0</v>
          </cell>
          <cell r="G10545">
            <v>0</v>
          </cell>
          <cell r="I10545">
            <v>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SA - Control Stock Minimo"/>
    </sheetNames>
    <sheetDataSet>
      <sheetData sheetId="0">
        <row r="1">
          <cell r="A1" t="str">
            <v>Artículo</v>
          </cell>
          <cell r="B1" t="str">
            <v>Descripción</v>
          </cell>
          <cell r="C1" t="str">
            <v>Existencia EPSA</v>
          </cell>
          <cell r="D1" t="str">
            <v>Existencia ETAFPA</v>
          </cell>
          <cell r="E1" t="str">
            <v>Compras Proyectadas</v>
          </cell>
          <cell r="F1" t="str">
            <v xml:space="preserve">Compras 2 </v>
          </cell>
          <cell r="G1" t="str">
            <v xml:space="preserve">ver si hay error </v>
          </cell>
          <cell r="H1" t="str">
            <v>valor valido para los casos de eror</v>
          </cell>
          <cell r="I1" t="str">
            <v xml:space="preserve">VALOR A TOMAR COMPRAS PROYECTADAS </v>
          </cell>
        </row>
        <row r="2">
          <cell r="A2">
            <v>5050801</v>
          </cell>
          <cell r="B2" t="str">
            <v xml:space="preserve">Semi - SONDA MERCIER CH 8                                                                           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I2">
            <v>0</v>
          </cell>
        </row>
        <row r="3">
          <cell r="A3">
            <v>5051001</v>
          </cell>
          <cell r="B3" t="str">
            <v xml:space="preserve">Semi - SONDA MERCIER CH 10                                                                          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I3">
            <v>0</v>
          </cell>
        </row>
        <row r="4">
          <cell r="A4">
            <v>5051201</v>
          </cell>
          <cell r="B4" t="str">
            <v xml:space="preserve">Semi - SONDA MERCIER CH 12                                                                          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I4">
            <v>0</v>
          </cell>
        </row>
        <row r="5">
          <cell r="A5">
            <v>5051401</v>
          </cell>
          <cell r="B5" t="str">
            <v xml:space="preserve">Semi - SONDA MERCIER CH 14                                                                          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I5">
            <v>0</v>
          </cell>
        </row>
        <row r="6">
          <cell r="A6">
            <v>5051601</v>
          </cell>
          <cell r="B6" t="str">
            <v xml:space="preserve">Semi - SONDA MERCIER CH 16                                                                          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I6">
            <v>0</v>
          </cell>
        </row>
        <row r="7">
          <cell r="A7">
            <v>5051801</v>
          </cell>
          <cell r="B7" t="str">
            <v xml:space="preserve">Semi - SONDA MERCIER CH 18                                                                          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>
            <v>0</v>
          </cell>
        </row>
        <row r="8">
          <cell r="A8">
            <v>5052001</v>
          </cell>
          <cell r="B8" t="str">
            <v xml:space="preserve">Semi - SONDA MERCIER CH 20                                                                          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I8">
            <v>0</v>
          </cell>
        </row>
        <row r="9">
          <cell r="A9">
            <v>5052201</v>
          </cell>
          <cell r="B9" t="str">
            <v xml:space="preserve">SEMI - SONDA MERCIER CH 22                                                                         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0</v>
          </cell>
        </row>
        <row r="10">
          <cell r="A10">
            <v>5052401</v>
          </cell>
          <cell r="B10" t="str">
            <v xml:space="preserve">Semi - SONDA MERCIER CH 24                                  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0</v>
          </cell>
        </row>
        <row r="11">
          <cell r="A11">
            <v>6210601</v>
          </cell>
          <cell r="B11" t="str">
            <v xml:space="preserve">Semi - CATETER UMBILICAL RADIOPACO GRADUADO 40CM 6CH                                                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A12">
            <v>6210701</v>
          </cell>
          <cell r="B12" t="str">
            <v xml:space="preserve">Semi - CATETER UMBILICAL RADIOPACO GRADUADO 40CM 7CH                                               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I12">
            <v>0</v>
          </cell>
        </row>
        <row r="13">
          <cell r="A13">
            <v>6300501</v>
          </cell>
          <cell r="B13" t="str">
            <v xml:space="preserve">SEMI - C.UMBILICAL PUR CH5                                                                          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</row>
        <row r="14">
          <cell r="A14">
            <v>6303501</v>
          </cell>
          <cell r="B14" t="str">
            <v xml:space="preserve">SEMI - C.UMBILICAL PUR CH3.5                                                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I14">
            <v>0</v>
          </cell>
        </row>
        <row r="15">
          <cell r="A15">
            <v>6413201</v>
          </cell>
          <cell r="B15" t="str">
            <v xml:space="preserve">SEMI-SELDIN.DUO CATH.PUR(M2)CH9                                                                    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A16">
            <v>11101601</v>
          </cell>
          <cell r="B16" t="str">
            <v xml:space="preserve">Semi - EQUIPO TRANSFUSOR C/AGUJA G18                                                               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I16">
            <v>0</v>
          </cell>
        </row>
        <row r="17">
          <cell r="A17">
            <v>59241801</v>
          </cell>
          <cell r="B17" t="str">
            <v xml:space="preserve">SEMI-S.FOLEY 3VIAS STD C/B 30 C.C. CH18                           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>
            <v>59430401</v>
          </cell>
          <cell r="B18" t="str">
            <v xml:space="preserve">Semi - EXT.DE CALCULOS (4H) CH4 (90CM)                         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>
            <v>59503600</v>
          </cell>
          <cell r="B19" t="str">
            <v xml:space="preserve">FRASCO PEDIATRICO AVANCE RAPIDO                                   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>
            <v>92060601</v>
          </cell>
          <cell r="B20" t="str">
            <v xml:space="preserve">Semi - T. ANGULADO C/B ORAL 3.0 MM                                 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I20">
            <v>0</v>
          </cell>
        </row>
        <row r="21">
          <cell r="A21">
            <v>92060701</v>
          </cell>
          <cell r="B21" t="str">
            <v xml:space="preserve">Semi - T.ANGULADO C/B ORAL 3.5MM                                          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>
            <v>92061501</v>
          </cell>
          <cell r="B22" t="str">
            <v xml:space="preserve">SEMI-T.ANGULADO C/B ORAL 7,5MM                                                      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>
            <v>92081201</v>
          </cell>
          <cell r="B23" t="str">
            <v xml:space="preserve">SEMI - T.ANGULADO C/B NASAL 6,0MM                                              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>
            <v>92180501</v>
          </cell>
          <cell r="B24" t="str">
            <v xml:space="preserve">Semi - T.ENDOT.S/B Y VIA INSTIL.2,5MM                                         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>
            <v>92180601</v>
          </cell>
          <cell r="B25" t="str">
            <v xml:space="preserve">Semi - T.ENDOT.S/B Y VIA INSTIL.3,0MM                                   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</row>
        <row r="26">
          <cell r="A26">
            <v>92381401</v>
          </cell>
          <cell r="B26" t="str">
            <v xml:space="preserve">Semi - TRAQUEOSTOMIA C/B C/C INT.FENESTRADA 7,0MM           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>
            <v>92451201</v>
          </cell>
          <cell r="B27" t="str">
            <v xml:space="preserve">Semi - TRAQ.C/B SUBGLOTICA 6.0MM                                 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</row>
        <row r="28">
          <cell r="A28">
            <v>92451601</v>
          </cell>
          <cell r="B28" t="str">
            <v xml:space="preserve">SEMI - TRAQ.C/B SUBGLOTICA 8.0MM                     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</row>
        <row r="29">
          <cell r="A29">
            <v>92451801</v>
          </cell>
          <cell r="B29" t="str">
            <v xml:space="preserve">SEMI - TRAQ.C/B SUBGLOTICA 9.0MM                                   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</row>
        <row r="30">
          <cell r="A30">
            <v>92501201</v>
          </cell>
          <cell r="B30" t="str">
            <v xml:space="preserve">Semi - C.TRAQ.C.C. 6.0MM (SOFT) BULK                      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</row>
        <row r="31">
          <cell r="A31">
            <v>92501401</v>
          </cell>
          <cell r="B31" t="str">
            <v xml:space="preserve">Semi - C.TRAQ.C.C. 7.0MM (SOFT) BULK                                        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</row>
        <row r="32">
          <cell r="A32">
            <v>92501601</v>
          </cell>
          <cell r="B32" t="str">
            <v xml:space="preserve">Semi - C.TRAQ.C.C. 8.0MM (SOFT) BULK                                     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I32">
            <v>0</v>
          </cell>
        </row>
        <row r="33">
          <cell r="A33">
            <v>92501801</v>
          </cell>
          <cell r="B33" t="str">
            <v xml:space="preserve">Semi - C.TRAQ.C.C. 9.0MM (SOFT) BULK                                  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I33">
            <v>0</v>
          </cell>
        </row>
        <row r="34">
          <cell r="A34">
            <v>92502001</v>
          </cell>
          <cell r="B34" t="str">
            <v xml:space="preserve">Semi - C.TRAQ.C.C. 10.0MM (SOFT) BULK                                     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I34">
            <v>0</v>
          </cell>
        </row>
        <row r="35">
          <cell r="A35">
            <v>92502201</v>
          </cell>
          <cell r="B35" t="str">
            <v xml:space="preserve">Semi - C.TRAQ.C.C. 11.0MM (SOFT) BULK                                         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I35">
            <v>0</v>
          </cell>
        </row>
        <row r="36">
          <cell r="A36">
            <v>92502401</v>
          </cell>
          <cell r="B36" t="str">
            <v xml:space="preserve">Semi - C.TRAQ.C.C. 12.0MM (SOFT) BULK                                      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I36">
            <v>0</v>
          </cell>
        </row>
        <row r="37">
          <cell r="A37">
            <v>92510801</v>
          </cell>
          <cell r="B37" t="str">
            <v xml:space="preserve">SEMI-C.TRAQ.C.C.FENES.4,0MM                                                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I37">
            <v>0</v>
          </cell>
        </row>
        <row r="38">
          <cell r="A38">
            <v>92511001</v>
          </cell>
          <cell r="B38" t="str">
            <v xml:space="preserve">SEMI-C.TRAQ.C.C.FENES.5,0MM                                 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I38">
            <v>0</v>
          </cell>
        </row>
        <row r="39">
          <cell r="A39">
            <v>92511201</v>
          </cell>
          <cell r="B39" t="str">
            <v xml:space="preserve">Semi - C.TRAQ. C.C. FENES. 6,0MM                                               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0</v>
          </cell>
        </row>
        <row r="40">
          <cell r="A40">
            <v>92512401</v>
          </cell>
          <cell r="B40" t="str">
            <v xml:space="preserve">SEMI-C.TRAQ.C.C.FENES.12,0MM                                              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</row>
        <row r="41">
          <cell r="A41">
            <v>92581401</v>
          </cell>
          <cell r="B41" t="str">
            <v xml:space="preserve">Semi.C.TRAQ.AJUST.C/BAL.Y ASP.SUB.7,0MM                                    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I41">
            <v>0</v>
          </cell>
        </row>
        <row r="42">
          <cell r="A42">
            <v>92581601</v>
          </cell>
          <cell r="B42" t="str">
            <v xml:space="preserve">Semi - CAN. TRAQ. AJUSTABLE C/BALON Y ASP.SUBGLOT.8,0MM               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I42">
            <v>0</v>
          </cell>
        </row>
        <row r="43">
          <cell r="A43">
            <v>92581801</v>
          </cell>
          <cell r="B43" t="str">
            <v xml:space="preserve">SEMI.TRAQ. AJUST.C/B Y ASP.SUBG.9,0MM                                          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>
            <v>0</v>
          </cell>
        </row>
        <row r="44">
          <cell r="A44">
            <v>92591401</v>
          </cell>
          <cell r="B44" t="str">
            <v xml:space="preserve">Semi.C.TRAQ.C/B SUBGL.CC 7,0MM                                                 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I44">
            <v>0</v>
          </cell>
        </row>
        <row r="45">
          <cell r="A45">
            <v>92591501</v>
          </cell>
          <cell r="B45" t="str">
            <v xml:space="preserve">Semi-TRAQ.C/B.SUBG.C/B.SUBGL.CC 7,5MM                                       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>
            <v>0</v>
          </cell>
        </row>
        <row r="46">
          <cell r="A46">
            <v>92591601</v>
          </cell>
          <cell r="B46" t="str">
            <v xml:space="preserve">Semi-C.TRAQ.C/B SUBGL.CC.8,0MM                                                 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I46">
            <v>0</v>
          </cell>
        </row>
        <row r="47">
          <cell r="A47">
            <v>94210701</v>
          </cell>
          <cell r="B47" t="str">
            <v xml:space="preserve">SEMI-CAT.DOBLE J P/CERR.26CM CH7                                  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I47">
            <v>0</v>
          </cell>
        </row>
        <row r="48">
          <cell r="A48">
            <v>94210801</v>
          </cell>
          <cell r="B48" t="str">
            <v xml:space="preserve">SEMI-CAT.DOBLE J P/CERR.26CM CH8                                       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>
            <v>94240601</v>
          </cell>
          <cell r="B49" t="str">
            <v xml:space="preserve">SEMI - CAT.DOBLE J P/CERR. 28CM CH 6                                  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0</v>
          </cell>
        </row>
        <row r="50">
          <cell r="A50">
            <v>94240701</v>
          </cell>
          <cell r="B50" t="str">
            <v xml:space="preserve">SEMI - CAT.DOBLE J P/CERR. 28CM CH 7                                   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>
            <v>94240803</v>
          </cell>
          <cell r="B51" t="str">
            <v xml:space="preserve">SEMI - CAT.DOBLE J P/CERR. 28CM CH8                                               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I51">
            <v>0</v>
          </cell>
        </row>
        <row r="52">
          <cell r="A52">
            <v>94244801</v>
          </cell>
          <cell r="B52" t="str">
            <v xml:space="preserve">SEMI-EQ.DOBLE J P/CERR.28CM CH4,8                                    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A53">
            <v>94260501</v>
          </cell>
          <cell r="B53" t="str">
            <v xml:space="preserve">SEMI - CAT.DOBLE J P/AB.24CM CH5 (S/ACC.)                                 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I53">
            <v>0</v>
          </cell>
        </row>
        <row r="54">
          <cell r="A54">
            <v>94260601</v>
          </cell>
          <cell r="B54" t="str">
            <v xml:space="preserve">SEMI - CAT.DOBLE J P/AB.24CM CH6 (S/ACC.)                     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I54">
            <v>0</v>
          </cell>
        </row>
        <row r="55">
          <cell r="A55">
            <v>94300601</v>
          </cell>
          <cell r="B55" t="str">
            <v xml:space="preserve">SEMI-CAT.DOBLE J P/AB. 12CM CH6                                       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>
            <v>94330701</v>
          </cell>
          <cell r="B56" t="str">
            <v xml:space="preserve">SEMI - CAT.DOBLE J P/AB. 14CM CH7 (S/ACC.)                          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>
            <v>94360601</v>
          </cell>
          <cell r="B57" t="str">
            <v xml:space="preserve">SEMI - CAT.DOBLE J P/AB.16CM CH6                                              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>
            <v>94500501</v>
          </cell>
          <cell r="B58" t="str">
            <v xml:space="preserve">SEMI - CAT.DOBLE J P/AB.26CM CH5 (S/ACC.)                                                           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>
            <v>94500701</v>
          </cell>
          <cell r="B59" t="str">
            <v xml:space="preserve">SEMI - CAT.DOBLE J P/AB.26CM CH7 (S/ACC.)                                                           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A60">
            <v>94544801</v>
          </cell>
          <cell r="B60" t="str">
            <v xml:space="preserve">SEMI-EQ.DOBLE J P/AB.28CM CH4.8                                                                     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I60">
            <v>0</v>
          </cell>
        </row>
        <row r="61">
          <cell r="A61">
            <v>94560801</v>
          </cell>
          <cell r="B61" t="str">
            <v xml:space="preserve">Semi - CAT.SIMPLE J P/ABIERTA CH8                                                                   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I61">
            <v>0</v>
          </cell>
        </row>
        <row r="62">
          <cell r="A62">
            <v>94570601</v>
          </cell>
          <cell r="B62" t="str">
            <v xml:space="preserve">Semi - EQ. SIMPLE J CH 6                                                                            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I62">
            <v>0</v>
          </cell>
        </row>
        <row r="63">
          <cell r="A63">
            <v>94600401</v>
          </cell>
          <cell r="B63" t="str">
            <v xml:space="preserve">SEMI-C.U.CHEVASSU CH4                                                                               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>
            <v>94610401</v>
          </cell>
          <cell r="B64" t="str">
            <v xml:space="preserve">SEMI-C.U.P/CEN.AB.CURVA S/OJO CH4                                                                   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>
            <v>94620501</v>
          </cell>
          <cell r="B65" t="str">
            <v xml:space="preserve">SEMI-C.U.P/CERR.RECTA 1OJO CH5                                                                      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I65">
            <v>0</v>
          </cell>
        </row>
        <row r="66">
          <cell r="A66">
            <v>94620701</v>
          </cell>
          <cell r="B66" t="str">
            <v xml:space="preserve">SEMI-C.U.P/CIL.1 OJO CH7                                                                            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I66">
            <v>0</v>
          </cell>
        </row>
        <row r="67">
          <cell r="A67">
            <v>94640701</v>
          </cell>
          <cell r="B67" t="str">
            <v xml:space="preserve">SEMI - C.U. P/BIS. 1OJO CH7                                                                         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>
            <v>94650501</v>
          </cell>
          <cell r="B68" t="str">
            <v xml:space="preserve">SEMI-C.U.P/CEN.AB.RECTA 1OJO CH5                                                            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>
            <v>94650601</v>
          </cell>
          <cell r="B69" t="str">
            <v xml:space="preserve">SEMI-C.U.P/CEN.AB.RECTA 1OJO CH6                                                                   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I69">
            <v>0</v>
          </cell>
        </row>
        <row r="70">
          <cell r="A70">
            <v>94660501</v>
          </cell>
          <cell r="B70" t="str">
            <v xml:space="preserve">SEMI.C.U.P/CEN.AB.2OJOS CH5                                                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>
            <v>94670701</v>
          </cell>
          <cell r="B71" t="str">
            <v xml:space="preserve">SEMI - C.U. P/CEN. AB. CURVA 1 OJO CH 7                               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>
            <v>94680301</v>
          </cell>
          <cell r="B72" t="str">
            <v xml:space="preserve">SEMI - C.U. P/BIS. 2 OJOS CH3                             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>
            <v>94680401</v>
          </cell>
          <cell r="B73" t="str">
            <v xml:space="preserve">SEMI - C.U. P/BIS. 2 OJOS CH4                             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>
            <v>94680501</v>
          </cell>
          <cell r="B74" t="str">
            <v xml:space="preserve">SEMI-C.U.P/BIS.2OJOS CH5                                                                           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>
            <v>94680601</v>
          </cell>
          <cell r="B75" t="str">
            <v xml:space="preserve">Semi - C.U. P/BIS. 2OJOS CH6                                         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>
            <v>94700301</v>
          </cell>
          <cell r="B76" t="str">
            <v xml:space="preserve">Semi - C.U. P/CIL. 2OJOS CH3                                              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>
            <v>94700501</v>
          </cell>
          <cell r="B77" t="str">
            <v xml:space="preserve">SEMI-C.U.P/CERR.RECTA 2OJOS CH5                                                 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A78">
            <v>94700601</v>
          </cell>
          <cell r="B78" t="str">
            <v xml:space="preserve">SEMI - C.U. P/CIL. 2 OJOS CH6                                    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I78">
            <v>0</v>
          </cell>
        </row>
        <row r="79">
          <cell r="A79">
            <v>94700801</v>
          </cell>
          <cell r="B79" t="str">
            <v xml:space="preserve">SEMI - C.U. P/CIL. 2 OJOS CH8                                                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I79">
            <v>0</v>
          </cell>
        </row>
        <row r="80">
          <cell r="A80">
            <v>94710451</v>
          </cell>
          <cell r="B80" t="str">
            <v xml:space="preserve">SEMI - C.U. P/CERR. CURVA 2 OJOS CH4                                         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I80">
            <v>0</v>
          </cell>
        </row>
        <row r="81">
          <cell r="A81">
            <v>94710551</v>
          </cell>
          <cell r="B81" t="str">
            <v xml:space="preserve">SEMI - C.U. P/CERR. CURVA 2 OJOS CH5                           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I81">
            <v>0</v>
          </cell>
        </row>
        <row r="82">
          <cell r="A82">
            <v>94710701</v>
          </cell>
          <cell r="B82" t="str">
            <v xml:space="preserve">Semi - C.U. P/CIL. CURVA 2 OJOS CH7                                        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I82">
            <v>0</v>
          </cell>
        </row>
        <row r="83">
          <cell r="A83">
            <v>94730401</v>
          </cell>
          <cell r="B83" t="str">
            <v xml:space="preserve">SEMI - C.U. P/OLIVA 2 OJOS CH4                                  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I83">
            <v>0</v>
          </cell>
        </row>
        <row r="84">
          <cell r="A84">
            <v>94730501</v>
          </cell>
          <cell r="B84" t="str">
            <v xml:space="preserve">SEMI - C.U. P/OLIVA 2 OJOS CH5                                                     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I84">
            <v>0</v>
          </cell>
        </row>
        <row r="85">
          <cell r="A85">
            <v>94740501</v>
          </cell>
          <cell r="B85" t="str">
            <v xml:space="preserve">SEMI - C.U. P/AB. CURVA 2 OJOS CH5                                        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I85">
            <v>0</v>
          </cell>
        </row>
        <row r="86">
          <cell r="A86">
            <v>94740701</v>
          </cell>
          <cell r="B86" t="str">
            <v xml:space="preserve">SEMI - C.U. P/AB. CURVA 2 OJOS CH7                                        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I86">
            <v>0</v>
          </cell>
        </row>
        <row r="87">
          <cell r="A87">
            <v>94851201</v>
          </cell>
          <cell r="B87" t="str">
            <v xml:space="preserve">SEMI-SONDA MALECOT CH12                                       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I87">
            <v>0</v>
          </cell>
        </row>
        <row r="88">
          <cell r="A88">
            <v>94880501</v>
          </cell>
          <cell r="B88" t="str">
            <v xml:space="preserve">SEMI-FIADOR TEFLONIZADO 0.038X1000M (RECTO)                   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I88">
            <v>0</v>
          </cell>
        </row>
        <row r="89">
          <cell r="A89">
            <v>94910801</v>
          </cell>
          <cell r="B89" t="str">
            <v xml:space="preserve">SEMI-S.PIGT.374MM R.2663LL CH8                                   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I89">
            <v>0</v>
          </cell>
        </row>
        <row r="90">
          <cell r="A90">
            <v>94950805</v>
          </cell>
          <cell r="B90" t="str">
            <v xml:space="preserve">SEMI-S.PIGTAIL 350MM R2660 CH8                                   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I90">
            <v>0</v>
          </cell>
        </row>
        <row r="91">
          <cell r="A91">
            <v>94960605</v>
          </cell>
          <cell r="B91" t="str">
            <v xml:space="preserve">SEMI-S.PIGTAIL C/ADP.R.2661 CH6                                                  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I91">
            <v>0</v>
          </cell>
        </row>
        <row r="92">
          <cell r="A92">
            <v>94960805</v>
          </cell>
          <cell r="B92" t="str">
            <v xml:space="preserve">SEMI-S.PIGTAIL C/ADP.R.2661 CH8                                                                     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I92">
            <v>0</v>
          </cell>
        </row>
        <row r="93">
          <cell r="A93">
            <v>94970801</v>
          </cell>
          <cell r="B93" t="str">
            <v xml:space="preserve">SEMI-S.PIGT.393MM R.2663 CH8                                                    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I93">
            <v>0</v>
          </cell>
        </row>
        <row r="94">
          <cell r="A94">
            <v>95010701</v>
          </cell>
          <cell r="B94" t="str">
            <v xml:space="preserve">CAT.P/CISTOMET.PEDIAT.C/CLAMP CH7                                                                   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I94">
            <v>0</v>
          </cell>
        </row>
        <row r="95">
          <cell r="A95">
            <v>95020601</v>
          </cell>
          <cell r="B95" t="str">
            <v xml:space="preserve">Semi - CAT.P/CISTOM.ADULTO C/CLAMP CH6                                                              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I95">
            <v>0</v>
          </cell>
        </row>
        <row r="96">
          <cell r="A96">
            <v>95030701</v>
          </cell>
          <cell r="B96" t="str">
            <v xml:space="preserve">Semi - CAT.P/CISTOMETRIA DOB. VIA PEDIATRICO CH7                       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I96">
            <v>0</v>
          </cell>
        </row>
        <row r="97">
          <cell r="A97">
            <v>95040901</v>
          </cell>
          <cell r="B97" t="str">
            <v xml:space="preserve">SEMI-CAT.P/CISTOMETRIA DOBLE VIA CH9                              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I97">
            <v>0</v>
          </cell>
        </row>
        <row r="98">
          <cell r="A98">
            <v>95212001</v>
          </cell>
          <cell r="B98" t="str">
            <v xml:space="preserve">Semi - SOFT FOLEY. COUV.OJO CHICO 75ML CH20             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I98">
            <v>0</v>
          </cell>
        </row>
        <row r="99">
          <cell r="A99">
            <v>95311801</v>
          </cell>
          <cell r="B99" t="str">
            <v xml:space="preserve">SEMI-SOFT FOL.COUV.75ML L/R.OJO GR.CH18                                  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I99">
            <v>0</v>
          </cell>
        </row>
        <row r="100">
          <cell r="A100">
            <v>95322401</v>
          </cell>
          <cell r="B100" t="str">
            <v xml:space="preserve">Semi - SOFT FOL.COUV.30ML L.R.OJO GR.CH24                                            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I100">
            <v>0</v>
          </cell>
        </row>
        <row r="101">
          <cell r="A101">
            <v>95362401</v>
          </cell>
          <cell r="B101" t="str">
            <v xml:space="preserve">Semi - FOLEY DUF.75ML L.V. CH24                                                         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I101">
            <v>0</v>
          </cell>
        </row>
        <row r="102">
          <cell r="A102">
            <v>95392201</v>
          </cell>
          <cell r="B102" t="str">
            <v xml:space="preserve">Semi - SOFT FOLEY MERC.2/O 75ML L.R.CH22                   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I102">
            <v>0</v>
          </cell>
        </row>
        <row r="103">
          <cell r="A103">
            <v>95441601</v>
          </cell>
          <cell r="B103" t="str">
            <v xml:space="preserve">SEMI - SOFT FOL.COU.75ML CH16 L.R.                                  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I103">
            <v>0</v>
          </cell>
        </row>
        <row r="104">
          <cell r="A104">
            <v>95461601</v>
          </cell>
          <cell r="B104" t="str">
            <v xml:space="preserve">SEMI - FOLYEP.COUV.75ML CH16 L.V.                      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I104">
            <v>0</v>
          </cell>
        </row>
        <row r="105">
          <cell r="A105">
            <v>95461801</v>
          </cell>
          <cell r="B105" t="str">
            <v xml:space="preserve">SEMI - FOLEYP.COUV.75ML CH18 L.V.                      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I105">
            <v>0</v>
          </cell>
        </row>
        <row r="106">
          <cell r="A106">
            <v>95462401</v>
          </cell>
          <cell r="B106" t="str">
            <v xml:space="preserve">SEMI - FOLEYP.COUV.75ML CH24 L.V.                                   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I106">
            <v>0</v>
          </cell>
        </row>
        <row r="107">
          <cell r="A107">
            <v>95471601</v>
          </cell>
          <cell r="B107" t="str">
            <v xml:space="preserve">SEMI - FOEYP.DUFOUR 75ML CH16 L.V.                                  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I107">
            <v>0</v>
          </cell>
        </row>
        <row r="108">
          <cell r="A108">
            <v>95472201</v>
          </cell>
          <cell r="B108" t="str">
            <v xml:space="preserve">SEMI - FOLEYP.DUFOUR 75ML CH22 L.V.                                         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I108">
            <v>0</v>
          </cell>
        </row>
        <row r="109">
          <cell r="A109">
            <v>95472401</v>
          </cell>
          <cell r="B109" t="str">
            <v xml:space="preserve">SEMI - FOLEYP.DUFOUR 75ML CH24 L.V.                                                                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I109">
            <v>0</v>
          </cell>
        </row>
        <row r="110">
          <cell r="A110">
            <v>95510801</v>
          </cell>
          <cell r="B110" t="str">
            <v xml:space="preserve">SEMI- BUJIA PUNTA OLIVA CH8                                                                         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I110">
            <v>0</v>
          </cell>
        </row>
        <row r="111">
          <cell r="A111">
            <v>95541801</v>
          </cell>
          <cell r="B111" t="str">
            <v xml:space="preserve">SEMI-FOLEY.COUV.75ML CH18                                                                           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I111">
            <v>0</v>
          </cell>
        </row>
        <row r="112">
          <cell r="A112">
            <v>95542001</v>
          </cell>
          <cell r="B112" t="str">
            <v xml:space="preserve">SEMI-FOLEY.COUV.75ML CH20                                                                           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I112">
            <v>0</v>
          </cell>
        </row>
        <row r="113">
          <cell r="A113">
            <v>95542201</v>
          </cell>
          <cell r="B113" t="str">
            <v xml:space="preserve">SEMI-FOLEY.COUV. 75ML CH22                                                                          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I113">
            <v>0</v>
          </cell>
        </row>
        <row r="114">
          <cell r="A114">
            <v>95551801</v>
          </cell>
          <cell r="B114" t="str">
            <v xml:space="preserve">SEMI - FOLEYP.COUV.30ML CH18                                                                        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I114">
            <v>0</v>
          </cell>
        </row>
        <row r="115">
          <cell r="A115">
            <v>95552201</v>
          </cell>
          <cell r="B115" t="str">
            <v xml:space="preserve">SEMI - FOLEYP.COUV.30ML CH22 L.V.                                                                   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</row>
        <row r="116">
          <cell r="A116">
            <v>95562401</v>
          </cell>
          <cell r="B116" t="str">
            <v xml:space="preserve">SEMI - SOFT FOL.DUF.30ML CH24 L.R.                                                                  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I116">
            <v>0</v>
          </cell>
        </row>
        <row r="117">
          <cell r="A117">
            <v>95572401</v>
          </cell>
          <cell r="B117" t="str">
            <v xml:space="preserve">SEMI - SOFT FOL.DUF.30ML CH24 L.R.                                                                  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I117">
            <v>0</v>
          </cell>
        </row>
        <row r="118">
          <cell r="A118">
            <v>95582401</v>
          </cell>
          <cell r="B118" t="str">
            <v xml:space="preserve">Semi - FOLEY. DUFOUR 30ML CH24                                                                      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I118">
            <v>0</v>
          </cell>
        </row>
        <row r="119">
          <cell r="A119">
            <v>95742401</v>
          </cell>
          <cell r="B119" t="str">
            <v xml:space="preserve">SEMI - SOFT MERC.2/O 75ML CH24 L.V.                                                                 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I119">
            <v>0</v>
          </cell>
        </row>
        <row r="120">
          <cell r="A120">
            <v>95752001</v>
          </cell>
          <cell r="B120" t="str">
            <v xml:space="preserve">Semi - FOLEY MERC.2/O 75ML L.V.CH20                                                                 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I120">
            <v>0</v>
          </cell>
        </row>
        <row r="121">
          <cell r="A121">
            <v>95761806</v>
          </cell>
          <cell r="B121" t="str">
            <v xml:space="preserve">SEMI-SOFT FOLEY COU.2V.30ML CH18                                                                    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I121">
            <v>0</v>
          </cell>
        </row>
        <row r="122">
          <cell r="A122">
            <v>95762006</v>
          </cell>
          <cell r="B122" t="str">
            <v xml:space="preserve">SEMI-SOFT FOLEY COU.2V.30ML CH20                                                                    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I122">
            <v>0</v>
          </cell>
        </row>
        <row r="123">
          <cell r="A123">
            <v>95762206</v>
          </cell>
          <cell r="B123" t="str">
            <v xml:space="preserve">SEMI-SOFT FOLEY COU.2V.30ML CH22                                                                    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I123">
            <v>0</v>
          </cell>
        </row>
        <row r="124">
          <cell r="A124">
            <v>95801801</v>
          </cell>
          <cell r="B124" t="str">
            <v xml:space="preserve">Semi - FOLEY MERC.2/O 30ML L.V.CH18                                                                 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I124">
            <v>0</v>
          </cell>
        </row>
        <row r="125">
          <cell r="A125">
            <v>95812401</v>
          </cell>
          <cell r="B125" t="str">
            <v xml:space="preserve">Semi - SOFT FOLEY MERC.2/O 30ML L.R.CH24                                                            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I125">
            <v>0</v>
          </cell>
        </row>
        <row r="126">
          <cell r="A126">
            <v>95821601</v>
          </cell>
          <cell r="B126" t="str">
            <v xml:space="preserve">Semi - SOFT FOLEY COU.2V.30ML CH16                                                                  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I126">
            <v>0</v>
          </cell>
        </row>
        <row r="127">
          <cell r="A127">
            <v>95821801</v>
          </cell>
          <cell r="B127" t="str">
            <v xml:space="preserve">Semi - SOFT FOLEY COU.2V.30ML CH18                                                                  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I127">
            <v>0</v>
          </cell>
        </row>
        <row r="128">
          <cell r="A128">
            <v>95822001</v>
          </cell>
          <cell r="B128" t="str">
            <v xml:space="preserve">Semi - SOFT FOLEY COU.2V.30ML CH20                                                                  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I128">
            <v>0</v>
          </cell>
        </row>
        <row r="129">
          <cell r="A129">
            <v>95822201</v>
          </cell>
          <cell r="B129" t="str">
            <v xml:space="preserve">Semi - SOFT FOLEY COU.2V.30ML CH22                                                                  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I129">
            <v>0</v>
          </cell>
        </row>
        <row r="130">
          <cell r="A130">
            <v>95822401</v>
          </cell>
          <cell r="B130" t="str">
            <v xml:space="preserve">Semi - SOFT FOLEY COU.2V.30ML CH24                                                                  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I130">
            <v>0</v>
          </cell>
        </row>
        <row r="131">
          <cell r="A131">
            <v>95912401</v>
          </cell>
          <cell r="B131" t="str">
            <v xml:space="preserve">SEMI-SONDA COUVELAIRE CRISTAL CH24                                                                  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</row>
        <row r="132">
          <cell r="A132">
            <v>96510801</v>
          </cell>
          <cell r="B132" t="str">
            <v xml:space="preserve">SEMI-SIMPLE J P/CERR.CH8 65CM C/ADAP.                                                               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I132">
            <v>0</v>
          </cell>
        </row>
        <row r="133">
          <cell r="A133">
            <v>96850601</v>
          </cell>
          <cell r="B133" t="str">
            <v xml:space="preserve">SEMI - C.PIGTAIL 30CM 2CAN.ADAPT.PEG.CH6                                                            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I133">
            <v>0</v>
          </cell>
        </row>
        <row r="134">
          <cell r="A134">
            <v>97000951</v>
          </cell>
          <cell r="B134" t="str">
            <v xml:space="preserve">SEMI - ENDO.ARMF.S/B.CUR.MURP. 4.5MM                                                                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I134">
            <v>0</v>
          </cell>
        </row>
        <row r="135">
          <cell r="A135">
            <v>97001401</v>
          </cell>
          <cell r="B135" t="str">
            <v xml:space="preserve">SEMI - ENDO.ARMFLEX S/B CUR. MURPHY 7,0MM                                                           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I135">
            <v>0</v>
          </cell>
        </row>
        <row r="136">
          <cell r="A136">
            <v>97030601</v>
          </cell>
          <cell r="B136" t="str">
            <v xml:space="preserve">SEMI - ENDO.ARMF.C/B.CUR.MURP. 3,0MM                                                                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I136">
            <v>0</v>
          </cell>
        </row>
        <row r="137">
          <cell r="A137">
            <v>97031001</v>
          </cell>
          <cell r="B137" t="str">
            <v xml:space="preserve">SEMI - ENDO.ARMF.C/B.CUR.MURP. 5,0MM                                                                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I137">
            <v>0</v>
          </cell>
        </row>
        <row r="138">
          <cell r="A138">
            <v>97031101</v>
          </cell>
          <cell r="B138" t="str">
            <v xml:space="preserve">SEMI - ENDO.ARMF.C/B.CUR.MURP. 5,5MM                                                                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I138">
            <v>0</v>
          </cell>
        </row>
        <row r="139">
          <cell r="A139">
            <v>97031301</v>
          </cell>
          <cell r="B139" t="str">
            <v xml:space="preserve">SEMI - ENDO.ARMF.C/B.CUR.MURP. 6,5MM                                                                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I139">
            <v>0</v>
          </cell>
        </row>
        <row r="140">
          <cell r="A140">
            <v>97031401</v>
          </cell>
          <cell r="B140" t="str">
            <v xml:space="preserve">SEMI - ENDO.ARMF.C/B.CUR.MURP. 7,0MM                                                                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I140">
            <v>0</v>
          </cell>
        </row>
        <row r="141">
          <cell r="A141">
            <v>97121006</v>
          </cell>
          <cell r="B141" t="str">
            <v xml:space="preserve">SEMI - ENDO.ARMF.S/B.CUR.MURP.5,0MM                                                                 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I141">
            <v>0</v>
          </cell>
        </row>
        <row r="142">
          <cell r="A142">
            <v>97162001</v>
          </cell>
          <cell r="B142" t="str">
            <v xml:space="preserve">Semi - T.ENDOT.MURPHY C/BAL. 10.0MM                                                                 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I142">
            <v>0</v>
          </cell>
        </row>
        <row r="143">
          <cell r="A143">
            <v>97171901</v>
          </cell>
          <cell r="B143" t="str">
            <v xml:space="preserve">SEMI - T.ENDOT.MURPHY C/BAL. S.AZ.9,5MM                                                             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I143">
            <v>0</v>
          </cell>
        </row>
        <row r="144">
          <cell r="A144">
            <v>97172001</v>
          </cell>
          <cell r="B144" t="str">
            <v xml:space="preserve">SEMI - T.ENDOT.MURPHY C/BAL. S.AZ.10.0MM                                                            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I144">
            <v>0</v>
          </cell>
        </row>
        <row r="145">
          <cell r="A145">
            <v>97181651</v>
          </cell>
          <cell r="B145" t="str">
            <v xml:space="preserve">SEMI - T.END.MURP. C/B RECTO 450MM 8.0MM                                                            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I145">
            <v>0</v>
          </cell>
        </row>
        <row r="146">
          <cell r="A146">
            <v>97221401</v>
          </cell>
          <cell r="B146" t="str">
            <v xml:space="preserve">SEMI-C.TR.C/B ALAS BL.C.AZ.P/OL.7,0MM                                                              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I146">
            <v>0</v>
          </cell>
        </row>
        <row r="147">
          <cell r="A147">
            <v>97281201</v>
          </cell>
          <cell r="B147" t="str">
            <v xml:space="preserve">Semi - C.TRAQ.ARMF.AJUST.S/BALON 6,0MM                                                              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I147">
            <v>0</v>
          </cell>
        </row>
        <row r="148">
          <cell r="A148">
            <v>97291401</v>
          </cell>
          <cell r="B148" t="str">
            <v xml:space="preserve">SEM I- C.TRAQ.ARMFLEX AJUST.C/B 7,0MM                                                               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I148">
            <v>0</v>
          </cell>
        </row>
        <row r="149">
          <cell r="A149">
            <v>97292001</v>
          </cell>
          <cell r="B149" t="str">
            <v xml:space="preserve">SEMI.C.TRAQ.ARMFLEX AJUST.C/B 10.0MM                                                                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I149">
            <v>0</v>
          </cell>
        </row>
        <row r="150">
          <cell r="A150">
            <v>97311001</v>
          </cell>
          <cell r="B150" t="str">
            <v xml:space="preserve">Semi - C.TRAQUEOSTOMIA C.C 5.0MM                                                                    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I150">
            <v>0</v>
          </cell>
        </row>
        <row r="151">
          <cell r="A151">
            <v>97311201</v>
          </cell>
          <cell r="B151" t="str">
            <v xml:space="preserve">SEMI-C.TRAQUESTOMIA C.C 6.0MM                                                                       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I151">
            <v>0</v>
          </cell>
        </row>
        <row r="152">
          <cell r="A152">
            <v>97311401</v>
          </cell>
          <cell r="B152" t="str">
            <v xml:space="preserve">SEMI - C.TRAQUEOSTOMIA C.C 7.0MM                                                                    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I152">
            <v>0</v>
          </cell>
        </row>
        <row r="153">
          <cell r="A153">
            <v>97311601</v>
          </cell>
          <cell r="B153" t="str">
            <v xml:space="preserve">C.TRAQUEOSTOMIA C.C 8,0MM                                                                           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I153">
            <v>0</v>
          </cell>
        </row>
        <row r="154">
          <cell r="A154">
            <v>97311801</v>
          </cell>
          <cell r="B154" t="str">
            <v xml:space="preserve">SEMI - C.TRAQUEOSTOMIA C.C 9.0MM                                                                    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I154">
            <v>0</v>
          </cell>
        </row>
        <row r="155">
          <cell r="A155">
            <v>97312001</v>
          </cell>
          <cell r="B155" t="str">
            <v xml:space="preserve">SEMI - C.TRAQUEOSTOMIA C.C 10.0MM                                                                   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I155">
            <v>0</v>
          </cell>
        </row>
        <row r="156">
          <cell r="A156">
            <v>97351401</v>
          </cell>
          <cell r="B156" t="str">
            <v xml:space="preserve">SEMI - C.TRAQ. C.C 7.0MM C/INTROD.                                                                  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I156">
            <v>0</v>
          </cell>
        </row>
        <row r="157">
          <cell r="A157">
            <v>97351601</v>
          </cell>
          <cell r="B157" t="str">
            <v xml:space="preserve">Semi-C.TRAQ.CC 8,0MM C/INTROD.                                                                      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I157">
            <v>0</v>
          </cell>
        </row>
        <row r="158">
          <cell r="A158">
            <v>97361401</v>
          </cell>
          <cell r="B158" t="str">
            <v xml:space="preserve">SEMI-CAN.TRAQ.AJUSTABLE C/B 7.0MM                                                                   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I158">
            <v>0</v>
          </cell>
        </row>
        <row r="159">
          <cell r="A159">
            <v>97361601</v>
          </cell>
          <cell r="B159" t="str">
            <v xml:space="preserve">SEMI - CAN.TRAQ.AJUSTABLE C/B 8,0MM                                                                 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I159">
            <v>0</v>
          </cell>
        </row>
        <row r="160">
          <cell r="A160">
            <v>97361604</v>
          </cell>
          <cell r="B160" t="str">
            <v xml:space="preserve">SEMI - CAN.TRAQ.AJUSTABLE C/B 8,0MM                                                                 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I160">
            <v>0</v>
          </cell>
        </row>
        <row r="161">
          <cell r="A161">
            <v>97361801</v>
          </cell>
          <cell r="B161" t="str">
            <v xml:space="preserve">SEMI - CAN.TRAQ.AJUSTABLE C/B 9,0MM                                                                 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I161">
            <v>0</v>
          </cell>
        </row>
        <row r="162">
          <cell r="A162">
            <v>97371201</v>
          </cell>
          <cell r="B162" t="str">
            <v xml:space="preserve">SEMI- C.TRAQ.HIGHFLEX C/B 6.0MM                                                                     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I162">
            <v>0</v>
          </cell>
        </row>
        <row r="163">
          <cell r="A163">
            <v>97511001</v>
          </cell>
          <cell r="B163" t="str">
            <v xml:space="preserve">Semi - C.TRAQ. S/B C.AZ ALA BL 5.0MM                                                                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I163">
            <v>0</v>
          </cell>
        </row>
        <row r="164">
          <cell r="A164">
            <v>97511301</v>
          </cell>
          <cell r="B164" t="str">
            <v xml:space="preserve">SEMI-C.TRAQ.S/B C.AZ ALA BL P/OL. 6.5MM                                                             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I164">
            <v>0</v>
          </cell>
        </row>
        <row r="165">
          <cell r="A165">
            <v>97511901</v>
          </cell>
          <cell r="B165" t="str">
            <v xml:space="preserve">SEMI - C.TRAQ.S/B C.AZ.ALA BL.P/OL.9,5MM                                                            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I165">
            <v>0</v>
          </cell>
        </row>
        <row r="166">
          <cell r="A166">
            <v>97552001</v>
          </cell>
          <cell r="B166" t="str">
            <v xml:space="preserve">SEMI-C.TR.C/B C/CAN.INT.E INTRO.10.0MM                                                              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I166">
            <v>0</v>
          </cell>
        </row>
        <row r="167">
          <cell r="A167">
            <v>97580901</v>
          </cell>
          <cell r="B167" t="str">
            <v xml:space="preserve">SEMI - C.TRAQ.S/B NEONATOLOGIA 4.5 MM                                                               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I167">
            <v>0</v>
          </cell>
        </row>
        <row r="168">
          <cell r="A168">
            <v>97641001</v>
          </cell>
          <cell r="B168" t="str">
            <v xml:space="preserve">SEMI-C.TRAQ.S/B PEDIATRICA 5,0 MM                                                                   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I168">
            <v>0</v>
          </cell>
        </row>
        <row r="169">
          <cell r="A169">
            <v>97641101</v>
          </cell>
          <cell r="B169" t="str">
            <v xml:space="preserve">SEMI-C.TRAQ.S/B PEDIATRICA 5,5 MM                                                                   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I169">
            <v>0</v>
          </cell>
        </row>
        <row r="170">
          <cell r="A170">
            <v>97700701</v>
          </cell>
          <cell r="B170" t="str">
            <v xml:space="preserve">Semi - T. TRAQUEAL S/BALON C/CONEC.5.0MM                                                            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I170">
            <v>0</v>
          </cell>
        </row>
        <row r="171">
          <cell r="A171">
            <v>97700801</v>
          </cell>
          <cell r="B171" t="str">
            <v xml:space="preserve">SEMI - T. TRAQUEAL S/BALON C/CONEC. 5,5MM                                                           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I171">
            <v>0</v>
          </cell>
        </row>
        <row r="172">
          <cell r="A172">
            <v>97700901</v>
          </cell>
          <cell r="B172" t="str">
            <v xml:space="preserve">SEMI - T. TRAQUEAL S/BALON C/CONEC. 6.0MM                                                           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I172">
            <v>0</v>
          </cell>
        </row>
        <row r="173">
          <cell r="A173">
            <v>97701001</v>
          </cell>
          <cell r="B173" t="str">
            <v xml:space="preserve">Semi - T. TRAQUEAL S/BALON C/CONEC.6.5MM                                                            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I173">
            <v>0</v>
          </cell>
        </row>
        <row r="174">
          <cell r="A174">
            <v>97701101</v>
          </cell>
          <cell r="B174" t="str">
            <v xml:space="preserve">SEMI - T. TRAQUEAL S/BALON C/CONEC. 7,0MM                                                           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I174">
            <v>0</v>
          </cell>
        </row>
        <row r="175">
          <cell r="A175">
            <v>97701201</v>
          </cell>
          <cell r="B175" t="str">
            <v xml:space="preserve">SEMI - T. TRAQUEAL S/BALON C/CONEC. 7,5MM                                                           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I175">
            <v>0</v>
          </cell>
        </row>
        <row r="176">
          <cell r="A176">
            <v>97701301</v>
          </cell>
          <cell r="B176" t="str">
            <v xml:space="preserve">SEMI - T. TRAQUEAL S/BALON C/CONEC. 8.0MM                                                           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I176">
            <v>0</v>
          </cell>
        </row>
        <row r="177">
          <cell r="A177">
            <v>97701501</v>
          </cell>
          <cell r="B177" t="str">
            <v xml:space="preserve">SEMI - T. TRAQUEAL S/BALON C/CONEC. 9.0MM                                                           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I177">
            <v>0</v>
          </cell>
        </row>
        <row r="178">
          <cell r="A178">
            <v>97701601</v>
          </cell>
          <cell r="B178" t="str">
            <v xml:space="preserve">SEMI - T. TRAQUEAL S/BALON C/CONEC. 9.5MM                                                           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I178">
            <v>0</v>
          </cell>
        </row>
        <row r="179">
          <cell r="A179">
            <v>97701701</v>
          </cell>
          <cell r="B179" t="str">
            <v xml:space="preserve">SEMI - T. TRAQUEAL S/BALON C/CONEC.10.0MM                                                           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I179">
            <v>0</v>
          </cell>
        </row>
        <row r="180">
          <cell r="A180">
            <v>97723501</v>
          </cell>
          <cell r="B180" t="str">
            <v xml:space="preserve">SEMI - T.BRON.D.LUM.DER.G/CAR.(FLEX) CH35                                                           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I180">
            <v>0</v>
          </cell>
        </row>
        <row r="181">
          <cell r="A181">
            <v>97723701</v>
          </cell>
          <cell r="B181" t="str">
            <v xml:space="preserve">SEMI - T.BRON.D.LUM.DER.G/CAR.(FLEX) CH37                                                           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I181">
            <v>0</v>
          </cell>
        </row>
        <row r="182">
          <cell r="A182">
            <v>97723901</v>
          </cell>
          <cell r="B182" t="str">
            <v xml:space="preserve">SEMI - T.BRON.D.LUM.DER.G/CAR.(FLEX) CH39                                                           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I182">
            <v>0</v>
          </cell>
        </row>
        <row r="183">
          <cell r="A183">
            <v>97733501</v>
          </cell>
          <cell r="B183" t="str">
            <v xml:space="preserve">SEMI - T.BRON.D.LUM. IZQ. G/CAR.(FLEX) CH35                                                         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I183">
            <v>0</v>
          </cell>
        </row>
        <row r="184">
          <cell r="A184">
            <v>97733701</v>
          </cell>
          <cell r="B184" t="str">
            <v xml:space="preserve">SEMI - T.BRON.D.LUM. IZQ. G/CAR.(FLEX) CH37                                                        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I184">
            <v>0</v>
          </cell>
        </row>
        <row r="185">
          <cell r="A185">
            <v>97733901</v>
          </cell>
          <cell r="B185" t="str">
            <v xml:space="preserve">SEMI - T.BRON.D.LUM. IZQ. G/CAR.(FLEX) CH39                                                         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I185">
            <v>0</v>
          </cell>
        </row>
        <row r="186">
          <cell r="A186">
            <v>97842601</v>
          </cell>
          <cell r="B186" t="str">
            <v xml:space="preserve">Semi - T.BRONQ. DOBLE LUMEN IZQ. CH26                                                               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I186">
            <v>0</v>
          </cell>
        </row>
        <row r="187">
          <cell r="A187">
            <v>97913301</v>
          </cell>
          <cell r="B187" t="str">
            <v xml:space="preserve">T.BRON.DOB.LUMEN DER.(FLEX) CH33                                                                    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I187">
            <v>0</v>
          </cell>
        </row>
        <row r="188">
          <cell r="A188">
            <v>97924151</v>
          </cell>
          <cell r="B188" t="str">
            <v xml:space="preserve">SEMI - T.BRON.D.LUM. IZQ.(FLEX)CH41                                                                 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I188">
            <v>0</v>
          </cell>
        </row>
        <row r="189">
          <cell r="A189">
            <v>98110701</v>
          </cell>
          <cell r="B189" t="str">
            <v xml:space="preserve">SEMI-CATETER EMBOLECTOMIA CH7                                                                       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I189">
            <v>0</v>
          </cell>
        </row>
        <row r="190">
          <cell r="A190">
            <v>98120301</v>
          </cell>
          <cell r="B190" t="str">
            <v xml:space="preserve">SEMI - C.EMBOLECTOMIA CH3                                                                           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I190">
            <v>0</v>
          </cell>
        </row>
        <row r="191">
          <cell r="A191">
            <v>98120551</v>
          </cell>
          <cell r="B191" t="str">
            <v xml:space="preserve">SEMI - C.EMBOLECTOMIA C/JERINGA LL CH5                                                              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I191">
            <v>0</v>
          </cell>
        </row>
        <row r="192">
          <cell r="A192">
            <v>99480801</v>
          </cell>
          <cell r="B192" t="str">
            <v xml:space="preserve">SEMI - S.ASPIRACION CRIS.S/O C/CON. 60CM CH8                                                        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I192">
            <v>0</v>
          </cell>
        </row>
        <row r="193">
          <cell r="A193">
            <v>99620801</v>
          </cell>
          <cell r="B193" t="str">
            <v xml:space="preserve">Semi - S.RECTAL C/BALON LATEX NAR. 8.0MM                                                            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I193">
            <v>0</v>
          </cell>
        </row>
        <row r="194">
          <cell r="A194">
            <v>99842001</v>
          </cell>
          <cell r="B194" t="str">
            <v xml:space="preserve">SEMI - S. NELATON SILIC. CH20                                                                       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I194">
            <v>0</v>
          </cell>
        </row>
        <row r="195">
          <cell r="A195">
            <v>103000200550</v>
          </cell>
          <cell r="B195" t="str">
            <v xml:space="preserve">Semi - TUB. PVC E6/70 3.0X5.0X550                                                                   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I195">
            <v>0</v>
          </cell>
        </row>
        <row r="196">
          <cell r="A196">
            <v>238004003000</v>
          </cell>
          <cell r="B196" t="str">
            <v xml:space="preserve">Semi - TUB. PU 75D BA20 0.4X1.3 R CH4                                                               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I196">
            <v>0</v>
          </cell>
        </row>
        <row r="197">
          <cell r="A197">
            <v>9999300001</v>
          </cell>
          <cell r="B197" t="str">
            <v xml:space="preserve">Arena de Cuarzo                                                                                     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I197">
            <v>0</v>
          </cell>
        </row>
        <row r="198">
          <cell r="A198">
            <v>309999</v>
          </cell>
          <cell r="B198" t="str">
            <v xml:space="preserve">SERVICIO TECNICO Y TRASLADO                                                                         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I198">
            <v>0</v>
          </cell>
        </row>
        <row r="199">
          <cell r="A199">
            <v>400080</v>
          </cell>
          <cell r="B199" t="str">
            <v xml:space="preserve">PIEZA DE RESPALDO HILAN                      GB757                                                  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I199">
            <v>0</v>
          </cell>
        </row>
        <row r="200">
          <cell r="A200">
            <v>409951</v>
          </cell>
          <cell r="B200" t="str">
            <v xml:space="preserve">HI-LINE                                     GB757R                                                  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I200">
            <v>0</v>
          </cell>
        </row>
        <row r="201">
          <cell r="A201">
            <v>409999</v>
          </cell>
          <cell r="B201" t="str">
            <v xml:space="preserve">SERVICIO TECNICO Y TRASLADO                                                                         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I201">
            <v>0</v>
          </cell>
        </row>
        <row r="202">
          <cell r="A202">
            <v>449999</v>
          </cell>
          <cell r="B202" t="str">
            <v xml:space="preserve">SERVICIO TECNICO Y TRASLADO                                                                         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I202">
            <v>0</v>
          </cell>
        </row>
        <row r="203">
          <cell r="A203">
            <v>679803</v>
          </cell>
          <cell r="B203" t="str">
            <v xml:space="preserve">REPARACION BOMBAS                                                                                   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I203">
            <v>0</v>
          </cell>
        </row>
        <row r="204">
          <cell r="A204">
            <v>79000100</v>
          </cell>
          <cell r="B204" t="str">
            <v xml:space="preserve">MATERIAL DE ASOCIACION ESPAÑOLA                                                                     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I204">
            <v>0</v>
          </cell>
        </row>
        <row r="205">
          <cell r="A205">
            <v>79000200</v>
          </cell>
          <cell r="B205" t="str">
            <v xml:space="preserve">MATERIAL DE CAMCEL                                                                                  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I205">
            <v>0</v>
          </cell>
        </row>
        <row r="206">
          <cell r="A206">
            <v>79000300</v>
          </cell>
          <cell r="B206" t="str">
            <v xml:space="preserve">MATERIAL DE URUFARMA                                                                                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I206">
            <v>0</v>
          </cell>
        </row>
        <row r="207">
          <cell r="A207">
            <v>79000400</v>
          </cell>
          <cell r="B207" t="str">
            <v xml:space="preserve">MATERIAL DE ROEMMERS                                                                                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I207">
            <v>0</v>
          </cell>
        </row>
        <row r="208">
          <cell r="A208">
            <v>79000500</v>
          </cell>
          <cell r="B208" t="str">
            <v xml:space="preserve">MAT. HOSP. EVANGELICO                                                                               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I208">
            <v>0</v>
          </cell>
        </row>
        <row r="209">
          <cell r="A209">
            <v>79000700</v>
          </cell>
          <cell r="B209" t="str">
            <v xml:space="preserve">MAT. TERCEROS RECIB. GSSA                                                                           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I209">
            <v>0</v>
          </cell>
        </row>
        <row r="210">
          <cell r="A210">
            <v>79000800</v>
          </cell>
          <cell r="B210" t="str">
            <v xml:space="preserve">SERVICIO ESTERILIZ. RÜSCH                                                                           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I210">
            <v>0</v>
          </cell>
        </row>
        <row r="211">
          <cell r="A211">
            <v>79000900</v>
          </cell>
          <cell r="B211" t="str">
            <v xml:space="preserve">SERVICIO ESTERIL.GSSA                                                                               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I211">
            <v>0</v>
          </cell>
        </row>
        <row r="212">
          <cell r="A212">
            <v>79001000</v>
          </cell>
          <cell r="B212" t="str">
            <v xml:space="preserve">MAT. TERCEROS RECIB. EPSA                                                                           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I212">
            <v>0</v>
          </cell>
        </row>
        <row r="213">
          <cell r="A213">
            <v>79001100</v>
          </cell>
          <cell r="B213" t="str">
            <v xml:space="preserve">MATERIAL DE MONTE CUDINE                                                                            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I213">
            <v>0</v>
          </cell>
        </row>
        <row r="214">
          <cell r="A214">
            <v>79001200</v>
          </cell>
          <cell r="B214" t="str">
            <v xml:space="preserve">MATERIAL DE CROSA                                                                                   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I214">
            <v>0</v>
          </cell>
        </row>
        <row r="215">
          <cell r="A215">
            <v>79001300</v>
          </cell>
          <cell r="B215" t="str">
            <v xml:space="preserve">MATERIAL DE ALIMBER S.A.                                                                            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I215">
            <v>0</v>
          </cell>
        </row>
        <row r="216">
          <cell r="A216">
            <v>79001400</v>
          </cell>
          <cell r="B216" t="str">
            <v xml:space="preserve">MATERIAL DE ICU VITA                                                                                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I216">
            <v>0</v>
          </cell>
        </row>
        <row r="217">
          <cell r="A217">
            <v>790080</v>
          </cell>
          <cell r="B217" t="str">
            <v xml:space="preserve">.                                                                                                   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I217">
            <v>0</v>
          </cell>
        </row>
        <row r="218">
          <cell r="A218">
            <v>79008000</v>
          </cell>
          <cell r="B218" t="str">
            <v xml:space="preserve">ESTERILIZACION a TERCEROS                                                                           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I218">
            <v>0</v>
          </cell>
        </row>
        <row r="219">
          <cell r="A219">
            <v>80610001</v>
          </cell>
          <cell r="B219" t="str">
            <v xml:space="preserve">LIMPIEZA GENERAL EXTERNA                                                                            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I219">
            <v>0</v>
          </cell>
        </row>
        <row r="220">
          <cell r="A220">
            <v>80610101</v>
          </cell>
          <cell r="B220" t="str">
            <v xml:space="preserve">INSPECCIÓN VISUAL DE MEMBRANA Y PLACA COVERTORA                                                     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I220">
            <v>0</v>
          </cell>
        </row>
        <row r="221">
          <cell r="A221">
            <v>80610111</v>
          </cell>
          <cell r="B221" t="str">
            <v xml:space="preserve">INSPECCION VISUAL                                                                                   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I221">
            <v>0</v>
          </cell>
        </row>
        <row r="222">
          <cell r="A222">
            <v>80610201</v>
          </cell>
          <cell r="B222" t="str">
            <v xml:space="preserve">INSPECCIÓN DEL TECLADO                                                                              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I222">
            <v>0</v>
          </cell>
        </row>
        <row r="223">
          <cell r="A223">
            <v>80610301</v>
          </cell>
          <cell r="B223" t="str">
            <v xml:space="preserve">INSPECCION DEL DISPLAY                                                                              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I223">
            <v>0</v>
          </cell>
        </row>
        <row r="224">
          <cell r="A224">
            <v>80610501</v>
          </cell>
          <cell r="B224" t="str">
            <v xml:space="preserve">CONTROL DEL SENSOR ULTRASONICO DE AIRE                                                              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I224">
            <v>0</v>
          </cell>
        </row>
        <row r="225">
          <cell r="A225">
            <v>80610601</v>
          </cell>
          <cell r="B225" t="str">
            <v xml:space="preserve">CONTROL DEL SENSOR OPTICO DE GOTEO                                                                  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I225">
            <v>0</v>
          </cell>
        </row>
        <row r="226">
          <cell r="A226">
            <v>80610701</v>
          </cell>
          <cell r="B226" t="str">
            <v xml:space="preserve">CONTROL DE FUNCIONAMIENTO DEL BEEPER DE ALARMA                                                      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I226">
            <v>0</v>
          </cell>
        </row>
        <row r="227">
          <cell r="A227">
            <v>80610801</v>
          </cell>
          <cell r="B227" t="str">
            <v xml:space="preserve">MEDICION DEL PODER DE ALMACENAMIENTO DE LA BATERIA                                                  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I227">
            <v>0</v>
          </cell>
        </row>
        <row r="228">
          <cell r="A228">
            <v>80610901</v>
          </cell>
          <cell r="B228" t="str">
            <v xml:space="preserve">CONTROL Y MEDICIÓN DE LA PRESIÓN DE OCLUSIÓN                                                        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I228">
            <v>0</v>
          </cell>
        </row>
        <row r="229">
          <cell r="A229">
            <v>80611001</v>
          </cell>
          <cell r="B229" t="str">
            <v xml:space="preserve">Mant. INFUSORA B/BRAUN INFUSOMAT FMS 8715459                                                        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I229">
            <v>0</v>
          </cell>
        </row>
        <row r="230">
          <cell r="A230">
            <v>80611101</v>
          </cell>
          <cell r="B230" t="str">
            <v xml:space="preserve">Mant. BOMBA PERFUSOR FT SECURA 8718563                                                              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I230">
            <v>0</v>
          </cell>
        </row>
        <row r="231">
          <cell r="A231">
            <v>80611201</v>
          </cell>
          <cell r="B231" t="str">
            <v xml:space="preserve">Mant. BOMBA INFUSOMAT VERDE                 871902                                                  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I231">
            <v>0</v>
          </cell>
        </row>
        <row r="232">
          <cell r="A232">
            <v>80611301</v>
          </cell>
          <cell r="B232" t="str">
            <v xml:space="preserve">Mant. BOMBA PERFUSOR SPACE                 8713030                                                  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I232">
            <v>0</v>
          </cell>
        </row>
        <row r="233">
          <cell r="A233">
            <v>80611401</v>
          </cell>
          <cell r="B233" t="str">
            <v xml:space="preserve">Mant. BOMBA VOLUMETRICA INFUSOMAT SPACE    8713050                                                  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I233">
            <v>0</v>
          </cell>
        </row>
        <row r="234">
          <cell r="A234">
            <v>80611501</v>
          </cell>
          <cell r="B234" t="str">
            <v xml:space="preserve">Mant. PERFUSORA B/BRAUN COMPACT 8714827                                                             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I234">
            <v>0</v>
          </cell>
        </row>
        <row r="235">
          <cell r="A235">
            <v>80611601</v>
          </cell>
          <cell r="B235" t="str">
            <v xml:space="preserve">Mant. INFUSORA B/BRAUN INFUSOMAT FM 8719457                                                        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I235">
            <v>0</v>
          </cell>
        </row>
        <row r="236">
          <cell r="A236">
            <v>80611701</v>
          </cell>
          <cell r="B236" t="str">
            <v xml:space="preserve">Mant. INFUSORA B/BRAUN ENTEROMAT COMPACT 2150988                                                    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I236">
            <v>0</v>
          </cell>
        </row>
        <row r="237">
          <cell r="A237">
            <v>80611801</v>
          </cell>
          <cell r="B237" t="str">
            <v xml:space="preserve">Mant. INFUSORA B/BRAUN INFUSOMAT COMPACT 2150960                                                    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I237">
            <v>0</v>
          </cell>
        </row>
        <row r="238">
          <cell r="A238">
            <v>80611901</v>
          </cell>
          <cell r="B238" t="str">
            <v xml:space="preserve">Mant. BOMBA ENTEROMAT COMPACT 741650                                                                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I238">
            <v>0</v>
          </cell>
        </row>
        <row r="239">
          <cell r="A239">
            <v>80670000</v>
          </cell>
          <cell r="B239" t="str">
            <v xml:space="preserve">MANTENIMIENTO PERFUSOR COMPACT PLUS 8717030                                                         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I239">
            <v>0</v>
          </cell>
        </row>
        <row r="240">
          <cell r="A240">
            <v>80670101</v>
          </cell>
          <cell r="B240" t="str">
            <v xml:space="preserve">Mant. BOMBA INFUSOMAT COMPACT PLUS 8717050                                                          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I240">
            <v>0</v>
          </cell>
        </row>
        <row r="241">
          <cell r="A241">
            <v>808001</v>
          </cell>
          <cell r="B241" t="str">
            <v xml:space="preserve">Mantenimiento máquina de Diálisis                                                                  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I241">
            <v>0</v>
          </cell>
        </row>
        <row r="242">
          <cell r="A242">
            <v>808002</v>
          </cell>
          <cell r="B242" t="str">
            <v xml:space="preserve">Viáticos                                                                                            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I242">
            <v>0</v>
          </cell>
        </row>
        <row r="243">
          <cell r="A243">
            <v>808003</v>
          </cell>
          <cell r="B243" t="str">
            <v xml:space="preserve">ARRENDAMIENTO DE BOMBAS                                                                             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I243">
            <v>0</v>
          </cell>
        </row>
        <row r="244">
          <cell r="A244">
            <v>80990201</v>
          </cell>
          <cell r="B244" t="str">
            <v xml:space="preserve">VARIOS RECICLABLES CHATARRA SCRAP DES[ERDICIOS                                                      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I244">
            <v>0</v>
          </cell>
        </row>
        <row r="245">
          <cell r="A245">
            <v>80990300</v>
          </cell>
          <cell r="B245" t="str">
            <v xml:space="preserve">SERVICIO KOMATZU                                                                                    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I245">
            <v>0</v>
          </cell>
        </row>
        <row r="246">
          <cell r="A246">
            <v>809904</v>
          </cell>
          <cell r="B246" t="str">
            <v xml:space="preserve">SERVICIO DE REPARACIONES VARIAS                                                                     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I246">
            <v>0</v>
          </cell>
        </row>
        <row r="247">
          <cell r="A247">
            <v>80990400</v>
          </cell>
          <cell r="B247" t="str">
            <v xml:space="preserve">SERVICIO CAMION y TRASLADO MERCADERíA                                                               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I247">
            <v>0</v>
          </cell>
        </row>
        <row r="248">
          <cell r="A248">
            <v>80990500</v>
          </cell>
          <cell r="B248" t="str">
            <v xml:space="preserve">ARRENDAMIENTO DEPOSITO                                                                              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I248">
            <v>0</v>
          </cell>
        </row>
        <row r="249">
          <cell r="A249">
            <v>80990600</v>
          </cell>
          <cell r="B249" t="str">
            <v xml:space="preserve">SERVICIO DE MANTENIMIENTO                                                                           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I249">
            <v>0</v>
          </cell>
        </row>
        <row r="250">
          <cell r="A250">
            <v>80990700</v>
          </cell>
          <cell r="B250" t="str">
            <v xml:space="preserve">JORNADAS PROMOCION VISITA PLANTA                                                                    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I250">
            <v>0</v>
          </cell>
        </row>
        <row r="251">
          <cell r="A251">
            <v>80990800</v>
          </cell>
          <cell r="B251" t="str">
            <v xml:space="preserve">INTERESES P/ADEUDOS                                                                                 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I251">
            <v>0</v>
          </cell>
        </row>
        <row r="252">
          <cell r="A252">
            <v>80990900</v>
          </cell>
          <cell r="B252" t="str">
            <v xml:space="preserve">DONACIONES                                                                                          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I252">
            <v>0</v>
          </cell>
        </row>
        <row r="253">
          <cell r="A253">
            <v>80991100</v>
          </cell>
          <cell r="B253" t="str">
            <v xml:space="preserve">GASTOS DE EXPORTACION                                                                               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I253">
            <v>0</v>
          </cell>
        </row>
        <row r="254">
          <cell r="A254">
            <v>80991200</v>
          </cell>
          <cell r="B254" t="str">
            <v xml:space="preserve">SERVICIOS INFORMATICOS                                                                              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I254">
            <v>0</v>
          </cell>
        </row>
        <row r="255">
          <cell r="A255">
            <v>80991800</v>
          </cell>
          <cell r="B255" t="str">
            <v xml:space="preserve">REPUESTOS BOMBAS INFUS/PERFUS.                                                                      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I255">
            <v>0</v>
          </cell>
        </row>
        <row r="256">
          <cell r="A256">
            <v>809919</v>
          </cell>
          <cell r="B256" t="str">
            <v xml:space="preserve">.                                                                                                   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I256">
            <v>0</v>
          </cell>
        </row>
        <row r="257">
          <cell r="A257">
            <v>80991900</v>
          </cell>
          <cell r="B257" t="str">
            <v xml:space="preserve">REPARACION de BOMBAS                                                                                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I257">
            <v>0</v>
          </cell>
        </row>
        <row r="258">
          <cell r="A258">
            <v>80992000</v>
          </cell>
          <cell r="B258" t="str">
            <v xml:space="preserve">REPARACION BOMBAS C/ REPUESTOS                                                                      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I258">
            <v>0</v>
          </cell>
        </row>
        <row r="259">
          <cell r="A259">
            <v>80992500</v>
          </cell>
          <cell r="B259" t="str">
            <v xml:space="preserve">CILINDROS VACIOS P/GAS                                                                              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I259">
            <v>0</v>
          </cell>
        </row>
        <row r="260">
          <cell r="A260">
            <v>80993000</v>
          </cell>
          <cell r="B260" t="str">
            <v xml:space="preserve">ACTIVO FIJO - VEHICULOS                                                                             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I260">
            <v>0</v>
          </cell>
        </row>
        <row r="261">
          <cell r="A261">
            <v>80993100</v>
          </cell>
          <cell r="B261" t="str">
            <v xml:space="preserve">ACTIVO FIJO - INMUEBLES NO AFECTABLES AL GIRO                                                       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I261">
            <v>0</v>
          </cell>
        </row>
        <row r="262">
          <cell r="A262">
            <v>80993200</v>
          </cell>
          <cell r="B262" t="str">
            <v xml:space="preserve">ACTIVO FIJO - MUEBLES Y UTILES                                                                      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I262">
            <v>0</v>
          </cell>
        </row>
        <row r="263">
          <cell r="A263">
            <v>80993300</v>
          </cell>
          <cell r="B263" t="str">
            <v xml:space="preserve">ACTIVO FIJO - MAQUINARIA PRODUCTIVA                                                                 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I263">
            <v>0</v>
          </cell>
        </row>
        <row r="264">
          <cell r="A264">
            <v>80993350</v>
          </cell>
          <cell r="B264" t="str">
            <v xml:space="preserve">ACTIVO FIJO - EQUIPO INDUSTRIAL VARIO (004)                                                         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I264">
            <v>0</v>
          </cell>
        </row>
        <row r="265">
          <cell r="A265">
            <v>80993400</v>
          </cell>
          <cell r="B265" t="str">
            <v xml:space="preserve">ACTIVO FIJO - MOLDES                                                                                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I265">
            <v>0</v>
          </cell>
        </row>
        <row r="266">
          <cell r="A266">
            <v>80993500</v>
          </cell>
          <cell r="B266" t="str">
            <v xml:space="preserve">ACTIVO FIJO - INSTALACIONES                                                                         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I266">
            <v>0</v>
          </cell>
        </row>
        <row r="267">
          <cell r="A267">
            <v>80993600</v>
          </cell>
          <cell r="B267" t="str">
            <v xml:space="preserve">ACTIVO FIJO - MARCAS Y PATENTES                                                                     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I267">
            <v>0</v>
          </cell>
        </row>
        <row r="268">
          <cell r="A268">
            <v>80993700</v>
          </cell>
          <cell r="B268" t="str">
            <v xml:space="preserve">ACTIVO FIJO - INMUEBLES AFECTADOS AL GIRO                                                           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I268">
            <v>0</v>
          </cell>
        </row>
        <row r="269">
          <cell r="A269">
            <v>80993701</v>
          </cell>
          <cell r="B269" t="str">
            <v xml:space="preserve">ACTIVO FIJO - TERRENOS NO AFECTADOS AL GIRO                                                         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I269">
            <v>0</v>
          </cell>
        </row>
        <row r="270">
          <cell r="A270">
            <v>80993702</v>
          </cell>
          <cell r="B270" t="str">
            <v xml:space="preserve">ACTIVO FIJO - SOFTWARE                                                                              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I270">
            <v>0</v>
          </cell>
        </row>
        <row r="271">
          <cell r="A271">
            <v>80993703</v>
          </cell>
          <cell r="B271" t="str">
            <v xml:space="preserve">ACTIVO FIJO - HERRAMIENTAS                                                                          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I271">
            <v>0</v>
          </cell>
        </row>
        <row r="272">
          <cell r="A272">
            <v>80995459</v>
          </cell>
          <cell r="B272" t="str">
            <v xml:space="preserve">REPARACION de BOMBA INFUSOMAT FM y FMS                                                              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I272">
            <v>0</v>
          </cell>
        </row>
        <row r="273">
          <cell r="A273">
            <v>80997914</v>
          </cell>
          <cell r="B273" t="str">
            <v xml:space="preserve">REPARACION de BOMBA INFUSOMAT VERDE                                                                 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I273">
            <v>0</v>
          </cell>
        </row>
        <row r="274">
          <cell r="A274">
            <v>80998047</v>
          </cell>
          <cell r="B274" t="str">
            <v xml:space="preserve">REPARACION de BOMBA PERFUSOR FT SECURA                                                              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I274">
            <v>0</v>
          </cell>
        </row>
        <row r="275">
          <cell r="A275">
            <v>80998055</v>
          </cell>
          <cell r="B275" t="str">
            <v xml:space="preserve">REPARACION de BOMBA PERFUSOR COMPACT                                                                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I275">
            <v>0</v>
          </cell>
        </row>
        <row r="276">
          <cell r="A276">
            <v>80998800</v>
          </cell>
          <cell r="B276" t="str">
            <v xml:space="preserve">DIFERENCIA PRECIO (14%)                                                                             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I276">
            <v>0</v>
          </cell>
        </row>
        <row r="277">
          <cell r="A277">
            <v>80999000</v>
          </cell>
          <cell r="B277" t="str">
            <v xml:space="preserve">DIFERENCIA PRECIO (EXENTA)                                                                          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I277">
            <v>0</v>
          </cell>
        </row>
        <row r="278">
          <cell r="A278">
            <v>80999001</v>
          </cell>
          <cell r="B278" t="str">
            <v xml:space="preserve">REPARACION de BOMBA INFUSOMAT COMPACT                                                               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I278">
            <v>0</v>
          </cell>
        </row>
        <row r="279">
          <cell r="A279">
            <v>80999003</v>
          </cell>
          <cell r="B279" t="str">
            <v xml:space="preserve">REPARACION de BOMBA ENTEROMAT COMPACT                                                               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I279">
            <v>0</v>
          </cell>
        </row>
        <row r="280">
          <cell r="A280">
            <v>80999500</v>
          </cell>
          <cell r="B280" t="str">
            <v xml:space="preserve">ARRENDAMIENTO de AUTOELEVADOR                                                                       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I280">
            <v>0</v>
          </cell>
        </row>
        <row r="281">
          <cell r="A281">
            <v>80999600</v>
          </cell>
          <cell r="B281" t="str">
            <v xml:space="preserve">DIFERENCIA PRECIO (22%)                                                                             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I281">
            <v>0</v>
          </cell>
        </row>
        <row r="282">
          <cell r="A282">
            <v>80999700</v>
          </cell>
          <cell r="B282" t="str">
            <v xml:space="preserve">DIF.PRECIO XSERV.(S/COFIS+IVA22%)                                                                   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I282">
            <v>0</v>
          </cell>
        </row>
        <row r="283">
          <cell r="A283">
            <v>80999900</v>
          </cell>
          <cell r="B283" t="str">
            <v xml:space="preserve">SERVICIO REPARACION BOMBA TERCERIZADO                                                               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I283">
            <v>0</v>
          </cell>
        </row>
        <row r="284">
          <cell r="A284">
            <v>10000000000000</v>
          </cell>
          <cell r="B284" t="str">
            <v xml:space="preserve">MUESTRA DE ARTICULO SEMITERMINADO                                                                   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I284">
            <v>0</v>
          </cell>
        </row>
        <row r="285">
          <cell r="A285">
            <v>100000055000</v>
          </cell>
          <cell r="B285" t="str">
            <v xml:space="preserve">MONOFILAMENTO 0.055 BLANCO (BOBINA)                                                                 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I285">
            <v>0</v>
          </cell>
        </row>
        <row r="286">
          <cell r="A286">
            <v>100000490102</v>
          </cell>
          <cell r="B286" t="str">
            <v xml:space="preserve">MULTIFILAMENTO POL. 49/1X2                                                                          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I286">
            <v>0</v>
          </cell>
        </row>
        <row r="287">
          <cell r="A287">
            <v>100000493250</v>
          </cell>
          <cell r="B287" t="str">
            <v xml:space="preserve">HILO KOSA TIPO 712 F325                                                                             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I287">
            <v>0</v>
          </cell>
        </row>
        <row r="288">
          <cell r="A288">
            <v>100000600500</v>
          </cell>
          <cell r="B288" t="str">
            <v xml:space="preserve">MONOFILAMENTO 0.6X500                                                                               </v>
          </cell>
          <cell r="C288">
            <v>220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I288">
            <v>0</v>
          </cell>
        </row>
        <row r="289">
          <cell r="A289">
            <v>100000900400</v>
          </cell>
          <cell r="B289" t="str">
            <v xml:space="preserve">MONOFILAMENTO PU 0.4X1.0X400 (OVAL)                                                                 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I289">
            <v>0</v>
          </cell>
        </row>
        <row r="290">
          <cell r="A290">
            <v>100001000021</v>
          </cell>
          <cell r="B290" t="str">
            <v xml:space="preserve">MONOFIL. 0.7X350 8238+VEMB9                                                                         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I290">
            <v>0</v>
          </cell>
        </row>
        <row r="291">
          <cell r="A291">
            <v>100001100500</v>
          </cell>
          <cell r="B291" t="str">
            <v xml:space="preserve">MONOFILAMENTO 1.1 X 500                                                                             </v>
          </cell>
          <cell r="C291">
            <v>1424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I291">
            <v>0</v>
          </cell>
        </row>
        <row r="292">
          <cell r="A292">
            <v>100001200500</v>
          </cell>
          <cell r="B292" t="str">
            <v xml:space="preserve">MONOFILAMENTO 1.6 X 500                                                                             </v>
          </cell>
          <cell r="C292">
            <v>323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I292">
            <v>0</v>
          </cell>
        </row>
        <row r="293">
          <cell r="A293">
            <v>100001490102</v>
          </cell>
          <cell r="B293" t="str">
            <v xml:space="preserve">HILO DTEX 49/1X2 30522                                                                              </v>
          </cell>
          <cell r="C293">
            <v>61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I293">
            <v>0</v>
          </cell>
        </row>
        <row r="294">
          <cell r="A294">
            <v>100001490103</v>
          </cell>
          <cell r="B294" t="str">
            <v xml:space="preserve">HILO DTEX 78/1X2 BLANCO                                                                             </v>
          </cell>
          <cell r="C294">
            <v>57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I294">
            <v>0</v>
          </cell>
        </row>
        <row r="295">
          <cell r="A295">
            <v>100001490104</v>
          </cell>
          <cell r="B295" t="str">
            <v xml:space="preserve">HILO DTEX 74/1X3                                                                                    </v>
          </cell>
          <cell r="C295">
            <v>8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I295">
            <v>0</v>
          </cell>
        </row>
        <row r="296">
          <cell r="A296">
            <v>100001490105</v>
          </cell>
          <cell r="B296" t="str">
            <v xml:space="preserve">HILO DTEX 76/1X2  NEGRO                                                                             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I296">
            <v>0</v>
          </cell>
        </row>
        <row r="297">
          <cell r="A297">
            <v>100001600500</v>
          </cell>
          <cell r="B297" t="str">
            <v xml:space="preserve">MONOFILAMENTO 1X500 CRIST                                                                           </v>
          </cell>
          <cell r="C297">
            <v>655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I297">
            <v>0</v>
          </cell>
        </row>
        <row r="298">
          <cell r="A298">
            <v>100001700500</v>
          </cell>
          <cell r="B298" t="str">
            <v xml:space="preserve">MONOFILAMENTO 1X500 BLANC                                                                           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I298">
            <v>0</v>
          </cell>
        </row>
        <row r="299">
          <cell r="A299">
            <v>100001800500</v>
          </cell>
          <cell r="B299" t="str">
            <v xml:space="preserve">MONOFILAMENTO 2X500 CRIST                                                                           </v>
          </cell>
          <cell r="C299">
            <v>39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I299">
            <v>0</v>
          </cell>
        </row>
        <row r="300">
          <cell r="A300">
            <v>100001900350</v>
          </cell>
          <cell r="B300" t="str">
            <v xml:space="preserve">MONOFILAMENTO 1.1 X 350                                                                             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I300">
            <v>0</v>
          </cell>
        </row>
        <row r="301">
          <cell r="A301">
            <v>100002000350</v>
          </cell>
          <cell r="B301" t="str">
            <v xml:space="preserve">MONOFILAMENTO 1.5 X 350                                                                            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I301">
            <v>0</v>
          </cell>
        </row>
        <row r="302">
          <cell r="A302">
            <v>100002100350</v>
          </cell>
          <cell r="B302" t="str">
            <v xml:space="preserve">MONOFILAMENTO 0.7 X 350                                                                             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I302">
            <v>0</v>
          </cell>
        </row>
        <row r="303">
          <cell r="A303">
            <v>100002200330</v>
          </cell>
          <cell r="B303" t="str">
            <v xml:space="preserve">MONOFILAMENTO 1.0 X 330 NAR.                                                                        </v>
          </cell>
          <cell r="C303">
            <v>636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I303">
            <v>0</v>
          </cell>
        </row>
        <row r="304">
          <cell r="A304">
            <v>100002201000</v>
          </cell>
          <cell r="B304" t="str">
            <v xml:space="preserve">MONOFILAM.OVAL. PVC 0.4X0.8X500                                                                     </v>
          </cell>
          <cell r="C304">
            <v>138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I304">
            <v>0</v>
          </cell>
        </row>
        <row r="305">
          <cell r="A305">
            <v>100002300330</v>
          </cell>
          <cell r="B305" t="str">
            <v xml:space="preserve">MONOFILAMENTO 1.3 X 330 NAR.                                                                        </v>
          </cell>
          <cell r="C305">
            <v>574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I305">
            <v>0</v>
          </cell>
        </row>
        <row r="306">
          <cell r="A306">
            <v>100002400330</v>
          </cell>
          <cell r="B306" t="str">
            <v xml:space="preserve">MONOFILAMENTO 1.6 X 330 NAR.                                                                        </v>
          </cell>
          <cell r="C306">
            <v>327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I306">
            <v>0</v>
          </cell>
        </row>
        <row r="307">
          <cell r="A307">
            <v>100002500330</v>
          </cell>
          <cell r="B307" t="str">
            <v xml:space="preserve">MONOFILAMENTO 2.0 X 330 NAR.                                                                        </v>
          </cell>
          <cell r="C307">
            <v>250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I307">
            <v>0</v>
          </cell>
        </row>
        <row r="308">
          <cell r="A308">
            <v>100002600370</v>
          </cell>
          <cell r="B308" t="str">
            <v xml:space="preserve">MONOFILAMENTO 2.7 X 370 NAR.                                                                        </v>
          </cell>
          <cell r="C308">
            <v>716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I308">
            <v>0</v>
          </cell>
        </row>
        <row r="309">
          <cell r="A309">
            <v>100002700370</v>
          </cell>
          <cell r="B309" t="str">
            <v xml:space="preserve">MONOFILAMENTO 3.3 X 370 NAR.                                                                        </v>
          </cell>
          <cell r="C309">
            <v>198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I309">
            <v>0</v>
          </cell>
        </row>
        <row r="310">
          <cell r="A310">
            <v>100002800370</v>
          </cell>
          <cell r="B310" t="str">
            <v xml:space="preserve">MONOFILAMENTO 4.0 X 370 NAR.                                                                        </v>
          </cell>
          <cell r="C310">
            <v>96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I310">
            <v>0</v>
          </cell>
        </row>
        <row r="311">
          <cell r="A311">
            <v>100002900370</v>
          </cell>
          <cell r="B311" t="str">
            <v xml:space="preserve">MONOFILAMENTO 4.7 X 370 NAR.                                                                        </v>
          </cell>
          <cell r="C311">
            <v>745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I311">
            <v>0</v>
          </cell>
        </row>
        <row r="312">
          <cell r="A312">
            <v>100003000370</v>
          </cell>
          <cell r="B312" t="str">
            <v xml:space="preserve">MONOFILAMENTO 5.3 X 370 NAR.                                                                        </v>
          </cell>
          <cell r="C312">
            <v>648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I312">
            <v>0</v>
          </cell>
        </row>
        <row r="313">
          <cell r="A313">
            <v>100003100370</v>
          </cell>
          <cell r="B313" t="str">
            <v xml:space="preserve">MONOFILAMENTO 6.0 X 370 NAR.                                                                        </v>
          </cell>
          <cell r="C313">
            <v>221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I313">
            <v>0</v>
          </cell>
        </row>
        <row r="314">
          <cell r="A314">
            <v>100003200370</v>
          </cell>
          <cell r="B314" t="str">
            <v xml:space="preserve">MONOFILAMENTO 6.7 X 370 NAR.                                                                        </v>
          </cell>
          <cell r="C314">
            <v>1020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I314">
            <v>0</v>
          </cell>
        </row>
        <row r="315">
          <cell r="A315">
            <v>100003300370</v>
          </cell>
          <cell r="B315" t="str">
            <v xml:space="preserve">MONOFILAMENTO 7.3 X 370 NAR.                                                                       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I315">
            <v>0</v>
          </cell>
        </row>
        <row r="316">
          <cell r="A316">
            <v>100003400370</v>
          </cell>
          <cell r="B316" t="str">
            <v xml:space="preserve">MONOFILAMENTO 8.0 X 370 NAR.                                                                       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I316">
            <v>0</v>
          </cell>
        </row>
        <row r="317">
          <cell r="A317">
            <v>100003500000</v>
          </cell>
          <cell r="B317" t="str">
            <v xml:space="preserve">TUB. PVC E6/75 P/BALON Ø5.5 CH18                                                                    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I317">
            <v>0</v>
          </cell>
        </row>
        <row r="318">
          <cell r="A318">
            <v>100003500360</v>
          </cell>
          <cell r="B318" t="str">
            <v xml:space="preserve">MONOFILAMENTO 3.7 X 360 NAR.                                                                        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</row>
        <row r="319">
          <cell r="A319">
            <v>100003600300</v>
          </cell>
          <cell r="B319" t="str">
            <v xml:space="preserve">MONOFILAMENTO E4/35 1.1X300                                                                         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I319">
            <v>0</v>
          </cell>
        </row>
        <row r="320">
          <cell r="A320">
            <v>100003700300</v>
          </cell>
          <cell r="B320" t="str">
            <v xml:space="preserve">MONOFILAMENTO  1.2X300                                                                              </v>
          </cell>
          <cell r="C320">
            <v>2559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I320">
            <v>0</v>
          </cell>
        </row>
        <row r="321">
          <cell r="A321">
            <v>100003800300</v>
          </cell>
          <cell r="B321" t="str">
            <v xml:space="preserve">MONOFILAMENTO E4/35 1.3X300                                                                         </v>
          </cell>
          <cell r="C321">
            <v>2000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I321">
            <v>0</v>
          </cell>
        </row>
        <row r="322">
          <cell r="A322">
            <v>100003900300</v>
          </cell>
          <cell r="B322" t="str">
            <v xml:space="preserve">MONOFILAMENTO E4/35 1.4X300                                                                         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I322">
            <v>0</v>
          </cell>
        </row>
        <row r="323">
          <cell r="A323">
            <v>100004000300</v>
          </cell>
          <cell r="B323" t="str">
            <v xml:space="preserve">MONOFILAMENTO PVC 2.2X300                                                                           </v>
          </cell>
          <cell r="C323">
            <v>75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I323">
            <v>0</v>
          </cell>
        </row>
        <row r="324">
          <cell r="A324">
            <v>100004100500</v>
          </cell>
          <cell r="B324" t="str">
            <v xml:space="preserve">MONOFILAMENTO E4/35 1.5X500                                                                         </v>
          </cell>
          <cell r="C324">
            <v>1107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I324">
            <v>0</v>
          </cell>
        </row>
        <row r="325">
          <cell r="A325">
            <v>100004200300</v>
          </cell>
          <cell r="B325" t="str">
            <v xml:space="preserve">MONOFILAMENTO E8/47 3.5X300                                                                         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I325">
            <v>0</v>
          </cell>
        </row>
        <row r="326">
          <cell r="A326">
            <v>100004300300</v>
          </cell>
          <cell r="B326" t="str">
            <v xml:space="preserve">MONOFILAMENTO E8/47 4.5X300                                                                         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I326">
            <v>0</v>
          </cell>
        </row>
        <row r="327">
          <cell r="A327">
            <v>100004400300</v>
          </cell>
          <cell r="B327" t="str">
            <v xml:space="preserve">MONOFILAMENTO E8/47 5.5X300                                                                         </v>
          </cell>
          <cell r="C327">
            <v>498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I327">
            <v>0</v>
          </cell>
        </row>
        <row r="328">
          <cell r="A328">
            <v>100004500300</v>
          </cell>
          <cell r="B328" t="str">
            <v xml:space="preserve">MONOFILAMENTO E8/47 6.5X300                                                                         </v>
          </cell>
          <cell r="C328">
            <v>116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I328">
            <v>0</v>
          </cell>
        </row>
        <row r="329">
          <cell r="A329">
            <v>100004600300</v>
          </cell>
          <cell r="B329" t="str">
            <v xml:space="preserve">MONOFILAMENTO E8/47 7.5X300                                                                         </v>
          </cell>
          <cell r="C329">
            <v>162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I329">
            <v>0</v>
          </cell>
        </row>
        <row r="330">
          <cell r="A330">
            <v>100004700300</v>
          </cell>
          <cell r="B330" t="str">
            <v xml:space="preserve">MONOFILAMENTO E8/47 8.5X300                                                                         </v>
          </cell>
          <cell r="C330">
            <v>644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I330">
            <v>0</v>
          </cell>
        </row>
        <row r="331">
          <cell r="A331">
            <v>100004800300</v>
          </cell>
          <cell r="B331" t="str">
            <v xml:space="preserve">MONOFILAMENTO E8/47 9.5X300                                                                         </v>
          </cell>
          <cell r="C331">
            <v>1048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I331">
            <v>0</v>
          </cell>
        </row>
        <row r="332">
          <cell r="A332">
            <v>100004900300</v>
          </cell>
          <cell r="B332" t="str">
            <v xml:space="preserve">MONOFILAMENTO E8/47 11.5X300                                                                        </v>
          </cell>
          <cell r="C332">
            <v>350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I332">
            <v>0</v>
          </cell>
        </row>
        <row r="333">
          <cell r="A333">
            <v>100005000300</v>
          </cell>
          <cell r="B333" t="str">
            <v xml:space="preserve">MONOFILAMENTO 2,4X300 NAR.                                                                          </v>
          </cell>
          <cell r="C333">
            <v>983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I333">
            <v>0</v>
          </cell>
        </row>
        <row r="334">
          <cell r="A334">
            <v>100005100300</v>
          </cell>
          <cell r="B334" t="str">
            <v xml:space="preserve">MONOFILAMENTO 2,9X300 NAR.                                                                          </v>
          </cell>
          <cell r="C334">
            <v>501.6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I334">
            <v>0</v>
          </cell>
        </row>
        <row r="335">
          <cell r="A335">
            <v>100005100500</v>
          </cell>
          <cell r="B335" t="str">
            <v xml:space="preserve">MONOFILAMENTO PVC E4/35 0,8X500                                                                     </v>
          </cell>
          <cell r="C335">
            <v>1050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I335">
            <v>0</v>
          </cell>
        </row>
        <row r="336">
          <cell r="A336">
            <v>100005200300</v>
          </cell>
          <cell r="B336" t="str">
            <v xml:space="preserve">MONOFILAMENTO 1,2X300 NAR. PVC-TOTM                                                                 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I336">
            <v>0</v>
          </cell>
        </row>
        <row r="337">
          <cell r="A337">
            <v>100005200500</v>
          </cell>
          <cell r="B337" t="str">
            <v xml:space="preserve">MONOFILAMENTO PVC E4/35 0,9X500                                                                     </v>
          </cell>
          <cell r="C337">
            <v>1050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I337">
            <v>0</v>
          </cell>
        </row>
        <row r="338">
          <cell r="A338">
            <v>100005300300</v>
          </cell>
          <cell r="B338" t="str">
            <v xml:space="preserve">MONOFILAMENTO 1,6X300 NAR.PVC-TOTM                                                                  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I338">
            <v>0</v>
          </cell>
        </row>
        <row r="339">
          <cell r="A339">
            <v>100005300500</v>
          </cell>
          <cell r="B339" t="str">
            <v xml:space="preserve">MONOFILAMENTO PVC E4/35 1,0X500                                                                     </v>
          </cell>
          <cell r="C339">
            <v>560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I339">
            <v>0</v>
          </cell>
        </row>
        <row r="340">
          <cell r="A340">
            <v>100005400300</v>
          </cell>
          <cell r="B340" t="str">
            <v xml:space="preserve">MONOFILAMENTO 3,4X300 NAR.PVC-TOTM                                                                  </v>
          </cell>
          <cell r="C340">
            <v>139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I340">
            <v>0</v>
          </cell>
        </row>
        <row r="341">
          <cell r="A341">
            <v>100005410500</v>
          </cell>
          <cell r="B341" t="str">
            <v xml:space="preserve">MONOFILAMENTO OVAL PVC E4/60 2,0X3,0X500                                                            </v>
          </cell>
          <cell r="C341">
            <v>490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I341">
            <v>0</v>
          </cell>
        </row>
        <row r="342">
          <cell r="A342">
            <v>100005420500</v>
          </cell>
          <cell r="B342" t="str">
            <v xml:space="preserve">MONOFILAMENTO OVAL PVC E4/60 AZ 2,0X3,0X500                                                         </v>
          </cell>
          <cell r="C342">
            <v>228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I342">
            <v>0</v>
          </cell>
        </row>
        <row r="343">
          <cell r="A343">
            <v>100005500300</v>
          </cell>
          <cell r="B343" t="str">
            <v xml:space="preserve">MONOFILAMENTO 3,7X300 NAR.PVC-TOTM                                                                  </v>
          </cell>
          <cell r="C343">
            <v>313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I343">
            <v>0</v>
          </cell>
        </row>
        <row r="344">
          <cell r="A344">
            <v>100005600300</v>
          </cell>
          <cell r="B344" t="str">
            <v xml:space="preserve">MONOFILAMENTO 4,4X300 NAR.PVC-TOTM                                                                  </v>
          </cell>
          <cell r="C344">
            <v>436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I344">
            <v>0</v>
          </cell>
        </row>
        <row r="345">
          <cell r="A345">
            <v>100005700300</v>
          </cell>
          <cell r="B345" t="str">
            <v xml:space="preserve">MONOFILAMENTO 4,9X300 NAR.PVC-TOTM                                                                  </v>
          </cell>
          <cell r="C345">
            <v>432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I345">
            <v>0</v>
          </cell>
        </row>
        <row r="346">
          <cell r="A346">
            <v>100005800300</v>
          </cell>
          <cell r="B346" t="str">
            <v xml:space="preserve">MONOFILAMENTO 5,4X300 NAR.PVC-TOTM                                                                  </v>
          </cell>
          <cell r="C346">
            <v>457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I346">
            <v>0</v>
          </cell>
        </row>
        <row r="347">
          <cell r="A347">
            <v>100005900300</v>
          </cell>
          <cell r="B347" t="str">
            <v xml:space="preserve">MONOFILAMENTO E4/45 1,8X300                                                                         </v>
          </cell>
          <cell r="C347">
            <v>388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I347">
            <v>0</v>
          </cell>
        </row>
        <row r="348">
          <cell r="A348">
            <v>100006035070</v>
          </cell>
          <cell r="B348" t="str">
            <v xml:space="preserve">MONOFILAMENTO 3,5(-0,1) x 70(+5)                                                                    </v>
          </cell>
          <cell r="C348">
            <v>575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I348">
            <v>0</v>
          </cell>
        </row>
        <row r="349">
          <cell r="A349">
            <v>100006045070</v>
          </cell>
          <cell r="B349" t="str">
            <v xml:space="preserve">MONOFILAMENTO 4,5(-0,1) x 70(+5)                                                                    </v>
          </cell>
          <cell r="C349">
            <v>115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I349">
            <v>0</v>
          </cell>
        </row>
        <row r="350">
          <cell r="A350">
            <v>100006055070</v>
          </cell>
          <cell r="B350" t="str">
            <v xml:space="preserve">MONOFILAMENTO 5,5(-0,1) x 70(+5)                                                                    </v>
          </cell>
          <cell r="C350">
            <v>123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I350">
            <v>0</v>
          </cell>
        </row>
        <row r="351">
          <cell r="A351">
            <v>100026007000</v>
          </cell>
          <cell r="B351" t="str">
            <v xml:space="preserve">MONOFILAMENTO 2,6X700 AZUL                                                                          </v>
          </cell>
          <cell r="C351">
            <v>1330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I351">
            <v>0</v>
          </cell>
        </row>
        <row r="352">
          <cell r="A352">
            <v>100200100850</v>
          </cell>
          <cell r="B352" t="str">
            <v xml:space="preserve">TUB. PU 75D BA20+GR2 0.2X0.75X850                                                                   </v>
          </cell>
          <cell r="C352">
            <v>49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I352">
            <v>0</v>
          </cell>
        </row>
        <row r="353">
          <cell r="A353">
            <v>100300100410</v>
          </cell>
          <cell r="B353" t="str">
            <v xml:space="preserve">TUB. PUR 0.3X0.9X410 C/L                                                                            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I353">
            <v>0</v>
          </cell>
        </row>
        <row r="354">
          <cell r="A354">
            <v>100300200410</v>
          </cell>
          <cell r="B354" t="str">
            <v xml:space="preserve">T.PUR 90V 0.3X0.9X410 C/L 85A B-60                                                                  </v>
          </cell>
          <cell r="C354">
            <v>50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I354">
            <v>0</v>
          </cell>
        </row>
        <row r="355">
          <cell r="A355">
            <v>100400100130</v>
          </cell>
          <cell r="B355" t="str">
            <v xml:space="preserve">TUB.PUR 0,40x1,0x130                                                                                </v>
          </cell>
          <cell r="C355">
            <v>650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I355">
            <v>0</v>
          </cell>
        </row>
        <row r="356">
          <cell r="A356">
            <v>100400100800</v>
          </cell>
          <cell r="B356" t="str">
            <v xml:space="preserve">TUB PVC 0.4 X  1.0 X 800                                                                            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I356">
            <v>0</v>
          </cell>
        </row>
        <row r="357">
          <cell r="A357">
            <v>100400400400</v>
          </cell>
          <cell r="B357" t="str">
            <v xml:space="preserve">T.PVC E8/45 BL 0.40X1.0X400                                                                         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I357">
            <v>0</v>
          </cell>
        </row>
        <row r="358">
          <cell r="A358">
            <v>100400500300</v>
          </cell>
          <cell r="B358" t="str">
            <v xml:space="preserve">T.PVC E8/47-E6/70(80-20)0.4X1.0X300                                                                 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I358">
            <v>0</v>
          </cell>
        </row>
        <row r="359">
          <cell r="A359">
            <v>100400600800</v>
          </cell>
          <cell r="B359" t="str">
            <v xml:space="preserve">TUB. PU75D GR2 0.4X1.0X800                                                                          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I359">
            <v>0</v>
          </cell>
        </row>
        <row r="360">
          <cell r="A360">
            <v>100450100310</v>
          </cell>
          <cell r="B360" t="str">
            <v xml:space="preserve">TUB. PVC 0.45X0.80X310                                                                              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I360">
            <v>0</v>
          </cell>
        </row>
        <row r="361">
          <cell r="A361">
            <v>100450200400</v>
          </cell>
          <cell r="B361" t="str">
            <v xml:space="preserve">TUB. PU C/L. RAD. 0.4X1.2X400                                                                       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I361">
            <v>0</v>
          </cell>
        </row>
        <row r="362">
          <cell r="A362">
            <v>100450300400</v>
          </cell>
          <cell r="B362" t="str">
            <v xml:space="preserve">TUB. PUR C/L 0.4 X 1.2 X 400                                                                        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I362">
            <v>0</v>
          </cell>
        </row>
        <row r="363">
          <cell r="A363">
            <v>100450400400</v>
          </cell>
          <cell r="B363" t="str">
            <v xml:space="preserve">TUB. PUR C/L 0.4 X 1.2 X 400                                                                        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I363">
            <v>0</v>
          </cell>
        </row>
        <row r="364">
          <cell r="A364">
            <v>100450410400</v>
          </cell>
          <cell r="B364" t="str">
            <v xml:space="preserve">T.PUR 90V 0.4X1.2X400 C/L 85A B-60                                                                  </v>
          </cell>
          <cell r="C364">
            <v>2956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I364">
            <v>0</v>
          </cell>
        </row>
        <row r="365">
          <cell r="A365">
            <v>100450500410</v>
          </cell>
          <cell r="B365" t="str">
            <v xml:space="preserve">TUB. PU55D BA20 0.45X0.80X410                                                                       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I365">
            <v>0</v>
          </cell>
        </row>
        <row r="366">
          <cell r="A366">
            <v>100450600800</v>
          </cell>
          <cell r="B366" t="str">
            <v xml:space="preserve">TUB.PUR 65D BA20+GR2 0.4X1.0X800                                                                    </v>
          </cell>
          <cell r="C366">
            <v>711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I366">
            <v>0</v>
          </cell>
        </row>
        <row r="367">
          <cell r="A367">
            <v>100450700400</v>
          </cell>
          <cell r="B367" t="str">
            <v xml:space="preserve">TUB.PUR 90VIR C/L80BA60 0.4X1.0X400                                                                 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I367">
            <v>0</v>
          </cell>
        </row>
        <row r="368">
          <cell r="A368">
            <v>100450800470</v>
          </cell>
          <cell r="B368" t="str">
            <v xml:space="preserve">TUB. PVC + VE  0.4x1.0x470(©)                                                                       </v>
          </cell>
          <cell r="C368">
            <v>18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I368">
            <v>0</v>
          </cell>
        </row>
        <row r="369">
          <cell r="A369">
            <v>100500300750</v>
          </cell>
          <cell r="B369" t="str">
            <v xml:space="preserve">TUB PVC 0.5 X 1.0 X 750                                                                             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I369">
            <v>0</v>
          </cell>
        </row>
        <row r="370">
          <cell r="A370">
            <v>100500301000</v>
          </cell>
          <cell r="B370" t="str">
            <v xml:space="preserve">TUB PVC 0.5 X 1.0 X 1000                                                                            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I370">
            <v>0</v>
          </cell>
        </row>
        <row r="371">
          <cell r="A371">
            <v>100500700192</v>
          </cell>
          <cell r="B371" t="str">
            <v xml:space="preserve">TUB. PVC E4/35 0.5X1.2X192                                                                          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I371">
            <v>0</v>
          </cell>
        </row>
        <row r="372">
          <cell r="A372">
            <v>100500700445</v>
          </cell>
          <cell r="B372" t="str">
            <v xml:space="preserve">TUB PVC 0.55 X 1.2 X445AZ (©)                                                                       </v>
          </cell>
          <cell r="C372">
            <v>10944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I372">
            <v>0</v>
          </cell>
        </row>
        <row r="373">
          <cell r="A373">
            <v>100500700470</v>
          </cell>
          <cell r="B373" t="str">
            <v xml:space="preserve">TUB. PVC E4/35+VE6 0.5X1.0X470                                                                      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I373">
            <v>0</v>
          </cell>
        </row>
        <row r="374">
          <cell r="A374">
            <v>100500800500</v>
          </cell>
          <cell r="B374" t="str">
            <v xml:space="preserve">TUB PVC 0.5 X 1.0 X 500                                                                             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I374">
            <v>0</v>
          </cell>
        </row>
        <row r="375">
          <cell r="A375">
            <v>100501200192</v>
          </cell>
          <cell r="B375" t="str">
            <v xml:space="preserve">TUB. PVC 0,5X1,2X192 ©                                                                              </v>
          </cell>
          <cell r="C375">
            <v>67000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I375">
            <v>0</v>
          </cell>
        </row>
        <row r="376">
          <cell r="A376">
            <v>100501200236</v>
          </cell>
          <cell r="B376" t="str">
            <v xml:space="preserve">TUB.PVC 0.5X1.2X236 MF16045                                                                         </v>
          </cell>
          <cell r="C376">
            <v>50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I376">
            <v>0</v>
          </cell>
        </row>
        <row r="377">
          <cell r="A377">
            <v>100501200500</v>
          </cell>
          <cell r="B377" t="str">
            <v xml:space="preserve">TUB PVC 0.5 X 1.1 X 500                                                                             </v>
          </cell>
          <cell r="C377">
            <v>82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I377">
            <v>0</v>
          </cell>
        </row>
        <row r="378">
          <cell r="A378">
            <v>100501300192</v>
          </cell>
          <cell r="B378" t="str">
            <v xml:space="preserve">TUB. PVC E8/45 0,5X1,3X192                                                                          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I378">
            <v>0</v>
          </cell>
        </row>
        <row r="379">
          <cell r="A379">
            <v>100600100500</v>
          </cell>
          <cell r="B379" t="str">
            <v xml:space="preserve">TUB PVC 0.6 X 1.6 X 500                                                                             </v>
          </cell>
          <cell r="C379">
            <v>313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I379">
            <v>0</v>
          </cell>
        </row>
        <row r="380">
          <cell r="A380">
            <v>100600300800</v>
          </cell>
          <cell r="B380" t="str">
            <v xml:space="preserve">TUB PVC 0.6 X 1.35 X 800                                                                            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I380">
            <v>0</v>
          </cell>
        </row>
        <row r="381">
          <cell r="A381">
            <v>100600400450</v>
          </cell>
          <cell r="B381" t="str">
            <v xml:space="preserve">T. PVC (AZ8) 0.6X1.0X450 ©                                                                          </v>
          </cell>
          <cell r="C381">
            <v>1007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I381">
            <v>0</v>
          </cell>
        </row>
        <row r="382">
          <cell r="A382">
            <v>100600500400</v>
          </cell>
          <cell r="B382" t="str">
            <v xml:space="preserve">TUB. PU 55D BA20 0.65X1.2X400                                                                       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I382">
            <v>0</v>
          </cell>
        </row>
        <row r="383">
          <cell r="A383">
            <v>100600500450</v>
          </cell>
          <cell r="B383" t="str">
            <v xml:space="preserve">T. PU AZ11 0.6X1.0X450                                                                              </v>
          </cell>
          <cell r="C383">
            <v>262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I383">
            <v>0</v>
          </cell>
        </row>
        <row r="384">
          <cell r="A384">
            <v>100600600400</v>
          </cell>
          <cell r="B384" t="str">
            <v xml:space="preserve">T.PVC E8/45BL 0.60X1.35X400                                                                         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I384">
            <v>0</v>
          </cell>
        </row>
        <row r="385">
          <cell r="A385">
            <v>100600700800</v>
          </cell>
          <cell r="B385" t="str">
            <v xml:space="preserve">TUB. PU 75D GR2 0.6X1.35X800                                                                        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I385">
            <v>0</v>
          </cell>
        </row>
        <row r="386">
          <cell r="A386">
            <v>100600800100</v>
          </cell>
          <cell r="B386" t="str">
            <v xml:space="preserve">TUB. PVC 0.6X2.2X100                                                                                </v>
          </cell>
          <cell r="C386">
            <v>4258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I386">
            <v>0</v>
          </cell>
        </row>
        <row r="387">
          <cell r="A387">
            <v>100600900800</v>
          </cell>
          <cell r="B387" t="str">
            <v xml:space="preserve">TUB.PUR 65D BA20+GR2 0.6X1.35X800                                                                   </v>
          </cell>
          <cell r="C387">
            <v>635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I387">
            <v>0</v>
          </cell>
        </row>
        <row r="388">
          <cell r="A388">
            <v>100601000770</v>
          </cell>
          <cell r="B388" t="str">
            <v xml:space="preserve">TUB. PUR 65D 0.6 X 1.0 X 770                                                                        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I388">
            <v>0</v>
          </cell>
        </row>
        <row r="389">
          <cell r="A389">
            <v>100601100750</v>
          </cell>
          <cell r="B389" t="str">
            <v xml:space="preserve">TUB.PUR 65D 0.6X1.0X750                                                                             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I389">
            <v>0</v>
          </cell>
        </row>
        <row r="390">
          <cell r="A390">
            <v>100601200100</v>
          </cell>
          <cell r="B390" t="str">
            <v xml:space="preserve">TUB.0.6X2.2X100                                                                                     </v>
          </cell>
          <cell r="C390">
            <v>510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I390">
            <v>0</v>
          </cell>
        </row>
        <row r="391">
          <cell r="A391">
            <v>100601300400</v>
          </cell>
          <cell r="B391" t="str">
            <v xml:space="preserve">TUB. PVC E8/45 BL. 0.6X1.17X400                                                                     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I391">
            <v>0</v>
          </cell>
        </row>
        <row r="392">
          <cell r="A392">
            <v>100700101000</v>
          </cell>
          <cell r="B392" t="str">
            <v xml:space="preserve">TUB.PUR 75D BA20+GR2 0.75X1.2X1000                                                                  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I392">
            <v>0</v>
          </cell>
        </row>
        <row r="393">
          <cell r="A393">
            <v>100700201000</v>
          </cell>
          <cell r="B393" t="str">
            <v xml:space="preserve">TUB. PUR 75D BA20+GR2 0.75X1.3X1000                                                                 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I393">
            <v>0</v>
          </cell>
        </row>
        <row r="394">
          <cell r="A394">
            <v>100800100800</v>
          </cell>
          <cell r="B394" t="str">
            <v xml:space="preserve">TUB PVC 0.8 X 1.65 X 800                                                                            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I394">
            <v>0</v>
          </cell>
        </row>
        <row r="395">
          <cell r="A395">
            <v>100800300500</v>
          </cell>
          <cell r="B395" t="str">
            <v xml:space="preserve">TUB. PU 55D AZ11 0.8X1.3                                                                            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I395">
            <v>0</v>
          </cell>
        </row>
        <row r="396">
          <cell r="A396">
            <v>100800400117</v>
          </cell>
          <cell r="B396" t="str">
            <v xml:space="preserve">TUB. PVC 0.80X1.35X117 ©  BL                                                                        </v>
          </cell>
          <cell r="C396">
            <v>5095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I396">
            <v>0</v>
          </cell>
        </row>
        <row r="397">
          <cell r="A397">
            <v>100800400400</v>
          </cell>
          <cell r="B397" t="str">
            <v xml:space="preserve">TUB. PVC BL 0.8X1.35X225                                                                            </v>
          </cell>
          <cell r="C397">
            <v>500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I397">
            <v>0</v>
          </cell>
        </row>
        <row r="398">
          <cell r="A398">
            <v>100800500800</v>
          </cell>
          <cell r="B398" t="str">
            <v xml:space="preserve">TUB. PU 65D GR2 0.8X1.65X800                                                                        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I398">
            <v>0</v>
          </cell>
        </row>
        <row r="399">
          <cell r="A399">
            <v>100805100150</v>
          </cell>
          <cell r="B399" t="str">
            <v xml:space="preserve">TUB.PUR 75D BA20+GR2 0.85X1.35X180                                                                  </v>
          </cell>
          <cell r="C399">
            <v>1648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I399">
            <v>0</v>
          </cell>
        </row>
        <row r="400">
          <cell r="A400">
            <v>100805100800</v>
          </cell>
          <cell r="B400" t="str">
            <v xml:space="preserve">TUB. PUR 75D BA20+GR2 0.85X1.35X800                                                                 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I400">
            <v>0</v>
          </cell>
        </row>
        <row r="401">
          <cell r="A401">
            <v>100805200400</v>
          </cell>
          <cell r="B401" t="str">
            <v xml:space="preserve">T.PUR 90AE VIR.C/L RAD.0.8X1.35X400                                                                 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I401">
            <v>0</v>
          </cell>
        </row>
        <row r="402">
          <cell r="A402">
            <v>100805210400</v>
          </cell>
          <cell r="B402" t="str">
            <v xml:space="preserve">T.PUR 90V 0.8X1.35X400 C/L 85A B-60                                                                 </v>
          </cell>
          <cell r="C402">
            <v>5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I402">
            <v>0</v>
          </cell>
        </row>
        <row r="403">
          <cell r="A403">
            <v>100805300192</v>
          </cell>
          <cell r="B403" t="str">
            <v xml:space="preserve">TUB.PVC E4/50 0.8X1.4X192                                                                           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I403">
            <v>0</v>
          </cell>
        </row>
        <row r="404">
          <cell r="A404">
            <v>100850130130</v>
          </cell>
          <cell r="B404" t="str">
            <v xml:space="preserve">TUB.PUR 0,85x1,30x130                                                                               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I404">
            <v>0</v>
          </cell>
        </row>
        <row r="405">
          <cell r="A405">
            <v>100850130500</v>
          </cell>
          <cell r="B405" t="str">
            <v xml:space="preserve">TUB.PUR 0,85x1,30x500                                                                               </v>
          </cell>
          <cell r="C405">
            <v>309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I405">
            <v>0</v>
          </cell>
        </row>
        <row r="406">
          <cell r="A406">
            <v>100850150500</v>
          </cell>
          <cell r="B406" t="str">
            <v xml:space="preserve">.                                                                                                   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I406">
            <v>0</v>
          </cell>
        </row>
        <row r="407">
          <cell r="A407">
            <v>100900400000</v>
          </cell>
          <cell r="B407" t="str">
            <v xml:space="preserve">TUB.PUR 90BA20 AZ11 C/L NE. 0.9X1.6                                                                 </v>
          </cell>
          <cell r="C407">
            <v>225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I407">
            <v>0</v>
          </cell>
        </row>
        <row r="408">
          <cell r="A408">
            <v>100900400450</v>
          </cell>
          <cell r="B408" t="str">
            <v xml:space="preserve">T.90A BA20 AZ11 L/N 0.9 X 1.6X450                                                                   </v>
          </cell>
          <cell r="C408">
            <v>143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I408">
            <v>0</v>
          </cell>
        </row>
        <row r="409">
          <cell r="A409">
            <v>100900500450</v>
          </cell>
          <cell r="B409" t="str">
            <v xml:space="preserve">T. PVC AZ8 CH4.8 ©                                                                                  </v>
          </cell>
          <cell r="C409">
            <v>567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I409">
            <v>0</v>
          </cell>
        </row>
        <row r="410">
          <cell r="A410">
            <v>100900600450</v>
          </cell>
          <cell r="B410" t="str">
            <v xml:space="preserve">T.PVCES3/20+ES3/30+VE6 0.9X1.65X450                                                                 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I410">
            <v>0</v>
          </cell>
        </row>
        <row r="411">
          <cell r="A411">
            <v>100900700400</v>
          </cell>
          <cell r="B411" t="str">
            <v xml:space="preserve">TUB. PVC 0.9X1.65X400                                                                               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I411">
            <v>0</v>
          </cell>
        </row>
        <row r="412">
          <cell r="A412">
            <v>100900800100</v>
          </cell>
          <cell r="B412" t="str">
            <v xml:space="preserve">TUB.0.9X1.6X1000 PU80 BA40BL C/L AZ                                                                 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I412">
            <v>0</v>
          </cell>
        </row>
        <row r="413">
          <cell r="A413">
            <v>100900800400</v>
          </cell>
          <cell r="B413" t="str">
            <v xml:space="preserve">TUB. PUR C/L RAD. 0.9X1.65X400                                                                      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I413">
            <v>0</v>
          </cell>
        </row>
        <row r="414">
          <cell r="A414">
            <v>100900900400</v>
          </cell>
          <cell r="B414" t="str">
            <v xml:space="preserve">TUB. PUR C/L 0.9 X 1.65 X 400                                                                       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I414">
            <v>0</v>
          </cell>
        </row>
        <row r="415">
          <cell r="A415">
            <v>100900910400</v>
          </cell>
          <cell r="B415" t="str">
            <v xml:space="preserve">T.PUR 90V 0.9X1.65X400 C/L 85A B-60                                                                 </v>
          </cell>
          <cell r="C415">
            <v>875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I415">
            <v>0</v>
          </cell>
        </row>
        <row r="416">
          <cell r="A416">
            <v>100901000800</v>
          </cell>
          <cell r="B416" t="str">
            <v xml:space="preserve">TUB.PUR 65D BA20+GR2 0.90X1.65X800                                                                  </v>
          </cell>
          <cell r="C416">
            <v>1368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I416">
            <v>0</v>
          </cell>
        </row>
        <row r="417">
          <cell r="A417">
            <v>100901100450</v>
          </cell>
          <cell r="B417" t="str">
            <v xml:space="preserve">TUB.90AE BA20 L/AZ14 0.9X1.6X450                                                                    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I417">
            <v>0</v>
          </cell>
        </row>
        <row r="418">
          <cell r="A418">
            <v>100901200600</v>
          </cell>
          <cell r="B418" t="str">
            <v xml:space="preserve">TUB. PUR 65BA40 0.9X1.65X600                                                                        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I418">
            <v>0</v>
          </cell>
        </row>
        <row r="419">
          <cell r="A419">
            <v>100901300600</v>
          </cell>
          <cell r="B419" t="str">
            <v xml:space="preserve">T.PUR 90AEBA40 C/L VIR.0.9X1.65X600                                                                 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I419">
            <v>0</v>
          </cell>
        </row>
        <row r="420">
          <cell r="A420">
            <v>100901400700</v>
          </cell>
          <cell r="B420" t="str">
            <v xml:space="preserve">TUB. PVC  + AZ4 2,1(±0,1)x5,2(±0,1)x700(+10)                                                        </v>
          </cell>
          <cell r="C420">
            <v>300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I420">
            <v>0</v>
          </cell>
        </row>
        <row r="421">
          <cell r="A421">
            <v>100901400800</v>
          </cell>
          <cell r="B421" t="str">
            <v xml:space="preserve">TUB.PVC E8/45 RAD.+AM7 0,9X1,65X800                                                                 </v>
          </cell>
          <cell r="C421">
            <v>941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I421">
            <v>0</v>
          </cell>
        </row>
        <row r="422">
          <cell r="A422">
            <v>101000100470</v>
          </cell>
          <cell r="B422" t="str">
            <v xml:space="preserve">TUB. PVC 1.0X1.5X460                                                                                </v>
          </cell>
          <cell r="C422">
            <v>4000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I422">
            <v>0</v>
          </cell>
        </row>
        <row r="423">
          <cell r="A423">
            <v>101000100990</v>
          </cell>
          <cell r="B423" t="str">
            <v xml:space="preserve">TUB. PVC 1.0X1.5X990                                                                                </v>
          </cell>
          <cell r="C423">
            <v>500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I423">
            <v>0</v>
          </cell>
        </row>
        <row r="424">
          <cell r="A424">
            <v>101000200750</v>
          </cell>
          <cell r="B424" t="str">
            <v xml:space="preserve">TUB PVC 1.0 X 1.6 X 750                                                                             </v>
          </cell>
          <cell r="C424">
            <v>680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I424">
            <v>0</v>
          </cell>
        </row>
        <row r="425">
          <cell r="A425">
            <v>101000600400</v>
          </cell>
          <cell r="B425" t="str">
            <v xml:space="preserve">TUB. PVC 1.0X2.0X400                                                                                </v>
          </cell>
          <cell r="C425">
            <v>1020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I425">
            <v>0</v>
          </cell>
        </row>
        <row r="426">
          <cell r="A426">
            <v>101000600500</v>
          </cell>
          <cell r="B426" t="str">
            <v xml:space="preserve">TUB PVC 1.0 X 1.5 X 500                                                                             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I426">
            <v>0</v>
          </cell>
        </row>
        <row r="427">
          <cell r="A427">
            <v>101000701400</v>
          </cell>
          <cell r="B427" t="str">
            <v xml:space="preserve">TUB PVC 1.0 X2.6 X 1400                                                                             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I427">
            <v>0</v>
          </cell>
        </row>
        <row r="428">
          <cell r="A428">
            <v>101000800372</v>
          </cell>
          <cell r="B428" t="str">
            <v xml:space="preserve">TUB. PVC 1.0X2.2X372                                                                                </v>
          </cell>
          <cell r="C428">
            <v>2200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I428">
            <v>0</v>
          </cell>
        </row>
        <row r="429">
          <cell r="A429">
            <v>101000800440</v>
          </cell>
          <cell r="B429" t="str">
            <v xml:space="preserve">T.PVC E6/70 1.0X2.20X440                                                                            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I429">
            <v>0</v>
          </cell>
        </row>
        <row r="430">
          <cell r="A430">
            <v>101000800470</v>
          </cell>
          <cell r="B430" t="str">
            <v xml:space="preserve">TUB. PVC E6/70 1.0X2.2X470                                                                          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I430">
            <v>0</v>
          </cell>
        </row>
        <row r="431">
          <cell r="A431">
            <v>101000900372</v>
          </cell>
          <cell r="B431" t="str">
            <v xml:space="preserve">TUB. PVC E6/70 1.0X1.5X372                                                                          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I431">
            <v>0</v>
          </cell>
        </row>
        <row r="432">
          <cell r="A432">
            <v>101001000800</v>
          </cell>
          <cell r="B432" t="str">
            <v xml:space="preserve">TUB PVC 1.0 X 2.0 X 800                                                                             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I432">
            <v>0</v>
          </cell>
        </row>
        <row r="433">
          <cell r="A433">
            <v>101001100440</v>
          </cell>
          <cell r="B433" t="str">
            <v xml:space="preserve">TUB. PVC E6/70 1.0X2.0X440                                                                          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I433">
            <v>0</v>
          </cell>
        </row>
        <row r="434">
          <cell r="A434">
            <v>101001200372</v>
          </cell>
          <cell r="B434" t="str">
            <v xml:space="preserve">TUB. PVC E6/70 1.0X2.0X372                                                                          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I434">
            <v>0</v>
          </cell>
        </row>
        <row r="435">
          <cell r="A435">
            <v>101001300300</v>
          </cell>
          <cell r="B435" t="str">
            <v xml:space="preserve">T. PVC 1.0X1.5X300                                                                                  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I435">
            <v>0</v>
          </cell>
        </row>
        <row r="436">
          <cell r="A436">
            <v>101001400400</v>
          </cell>
          <cell r="B436" t="str">
            <v xml:space="preserve">T.E8/47 E6/70 L. E8/45C 1.0X1.5X400                                                                 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I436">
            <v>0</v>
          </cell>
        </row>
        <row r="437">
          <cell r="A437">
            <v>101001500140</v>
          </cell>
          <cell r="B437" t="str">
            <v xml:space="preserve">TUB. PVC E4/35(OPACO) 1.0X2.0X140                                                                   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I437">
            <v>0</v>
          </cell>
        </row>
        <row r="438">
          <cell r="A438">
            <v>101001600140</v>
          </cell>
          <cell r="B438" t="str">
            <v xml:space="preserve">TUB. PVC (OPACO) 1.0X2.0X140                                                                        </v>
          </cell>
          <cell r="C438">
            <v>92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I438">
            <v>0</v>
          </cell>
        </row>
        <row r="439">
          <cell r="A439">
            <v>101001700372</v>
          </cell>
          <cell r="B439" t="str">
            <v xml:space="preserve">TUB. PVC E4/35 1.0X2.0X372                                                                          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I439">
            <v>0</v>
          </cell>
        </row>
        <row r="440">
          <cell r="A440">
            <v>101001800100</v>
          </cell>
          <cell r="B440" t="str">
            <v xml:space="preserve">T.PVC E6/70 1.0X3.8X100                                                                             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I440">
            <v>0</v>
          </cell>
        </row>
        <row r="441">
          <cell r="A441">
            <v>101001900800</v>
          </cell>
          <cell r="B441" t="str">
            <v xml:space="preserve">TUB. PU 65D GR2 1.0X2.0X800                                                                         </v>
          </cell>
          <cell r="C441">
            <v>2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I441">
            <v>0</v>
          </cell>
        </row>
        <row r="442">
          <cell r="A442">
            <v>101001901500</v>
          </cell>
          <cell r="B442" t="str">
            <v xml:space="preserve">TUB. PU 1.0X2.0X1500                                                                                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I442">
            <v>0</v>
          </cell>
        </row>
        <row r="443">
          <cell r="A443">
            <v>101002000100</v>
          </cell>
          <cell r="B443" t="str">
            <v xml:space="preserve">TUB. PUR 90VIR 1.0X1.65X100                                                                         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I443">
            <v>0</v>
          </cell>
        </row>
        <row r="444">
          <cell r="A444">
            <v>101002100400</v>
          </cell>
          <cell r="B444" t="str">
            <v xml:space="preserve">T.PUR 90AE VIR.C/L RAD.1.0X2.0X400                                                                  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I444">
            <v>0</v>
          </cell>
        </row>
        <row r="445">
          <cell r="A445">
            <v>101002110400</v>
          </cell>
          <cell r="B445" t="str">
            <v xml:space="preserve">T.PUR 90V 1.0X2.0X400 C/L 85A B-60                                                                  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I445">
            <v>0</v>
          </cell>
        </row>
        <row r="446">
          <cell r="A446">
            <v>101002200500</v>
          </cell>
          <cell r="B446" t="str">
            <v xml:space="preserve">TUB.PUR 1,0x2,0x500                                                                                 </v>
          </cell>
          <cell r="C446">
            <v>332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I446">
            <v>0</v>
          </cell>
        </row>
        <row r="447">
          <cell r="A447">
            <v>101002200600</v>
          </cell>
          <cell r="B447" t="str">
            <v xml:space="preserve">TUB. PUR 65BA40 1.0X2.0X600                                                                         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I447">
            <v>0</v>
          </cell>
        </row>
        <row r="448">
          <cell r="A448">
            <v>101002300450</v>
          </cell>
          <cell r="B448" t="str">
            <v xml:space="preserve">TUB. PU90A Ba20 AZ11 L/N 1,0x1,7x450                                                                </v>
          </cell>
          <cell r="C448">
            <v>755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I448">
            <v>0</v>
          </cell>
        </row>
        <row r="449">
          <cell r="A449">
            <v>101100100350</v>
          </cell>
          <cell r="B449" t="str">
            <v xml:space="preserve">TUB PVC 1.1 X 1.5 X  350 ©                                                                          </v>
          </cell>
          <cell r="C449">
            <v>812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I449">
            <v>0</v>
          </cell>
        </row>
        <row r="450">
          <cell r="A450">
            <v>101100200400</v>
          </cell>
          <cell r="B450" t="str">
            <v xml:space="preserve">TUB PVC 1.1 X 2.0 X 400                                                                             </v>
          </cell>
          <cell r="C450">
            <v>961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I450">
            <v>0</v>
          </cell>
        </row>
        <row r="451">
          <cell r="A451">
            <v>101100300400</v>
          </cell>
          <cell r="B451" t="str">
            <v xml:space="preserve">TUB PVC 1.1 X 2.6 X 400 (# ©)                                                                       </v>
          </cell>
          <cell r="C451">
            <v>168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I451">
            <v>0</v>
          </cell>
        </row>
        <row r="452">
          <cell r="A452">
            <v>101100400500</v>
          </cell>
          <cell r="B452" t="str">
            <v xml:space="preserve">TUB POLIES. 1.15X2.8X 500                                                                           </v>
          </cell>
          <cell r="C452">
            <v>619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I452">
            <v>0</v>
          </cell>
        </row>
        <row r="453">
          <cell r="A453">
            <v>101100500460</v>
          </cell>
          <cell r="B453" t="str">
            <v xml:space="preserve">TUB PU 1.15 X 2.0 X 460                                                                             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I453">
            <v>0</v>
          </cell>
        </row>
        <row r="454">
          <cell r="A454">
            <v>101100500850</v>
          </cell>
          <cell r="B454" t="str">
            <v xml:space="preserve">TUB. PU 65D AM6 1.1X2.3X850 CH7                                                                     </v>
          </cell>
          <cell r="C454">
            <v>84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I454">
            <v>0</v>
          </cell>
        </row>
        <row r="455">
          <cell r="A455">
            <v>101101000500</v>
          </cell>
          <cell r="B455" t="str">
            <v xml:space="preserve">TUB. PU 1.1 X 2.0 X 500                                                                             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I455">
            <v>0</v>
          </cell>
        </row>
        <row r="456">
          <cell r="A456">
            <v>101101100065</v>
          </cell>
          <cell r="B456" t="str">
            <v xml:space="preserve">TUB. PVC BL. 1.1X1.6X65                                                                             </v>
          </cell>
          <cell r="C456">
            <v>7901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I456">
            <v>0</v>
          </cell>
        </row>
        <row r="457">
          <cell r="A457">
            <v>101101100500</v>
          </cell>
          <cell r="B457" t="str">
            <v xml:space="preserve">TUB. HYTREL 1.1 X 1.8 X 500                                                                         </v>
          </cell>
          <cell r="C457">
            <v>1277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I457">
            <v>0</v>
          </cell>
        </row>
        <row r="458">
          <cell r="A458">
            <v>101101200450</v>
          </cell>
          <cell r="B458" t="str">
            <v xml:space="preserve">TUB PU90 1.1 X 2.0 X 450 L.N.                                                                       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I458">
            <v>0</v>
          </cell>
        </row>
        <row r="459">
          <cell r="A459">
            <v>101101300470</v>
          </cell>
          <cell r="B459" t="str">
            <v xml:space="preserve">TUB. PVC 1.0 X 1.5 X 470                                                                            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I459">
            <v>0</v>
          </cell>
        </row>
        <row r="460">
          <cell r="A460">
            <v>101101400500</v>
          </cell>
          <cell r="B460" t="str">
            <v xml:space="preserve">TUB. PVC 1900 1.1X2.5X500                                                                           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I460">
            <v>0</v>
          </cell>
        </row>
        <row r="461">
          <cell r="A461">
            <v>101101500500</v>
          </cell>
          <cell r="B461" t="str">
            <v xml:space="preserve">TUB. PVC 1900 ES 1.1X1.9X500                                                                        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I461">
            <v>0</v>
          </cell>
        </row>
        <row r="462">
          <cell r="A462">
            <v>101101600500</v>
          </cell>
          <cell r="B462" t="str">
            <v xml:space="preserve">TUB. PVC 1900 ES 1.1X2.8X500                                                                        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I462">
            <v>0</v>
          </cell>
        </row>
        <row r="463">
          <cell r="A463">
            <v>101101700450</v>
          </cell>
          <cell r="B463" t="str">
            <v xml:space="preserve">TUB. PU80A+BA20 C/L NE3 1.1X2.0X450                                                                 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I463">
            <v>0</v>
          </cell>
        </row>
        <row r="464">
          <cell r="A464">
            <v>101101800000</v>
          </cell>
          <cell r="B464" t="str">
            <v xml:space="preserve">TUB.PUR 90BA20 AZ11 C/L NE. 1.1X2.0x800                                                             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I464">
            <v>0</v>
          </cell>
        </row>
        <row r="465">
          <cell r="A465">
            <v>101101800450</v>
          </cell>
          <cell r="B465" t="str">
            <v xml:space="preserve">T.90A BA20 AZ11 L/N 1.1 X 2.0 X 450                                                                 </v>
          </cell>
          <cell r="C465">
            <v>790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I465">
            <v>0</v>
          </cell>
        </row>
        <row r="466">
          <cell r="A466">
            <v>101101810450</v>
          </cell>
          <cell r="B466" t="str">
            <v xml:space="preserve">T.PUR 90AE BL.C/L.NEGRA 1.1X2.0X450                                                                 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I466">
            <v>0</v>
          </cell>
        </row>
        <row r="467">
          <cell r="A467">
            <v>101101900450</v>
          </cell>
          <cell r="B467" t="str">
            <v xml:space="preserve">T. PVC AZ8 CH6 ©                                                                                    </v>
          </cell>
          <cell r="C467">
            <v>1111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I467">
            <v>0</v>
          </cell>
        </row>
        <row r="468">
          <cell r="A468">
            <v>101101900550</v>
          </cell>
          <cell r="B468" t="str">
            <v xml:space="preserve">TUB. PVC AZ. 1.1X1.65X550                                                                           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I468">
            <v>0</v>
          </cell>
        </row>
        <row r="469">
          <cell r="A469">
            <v>101102000000</v>
          </cell>
          <cell r="B469" t="str">
            <v xml:space="preserve">T.80A BA40+90A BA20 AZ11 1.1X2.0                                                                    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I469">
            <v>0</v>
          </cell>
        </row>
        <row r="470">
          <cell r="A470">
            <v>101102000100</v>
          </cell>
          <cell r="B470" t="str">
            <v xml:space="preserve">TUB.1.1X2.0X1000 PU80 BA40BL C/L AZ                                                                 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I470">
            <v>0</v>
          </cell>
        </row>
        <row r="471">
          <cell r="A471">
            <v>101102000300</v>
          </cell>
          <cell r="B471" t="str">
            <v xml:space="preserve">Tub. 1.1X1.7X300                                                                                    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I471">
            <v>0</v>
          </cell>
        </row>
        <row r="472">
          <cell r="A472">
            <v>101102000500</v>
          </cell>
          <cell r="B472" t="str">
            <v xml:space="preserve">T. HYTREL 8238 1.1X2.5X500                                                                          </v>
          </cell>
          <cell r="C472">
            <v>97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I472">
            <v>0</v>
          </cell>
        </row>
        <row r="473">
          <cell r="A473">
            <v>101102100400</v>
          </cell>
          <cell r="B473" t="str">
            <v xml:space="preserve">T.E8/47 E6/70 L. E8/45C 1.1X1.7X40                                                                  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I473">
            <v>0</v>
          </cell>
        </row>
        <row r="474">
          <cell r="A474">
            <v>101102200500</v>
          </cell>
          <cell r="B474" t="str">
            <v xml:space="preserve">TUB. PU55D 1.1X2.0X500                                                                              </v>
          </cell>
          <cell r="C474">
            <v>148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I474">
            <v>0</v>
          </cell>
        </row>
        <row r="475">
          <cell r="A475">
            <v>101102300450</v>
          </cell>
          <cell r="B475" t="str">
            <v xml:space="preserve">T.PVC ES3/20+ES3/30+VE6 1.1X2.0X450                                                                 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I475">
            <v>0</v>
          </cell>
        </row>
        <row r="476">
          <cell r="A476">
            <v>101102400450</v>
          </cell>
          <cell r="B476" t="str">
            <v xml:space="preserve">TUB. PU 1.1X2.0X450 C/L AZ14                                                                        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I476">
            <v>0</v>
          </cell>
        </row>
        <row r="477">
          <cell r="A477">
            <v>101102500800</v>
          </cell>
          <cell r="B477" t="str">
            <v xml:space="preserve">TUB. PU 1.1X2.0X800 C/L AZ14                                                                        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I477">
            <v>0</v>
          </cell>
        </row>
        <row r="478">
          <cell r="A478">
            <v>101102600550</v>
          </cell>
          <cell r="B478" t="str">
            <v xml:space="preserve">TUB. PUR 75D BA20 1.1X1.65X550 AZ6                                                                  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I478">
            <v>0</v>
          </cell>
        </row>
        <row r="479">
          <cell r="A479">
            <v>101102700400</v>
          </cell>
          <cell r="B479" t="str">
            <v xml:space="preserve">TUB.PUR VERDE(11) 1.1X2.0X400                                                                       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I479">
            <v>0</v>
          </cell>
        </row>
        <row r="480">
          <cell r="A480">
            <v>101102801500</v>
          </cell>
          <cell r="B480" t="str">
            <v xml:space="preserve">TUB.PVC (SH84) 1,1X3,0X1500                                                                         </v>
          </cell>
          <cell r="C480">
            <v>8950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I480">
            <v>0</v>
          </cell>
        </row>
        <row r="481">
          <cell r="A481">
            <v>101200100372</v>
          </cell>
          <cell r="B481" t="str">
            <v xml:space="preserve">TUB. PVC 1.2 X 2.0 X 372                                                                            </v>
          </cell>
          <cell r="C481">
            <v>2504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I481">
            <v>0</v>
          </cell>
        </row>
        <row r="482">
          <cell r="A482">
            <v>101200100572</v>
          </cell>
          <cell r="B482" t="str">
            <v xml:space="preserve">TUB. E4/50 PVC 1.2X2.0X572                                                                          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I482">
            <v>0</v>
          </cell>
        </row>
        <row r="483">
          <cell r="A483">
            <v>101200600210</v>
          </cell>
          <cell r="B483" t="str">
            <v xml:space="preserve">TUB. PU 1.2 X 2.0 X 210                                                                             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I483">
            <v>0</v>
          </cell>
        </row>
        <row r="484">
          <cell r="A484">
            <v>101200610200</v>
          </cell>
          <cell r="B484" t="str">
            <v xml:space="preserve">TUB. PVC +AZ 1.2 x 2.0 x 200                                                                        </v>
          </cell>
          <cell r="C484">
            <v>153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I484">
            <v>0</v>
          </cell>
        </row>
        <row r="485">
          <cell r="A485">
            <v>101200700210</v>
          </cell>
          <cell r="B485" t="str">
            <v xml:space="preserve">TUB. PU 1.2 X 2.6 X 210                                                                             </v>
          </cell>
          <cell r="C485">
            <v>125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I485">
            <v>0</v>
          </cell>
        </row>
        <row r="486">
          <cell r="A486">
            <v>101200710210</v>
          </cell>
          <cell r="B486" t="str">
            <v xml:space="preserve">TUB. PVC +AZ 1.2 x 2.6 x 210                                                                        </v>
          </cell>
          <cell r="C486">
            <v>7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I486">
            <v>0</v>
          </cell>
        </row>
        <row r="487">
          <cell r="A487">
            <v>101200800210</v>
          </cell>
          <cell r="B487" t="str">
            <v xml:space="preserve">TUB. PU  1.2 X 3.3 X 210                                                                            </v>
          </cell>
          <cell r="C487">
            <v>145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I487">
            <v>0</v>
          </cell>
        </row>
        <row r="488">
          <cell r="A488">
            <v>101200810210</v>
          </cell>
          <cell r="B488" t="str">
            <v xml:space="preserve">TUB  PVC +AZ 1.2 x 3.3 x 210                                                                        </v>
          </cell>
          <cell r="C488">
            <v>1378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I488">
            <v>0</v>
          </cell>
        </row>
        <row r="489">
          <cell r="A489">
            <v>101200900210</v>
          </cell>
          <cell r="B489" t="str">
            <v xml:space="preserve">TUB. PU 1.2 X 4.0 X 210                                                                             </v>
          </cell>
          <cell r="C489">
            <v>510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I489">
            <v>0</v>
          </cell>
        </row>
        <row r="490">
          <cell r="A490">
            <v>101200910210</v>
          </cell>
          <cell r="B490" t="str">
            <v xml:space="preserve">TUB. PVC +AZ 1.2 x 4.0 x 210                                                                        </v>
          </cell>
          <cell r="C490">
            <v>2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I490">
            <v>0</v>
          </cell>
        </row>
        <row r="491">
          <cell r="A491">
            <v>101201000210</v>
          </cell>
          <cell r="B491" t="str">
            <v xml:space="preserve">TUB. PU 1.2 X 4.6 X 210                                                                             </v>
          </cell>
          <cell r="C491">
            <v>450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I491">
            <v>0</v>
          </cell>
        </row>
        <row r="492">
          <cell r="A492">
            <v>101201010210</v>
          </cell>
          <cell r="B492" t="str">
            <v xml:space="preserve">TUB. PVC +AZ 1.2 x 4.6 x 210                                                                        </v>
          </cell>
          <cell r="C492">
            <v>583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I492">
            <v>0</v>
          </cell>
        </row>
        <row r="493">
          <cell r="A493">
            <v>101201100210</v>
          </cell>
          <cell r="B493" t="str">
            <v xml:space="preserve">TUB. PU 1.2 X 5.3 X 210                                                                             </v>
          </cell>
          <cell r="C493">
            <v>308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I493">
            <v>0</v>
          </cell>
        </row>
        <row r="494">
          <cell r="A494">
            <v>101201110210</v>
          </cell>
          <cell r="B494" t="str">
            <v xml:space="preserve">TUB. PVC +AZ 1.2 x 5.3 x 210                                                                        </v>
          </cell>
          <cell r="C494">
            <v>1044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I494">
            <v>0</v>
          </cell>
        </row>
        <row r="495">
          <cell r="A495">
            <v>101201160210</v>
          </cell>
          <cell r="B495" t="str">
            <v xml:space="preserve">TUB. PVC +AZ 1.2 x 6.0 x 210                                                                        </v>
          </cell>
          <cell r="C495">
            <v>180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I495">
            <v>0</v>
          </cell>
        </row>
        <row r="496">
          <cell r="A496">
            <v>101201200200</v>
          </cell>
          <cell r="B496" t="str">
            <v xml:space="preserve">TUB. U1/2.3 1.2X2.0X200                                                                             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I496">
            <v>0</v>
          </cell>
        </row>
        <row r="497">
          <cell r="A497">
            <v>101201300200</v>
          </cell>
          <cell r="B497" t="str">
            <v xml:space="preserve">TUB. U1/2.3 1.2X2.6X200                                                                             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I497">
            <v>0</v>
          </cell>
        </row>
        <row r="498">
          <cell r="A498">
            <v>101201400200</v>
          </cell>
          <cell r="B498" t="str">
            <v xml:space="preserve">TUB. U 1/2.3 1.2X3.3X200                                                                            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I498">
            <v>0</v>
          </cell>
        </row>
        <row r="499">
          <cell r="A499">
            <v>101201500200</v>
          </cell>
          <cell r="B499" t="str">
            <v xml:space="preserve">TUB. U 1/2.3 1.2X4.0X200                                                                            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I499">
            <v>0</v>
          </cell>
        </row>
        <row r="500">
          <cell r="A500">
            <v>101201600200</v>
          </cell>
          <cell r="B500" t="str">
            <v xml:space="preserve">T.E40/20+E8/45BL+GR2 1.2X2.0X200                                                                    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I500">
            <v>0</v>
          </cell>
        </row>
        <row r="501">
          <cell r="A501">
            <v>101201700200</v>
          </cell>
          <cell r="B501" t="str">
            <v xml:space="preserve">T.E4/20+E8/45BL+GR2 1.2X2.65X200                                                                    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I501">
            <v>0</v>
          </cell>
        </row>
        <row r="502">
          <cell r="A502">
            <v>101201800200</v>
          </cell>
          <cell r="B502" t="str">
            <v xml:space="preserve">T.E4/20+E8/45BL+GR2 1.2X3.3X200                                                                     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I502">
            <v>0</v>
          </cell>
        </row>
        <row r="503">
          <cell r="A503">
            <v>101201900300</v>
          </cell>
          <cell r="B503" t="str">
            <v xml:space="preserve">T. PVC 1.25X2.0X300                                                                                 </v>
          </cell>
          <cell r="C503">
            <v>14100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I503">
            <v>0</v>
          </cell>
        </row>
        <row r="504">
          <cell r="A504">
            <v>101201900500</v>
          </cell>
          <cell r="B504" t="str">
            <v xml:space="preserve">TUB. PVC 1.2 X 15 X 500 (BANDA)                                                                     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I504">
            <v>0</v>
          </cell>
        </row>
        <row r="505">
          <cell r="A505">
            <v>101202000400</v>
          </cell>
          <cell r="B505" t="str">
            <v xml:space="preserve">T.E8/47 E6/70 L.E8/45C 1.25X2.0X400                                                                 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I505">
            <v>0</v>
          </cell>
        </row>
        <row r="506">
          <cell r="A506">
            <v>101202100200</v>
          </cell>
          <cell r="B506" t="str">
            <v xml:space="preserve">T.E4/20+E8/45(60-40%GR2)1.2X2.0X200                                                                 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I506">
            <v>0</v>
          </cell>
        </row>
        <row r="507">
          <cell r="A507">
            <v>101202200200</v>
          </cell>
          <cell r="B507" t="str">
            <v xml:space="preserve">T.E4/20+8/45(60-40%GR2)1.2X2.65X200                                                                 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I507">
            <v>0</v>
          </cell>
        </row>
        <row r="508">
          <cell r="A508">
            <v>101202300200</v>
          </cell>
          <cell r="B508" t="str">
            <v xml:space="preserve">T.E4/20+E8/45(60-40%GR2)1.2X3.3X200                                                                 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I508">
            <v>0</v>
          </cell>
        </row>
        <row r="509">
          <cell r="A509">
            <v>101202400372</v>
          </cell>
          <cell r="B509" t="str">
            <v xml:space="preserve">T. PVC E4/35(OPACO) 1.2X2.0X372                                                                     </v>
          </cell>
          <cell r="C509">
            <v>567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I509">
            <v>0</v>
          </cell>
        </row>
        <row r="510">
          <cell r="A510">
            <v>101202400472</v>
          </cell>
          <cell r="B510" t="str">
            <v xml:space="preserve">T. PVC E4/35 OPACO 1.2 X 2.0 X 472                                                                  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I510">
            <v>0</v>
          </cell>
        </row>
        <row r="511">
          <cell r="A511">
            <v>101202400550</v>
          </cell>
          <cell r="B511" t="str">
            <v xml:space="preserve">TUB. PVC E4/35 (OPACO) 1.2X2.0X550                                                                  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I511">
            <v>0</v>
          </cell>
        </row>
        <row r="512">
          <cell r="A512">
            <v>101202400572</v>
          </cell>
          <cell r="B512" t="str">
            <v xml:space="preserve">T. PVC E4/35(OPACO) 1.2X2.0X572                                                                     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I512">
            <v>0</v>
          </cell>
        </row>
        <row r="513">
          <cell r="A513">
            <v>101202500065</v>
          </cell>
          <cell r="B513" t="str">
            <v xml:space="preserve">TUB. PVC E4/40 BL + GR2 1.2X2.0X65                                                                  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I513">
            <v>0</v>
          </cell>
        </row>
        <row r="514">
          <cell r="A514">
            <v>101300300800</v>
          </cell>
          <cell r="B514" t="str">
            <v xml:space="preserve">TUB PVC 1.3 X 2.35 X 800                                                                            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I514">
            <v>0</v>
          </cell>
        </row>
        <row r="515">
          <cell r="A515">
            <v>101300400380</v>
          </cell>
          <cell r="B515" t="str">
            <v xml:space="preserve">TUB. PVC 1.3 X 2.6 X 380 NAR.                                                                       </v>
          </cell>
          <cell r="C515">
            <v>565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I515">
            <v>0</v>
          </cell>
        </row>
        <row r="516">
          <cell r="A516">
            <v>101300500850</v>
          </cell>
          <cell r="B516" t="str">
            <v xml:space="preserve">TUB. PU 1.3 X 2.6 X 850 CH8                                                                         </v>
          </cell>
          <cell r="C516">
            <v>363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I516">
            <v>0</v>
          </cell>
        </row>
        <row r="517">
          <cell r="A517">
            <v>101300900450</v>
          </cell>
          <cell r="B517" t="str">
            <v xml:space="preserve">TUB. PU80A+BA20 C/L NE3 1.3X2.3X450                                                                 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I517">
            <v>0</v>
          </cell>
        </row>
        <row r="518">
          <cell r="A518">
            <v>101301000000</v>
          </cell>
          <cell r="B518" t="str">
            <v xml:space="preserve">TUB. PUR 1.3 X 2.3 C/L NEGRA                                                                        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I518">
            <v>0</v>
          </cell>
        </row>
        <row r="519">
          <cell r="A519">
            <v>101301000450</v>
          </cell>
          <cell r="B519" t="str">
            <v xml:space="preserve">T. 90A BA20 AZ11 L/N 1.3X2.3X450                                                                    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I519">
            <v>0</v>
          </cell>
        </row>
        <row r="520">
          <cell r="A520">
            <v>101301000800</v>
          </cell>
          <cell r="B520" t="str">
            <v xml:space="preserve">TUB. PU AZ. C/L 1.3X2.3X800                                                                         </v>
          </cell>
          <cell r="C520">
            <v>39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I520">
            <v>0</v>
          </cell>
        </row>
        <row r="521">
          <cell r="A521">
            <v>101301100450</v>
          </cell>
          <cell r="B521" t="str">
            <v xml:space="preserve">T. PVC AZ8 CH7 ©                                                                                    </v>
          </cell>
          <cell r="C521">
            <v>519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I521">
            <v>0</v>
          </cell>
        </row>
        <row r="522">
          <cell r="A522">
            <v>101301100550</v>
          </cell>
          <cell r="B522" t="str">
            <v xml:space="preserve">TUB. PVC AZ. 1.3X2.0X550                                                                            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I522">
            <v>0</v>
          </cell>
        </row>
        <row r="523">
          <cell r="A523">
            <v>101301200300</v>
          </cell>
          <cell r="B523" t="str">
            <v xml:space="preserve">T. PVC 1.3X2.3X300                                                                                  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I523">
            <v>0</v>
          </cell>
        </row>
        <row r="524">
          <cell r="A524">
            <v>101301300400</v>
          </cell>
          <cell r="B524" t="str">
            <v xml:space="preserve">T.E8/47 E6/70 L.E8/45C 1.3X2.3X400                                                                  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I524">
            <v>0</v>
          </cell>
        </row>
        <row r="525">
          <cell r="A525">
            <v>101301400100</v>
          </cell>
          <cell r="B525" t="str">
            <v xml:space="preserve">TUB.1.3X2.3X1000 PU80 BA40BL C/L AZ                                                                 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I525">
            <v>0</v>
          </cell>
        </row>
        <row r="526">
          <cell r="A526">
            <v>101301400450</v>
          </cell>
          <cell r="B526" t="str">
            <v xml:space="preserve">T.80ABA40+90ABA20/70-30%1.3X2.3X450                                                                 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I526">
            <v>0</v>
          </cell>
        </row>
        <row r="527">
          <cell r="A527">
            <v>101301500450</v>
          </cell>
          <cell r="B527" t="str">
            <v xml:space="preserve">T.PVC ES3/20+ES3/30+VE6 1.3X2.3X450                                                                 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I527">
            <v>0</v>
          </cell>
        </row>
        <row r="528">
          <cell r="A528">
            <v>101301600800</v>
          </cell>
          <cell r="B528" t="str">
            <v xml:space="preserve">TUB. PU 65D GR2 1.3X2.35X800                                                                        </v>
          </cell>
          <cell r="C528">
            <v>175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I528">
            <v>0</v>
          </cell>
        </row>
        <row r="529">
          <cell r="A529">
            <v>101301700450</v>
          </cell>
          <cell r="B529" t="str">
            <v xml:space="preserve">TUB. PU 1.3X2.3X450 C/L AZ14                                                                        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I529">
            <v>0</v>
          </cell>
        </row>
        <row r="530">
          <cell r="A530">
            <v>101301700800</v>
          </cell>
          <cell r="B530" t="str">
            <v xml:space="preserve">TUB. PU 1.3X2.3X800 C/L AZ14                                                                        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I530">
            <v>0</v>
          </cell>
        </row>
        <row r="531">
          <cell r="A531">
            <v>101301800550</v>
          </cell>
          <cell r="B531" t="str">
            <v xml:space="preserve">TUB. PUR 75D BA201.3X2.0X550 AZ6                                                                    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I531">
            <v>0</v>
          </cell>
        </row>
        <row r="532">
          <cell r="A532">
            <v>101301900400</v>
          </cell>
          <cell r="B532" t="str">
            <v xml:space="preserve">TUB. PVC E8/45 RAD. 1.3X2.35X400                                                                    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I532">
            <v>0</v>
          </cell>
        </row>
        <row r="533">
          <cell r="A533">
            <v>101302000100</v>
          </cell>
          <cell r="B533" t="str">
            <v xml:space="preserve">TUB. PUR 90AE VIR. 1.3 X 2.0 X 100                                                                  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I533">
            <v>0</v>
          </cell>
        </row>
        <row r="534">
          <cell r="A534">
            <v>101302100065</v>
          </cell>
          <cell r="B534" t="str">
            <v xml:space="preserve">TUB. PVC E4/40 + GR2 1.35X2.0X65                                                                    </v>
          </cell>
          <cell r="C534">
            <v>3256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I534">
            <v>0</v>
          </cell>
        </row>
        <row r="535">
          <cell r="A535">
            <v>101302200500</v>
          </cell>
          <cell r="B535" t="str">
            <v xml:space="preserve">TUB. POLIESTER HYTREL 1.3X3.2X500                                                                   </v>
          </cell>
          <cell r="C535">
            <v>155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I535">
            <v>0</v>
          </cell>
        </row>
        <row r="536">
          <cell r="A536">
            <v>101302301000</v>
          </cell>
          <cell r="B536" t="str">
            <v xml:space="preserve">T. PUR 90AEBA40 C/L AZ 1.3X2.3X1000                                                                 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I536">
            <v>0</v>
          </cell>
        </row>
        <row r="537">
          <cell r="A537">
            <v>101302400060</v>
          </cell>
          <cell r="B537" t="str">
            <v xml:space="preserve">TUB. PUR VIR.1,3X2,4X60                                                                             </v>
          </cell>
          <cell r="C537">
            <v>808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I537">
            <v>0</v>
          </cell>
        </row>
        <row r="538">
          <cell r="A538">
            <v>101302400200</v>
          </cell>
          <cell r="B538" t="str">
            <v xml:space="preserve">TUB. PUR 90 VIR.1,3X2,4X200                                                                         </v>
          </cell>
          <cell r="C538">
            <v>420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I538">
            <v>0</v>
          </cell>
        </row>
        <row r="539">
          <cell r="A539">
            <v>101302400400</v>
          </cell>
          <cell r="B539" t="str">
            <v xml:space="preserve">TUB.PUR 90VIR.C/L 1.3X2.35X400                                                                      </v>
          </cell>
          <cell r="C539">
            <v>93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I539">
            <v>0</v>
          </cell>
        </row>
        <row r="540">
          <cell r="A540">
            <v>101400100275</v>
          </cell>
          <cell r="B540" t="str">
            <v xml:space="preserve">TUB. PVC CR. 1.4X2.1X275 C/L RAD. © (50% SHA98 + 50% SH92)                                          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I540">
            <v>0</v>
          </cell>
        </row>
        <row r="541">
          <cell r="A541">
            <v>101400100280</v>
          </cell>
          <cell r="B541" t="str">
            <v xml:space="preserve">TUB PVC 1.4 X 2.1 X   280                                                                           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I541">
            <v>0</v>
          </cell>
        </row>
        <row r="542">
          <cell r="A542">
            <v>101400200275</v>
          </cell>
          <cell r="B542" t="str">
            <v xml:space="preserve">TUB. PVC C/L RAD 1,4x2,1x275 ©                                                                      </v>
          </cell>
          <cell r="C542">
            <v>10123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I542">
            <v>0</v>
          </cell>
        </row>
        <row r="543">
          <cell r="A543">
            <v>101400300273</v>
          </cell>
          <cell r="B543" t="str">
            <v xml:space="preserve">T.PUR90AE 1.4X2.1X273 C/L 90AE BA20                                                                 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I543">
            <v>0</v>
          </cell>
        </row>
        <row r="544">
          <cell r="A544">
            <v>101400300275</v>
          </cell>
          <cell r="B544" t="str">
            <v xml:space="preserve">TUB. PUR 90AE VIR. 1.4X2.1X275 C/L                                                                  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I544">
            <v>0</v>
          </cell>
        </row>
        <row r="545">
          <cell r="A545">
            <v>101400300600</v>
          </cell>
          <cell r="B545" t="str">
            <v xml:space="preserve">T.PUR 90AEBA40 C/L VIR.1.4X2.0X600                                                                  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I545">
            <v>0</v>
          </cell>
        </row>
        <row r="546">
          <cell r="A546">
            <v>101400301000</v>
          </cell>
          <cell r="B546" t="str">
            <v xml:space="preserve">TUB. PU 1.4 X 2.1 X 1000                                                                            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I546">
            <v>0</v>
          </cell>
        </row>
        <row r="547">
          <cell r="A547">
            <v>101400401000</v>
          </cell>
          <cell r="B547" t="str">
            <v xml:space="preserve">TUB. PU 1.4 X 2.1 X 1000                                                                            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I547">
            <v>0</v>
          </cell>
        </row>
        <row r="548">
          <cell r="A548">
            <v>101400600100</v>
          </cell>
          <cell r="B548" t="str">
            <v xml:space="preserve">TUB. PU 1.4 X 2.3 X 115                                                                             </v>
          </cell>
          <cell r="C548">
            <v>4760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I548">
            <v>0</v>
          </cell>
        </row>
        <row r="549">
          <cell r="A549">
            <v>101400600240</v>
          </cell>
          <cell r="B549" t="str">
            <v xml:space="preserve">TUB. PU 1.4 X 2.6 X 240                                                                             </v>
          </cell>
          <cell r="C549">
            <v>1123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I549">
            <v>0</v>
          </cell>
        </row>
        <row r="550">
          <cell r="A550">
            <v>101400700065</v>
          </cell>
          <cell r="B550" t="str">
            <v xml:space="preserve">TUB. PVC BL. 1.4X2.1X65                                                                             </v>
          </cell>
          <cell r="C550">
            <v>417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I550">
            <v>0</v>
          </cell>
        </row>
        <row r="551">
          <cell r="A551">
            <v>101400800100</v>
          </cell>
          <cell r="B551" t="str">
            <v xml:space="preserve">TUB. PU 75D BA20+AZ13 1.4X2.3X100                                                                   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I551">
            <v>0</v>
          </cell>
        </row>
        <row r="552">
          <cell r="A552">
            <v>101400900210</v>
          </cell>
          <cell r="B552" t="str">
            <v xml:space="preserve">TUB. PVC CR. 1.4X2.1X210 C/L RAD.                                                                   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I552">
            <v>0</v>
          </cell>
        </row>
        <row r="553">
          <cell r="A553">
            <v>101401000300</v>
          </cell>
          <cell r="B553" t="str">
            <v xml:space="preserve">TUB. PUR 65D BA40+NE4 1.4X2.1X300                                                                   </v>
          </cell>
          <cell r="C553">
            <v>696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I553">
            <v>0</v>
          </cell>
        </row>
        <row r="554">
          <cell r="A554">
            <v>101401001000</v>
          </cell>
          <cell r="B554" t="str">
            <v xml:space="preserve">TUB. PU 1.4X2.1X1000 NE3                                                                            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I554">
            <v>0</v>
          </cell>
        </row>
        <row r="555">
          <cell r="A555">
            <v>101401100210</v>
          </cell>
          <cell r="B555" t="str">
            <v xml:space="preserve">TUB.PUR 90AE C/L BA40 1.4X2.1X210                                                                   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I555">
            <v>0</v>
          </cell>
        </row>
        <row r="556">
          <cell r="A556">
            <v>101401200275</v>
          </cell>
          <cell r="B556" t="str">
            <v xml:space="preserve">TUB.PUR 90BA40 1.45X2.1X275 C/L90VIR                                                                </v>
          </cell>
          <cell r="C556">
            <v>3128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I556">
            <v>0</v>
          </cell>
        </row>
        <row r="557">
          <cell r="A557">
            <v>101401210275</v>
          </cell>
          <cell r="B557" t="str">
            <v xml:space="preserve">TUB.PUR 90BA40 1.45X2.1X275 C/L ANTIMICROBIANO                                                      </v>
          </cell>
          <cell r="C557">
            <v>943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I557">
            <v>0</v>
          </cell>
        </row>
        <row r="558">
          <cell r="A558">
            <v>101500100120</v>
          </cell>
          <cell r="B558" t="str">
            <v xml:space="preserve">TUB. PVC E4/45 1.5X2.1X120                                                                          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I558">
            <v>0</v>
          </cell>
        </row>
        <row r="559">
          <cell r="A559">
            <v>101500100285</v>
          </cell>
          <cell r="B559" t="str">
            <v xml:space="preserve">T.PVC E4/45 1.5X2.1X285                                                                             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I559">
            <v>0</v>
          </cell>
        </row>
        <row r="560">
          <cell r="A560">
            <v>101500100470</v>
          </cell>
          <cell r="B560" t="str">
            <v xml:space="preserve">TUB. PVC 1.5X2.1X460                                                                                </v>
          </cell>
          <cell r="C560">
            <v>10350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I560">
            <v>0</v>
          </cell>
        </row>
        <row r="561">
          <cell r="A561">
            <v>101500100900</v>
          </cell>
          <cell r="B561" t="str">
            <v xml:space="preserve">TUB. PVC E4/45 1,5X2,1X900                                                                          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I561">
            <v>0</v>
          </cell>
        </row>
        <row r="562">
          <cell r="A562">
            <v>101500100990</v>
          </cell>
          <cell r="B562" t="str">
            <v xml:space="preserve">TUB. PVC 1.5 X 2.1 X 990                                                                            </v>
          </cell>
          <cell r="C562">
            <v>730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I562">
            <v>0</v>
          </cell>
        </row>
        <row r="563">
          <cell r="A563">
            <v>101500101204</v>
          </cell>
          <cell r="B563" t="str">
            <v xml:space="preserve">TUB. PVC E4/45 1.5X2.1X1204                                                                         </v>
          </cell>
          <cell r="C563">
            <v>706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I563">
            <v>0</v>
          </cell>
        </row>
        <row r="564">
          <cell r="A564">
            <v>101500200750</v>
          </cell>
          <cell r="B564" t="str">
            <v xml:space="preserve">TUB PVC 1.5 X 2.1 X 750                                                                             </v>
          </cell>
          <cell r="C564">
            <v>762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I564">
            <v>0</v>
          </cell>
        </row>
        <row r="565">
          <cell r="A565">
            <v>101500600500</v>
          </cell>
          <cell r="B565" t="str">
            <v xml:space="preserve">TUB PVC 1.5 X 2.1 X 500                                                                             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I565">
            <v>0</v>
          </cell>
        </row>
        <row r="566">
          <cell r="A566">
            <v>101500800372</v>
          </cell>
          <cell r="B566" t="str">
            <v xml:space="preserve">TUB. PVC 1.5X2.6X372                                                                                </v>
          </cell>
          <cell r="C566">
            <v>1200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I566">
            <v>0</v>
          </cell>
        </row>
        <row r="567">
          <cell r="A567">
            <v>101500800470</v>
          </cell>
          <cell r="B567" t="str">
            <v xml:space="preserve">TUB. PVC E6/70 1.5X2.6X470                                                                          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I567">
            <v>0</v>
          </cell>
        </row>
        <row r="568">
          <cell r="A568">
            <v>101500800550</v>
          </cell>
          <cell r="B568" t="str">
            <v xml:space="preserve">TUB. PVC E6/70 1.5X2.6X550                                                                          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I568">
            <v>0</v>
          </cell>
        </row>
        <row r="569">
          <cell r="A569">
            <v>101500800572</v>
          </cell>
          <cell r="B569" t="str">
            <v xml:space="preserve">T.PVC E6/70 1.5X2.6X572 CH8                                                                         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I569">
            <v>0</v>
          </cell>
        </row>
        <row r="570">
          <cell r="A570">
            <v>101500800900</v>
          </cell>
          <cell r="B570" t="str">
            <v xml:space="preserve">TUB. PVC E7000 1,5X2,1X900                                                                          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I570">
            <v>0</v>
          </cell>
        </row>
        <row r="571">
          <cell r="A571">
            <v>101500801204</v>
          </cell>
          <cell r="B571" t="str">
            <v xml:space="preserve">TUB. PVC E6/70 1.5X2.1X1204 (#)                                                                     </v>
          </cell>
          <cell r="C571">
            <v>3270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I571">
            <v>0</v>
          </cell>
        </row>
        <row r="572">
          <cell r="A572">
            <v>101500900460</v>
          </cell>
          <cell r="B572" t="str">
            <v xml:space="preserve">TUB PU 1.55 X 2.6 X 460                                                                             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I572">
            <v>0</v>
          </cell>
        </row>
        <row r="573">
          <cell r="A573">
            <v>101501100470</v>
          </cell>
          <cell r="B573" t="str">
            <v xml:space="preserve">TUB. PVC 1.5 X 2.1 X 470                                                                            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I573">
            <v>0</v>
          </cell>
        </row>
        <row r="574">
          <cell r="A574">
            <v>101501200100</v>
          </cell>
          <cell r="B574" t="str">
            <v xml:space="preserve">TUB. PVC E6/70 1.5X3.8X100                                                                          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I574">
            <v>0</v>
          </cell>
        </row>
        <row r="575">
          <cell r="A575">
            <v>101501200300</v>
          </cell>
          <cell r="B575" t="str">
            <v xml:space="preserve">Tub. 1.5X2.7X300                                                                                    </v>
          </cell>
          <cell r="C575">
            <v>5200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I575">
            <v>0</v>
          </cell>
        </row>
        <row r="576">
          <cell r="A576">
            <v>101501200400</v>
          </cell>
          <cell r="B576" t="str">
            <v xml:space="preserve">T.E8/47 E6/70 L.E8/45C 1.5X2.7X400                                                                  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I576">
            <v>0</v>
          </cell>
        </row>
        <row r="577">
          <cell r="A577">
            <v>101501300100</v>
          </cell>
          <cell r="B577" t="str">
            <v xml:space="preserve">Tubo PVC E4/50 1.5 x 2.1 x60                                                                        </v>
          </cell>
          <cell r="C577">
            <v>3630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I577">
            <v>0</v>
          </cell>
        </row>
        <row r="578">
          <cell r="A578">
            <v>101600200112</v>
          </cell>
          <cell r="B578" t="str">
            <v xml:space="preserve">TUB.PVC 1.6X2.6X112                                                                                 </v>
          </cell>
          <cell r="C578">
            <v>1422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I578">
            <v>0</v>
          </cell>
        </row>
        <row r="579">
          <cell r="A579">
            <v>101600200600</v>
          </cell>
          <cell r="B579" t="str">
            <v xml:space="preserve">TUB.PVC 1.6X2.6X600 ©                                                                               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I579">
            <v>0</v>
          </cell>
        </row>
        <row r="580">
          <cell r="A580">
            <v>101600200900</v>
          </cell>
          <cell r="B580" t="str">
            <v xml:space="preserve">TUB. PVC E8000 1,6x2,7x900                                                                          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I580">
            <v>0</v>
          </cell>
        </row>
        <row r="581">
          <cell r="A581">
            <v>101600201204</v>
          </cell>
          <cell r="B581" t="str">
            <v xml:space="preserve">TUB. PVC E4/50 1.6 X 2.7 X 1204                                                                     </v>
          </cell>
          <cell r="C581">
            <v>559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I581">
            <v>0</v>
          </cell>
        </row>
        <row r="582">
          <cell r="A582">
            <v>101600700450</v>
          </cell>
          <cell r="B582" t="str">
            <v xml:space="preserve">TUB PVC 1.6 X 3.3 X 520 (# ©)                                                                       </v>
          </cell>
          <cell r="C582">
            <v>1734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I582">
            <v>0</v>
          </cell>
        </row>
        <row r="583">
          <cell r="A583">
            <v>101600700900</v>
          </cell>
          <cell r="B583" t="str">
            <v xml:space="preserve">TUB PVC 1.6 X 3.3 X 900                                                                             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I583">
            <v>0</v>
          </cell>
        </row>
        <row r="584">
          <cell r="A584">
            <v>101600800450</v>
          </cell>
          <cell r="B584" t="str">
            <v xml:space="preserve">TUB PVC 1.6 X 4.3 X 520 (# ©)                                                                       </v>
          </cell>
          <cell r="C584">
            <v>2571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I584">
            <v>0</v>
          </cell>
        </row>
        <row r="585">
          <cell r="A585">
            <v>101600900500</v>
          </cell>
          <cell r="B585" t="str">
            <v xml:space="preserve">TUB PVC 1.6 X 5.6 X   500 (# ©)                                                                     </v>
          </cell>
          <cell r="C585">
            <v>47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I585">
            <v>0</v>
          </cell>
        </row>
        <row r="586">
          <cell r="A586">
            <v>101601000800</v>
          </cell>
          <cell r="B586" t="str">
            <v xml:space="preserve">TUB PVC 1.6 X 2.65 X 800                                                                            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I586">
            <v>0</v>
          </cell>
        </row>
        <row r="587">
          <cell r="A587">
            <v>101601500260</v>
          </cell>
          <cell r="B587" t="str">
            <v xml:space="preserve">TUB.PVC E6/70+AZ8 1.6X2.6X260                                                                       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I587">
            <v>0</v>
          </cell>
        </row>
        <row r="588">
          <cell r="A588">
            <v>101601500350</v>
          </cell>
          <cell r="B588" t="str">
            <v xml:space="preserve">TUB. PVC + AZ 1.6X2.6X320                                                                           </v>
          </cell>
          <cell r="C588">
            <v>49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I588">
            <v>0</v>
          </cell>
        </row>
        <row r="589">
          <cell r="A589">
            <v>101601500500</v>
          </cell>
          <cell r="B589" t="str">
            <v xml:space="preserve">TUB. PU 55D BA20 1.6X2.7X500                                                                        </v>
          </cell>
          <cell r="C589">
            <v>333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I589">
            <v>0</v>
          </cell>
        </row>
        <row r="590">
          <cell r="A590">
            <v>101601500900</v>
          </cell>
          <cell r="B590" t="str">
            <v xml:space="preserve">TUB. PVC E7000 1,6X2,7X900                                                                          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I590">
            <v>0</v>
          </cell>
        </row>
        <row r="591">
          <cell r="A591">
            <v>101601501204</v>
          </cell>
          <cell r="B591" t="str">
            <v xml:space="preserve">TUB. PVC E6/70 1.6 X 2.7 X 1204 (#)                                                                 </v>
          </cell>
          <cell r="C591">
            <v>669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I591">
            <v>0</v>
          </cell>
        </row>
        <row r="592">
          <cell r="A592">
            <v>101601600000</v>
          </cell>
          <cell r="B592" t="str">
            <v xml:space="preserve">TUB.PUR 90BA20 AZ11 C/L NE. 1.6X2.7                                                                 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I592">
            <v>0</v>
          </cell>
        </row>
        <row r="593">
          <cell r="A593">
            <v>101601600450</v>
          </cell>
          <cell r="B593" t="str">
            <v xml:space="preserve">T.80A BA20 AZ11 L/N 1.6X2.7                                                                        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I593">
            <v>0</v>
          </cell>
        </row>
        <row r="594">
          <cell r="A594">
            <v>101601600800</v>
          </cell>
          <cell r="B594" t="str">
            <v xml:space="preserve">TUB. PU AZ. C/L 1.6X2.7X800                                                                         </v>
          </cell>
          <cell r="C594">
            <v>29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I594">
            <v>0</v>
          </cell>
        </row>
        <row r="595">
          <cell r="A595">
            <v>101601700450</v>
          </cell>
          <cell r="B595" t="str">
            <v xml:space="preserve">T.PVC 1.6X2.6X450 AZ8 CH8 ©                                                                         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I595">
            <v>0</v>
          </cell>
        </row>
        <row r="596">
          <cell r="A596">
            <v>101601700550</v>
          </cell>
          <cell r="B596" t="str">
            <v xml:space="preserve">TUB. PVC AZ. 1.6X2.3X550                                                                            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I596">
            <v>0</v>
          </cell>
        </row>
        <row r="597">
          <cell r="A597">
            <v>101601800540</v>
          </cell>
          <cell r="B597" t="str">
            <v xml:space="preserve">TUB.PVC  1.6X2.6X540 ©                                                                              </v>
          </cell>
          <cell r="C597">
            <v>5615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I597">
            <v>0</v>
          </cell>
        </row>
        <row r="598">
          <cell r="A598">
            <v>101601900540</v>
          </cell>
          <cell r="B598" t="str">
            <v xml:space="preserve">TUB. PVC E4/45 1.6X2.6X540                                                                          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I598">
            <v>0</v>
          </cell>
        </row>
        <row r="599">
          <cell r="A599">
            <v>101602000450</v>
          </cell>
          <cell r="B599" t="str">
            <v xml:space="preserve">T.PVC ES3/20+ES3/30+VE6 1.6X2.6X450                                                                 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I599">
            <v>0</v>
          </cell>
        </row>
        <row r="600">
          <cell r="A600">
            <v>101602100800</v>
          </cell>
          <cell r="B600" t="str">
            <v xml:space="preserve">TUB. PU 1.6 X 2.65 X 800                                                                            </v>
          </cell>
          <cell r="C600">
            <v>854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I600">
            <v>0</v>
          </cell>
        </row>
        <row r="601">
          <cell r="A601">
            <v>101602200450</v>
          </cell>
          <cell r="B601" t="str">
            <v xml:space="preserve">TUB. PU 1.6X2.7X450 C/L AZ14                                                                        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I601">
            <v>0</v>
          </cell>
        </row>
        <row r="602">
          <cell r="A602">
            <v>101602300550</v>
          </cell>
          <cell r="B602" t="str">
            <v xml:space="preserve">TUB. PUR 75D BA20 1.6X2.3X550 AZ6                                                                   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I602">
            <v>0</v>
          </cell>
        </row>
        <row r="603">
          <cell r="A603">
            <v>101602400400</v>
          </cell>
          <cell r="B603" t="str">
            <v xml:space="preserve">TUB. PVC E8/45 RAD. 1.6X2.65X400                                                                    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I603">
            <v>0</v>
          </cell>
        </row>
        <row r="604">
          <cell r="A604">
            <v>101602500400</v>
          </cell>
          <cell r="B604" t="str">
            <v xml:space="preserve">T.PUR 90AE VIR.C/L RAD.1.6X2.65X400                                                                 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I604">
            <v>0</v>
          </cell>
        </row>
        <row r="605">
          <cell r="A605">
            <v>101602510400</v>
          </cell>
          <cell r="B605" t="str">
            <v xml:space="preserve">T.PUR 90V 1.6X2.65X400 C/L 85A B-60                                                                 </v>
          </cell>
          <cell r="C605">
            <v>611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I605">
            <v>0</v>
          </cell>
        </row>
        <row r="606">
          <cell r="A606">
            <v>101602600100</v>
          </cell>
          <cell r="B606" t="str">
            <v xml:space="preserve">TUB.1.6X2.7X1000 PU80 BA40BL C/L AZ                                                                 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I606">
            <v>0</v>
          </cell>
        </row>
        <row r="607">
          <cell r="A607">
            <v>101700200470</v>
          </cell>
          <cell r="B607" t="str">
            <v xml:space="preserve">TUB. PVC 1.7 X 2.5 X 470                                                                            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I607">
            <v>0</v>
          </cell>
        </row>
        <row r="608">
          <cell r="A608">
            <v>101700300750</v>
          </cell>
          <cell r="B608" t="str">
            <v xml:space="preserve">TUB PVC 1.7 X 2.5 X 750                                                                             </v>
          </cell>
          <cell r="C608">
            <v>761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I608">
            <v>0</v>
          </cell>
        </row>
        <row r="609">
          <cell r="A609">
            <v>101700500500</v>
          </cell>
          <cell r="B609" t="str">
            <v xml:space="preserve">TUB PVC 1.7 X 2.5 X 500                                                                             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I609">
            <v>0</v>
          </cell>
        </row>
        <row r="610">
          <cell r="A610">
            <v>101700600275</v>
          </cell>
          <cell r="B610" t="str">
            <v xml:space="preserve">TUB. PVC CR. 1.7X2.5X275 C/L RAD.                                                                   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I610">
            <v>0</v>
          </cell>
        </row>
        <row r="611">
          <cell r="A611">
            <v>101700600280</v>
          </cell>
          <cell r="B611" t="str">
            <v xml:space="preserve">TUB PVC 1.7 X 2.5 X   280                                                                           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I611">
            <v>0</v>
          </cell>
        </row>
        <row r="612">
          <cell r="A612">
            <v>101700700800</v>
          </cell>
          <cell r="B612" t="str">
            <v xml:space="preserve">TUB PVC 1.7 X 3.0 X 800                                                                             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I612">
            <v>0</v>
          </cell>
        </row>
        <row r="613">
          <cell r="A613">
            <v>101700800380</v>
          </cell>
          <cell r="B613" t="str">
            <v xml:space="preserve">TUB PVC 1.7 X 3.3 X 380 NAR.                                                                        </v>
          </cell>
          <cell r="C613">
            <v>29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I613">
            <v>0</v>
          </cell>
        </row>
        <row r="614">
          <cell r="A614">
            <v>101700900065</v>
          </cell>
          <cell r="B614" t="str">
            <v xml:space="preserve">TUB. PVC BL. 1.7X2.5X65                                                                             </v>
          </cell>
          <cell r="C614">
            <v>1225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I614">
            <v>0</v>
          </cell>
        </row>
        <row r="615">
          <cell r="A615">
            <v>101700900310</v>
          </cell>
          <cell r="B615" t="str">
            <v xml:space="preserve">TUB PU90 1.7 X 2.5 X 310                                                                            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I615">
            <v>0</v>
          </cell>
        </row>
        <row r="616">
          <cell r="A616">
            <v>101701000100</v>
          </cell>
          <cell r="B616" t="str">
            <v xml:space="preserve">TUB. PVC + RO 1.7X2.5X100                                                                           </v>
          </cell>
          <cell r="C616">
            <v>1197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I616">
            <v>0</v>
          </cell>
        </row>
        <row r="617">
          <cell r="A617">
            <v>101701100100</v>
          </cell>
          <cell r="B617" t="str">
            <v xml:space="preserve">TUB. PVC E6/70 1.7X3.8X100                                                                          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I617">
            <v>0</v>
          </cell>
        </row>
        <row r="618">
          <cell r="A618">
            <v>101701200470</v>
          </cell>
          <cell r="B618" t="str">
            <v xml:space="preserve">TUB. PVC 1.7X2.5X460                                                                                </v>
          </cell>
          <cell r="C618">
            <v>282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I618">
            <v>0</v>
          </cell>
        </row>
        <row r="619">
          <cell r="A619">
            <v>101701200990</v>
          </cell>
          <cell r="B619" t="str">
            <v xml:space="preserve">TUB. PVC E4/45 1.7 X 2.5 X 990                                                                      </v>
          </cell>
          <cell r="C619">
            <v>848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I619">
            <v>0</v>
          </cell>
        </row>
        <row r="620">
          <cell r="A620">
            <v>101701300650</v>
          </cell>
          <cell r="B620" t="str">
            <v xml:space="preserve">T.PUR 80AE VIR.C/L 80AE 1.7X2.5X650                                                                 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I620">
            <v>0</v>
          </cell>
        </row>
        <row r="621">
          <cell r="A621">
            <v>101701400275</v>
          </cell>
          <cell r="B621" t="str">
            <v xml:space="preserve">TUB.PVC E4/40 C/L E8/45 1.7X2.5X275 ©                                                               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I621">
            <v>0</v>
          </cell>
        </row>
        <row r="622">
          <cell r="A622">
            <v>101701500275</v>
          </cell>
          <cell r="B622" t="str">
            <v xml:space="preserve">TUB. PUR90 VIR. C/LINEA 1,7X2,5X275                                                                 </v>
          </cell>
          <cell r="C622">
            <v>295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I622">
            <v>0</v>
          </cell>
        </row>
        <row r="623">
          <cell r="A623">
            <v>101701600275</v>
          </cell>
          <cell r="B623" t="str">
            <v xml:space="preserve">TUB. PVC C/L RAD 1,7x2,5x275 ©                                                                      </v>
          </cell>
          <cell r="C623">
            <v>13933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I623">
            <v>0</v>
          </cell>
        </row>
        <row r="624">
          <cell r="A624">
            <v>101713001500</v>
          </cell>
          <cell r="B624" t="str">
            <v xml:space="preserve">TUB.PVC 1,7X3,0X1500                                                                                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I624">
            <v>0</v>
          </cell>
        </row>
        <row r="625">
          <cell r="A625">
            <v>101723001500</v>
          </cell>
          <cell r="B625" t="str">
            <v xml:space="preserve">TUB.PVC 1,7X3,0X1500 (ALTA PRESION)                                                                 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I625">
            <v>0</v>
          </cell>
        </row>
        <row r="626">
          <cell r="A626">
            <v>101800600112</v>
          </cell>
          <cell r="B626" t="str">
            <v xml:space="preserve">TUB. PVC E4/50 1.8X2.6X112                                                                          </v>
          </cell>
          <cell r="C626">
            <v>27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I626">
            <v>0</v>
          </cell>
        </row>
        <row r="627">
          <cell r="A627">
            <v>101800600372</v>
          </cell>
          <cell r="B627" t="str">
            <v xml:space="preserve">TUB. PVC 1.8 X 2.6 X 372                                                                            </v>
          </cell>
          <cell r="C627">
            <v>10850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I627">
            <v>0</v>
          </cell>
        </row>
        <row r="628">
          <cell r="A628">
            <v>101800600550</v>
          </cell>
          <cell r="B628" t="str">
            <v xml:space="preserve">TUB. PVC E4/50 1.8X2.6X550                                                                          </v>
          </cell>
          <cell r="C628">
            <v>1300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I628">
            <v>0</v>
          </cell>
        </row>
        <row r="629">
          <cell r="A629">
            <v>101800600572</v>
          </cell>
          <cell r="B629" t="str">
            <v xml:space="preserve">TUB. PVC E8500/C00 1.8X2.6X572                                                                      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I629">
            <v>0</v>
          </cell>
        </row>
        <row r="630">
          <cell r="A630">
            <v>101800610372</v>
          </cell>
          <cell r="B630" t="str">
            <v xml:space="preserve">T. PVC E8000 C/L BL. 1,8x2,6x372                                                                    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I630">
            <v>0</v>
          </cell>
        </row>
        <row r="631">
          <cell r="A631">
            <v>101800800372</v>
          </cell>
          <cell r="B631" t="str">
            <v xml:space="preserve">TUB. PVC 1.8X 3.0(- 0.1) X 372                                                                      </v>
          </cell>
          <cell r="C631">
            <v>4000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I631">
            <v>0</v>
          </cell>
        </row>
        <row r="632">
          <cell r="A632">
            <v>101800800470</v>
          </cell>
          <cell r="B632" t="str">
            <v xml:space="preserve">TUB. PVC E6/70 1.8X3.0X470                                                                          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I632">
            <v>0</v>
          </cell>
        </row>
        <row r="633">
          <cell r="A633">
            <v>101800900372</v>
          </cell>
          <cell r="B633" t="str">
            <v xml:space="preserve">TUB. PVC E6/70 1.8X3.5X372                                                                          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I633">
            <v>0</v>
          </cell>
        </row>
        <row r="634">
          <cell r="A634">
            <v>101800900470</v>
          </cell>
          <cell r="B634" t="str">
            <v xml:space="preserve">TUB. PVC E6/70 1.8X3.5X470                                                                          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I634">
            <v>0</v>
          </cell>
        </row>
        <row r="635">
          <cell r="A635">
            <v>101801000600</v>
          </cell>
          <cell r="B635" t="str">
            <v xml:space="preserve">TUB. PU 1.8 X 3.0 X 600                                                                             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I635">
            <v>0</v>
          </cell>
        </row>
        <row r="636">
          <cell r="A636">
            <v>101801100400</v>
          </cell>
          <cell r="B636" t="str">
            <v xml:space="preserve">TUB. PU55DBA20 VE8 1.8X2.7X400                                                                      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I636">
            <v>0</v>
          </cell>
        </row>
        <row r="637">
          <cell r="A637">
            <v>101801200372</v>
          </cell>
          <cell r="B637" t="str">
            <v xml:space="preserve">T. PVC E4/50 OPACO 1.8 X 2.6 X 372                                                                  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I637">
            <v>0</v>
          </cell>
        </row>
        <row r="638">
          <cell r="A638">
            <v>101801200472</v>
          </cell>
          <cell r="B638" t="str">
            <v xml:space="preserve">T. PVC E4/45 OPACO 1.8 X 2.6 X 472                                                                  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I638">
            <v>0</v>
          </cell>
        </row>
        <row r="639">
          <cell r="A639">
            <v>101801300400</v>
          </cell>
          <cell r="B639" t="str">
            <v xml:space="preserve">TUB. PU VE 1.8X2.7X400                                                                              </v>
          </cell>
          <cell r="C639">
            <v>1231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I639">
            <v>0</v>
          </cell>
        </row>
        <row r="640">
          <cell r="A640">
            <v>101801400400</v>
          </cell>
          <cell r="B640" t="str">
            <v xml:space="preserve">TUB. PVC RO. 1.8X2.3X400                                                                            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I640">
            <v>0</v>
          </cell>
        </row>
        <row r="641">
          <cell r="A641">
            <v>101900100260</v>
          </cell>
          <cell r="B641" t="str">
            <v xml:space="preserve">TUB. PVC E6/70+AZ8 1.9X3.0X260                                                                      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I641">
            <v>0</v>
          </cell>
        </row>
        <row r="642">
          <cell r="A642">
            <v>101900100350</v>
          </cell>
          <cell r="B642" t="str">
            <v xml:space="preserve">TUB. PVC 1.9X3.0X320 AZUL                                                                           </v>
          </cell>
          <cell r="C642">
            <v>2000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I642">
            <v>0</v>
          </cell>
        </row>
        <row r="643">
          <cell r="A643">
            <v>101900100550</v>
          </cell>
          <cell r="B643" t="str">
            <v xml:space="preserve">TUB. PVC E6/70 1.9X3.0X550                                                                          </v>
          </cell>
          <cell r="C643">
            <v>585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I643">
            <v>0</v>
          </cell>
        </row>
        <row r="644">
          <cell r="A644">
            <v>101900100572</v>
          </cell>
          <cell r="B644" t="str">
            <v xml:space="preserve">TUB. PVC 1.9 X 3.0 X 572                                                                            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I644">
            <v>0</v>
          </cell>
        </row>
        <row r="645">
          <cell r="A645">
            <v>101900500800</v>
          </cell>
          <cell r="B645" t="str">
            <v xml:space="preserve">TUB PVC 1.9 X 3.35 X 800                                                                            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I645">
            <v>0</v>
          </cell>
        </row>
        <row r="646">
          <cell r="A646">
            <v>101900900140</v>
          </cell>
          <cell r="B646" t="str">
            <v xml:space="preserve">TUB. PVC (OPACO) 1.9X3.0X140                                                                        </v>
          </cell>
          <cell r="C646">
            <v>797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I646">
            <v>0</v>
          </cell>
        </row>
        <row r="647">
          <cell r="A647">
            <v>101901000450</v>
          </cell>
          <cell r="B647" t="str">
            <v xml:space="preserve">T.PVC ES3/20+ES3/30+VE6 1.9X3.0X450                                                                 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I647">
            <v>0</v>
          </cell>
        </row>
        <row r="648">
          <cell r="A648">
            <v>101901100472</v>
          </cell>
          <cell r="B648" t="str">
            <v xml:space="preserve">T. PVC E4/45 OPACO 1.9 X 3.0 X 472                                                                  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I648">
            <v>0</v>
          </cell>
        </row>
        <row r="649">
          <cell r="A649">
            <v>101901200100</v>
          </cell>
          <cell r="B649" t="str">
            <v xml:space="preserve">TUB.1.9X3.0X1000 PU80 BA40BL C/L AZ                                                                 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I649">
            <v>0</v>
          </cell>
        </row>
        <row r="650">
          <cell r="A650">
            <v>101901300800</v>
          </cell>
          <cell r="B650" t="str">
            <v xml:space="preserve">TUB.PUR 65D BA20+GR2  1.9X3.0X800                                                                   </v>
          </cell>
          <cell r="C650">
            <v>322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I650">
            <v>0</v>
          </cell>
        </row>
        <row r="651">
          <cell r="A651">
            <v>101901400450</v>
          </cell>
          <cell r="B651" t="str">
            <v xml:space="preserve">TUB.PUR90 AZUL 1,9X3,0X450 C/LINEA                                                                  </v>
          </cell>
          <cell r="C651">
            <v>284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I651">
            <v>0</v>
          </cell>
        </row>
        <row r="652">
          <cell r="A652">
            <v>101902000450</v>
          </cell>
          <cell r="B652" t="str">
            <v xml:space="preserve">T.PVC ES3/30-ES3/20 1,9X3,0X450 AZ. ©                                                               </v>
          </cell>
          <cell r="C652">
            <v>1075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I652">
            <v>0</v>
          </cell>
        </row>
        <row r="653">
          <cell r="A653">
            <v>102000100185</v>
          </cell>
          <cell r="B653" t="str">
            <v xml:space="preserve">T. E4/50 2.0X3.0X185                                                                                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I653">
            <v>0</v>
          </cell>
        </row>
        <row r="654">
          <cell r="A654">
            <v>102000100300</v>
          </cell>
          <cell r="B654" t="str">
            <v xml:space="preserve">T.PVC E4/50 2.0X3.0X300                                                                             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I654">
            <v>0</v>
          </cell>
        </row>
        <row r="655">
          <cell r="A655">
            <v>102000100470</v>
          </cell>
          <cell r="B655" t="str">
            <v xml:space="preserve">TUB. PVC 2.0 X 3.0 X 470                                                                            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I655">
            <v>0</v>
          </cell>
        </row>
        <row r="656">
          <cell r="A656">
            <v>102000100475</v>
          </cell>
          <cell r="B656" t="str">
            <v xml:space="preserve">TUB PVC 2.0 X 3.0 X 475                                                                             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I656">
            <v>0</v>
          </cell>
        </row>
        <row r="657">
          <cell r="A657">
            <v>102000100990</v>
          </cell>
          <cell r="B657" t="str">
            <v xml:space="preserve">TUB. PVCE4/452.0X3.5X990                                                                            </v>
          </cell>
          <cell r="C657">
            <v>410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I657">
            <v>0</v>
          </cell>
        </row>
        <row r="658">
          <cell r="A658">
            <v>102000300470</v>
          </cell>
          <cell r="B658" t="str">
            <v xml:space="preserve">TUB. PVC 2.0 X 3.5 X 470                                                                            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I658">
            <v>0</v>
          </cell>
        </row>
        <row r="659">
          <cell r="A659">
            <v>102000300750</v>
          </cell>
          <cell r="B659" t="str">
            <v xml:space="preserve">TUB PVC 2.0 X 3.5 X 750                                                                             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I659">
            <v>0</v>
          </cell>
        </row>
        <row r="660">
          <cell r="A660">
            <v>102000400750</v>
          </cell>
          <cell r="B660" t="str">
            <v xml:space="preserve">TUB PVC 2.0 X 3.0 X 750                                                                             </v>
          </cell>
          <cell r="C660">
            <v>516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I660">
            <v>0</v>
          </cell>
        </row>
        <row r="661">
          <cell r="A661">
            <v>102000600500</v>
          </cell>
          <cell r="B661" t="str">
            <v xml:space="preserve">TUB.PVC 2,0X3,3X500                                                                                 </v>
          </cell>
          <cell r="C661">
            <v>5000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I661">
            <v>0</v>
          </cell>
        </row>
        <row r="662">
          <cell r="A662">
            <v>102000600750</v>
          </cell>
          <cell r="B662" t="str">
            <v xml:space="preserve">TUB PVC 2.0 X 3.3 X 750                                                                             </v>
          </cell>
          <cell r="C662">
            <v>364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I662">
            <v>0</v>
          </cell>
        </row>
        <row r="663">
          <cell r="A663">
            <v>102001200500</v>
          </cell>
          <cell r="B663" t="str">
            <v xml:space="preserve">TUB PVC 2.0 X 3.0 X 500                                                                             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I663">
            <v>0</v>
          </cell>
        </row>
        <row r="664">
          <cell r="A664">
            <v>102001300500</v>
          </cell>
          <cell r="B664" t="str">
            <v xml:space="preserve">TUB PVC 2.0 X 3.5 X 500                                                                             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I664">
            <v>0</v>
          </cell>
        </row>
        <row r="665">
          <cell r="A665">
            <v>102001500240</v>
          </cell>
          <cell r="B665" t="str">
            <v xml:space="preserve">TUB. PVC E7000 2,0X3,3X240                                                                          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I665">
            <v>0</v>
          </cell>
        </row>
        <row r="666">
          <cell r="A666">
            <v>102001500550</v>
          </cell>
          <cell r="B666" t="str">
            <v xml:space="preserve">TUB. PVC E6/70 2.0X3.3X550                                                                          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I666">
            <v>0</v>
          </cell>
        </row>
        <row r="667">
          <cell r="A667">
            <v>102001500572</v>
          </cell>
          <cell r="B667" t="str">
            <v xml:space="preserve">TUB.PVC E6/70 2.0X3.3X572                                                                           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I667">
            <v>0</v>
          </cell>
        </row>
        <row r="668">
          <cell r="A668">
            <v>102001700000</v>
          </cell>
          <cell r="B668" t="str">
            <v xml:space="preserve">T. PVC  L.R. CEL.  2.0X3.3                                                                          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I668">
            <v>0</v>
          </cell>
        </row>
        <row r="669">
          <cell r="A669">
            <v>102001700146</v>
          </cell>
          <cell r="B669" t="str">
            <v xml:space="preserve">T. E8/50 C/L E8/45 CEL. 2.0X3.3X146                                                                 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I669">
            <v>0</v>
          </cell>
        </row>
        <row r="670">
          <cell r="A670">
            <v>102001800800</v>
          </cell>
          <cell r="B670" t="str">
            <v xml:space="preserve">TUB PVC 2.0 X 3.65 X 800                                                                            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I670">
            <v>0</v>
          </cell>
        </row>
        <row r="671">
          <cell r="A671">
            <v>102001900100</v>
          </cell>
          <cell r="B671" t="str">
            <v xml:space="preserve">TUB. PVC E6/70 2.0X3.8X100                                                                          </v>
          </cell>
          <cell r="C671">
            <v>2267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I671">
            <v>0</v>
          </cell>
        </row>
        <row r="672">
          <cell r="A672">
            <v>102002000470</v>
          </cell>
          <cell r="B672" t="str">
            <v xml:space="preserve">TUB. PVC 2.0X3.0X460                                                                                </v>
          </cell>
          <cell r="C672">
            <v>18600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I672">
            <v>0</v>
          </cell>
        </row>
        <row r="673">
          <cell r="A673">
            <v>102002100470</v>
          </cell>
          <cell r="B673" t="str">
            <v xml:space="preserve">TUB. PVC 2.0X3.5X460                                                                                </v>
          </cell>
          <cell r="C673">
            <v>2800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I673">
            <v>0</v>
          </cell>
        </row>
        <row r="674">
          <cell r="A674">
            <v>102002200300</v>
          </cell>
          <cell r="B674" t="str">
            <v xml:space="preserve">T.PVC 2,0 X3,3X300                                                                                  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I674">
            <v>0</v>
          </cell>
        </row>
        <row r="675">
          <cell r="A675">
            <v>102002300990</v>
          </cell>
          <cell r="B675" t="str">
            <v xml:space="preserve">TUB. PVC E4/452.0X3.0X990                                                                           </v>
          </cell>
          <cell r="C675">
            <v>372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I675">
            <v>0</v>
          </cell>
        </row>
        <row r="676">
          <cell r="A676">
            <v>102002350990</v>
          </cell>
          <cell r="B676" t="str">
            <v xml:space="preserve">TUB. PE 2.0X3.5X990                                                                                 </v>
          </cell>
          <cell r="C676">
            <v>282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I676">
            <v>0</v>
          </cell>
        </row>
        <row r="677">
          <cell r="A677">
            <v>102100400200</v>
          </cell>
          <cell r="B677" t="str">
            <v xml:space="preserve">TUB. PVC E8000 2,1X2,6X200                                                                          </v>
          </cell>
          <cell r="C677">
            <v>2746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I677">
            <v>0</v>
          </cell>
        </row>
        <row r="678">
          <cell r="A678">
            <v>102100401206</v>
          </cell>
          <cell r="B678" t="str">
            <v xml:space="preserve">TUB. PVC E4/50 2.1 X 3.3 X 1206                                                                     </v>
          </cell>
          <cell r="C678">
            <v>1210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I678">
            <v>0</v>
          </cell>
        </row>
        <row r="679">
          <cell r="A679">
            <v>102100801206</v>
          </cell>
          <cell r="B679" t="str">
            <v xml:space="preserve">TUB. PVC 2.1 X 3.3 X 1206 (#)                                                                       </v>
          </cell>
          <cell r="C679">
            <v>730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I679">
            <v>0</v>
          </cell>
        </row>
        <row r="680">
          <cell r="A680">
            <v>102100900265</v>
          </cell>
          <cell r="B680" t="str">
            <v xml:space="preserve">TUB. PU 2.1 X 3.5 X 265                                                                             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I680">
            <v>0</v>
          </cell>
        </row>
        <row r="681">
          <cell r="A681">
            <v>102100900325</v>
          </cell>
          <cell r="B681" t="str">
            <v xml:space="preserve">TUB. PUR 70A 2.1X3.5X325                                                                            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I681">
            <v>0</v>
          </cell>
        </row>
        <row r="682">
          <cell r="A682">
            <v>102101000400</v>
          </cell>
          <cell r="B682" t="str">
            <v xml:space="preserve">TUB. PVC RO. 2.15X2.65X400                                                                          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I682">
            <v>0</v>
          </cell>
        </row>
        <row r="683">
          <cell r="A683">
            <v>102101100325</v>
          </cell>
          <cell r="B683" t="str">
            <v xml:space="preserve">TUB.PUR70 VIR. C/L 2.1X3.5X325                                                                      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I683">
            <v>0</v>
          </cell>
        </row>
        <row r="684">
          <cell r="A684">
            <v>102101200265</v>
          </cell>
          <cell r="B684" t="str">
            <v xml:space="preserve">TUB.PUR 80V. C/L 80BA40 2.1X3.5X265                                                                 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I684">
            <v>0</v>
          </cell>
        </row>
        <row r="685">
          <cell r="A685">
            <v>102101300325</v>
          </cell>
          <cell r="B685" t="str">
            <v xml:space="preserve">TUB.PUR 80VIR.C/L 2.1X3.5X325                                                                       </v>
          </cell>
          <cell r="C685">
            <v>1738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I685">
            <v>0</v>
          </cell>
        </row>
        <row r="686">
          <cell r="A686">
            <v>102101400372</v>
          </cell>
          <cell r="B686" t="str">
            <v xml:space="preserve">TUB.PUR 90VIR-C/L 90 BA40 2.1X3.3X372                                                               </v>
          </cell>
          <cell r="C686">
            <v>291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I686">
            <v>0</v>
          </cell>
        </row>
        <row r="687">
          <cell r="A687">
            <v>102200500800</v>
          </cell>
          <cell r="B687" t="str">
            <v xml:space="preserve">TUB PVC 2.2 X 4.0 X 800                                                                             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I687">
            <v>0</v>
          </cell>
        </row>
        <row r="688">
          <cell r="A688">
            <v>102200700500</v>
          </cell>
          <cell r="B688" t="str">
            <v xml:space="preserve">TUB. PU 2.2 X 3.4 X 500                                                                             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I688">
            <v>0</v>
          </cell>
        </row>
        <row r="689">
          <cell r="A689">
            <v>102200800200</v>
          </cell>
          <cell r="B689" t="str">
            <v xml:space="preserve">TUB. PU 2.2 X 2.7 X 200                                                                             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I689">
            <v>0</v>
          </cell>
        </row>
        <row r="690">
          <cell r="A690">
            <v>102200900500</v>
          </cell>
          <cell r="B690" t="str">
            <v xml:space="preserve">T-PU55D BA20 2.2X3.3X500                                                                            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I690">
            <v>0</v>
          </cell>
        </row>
        <row r="691">
          <cell r="A691">
            <v>102300100185</v>
          </cell>
          <cell r="B691" t="str">
            <v xml:space="preserve">TUB. PVC 2.3X3.3X185                                                                                </v>
          </cell>
          <cell r="C691">
            <v>6340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I691">
            <v>0</v>
          </cell>
        </row>
        <row r="692">
          <cell r="A692">
            <v>102300100370</v>
          </cell>
          <cell r="B692" t="str">
            <v xml:space="preserve">TUB PVC 2.3X3.3X370                                                                                 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I692">
            <v>0</v>
          </cell>
        </row>
        <row r="693">
          <cell r="A693">
            <v>102300100372</v>
          </cell>
          <cell r="B693" t="str">
            <v xml:space="preserve">TUB. PVC 2.3X3.3X372                                                                                </v>
          </cell>
          <cell r="C693">
            <v>1300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I693">
            <v>0</v>
          </cell>
        </row>
        <row r="694">
          <cell r="A694">
            <v>102300100550</v>
          </cell>
          <cell r="B694" t="str">
            <v xml:space="preserve">TUB. PVC 2.3X3.3X550                                                                                </v>
          </cell>
          <cell r="C694">
            <v>2123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I694">
            <v>0</v>
          </cell>
        </row>
        <row r="695">
          <cell r="A695">
            <v>102300100572</v>
          </cell>
          <cell r="B695" t="str">
            <v xml:space="preserve">TUB. PVC E4/50 2.3X3.3X572                                                                          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I695">
            <v>0</v>
          </cell>
        </row>
        <row r="696">
          <cell r="A696">
            <v>102300110370</v>
          </cell>
          <cell r="B696" t="str">
            <v xml:space="preserve">T.PVC E8000 C/L BL.2,3x3,3x370                                                                      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I696">
            <v>0</v>
          </cell>
        </row>
        <row r="697">
          <cell r="A697">
            <v>102300110550</v>
          </cell>
          <cell r="B697" t="str">
            <v xml:space="preserve">TUB. PVC 2,3X3,3X550                                                                                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I697">
            <v>0</v>
          </cell>
        </row>
        <row r="698">
          <cell r="A698">
            <v>102300400065</v>
          </cell>
          <cell r="B698" t="str">
            <v xml:space="preserve">TUB. PVC BL. 2.3X3.3X65                                                                             </v>
          </cell>
          <cell r="C698">
            <v>185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I698">
            <v>0</v>
          </cell>
        </row>
        <row r="699">
          <cell r="A699">
            <v>102300500100</v>
          </cell>
          <cell r="B699" t="str">
            <v xml:space="preserve">TUB. PVC E6/70 2.3X3.8X100                                                                          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I699">
            <v>0</v>
          </cell>
        </row>
        <row r="700">
          <cell r="A700">
            <v>102300600372</v>
          </cell>
          <cell r="B700" t="str">
            <v xml:space="preserve">T. PVC E4/50 OPACO 2.3 X 3.3X 372                                                                   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I700">
            <v>0</v>
          </cell>
        </row>
        <row r="701">
          <cell r="A701">
            <v>102300700090</v>
          </cell>
          <cell r="B701" t="str">
            <v xml:space="preserve">TUB. PE 2.3X3.2X90                                                                                  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I701">
            <v>0</v>
          </cell>
        </row>
        <row r="702">
          <cell r="A702">
            <v>102400100400</v>
          </cell>
          <cell r="B702" t="str">
            <v xml:space="preserve">TUB. PVC RO. 2.45X2.95X400                                                                          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I702">
            <v>0</v>
          </cell>
        </row>
        <row r="703">
          <cell r="A703">
            <v>102400201000</v>
          </cell>
          <cell r="B703" t="str">
            <v xml:space="preserve">TUB. PU80AE BA20 2.4X4.0X1000                                                                       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I703">
            <v>0</v>
          </cell>
        </row>
        <row r="704">
          <cell r="A704">
            <v>102400300240</v>
          </cell>
          <cell r="B704" t="str">
            <v xml:space="preserve">T.PUR 90VIR.C/L C/CAN.2.4X4.0X240                                                                   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I704">
            <v>0</v>
          </cell>
        </row>
        <row r="705">
          <cell r="A705">
            <v>102400400650</v>
          </cell>
          <cell r="B705" t="str">
            <v xml:space="preserve">T.PVC + BL3 2,6X3,5X650                                                                             </v>
          </cell>
          <cell r="C705">
            <v>1007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I705">
            <v>0</v>
          </cell>
        </row>
        <row r="706">
          <cell r="A706">
            <v>102500100080</v>
          </cell>
          <cell r="B706" t="str">
            <v xml:space="preserve">TUB. PVC 2.5X3.5X80                                                                                 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I706">
            <v>0</v>
          </cell>
        </row>
        <row r="707">
          <cell r="A707">
            <v>102500100140</v>
          </cell>
          <cell r="B707" t="str">
            <v xml:space="preserve">TUB. PVC E6/70(OPACO) 2.5X4.0X140                                                                   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I707">
            <v>0</v>
          </cell>
        </row>
        <row r="708">
          <cell r="A708">
            <v>102500100472</v>
          </cell>
          <cell r="B708" t="str">
            <v xml:space="preserve">T. PVC E6/70 OPACO 2.5 X 4.0 X 472                                                                  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I708">
            <v>0</v>
          </cell>
        </row>
        <row r="709">
          <cell r="A709">
            <v>102500100500</v>
          </cell>
          <cell r="B709" t="str">
            <v xml:space="preserve">TUB. PVC E6/70 2.5X6.0X500                                                                          </v>
          </cell>
          <cell r="C709">
            <v>332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I709">
            <v>0</v>
          </cell>
        </row>
        <row r="710">
          <cell r="A710">
            <v>102500100550</v>
          </cell>
          <cell r="B710" t="str">
            <v xml:space="preserve">TUB. PVC E6/70 2.5X4.0X550                                                                          </v>
          </cell>
          <cell r="C710">
            <v>8320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I710">
            <v>0</v>
          </cell>
        </row>
        <row r="711">
          <cell r="A711">
            <v>102500100572</v>
          </cell>
          <cell r="B711" t="str">
            <v xml:space="preserve">TUB. PVC 2.5 X 4.0 X 572                                                                            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I711">
            <v>0</v>
          </cell>
        </row>
        <row r="712">
          <cell r="A712">
            <v>102500400192</v>
          </cell>
          <cell r="B712" t="str">
            <v xml:space="preserve">TUB. PVC 2.5 X 4.0 X 192                                                                            </v>
          </cell>
          <cell r="C712">
            <v>1662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I712">
            <v>0</v>
          </cell>
        </row>
        <row r="713">
          <cell r="A713">
            <v>102500900000</v>
          </cell>
          <cell r="B713" t="str">
            <v xml:space="preserve">T.PVC  E8/50 L.R. E8/45 CEL.2.5X4.0                                                                 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I713">
            <v>0</v>
          </cell>
        </row>
        <row r="714">
          <cell r="A714">
            <v>102500900147</v>
          </cell>
          <cell r="B714" t="str">
            <v xml:space="preserve">T. E8/50 C/L E8/45 CEL. 2.5X4.0X147                                                                 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I714">
            <v>0</v>
          </cell>
        </row>
        <row r="715">
          <cell r="A715">
            <v>102500901000</v>
          </cell>
          <cell r="B715" t="str">
            <v xml:space="preserve">TUB.PVC E8/50 L.R.2,5X4,0 CANAL 90°                                                                 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I715">
            <v>0</v>
          </cell>
        </row>
        <row r="716">
          <cell r="A716">
            <v>102501000380</v>
          </cell>
          <cell r="B716" t="str">
            <v xml:space="preserve">TUB. PVC 2.5 X 4.0 X 380 NAR.                                                                       </v>
          </cell>
          <cell r="C716">
            <v>524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I716">
            <v>0</v>
          </cell>
        </row>
        <row r="717">
          <cell r="A717">
            <v>102501200500</v>
          </cell>
          <cell r="B717" t="str">
            <v xml:space="preserve">TUB. PU 2.5 X 4.0 X 500                                                                             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I717">
            <v>0</v>
          </cell>
        </row>
        <row r="718">
          <cell r="A718">
            <v>102501300065</v>
          </cell>
          <cell r="B718" t="str">
            <v xml:space="preserve">TUB. PVC BL. 2.5X4.0X65                                                                             </v>
          </cell>
          <cell r="C718">
            <v>1219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I718">
            <v>0</v>
          </cell>
        </row>
        <row r="719">
          <cell r="A719">
            <v>102600101206</v>
          </cell>
          <cell r="B719" t="str">
            <v xml:space="preserve">TUB. PVC E4/50 2.6 X 4.0 X 1206                                                                     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I719">
            <v>0</v>
          </cell>
        </row>
        <row r="720">
          <cell r="A720">
            <v>102600901206</v>
          </cell>
          <cell r="B720" t="str">
            <v xml:space="preserve">TUB. PVC E6/70 2.6 X 4.0 X 1206 ((#)                                                                </v>
          </cell>
          <cell r="C720">
            <v>400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I720">
            <v>0</v>
          </cell>
        </row>
        <row r="721">
          <cell r="A721">
            <v>102601000150</v>
          </cell>
          <cell r="B721" t="str">
            <v xml:space="preserve">TUB. PVC BLAN. (E4/40)2.65X3.7X150                                                                  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I721">
            <v>0</v>
          </cell>
        </row>
        <row r="722">
          <cell r="A722">
            <v>102601100187</v>
          </cell>
          <cell r="B722" t="str">
            <v xml:space="preserve">TUB. PVC 2.6X4.0X187                                                                                </v>
          </cell>
          <cell r="C722">
            <v>390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I722">
            <v>0</v>
          </cell>
        </row>
        <row r="723">
          <cell r="A723">
            <v>102601100245</v>
          </cell>
          <cell r="B723" t="str">
            <v xml:space="preserve">TUB. PVC 2.6X4.0X245                                                                                </v>
          </cell>
          <cell r="C723">
            <v>150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I723">
            <v>0</v>
          </cell>
        </row>
        <row r="724">
          <cell r="A724">
            <v>102700000065</v>
          </cell>
          <cell r="B724" t="str">
            <v xml:space="preserve">TUB.PVC + BL  2,7X4,0X650  ©                                                                        </v>
          </cell>
          <cell r="C724">
            <v>5650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I724">
            <v>0</v>
          </cell>
        </row>
        <row r="725">
          <cell r="A725">
            <v>102700300185</v>
          </cell>
          <cell r="B725" t="str">
            <v xml:space="preserve">TUB. PVC E4/50 CR. 2.7X4.0X185                                                                      </v>
          </cell>
          <cell r="C725">
            <v>2551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I725">
            <v>0</v>
          </cell>
        </row>
        <row r="726">
          <cell r="A726">
            <v>102700300370</v>
          </cell>
          <cell r="B726" t="str">
            <v xml:space="preserve">TUB PVC 2.7X4.0X370                                                                                 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I726">
            <v>0</v>
          </cell>
        </row>
        <row r="727">
          <cell r="A727">
            <v>102700300372</v>
          </cell>
          <cell r="B727" t="str">
            <v xml:space="preserve">TUB. CH12 2.7 X 4.0 X 372                                                                           </v>
          </cell>
          <cell r="C727">
            <v>30220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I727">
            <v>0</v>
          </cell>
        </row>
        <row r="728">
          <cell r="A728">
            <v>102700300550</v>
          </cell>
          <cell r="B728" t="str">
            <v xml:space="preserve">TUB. PVC E4/50 2.7X4.0X550                                                                          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I728">
            <v>0</v>
          </cell>
        </row>
        <row r="729">
          <cell r="A729">
            <v>102700300572</v>
          </cell>
          <cell r="B729" t="str">
            <v xml:space="preserve">TUB. PVC E4/50 2.71X4.0X572                                                                         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I729">
            <v>0</v>
          </cell>
        </row>
        <row r="730">
          <cell r="A730">
            <v>102700310370</v>
          </cell>
          <cell r="B730" t="str">
            <v xml:space="preserve">T.PVC E8000 C/L BL. 2,7x4,0x370                                                                     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I730">
            <v>0</v>
          </cell>
        </row>
        <row r="731">
          <cell r="A731">
            <v>102700400100</v>
          </cell>
          <cell r="B731" t="str">
            <v xml:space="preserve">TUB. PVC E6/70 2.7X3.8X100                                                                          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I731">
            <v>0</v>
          </cell>
        </row>
        <row r="732">
          <cell r="A732">
            <v>102700400372</v>
          </cell>
          <cell r="B732" t="str">
            <v xml:space="preserve">TUB.PVC 2,7x4,0x372                                                                                 </v>
          </cell>
          <cell r="C732">
            <v>2820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I732">
            <v>0</v>
          </cell>
        </row>
        <row r="733">
          <cell r="A733">
            <v>102700600372</v>
          </cell>
          <cell r="B733" t="str">
            <v xml:space="preserve">T.PVC E8500/C00 OP. 2.7 X 4.0 X 372                                                                 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I733">
            <v>0</v>
          </cell>
        </row>
        <row r="734">
          <cell r="A734">
            <v>102700700390</v>
          </cell>
          <cell r="B734" t="str">
            <v xml:space="preserve">TUB.PUR 90AE C/L 2.7X4.0X390                                                                        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I734">
            <v>0</v>
          </cell>
        </row>
        <row r="735">
          <cell r="A735">
            <v>102710400372</v>
          </cell>
          <cell r="B735" t="str">
            <v xml:space="preserve">TUB.CH12 PVC 2,7X4,0X372                                                                            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I735">
            <v>0</v>
          </cell>
        </row>
        <row r="736">
          <cell r="A736">
            <v>102800400100</v>
          </cell>
          <cell r="B736" t="str">
            <v xml:space="preserve">TUB. PVC E8000 2,8X3,3X100                                                                          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I736">
            <v>0</v>
          </cell>
        </row>
        <row r="737">
          <cell r="A737">
            <v>102800400250</v>
          </cell>
          <cell r="B737" t="str">
            <v xml:space="preserve">TUB PVC CH 12 X  250                                                                                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I737">
            <v>0</v>
          </cell>
        </row>
        <row r="738">
          <cell r="A738">
            <v>102800400350</v>
          </cell>
          <cell r="B738" t="str">
            <v xml:space="preserve">TUB PVC CH 12 X 350                                                                                 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I738">
            <v>0</v>
          </cell>
        </row>
        <row r="739">
          <cell r="A739">
            <v>102800400500</v>
          </cell>
          <cell r="B739" t="str">
            <v xml:space="preserve">TUB PVC CH 12 X  500                                                                                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I739">
            <v>0</v>
          </cell>
        </row>
        <row r="740">
          <cell r="A740">
            <v>102800400570</v>
          </cell>
          <cell r="B740" t="str">
            <v xml:space="preserve">TUB. PVC CH 12 X 570                                                                                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I740">
            <v>0</v>
          </cell>
        </row>
        <row r="741">
          <cell r="A741">
            <v>102800400700</v>
          </cell>
          <cell r="B741" t="str">
            <v xml:space="preserve">TUB PVC CH 12 X  700                                                                                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I741">
            <v>0</v>
          </cell>
        </row>
        <row r="742">
          <cell r="A742">
            <v>102800401000</v>
          </cell>
          <cell r="B742" t="str">
            <v xml:space="preserve">TUB PVC CH.12 X 1000                                                                                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I742">
            <v>0</v>
          </cell>
        </row>
        <row r="743">
          <cell r="A743">
            <v>102800401500</v>
          </cell>
          <cell r="B743" t="str">
            <v xml:space="preserve">TUB.PVC CH 12 X 1500                                                                                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I743">
            <v>0</v>
          </cell>
        </row>
        <row r="744">
          <cell r="A744">
            <v>102800700070</v>
          </cell>
          <cell r="B744" t="str">
            <v xml:space="preserve">T.PVC E4/40NAR.2.8X4.0X70                                                                           </v>
          </cell>
          <cell r="C744">
            <v>1539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I744">
            <v>0</v>
          </cell>
        </row>
        <row r="745">
          <cell r="A745">
            <v>102800800065</v>
          </cell>
          <cell r="B745" t="str">
            <v xml:space="preserve">T. PVC E4/40 BLANCO 2.8X4.1X65                                                                      </v>
          </cell>
          <cell r="C745">
            <v>1691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I745">
            <v>0</v>
          </cell>
        </row>
        <row r="746">
          <cell r="A746">
            <v>102800900100</v>
          </cell>
          <cell r="B746" t="str">
            <v xml:space="preserve">TUB. PE PBD TS 7028 AT 2.8X4.0X100                                                                  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I746">
            <v>0</v>
          </cell>
        </row>
        <row r="747">
          <cell r="A747">
            <v>102801000265</v>
          </cell>
          <cell r="B747" t="str">
            <v xml:space="preserve">TUB. 2.8 X 4.2 X 265                                                                                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I747">
            <v>0</v>
          </cell>
        </row>
        <row r="748">
          <cell r="A748">
            <v>102801000325</v>
          </cell>
          <cell r="B748" t="str">
            <v xml:space="preserve">TUB. PUR 70A 2.8X4.2X325                                                                            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I748">
            <v>0</v>
          </cell>
        </row>
        <row r="749">
          <cell r="A749">
            <v>102801100500</v>
          </cell>
          <cell r="B749" t="str">
            <v xml:space="preserve">TUB. PUR 55DBA20 2.8X4.0X500                                                                        </v>
          </cell>
          <cell r="C749">
            <v>61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I749">
            <v>0</v>
          </cell>
        </row>
        <row r="750">
          <cell r="A750">
            <v>102801200265</v>
          </cell>
          <cell r="B750" t="str">
            <v xml:space="preserve">TUB.PUR 70V. C/L 80BA40 2.8X4.2X265                                                                 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I750">
            <v>0</v>
          </cell>
        </row>
        <row r="751">
          <cell r="A751">
            <v>102801300325</v>
          </cell>
          <cell r="B751" t="str">
            <v xml:space="preserve">TUB.PUR 70V. C/L 80BA40 2.8X4.2X325                                                                 </v>
          </cell>
          <cell r="C751">
            <v>1133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I751">
            <v>0</v>
          </cell>
        </row>
        <row r="752">
          <cell r="A752">
            <v>102900300500</v>
          </cell>
          <cell r="B752" t="str">
            <v xml:space="preserve">TUB. PU 55D BA20 2.9X4.0X500                                                                        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I752">
            <v>0</v>
          </cell>
        </row>
        <row r="753">
          <cell r="A753">
            <v>102900400150</v>
          </cell>
          <cell r="B753" t="str">
            <v xml:space="preserve">TUB. PVC BLAN. (E4/40) 2.95X4.0X150                                                                 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I753">
            <v>0</v>
          </cell>
        </row>
        <row r="754">
          <cell r="A754">
            <v>103000200140</v>
          </cell>
          <cell r="B754" t="str">
            <v xml:space="preserve">TUB. PVC E6/70(OPACO) 3.0X5.0X140                                                                   </v>
          </cell>
          <cell r="C754">
            <v>91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I754">
            <v>0</v>
          </cell>
        </row>
        <row r="755">
          <cell r="A755">
            <v>103000200225</v>
          </cell>
          <cell r="B755" t="str">
            <v xml:space="preserve">TUB PVC 3.0 X5.0 X  225                                                                             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I755">
            <v>0</v>
          </cell>
        </row>
        <row r="756">
          <cell r="A756">
            <v>103000200550</v>
          </cell>
          <cell r="B756" t="str">
            <v xml:space="preserve">TUB. PVC 3.0X5.0X550                                                                                </v>
          </cell>
          <cell r="C756">
            <v>25320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I756">
            <v>0</v>
          </cell>
        </row>
        <row r="757">
          <cell r="A757">
            <v>103000200572</v>
          </cell>
          <cell r="B757" t="str">
            <v xml:space="preserve">TUB. PVC 3.0 X 5.0 X 572                                                                            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I757">
            <v>0</v>
          </cell>
        </row>
        <row r="758">
          <cell r="A758">
            <v>103000500000</v>
          </cell>
          <cell r="B758" t="str">
            <v xml:space="preserve">T.PVC E8/50 L.R. E8/45 CEL. 3.0X4.7                                                                 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I758">
            <v>0</v>
          </cell>
        </row>
        <row r="759">
          <cell r="A759">
            <v>103000500150</v>
          </cell>
          <cell r="B759" t="str">
            <v xml:space="preserve">TUB. PVC 3.0 X 4.6 X 150                                                                            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I759">
            <v>0</v>
          </cell>
        </row>
        <row r="760">
          <cell r="A760">
            <v>103000500167</v>
          </cell>
          <cell r="B760" t="str">
            <v xml:space="preserve">T. E8/50 C/L E8/45 CEL. 3.0X4.7X167                                                                 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I760">
            <v>0</v>
          </cell>
        </row>
        <row r="761">
          <cell r="A761">
            <v>103000501000</v>
          </cell>
          <cell r="B761" t="str">
            <v xml:space="preserve">TUB. PVC E8/50 L.R.CEL.3,0X4,7 CANAL90                                                              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I761">
            <v>0</v>
          </cell>
        </row>
        <row r="762">
          <cell r="A762">
            <v>103000700200</v>
          </cell>
          <cell r="B762" t="str">
            <v xml:space="preserve">TUB PVC 3.0 X4.0 X  200                                                                             </v>
          </cell>
          <cell r="C762">
            <v>379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I762">
            <v>0</v>
          </cell>
        </row>
        <row r="763">
          <cell r="A763">
            <v>103000700250</v>
          </cell>
          <cell r="B763" t="str">
            <v xml:space="preserve">TUB.PVC E4/55 3.0 X 4.0 X 250                                                                       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I763">
            <v>0</v>
          </cell>
        </row>
        <row r="764">
          <cell r="A764">
            <v>103000701200</v>
          </cell>
          <cell r="B764" t="str">
            <v xml:space="preserve">TUB PVC 3.0 X4.0 X 1200                                                                             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I764">
            <v>0</v>
          </cell>
        </row>
        <row r="765">
          <cell r="A765">
            <v>103000800000</v>
          </cell>
          <cell r="B765" t="str">
            <v xml:space="preserve">T.PVC E8/47CR.3.0X4.7 C/L E8/45 CEL                                                                 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I765">
            <v>0</v>
          </cell>
        </row>
        <row r="766">
          <cell r="A766">
            <v>103000800130</v>
          </cell>
          <cell r="B766" t="str">
            <v xml:space="preserve">TUB.PVC E8000 3.0X4.05X130                                                                          </v>
          </cell>
          <cell r="C766">
            <v>6100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I766">
            <v>0</v>
          </cell>
        </row>
        <row r="767">
          <cell r="A767">
            <v>103000800180</v>
          </cell>
          <cell r="B767" t="str">
            <v xml:space="preserve">TUB. PVC 3,0X4,05X180                                                                               </v>
          </cell>
          <cell r="C767">
            <v>589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I767">
            <v>0</v>
          </cell>
        </row>
        <row r="768">
          <cell r="A768">
            <v>103000800200</v>
          </cell>
          <cell r="B768" t="str">
            <v xml:space="preserve">TUB. PVC C/LINEA CEL.3.0x4.7x270 (AGT)                                                              </v>
          </cell>
          <cell r="C768">
            <v>465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I768">
            <v>0</v>
          </cell>
        </row>
        <row r="769">
          <cell r="A769">
            <v>103000800250</v>
          </cell>
          <cell r="B769" t="str">
            <v xml:space="preserve">TUB. PVC E8000 3,0X4,05X250                                                                         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I769">
            <v>0</v>
          </cell>
        </row>
        <row r="770">
          <cell r="A770">
            <v>103000800350</v>
          </cell>
          <cell r="B770" t="str">
            <v xml:space="preserve">TUB PVC 3.0X4.05X350                                                                                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I770">
            <v>0</v>
          </cell>
        </row>
        <row r="771">
          <cell r="A771">
            <v>103000800500</v>
          </cell>
          <cell r="B771" t="str">
            <v xml:space="preserve">TUB.PVC E8000 3,0X4,05X500                                                                          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I771">
            <v>0</v>
          </cell>
        </row>
        <row r="772">
          <cell r="A772">
            <v>103000800700</v>
          </cell>
          <cell r="B772" t="str">
            <v xml:space="preserve">TUB PVC 3.0X4.05X700                                                                                </v>
          </cell>
          <cell r="C772">
            <v>8950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I772">
            <v>0</v>
          </cell>
        </row>
        <row r="773">
          <cell r="A773">
            <v>103000801000</v>
          </cell>
          <cell r="B773" t="str">
            <v xml:space="preserve">TUB. PVC 3.0 X 4.05 X 1000                                                                          </v>
          </cell>
          <cell r="C773">
            <v>16944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I773">
            <v>0</v>
          </cell>
        </row>
        <row r="774">
          <cell r="A774">
            <v>103000801100</v>
          </cell>
          <cell r="B774" t="str">
            <v xml:space="preserve">T. PVC E8/45 C7L 2 CANALES 3,0 X 4,7                                                                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I774">
            <v>0</v>
          </cell>
        </row>
        <row r="775">
          <cell r="A775">
            <v>103000801200</v>
          </cell>
          <cell r="B775" t="str">
            <v xml:space="preserve">TUB PVC 3.0X4.05X1200                                                                               </v>
          </cell>
          <cell r="C775">
            <v>15919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I775">
            <v>0</v>
          </cell>
        </row>
        <row r="776">
          <cell r="A776">
            <v>103000801500</v>
          </cell>
          <cell r="B776" t="str">
            <v xml:space="preserve">TUB PVC 3.0 X4.05X1500                                                                              </v>
          </cell>
          <cell r="C776">
            <v>2623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I776">
            <v>0</v>
          </cell>
        </row>
        <row r="777">
          <cell r="A777">
            <v>103000806000</v>
          </cell>
          <cell r="B777" t="str">
            <v xml:space="preserve">TUB.PVC Z8000+NEMB1 3,0X4,05X6000                                                                   </v>
          </cell>
          <cell r="C777">
            <v>690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I777">
            <v>0</v>
          </cell>
        </row>
        <row r="778">
          <cell r="A778">
            <v>103000810000</v>
          </cell>
          <cell r="B778" t="str">
            <v xml:space="preserve">TUB. PVC C/L RAD. 3.0x4.7x270 (AGT)                                                                 </v>
          </cell>
          <cell r="C778">
            <v>300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I778">
            <v>0</v>
          </cell>
        </row>
        <row r="779">
          <cell r="A779">
            <v>103000810350</v>
          </cell>
          <cell r="B779" t="str">
            <v xml:space="preserve">TUB.PVC E8000 3,0X4,05X350                                                                          </v>
          </cell>
          <cell r="C779">
            <v>3600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I779">
            <v>0</v>
          </cell>
        </row>
        <row r="780">
          <cell r="A780">
            <v>103000900350</v>
          </cell>
          <cell r="B780" t="str">
            <v xml:space="preserve">TUB PVC 3.0 X4.05 X 350                                                                             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I780">
            <v>0</v>
          </cell>
        </row>
        <row r="781">
          <cell r="A781">
            <v>103000900700</v>
          </cell>
          <cell r="B781" t="str">
            <v xml:space="preserve">TUB PVC 3.0 X 4.05 X  700                                                                           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I781">
            <v>0</v>
          </cell>
        </row>
        <row r="782">
          <cell r="A782">
            <v>103000901000</v>
          </cell>
          <cell r="B782" t="str">
            <v xml:space="preserve">TUB.P V C 3.0X4.05X1000                                                                             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I782">
            <v>0</v>
          </cell>
        </row>
        <row r="783">
          <cell r="A783">
            <v>103000901200</v>
          </cell>
          <cell r="B783" t="str">
            <v xml:space="preserve">TUB.PVC 3.0 X4.05 X 1200                                                                            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I783">
            <v>0</v>
          </cell>
        </row>
        <row r="784">
          <cell r="A784">
            <v>103000901500</v>
          </cell>
          <cell r="B784" t="str">
            <v xml:space="preserve">TUB  PVC 3.0 X 4.05X 150                                                                            </v>
          </cell>
          <cell r="C784">
            <v>2400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I784">
            <v>0</v>
          </cell>
        </row>
        <row r="785">
          <cell r="A785">
            <v>103001301200</v>
          </cell>
          <cell r="B785" t="str">
            <v xml:space="preserve">TUB PVC 3.0 X 4.05 X 1200                                                                           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I785">
            <v>0</v>
          </cell>
        </row>
        <row r="786">
          <cell r="A786">
            <v>103001400380</v>
          </cell>
          <cell r="B786" t="str">
            <v xml:space="preserve">TUB. PVC 3.0 X 4.6 X 380 NAR.                                                                       </v>
          </cell>
          <cell r="C786">
            <v>634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I786">
            <v>0</v>
          </cell>
        </row>
        <row r="787">
          <cell r="A787">
            <v>103001600500</v>
          </cell>
          <cell r="B787" t="str">
            <v xml:space="preserve">TUB. PU 3.0 X 4.6 X 500                                                                             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I787">
            <v>0</v>
          </cell>
        </row>
        <row r="788">
          <cell r="A788">
            <v>103001800200</v>
          </cell>
          <cell r="B788" t="str">
            <v xml:space="preserve">TUB. PU 3.0 X 3.4 X 200                                                                             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I788">
            <v>0</v>
          </cell>
        </row>
        <row r="789">
          <cell r="A789">
            <v>103001900150</v>
          </cell>
          <cell r="B789" t="str">
            <v xml:space="preserve">TUB PVC 3.0 X 4.6 X 80 L.BL.                                                                        </v>
          </cell>
          <cell r="C789">
            <v>2692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I789">
            <v>0</v>
          </cell>
        </row>
        <row r="790">
          <cell r="A790">
            <v>103001900720</v>
          </cell>
          <cell r="B790" t="str">
            <v xml:space="preserve">TUB. PE 3.0X5.0X720                                                                                 </v>
          </cell>
          <cell r="C790">
            <v>1069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I790">
            <v>0</v>
          </cell>
        </row>
        <row r="791">
          <cell r="A791">
            <v>103002000150</v>
          </cell>
          <cell r="B791" t="str">
            <v xml:space="preserve">T. E4/40+8/47LB 3.0X4.6X150                                                                         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I791">
            <v>0</v>
          </cell>
        </row>
        <row r="792">
          <cell r="A792">
            <v>103002100090</v>
          </cell>
          <cell r="B792" t="str">
            <v xml:space="preserve">TUB. PE 3.0X4.2X90                                                                                  </v>
          </cell>
          <cell r="C792">
            <v>147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I792">
            <v>0</v>
          </cell>
        </row>
        <row r="793">
          <cell r="A793">
            <v>103002200150</v>
          </cell>
          <cell r="B793" t="str">
            <v xml:space="preserve">T.PVC L.R / C.AIRE 3.0X4.6X80                                                                       </v>
          </cell>
          <cell r="C793">
            <v>1400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I793">
            <v>0</v>
          </cell>
        </row>
        <row r="794">
          <cell r="A794">
            <v>103002300300</v>
          </cell>
          <cell r="B794" t="str">
            <v xml:space="preserve">TUB.PVC E4/50 3.0X6.0X300                                                                           </v>
          </cell>
          <cell r="C794">
            <v>187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I794">
            <v>0</v>
          </cell>
        </row>
        <row r="795">
          <cell r="A795">
            <v>103002400650</v>
          </cell>
          <cell r="B795" t="str">
            <v xml:space="preserve">TUB.PVC + BL 3.0X4.0X650(OPACA)  ©                                                                  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I795">
            <v>0</v>
          </cell>
        </row>
        <row r="796">
          <cell r="A796">
            <v>103002500300</v>
          </cell>
          <cell r="B796" t="str">
            <v xml:space="preserve">TUB.PVC 3.0X4.0X300 (40% Sh92 + 60% ShA98)                                                          </v>
          </cell>
          <cell r="C796">
            <v>1249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I796">
            <v>0</v>
          </cell>
        </row>
        <row r="797">
          <cell r="A797">
            <v>103002601100</v>
          </cell>
          <cell r="B797" t="str">
            <v xml:space="preserve">TUB.PVC + NA 3.0X4.6X1070                                                                           </v>
          </cell>
          <cell r="C797">
            <v>60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I797">
            <v>0</v>
          </cell>
        </row>
        <row r="798">
          <cell r="A798">
            <v>103002700240</v>
          </cell>
          <cell r="B798" t="str">
            <v xml:space="preserve">T.PUR 90VIR.C/L C/CAN.3.0X4.6X240                                                                   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I798">
            <v>0</v>
          </cell>
        </row>
        <row r="799">
          <cell r="A799">
            <v>103002801200</v>
          </cell>
          <cell r="B799" t="str">
            <v xml:space="preserve">TUB.PVC E8000 3,0X4,4X1200                                                                          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I799">
            <v>0</v>
          </cell>
        </row>
        <row r="800">
          <cell r="A800">
            <v>103002900750</v>
          </cell>
          <cell r="B800" t="str">
            <v xml:space="preserve">TUB.PVC 3,0X4,05X750                                                                                </v>
          </cell>
          <cell r="C800">
            <v>3060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I800">
            <v>0</v>
          </cell>
        </row>
        <row r="801">
          <cell r="A801">
            <v>103100301206</v>
          </cell>
          <cell r="B801" t="str">
            <v xml:space="preserve">TUB. PVC E4/50 3.1 X 4.7 X 1206                                                                     </v>
          </cell>
          <cell r="C801">
            <v>3633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I801">
            <v>0</v>
          </cell>
        </row>
        <row r="802">
          <cell r="A802">
            <v>103100600550</v>
          </cell>
          <cell r="B802" t="str">
            <v xml:space="preserve">TUB. PVC 3.1X4.5X550                                                                                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I802">
            <v>0</v>
          </cell>
        </row>
        <row r="803">
          <cell r="A803">
            <v>103100600572</v>
          </cell>
          <cell r="B803" t="str">
            <v xml:space="preserve">TUB. PVC 3.1 X 4.7 X 572                                                                            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I803">
            <v>0</v>
          </cell>
        </row>
        <row r="804">
          <cell r="A804">
            <v>103100701206</v>
          </cell>
          <cell r="B804" t="str">
            <v xml:space="preserve">TUB. PVC E6/70 3.1 X 4.7 X 1206 (#)                                                                 </v>
          </cell>
          <cell r="C804">
            <v>478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I804">
            <v>0</v>
          </cell>
        </row>
        <row r="805">
          <cell r="A805">
            <v>103100801206</v>
          </cell>
          <cell r="B805" t="str">
            <v xml:space="preserve">TUB. PUR 90 C/LINEA 3,1X4,7X1206                                                                    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I805">
            <v>0</v>
          </cell>
        </row>
        <row r="806">
          <cell r="A806">
            <v>103200600185</v>
          </cell>
          <cell r="B806" t="str">
            <v xml:space="preserve">TUB. PVC 3.2X4.6X185                                                                                </v>
          </cell>
          <cell r="C806">
            <v>218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I806">
            <v>0</v>
          </cell>
        </row>
        <row r="807">
          <cell r="A807">
            <v>103200600370</v>
          </cell>
          <cell r="B807" t="str">
            <v xml:space="preserve">TUB PVC 3.2X4.6X370                                                                                 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I807">
            <v>0</v>
          </cell>
        </row>
        <row r="808">
          <cell r="A808">
            <v>103200600372</v>
          </cell>
          <cell r="B808" t="str">
            <v xml:space="preserve">TUB. PVC 3.2X4.6X372                                                                                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I808">
            <v>0</v>
          </cell>
        </row>
        <row r="809">
          <cell r="A809">
            <v>103200600550</v>
          </cell>
          <cell r="B809" t="str">
            <v xml:space="preserve">TUB. PVC E4/50 3.2X4.6X550                                                                          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I809">
            <v>0</v>
          </cell>
        </row>
        <row r="810">
          <cell r="A810">
            <v>103200600572</v>
          </cell>
          <cell r="B810" t="str">
            <v xml:space="preserve">TUB. PVC E4/50 3.2X4.6X572                                                                          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I810">
            <v>0</v>
          </cell>
        </row>
        <row r="811">
          <cell r="A811">
            <v>103200610370</v>
          </cell>
          <cell r="B811" t="str">
            <v xml:space="preserve">T.PVC E8000 C/L BL. 3.2x4.6x370                                                                     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I811">
            <v>0</v>
          </cell>
        </row>
        <row r="812">
          <cell r="A812">
            <v>103200900400</v>
          </cell>
          <cell r="B812" t="str">
            <v xml:space="preserve">TUB. PU 3.2 X 4.0 X 400                                                                             </v>
          </cell>
          <cell r="C812">
            <v>329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I812">
            <v>0</v>
          </cell>
        </row>
        <row r="813">
          <cell r="A813">
            <v>103201000372</v>
          </cell>
          <cell r="B813" t="str">
            <v xml:space="preserve">T.PVC E8500/COO OP. 3.2 X 4.6 X 372                                                                 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I813">
            <v>0</v>
          </cell>
        </row>
        <row r="814">
          <cell r="A814">
            <v>103201100372</v>
          </cell>
          <cell r="B814" t="str">
            <v xml:space="preserve">T. PU 90A C/L R.90AE BL.3.2X4.6X372                                                                 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I814">
            <v>0</v>
          </cell>
        </row>
        <row r="815">
          <cell r="A815">
            <v>103201201500</v>
          </cell>
          <cell r="B815" t="str">
            <v xml:space="preserve">TUB. PVC 1/8 X 1500                                                                                 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I815">
            <v>0</v>
          </cell>
        </row>
        <row r="816">
          <cell r="A816">
            <v>103201300192</v>
          </cell>
          <cell r="B816" t="str">
            <v xml:space="preserve">TUB.PVC E8000 3,2X4,6X192                                                                           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I816">
            <v>0</v>
          </cell>
        </row>
        <row r="817">
          <cell r="A817">
            <v>103201402400</v>
          </cell>
          <cell r="B817" t="str">
            <v xml:space="preserve">TUB. PVC 3 2x5 1x2400                                                                               </v>
          </cell>
          <cell r="C817">
            <v>1050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I817">
            <v>0</v>
          </cell>
        </row>
        <row r="818">
          <cell r="A818">
            <v>103300405000</v>
          </cell>
          <cell r="B818" t="str">
            <v xml:space="preserve">TUB PVC 3.3 X4.45X 5000                                                                             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I818">
            <v>0</v>
          </cell>
        </row>
        <row r="819">
          <cell r="A819">
            <v>103300800020</v>
          </cell>
          <cell r="B819" t="str">
            <v xml:space="preserve">TUB. PVC 3.3X4.4X20                                                                                 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I819">
            <v>0</v>
          </cell>
        </row>
        <row r="820">
          <cell r="A820">
            <v>103300800070</v>
          </cell>
          <cell r="B820" t="str">
            <v xml:space="preserve">TUB.PVC E4/503.3X4.4X70                                                                             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I820">
            <v>0</v>
          </cell>
        </row>
        <row r="821">
          <cell r="A821">
            <v>103300800100</v>
          </cell>
          <cell r="B821" t="str">
            <v xml:space="preserve">TUB. PVC 3.3 X 4.4 X 100                                                                            </v>
          </cell>
          <cell r="C821">
            <v>167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I821">
            <v>0</v>
          </cell>
        </row>
        <row r="822">
          <cell r="A822">
            <v>103300800120</v>
          </cell>
          <cell r="B822" t="str">
            <v xml:space="preserve">TUB. PVC 3.3 X 4.4 X 120                                                                            </v>
          </cell>
          <cell r="C822">
            <v>589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I822">
            <v>0</v>
          </cell>
        </row>
        <row r="823">
          <cell r="A823">
            <v>103300800130</v>
          </cell>
          <cell r="B823" t="str">
            <v xml:space="preserve">TUB PVC 3.3 X 4.4 X   130                                                                           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I823">
            <v>0</v>
          </cell>
        </row>
        <row r="824">
          <cell r="A824">
            <v>103300800140</v>
          </cell>
          <cell r="B824" t="str">
            <v xml:space="preserve">TUB PVC 3.3 X 4.4 X   140                                                                           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I824">
            <v>0</v>
          </cell>
        </row>
        <row r="825">
          <cell r="A825">
            <v>103300800250</v>
          </cell>
          <cell r="B825" t="str">
            <v xml:space="preserve">TUB PVC 3.3 X 4.4 X   250                                                                           </v>
          </cell>
          <cell r="C825">
            <v>2121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I825">
            <v>0</v>
          </cell>
        </row>
        <row r="826">
          <cell r="A826">
            <v>103300800300</v>
          </cell>
          <cell r="B826" t="str">
            <v xml:space="preserve">TUB. PVC 3.3 X 4.4 X 300                                                                            </v>
          </cell>
          <cell r="C826">
            <v>1313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I826">
            <v>0</v>
          </cell>
        </row>
        <row r="827">
          <cell r="A827">
            <v>103300800350</v>
          </cell>
          <cell r="B827" t="str">
            <v xml:space="preserve">TUB. PVC E4/50 3,3X4,4X350                                                                          </v>
          </cell>
          <cell r="C827">
            <v>400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I827">
            <v>0</v>
          </cell>
        </row>
        <row r="828">
          <cell r="A828">
            <v>103300800450</v>
          </cell>
          <cell r="B828" t="str">
            <v xml:space="preserve">TUB PVC 3.3 X 4.4 X   450                                                                           </v>
          </cell>
          <cell r="C828">
            <v>4467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I828">
            <v>0</v>
          </cell>
        </row>
        <row r="829">
          <cell r="A829">
            <v>103300800500</v>
          </cell>
          <cell r="B829" t="str">
            <v xml:space="preserve">TUB PVC 3.3 X 4.4 X   500                                                                           </v>
          </cell>
          <cell r="C829">
            <v>4844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I829">
            <v>0</v>
          </cell>
        </row>
        <row r="830">
          <cell r="A830">
            <v>103300800550</v>
          </cell>
          <cell r="B830" t="str">
            <v xml:space="preserve">TUB PVC 3.3 X 4.4 X   550                                                                           </v>
          </cell>
          <cell r="C830">
            <v>4585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I830">
            <v>0</v>
          </cell>
        </row>
        <row r="831">
          <cell r="A831">
            <v>103300800600</v>
          </cell>
          <cell r="B831" t="str">
            <v xml:space="preserve">TUB. PVC 3.3 X 4.4 X 600                                                                            </v>
          </cell>
          <cell r="C831">
            <v>1011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I831">
            <v>0</v>
          </cell>
        </row>
        <row r="832">
          <cell r="A832">
            <v>103300800700</v>
          </cell>
          <cell r="B832" t="str">
            <v xml:space="preserve">TUB PVC 3.6 X 4.8 X 700                                                                             </v>
          </cell>
          <cell r="C832">
            <v>1925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I832">
            <v>0</v>
          </cell>
        </row>
        <row r="833">
          <cell r="A833">
            <v>103300800750</v>
          </cell>
          <cell r="B833" t="str">
            <v xml:space="preserve">TUB PVC 3.3 X 4.4 X   750                                                                           </v>
          </cell>
          <cell r="C833">
            <v>540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I833">
            <v>0</v>
          </cell>
        </row>
        <row r="834">
          <cell r="A834">
            <v>103300800850</v>
          </cell>
          <cell r="B834" t="str">
            <v xml:space="preserve">TUB. PVC 3.3 X 4.4 X 850                                                                            </v>
          </cell>
          <cell r="C834">
            <v>230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I834">
            <v>0</v>
          </cell>
        </row>
        <row r="835">
          <cell r="A835">
            <v>103300801000</v>
          </cell>
          <cell r="B835" t="str">
            <v xml:space="preserve">TUB. PVC E4/50 3,3X4,4X1000                                                                         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I835">
            <v>0</v>
          </cell>
        </row>
        <row r="836">
          <cell r="A836">
            <v>103300801200</v>
          </cell>
          <cell r="B836" t="str">
            <v xml:space="preserve">TUB PVC 3.3 X4.4 X 1200                                                                             </v>
          </cell>
          <cell r="C836">
            <v>4667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I836">
            <v>0</v>
          </cell>
        </row>
        <row r="837">
          <cell r="A837">
            <v>103300801250</v>
          </cell>
          <cell r="B837" t="str">
            <v xml:space="preserve">TUB. PVC 3.3X4.4X1250                                                                               </v>
          </cell>
          <cell r="C837">
            <v>1310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I837">
            <v>0</v>
          </cell>
        </row>
        <row r="838">
          <cell r="A838">
            <v>103300801500</v>
          </cell>
          <cell r="B838" t="str">
            <v xml:space="preserve">TUB PVC 3.3 X 4.4 X  1500                                                                           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I838">
            <v>0</v>
          </cell>
        </row>
        <row r="839">
          <cell r="A839">
            <v>103300801600</v>
          </cell>
          <cell r="B839" t="str">
            <v xml:space="preserve">TUB. PVC E8000 3,3X4,4X1600                                                                         </v>
          </cell>
          <cell r="C839">
            <v>141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I839">
            <v>0</v>
          </cell>
        </row>
        <row r="840">
          <cell r="A840">
            <v>103300802500</v>
          </cell>
          <cell r="B840" t="str">
            <v xml:space="preserve">TUB. PVC 3.3X4.4X2500                                                                               </v>
          </cell>
          <cell r="C840">
            <v>160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I840">
            <v>0</v>
          </cell>
        </row>
        <row r="841">
          <cell r="A841">
            <v>103300805000</v>
          </cell>
          <cell r="B841" t="str">
            <v xml:space="preserve">TUB.PVC 3.3 X4.4 X 5000                                                                             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I841">
            <v>0</v>
          </cell>
        </row>
        <row r="842">
          <cell r="A842">
            <v>103300806000</v>
          </cell>
          <cell r="B842" t="str">
            <v xml:space="preserve">TUB. PVC 3.0 X 4.05 X 6000                                                                          </v>
          </cell>
          <cell r="C842">
            <v>500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I842">
            <v>0</v>
          </cell>
        </row>
        <row r="843">
          <cell r="A843">
            <v>103300825000</v>
          </cell>
          <cell r="B843" t="str">
            <v xml:space="preserve">TUB. PVC E4/50 CR. 3.3X4.4X25 M                                                                     </v>
          </cell>
          <cell r="C843">
            <v>18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I843">
            <v>0</v>
          </cell>
        </row>
        <row r="844">
          <cell r="A844">
            <v>103300900025</v>
          </cell>
          <cell r="B844" t="str">
            <v xml:space="preserve">TUB PVC 3.3 X 4.4 X 25MTS                                                                           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I844">
            <v>0</v>
          </cell>
        </row>
        <row r="845">
          <cell r="A845">
            <v>103300900060</v>
          </cell>
          <cell r="B845" t="str">
            <v xml:space="preserve">TUB PVC 3.3 X4.4 X   60                                                                             </v>
          </cell>
          <cell r="C845">
            <v>261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I845">
            <v>0</v>
          </cell>
        </row>
        <row r="846">
          <cell r="A846">
            <v>103300900130</v>
          </cell>
          <cell r="B846" t="str">
            <v xml:space="preserve">TUB PVC 3.3 X 4.4 X   130                                                                           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I846">
            <v>0</v>
          </cell>
        </row>
        <row r="847">
          <cell r="A847">
            <v>103300900140</v>
          </cell>
          <cell r="B847" t="str">
            <v xml:space="preserve">TUB PVC 3.3 X4.4 X  140                                                                             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I847">
            <v>0</v>
          </cell>
        </row>
        <row r="848">
          <cell r="A848">
            <v>103300900250</v>
          </cell>
          <cell r="B848" t="str">
            <v xml:space="preserve">TUB PVC 3.3 X4.4 X  250                                                                             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I848">
            <v>0</v>
          </cell>
        </row>
        <row r="849">
          <cell r="A849">
            <v>103300900450</v>
          </cell>
          <cell r="B849" t="str">
            <v xml:space="preserve">TUB PVC 3.3 X4.4 X  450                                                                             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I849">
            <v>0</v>
          </cell>
        </row>
        <row r="850">
          <cell r="A850">
            <v>103300900500</v>
          </cell>
          <cell r="B850" t="str">
            <v xml:space="preserve">TUB PVC 3.3 X4.4 X  500                                                                             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I850">
            <v>0</v>
          </cell>
        </row>
        <row r="851">
          <cell r="A851">
            <v>103300900550</v>
          </cell>
          <cell r="B851" t="str">
            <v xml:space="preserve">TUB PVC 3.3 X4.4 X  550                                                                             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I851">
            <v>0</v>
          </cell>
        </row>
        <row r="852">
          <cell r="A852">
            <v>103300900700</v>
          </cell>
          <cell r="B852" t="str">
            <v xml:space="preserve">TUB PVC 3.3 X4.4 X  700                                                                             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I852">
            <v>0</v>
          </cell>
        </row>
        <row r="853">
          <cell r="A853">
            <v>103300900750</v>
          </cell>
          <cell r="B853" t="str">
            <v xml:space="preserve">TUB PVC 3.3 X4.4 X  750                                                                             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I853">
            <v>0</v>
          </cell>
        </row>
        <row r="854">
          <cell r="A854">
            <v>103300901000</v>
          </cell>
          <cell r="B854" t="str">
            <v xml:space="preserve">TUB.PVC 3.3 X4.4 X 1000                                                                             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I854">
            <v>0</v>
          </cell>
        </row>
        <row r="855">
          <cell r="A855">
            <v>103300901200</v>
          </cell>
          <cell r="B855" t="str">
            <v xml:space="preserve">TUB PVC 3.3 X4.4 X 1200                                                                             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I855">
            <v>0</v>
          </cell>
        </row>
        <row r="856">
          <cell r="A856">
            <v>103300901500</v>
          </cell>
          <cell r="B856" t="str">
            <v xml:space="preserve">TUB PVC 3.3 X 4.4 X 1500                                                                            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I856">
            <v>0</v>
          </cell>
        </row>
        <row r="857">
          <cell r="A857">
            <v>103301200500</v>
          </cell>
          <cell r="B857" t="str">
            <v xml:space="preserve">TUB PVC 3.3 X4.4 X 500NEG                                                                           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I857">
            <v>0</v>
          </cell>
        </row>
        <row r="858">
          <cell r="A858">
            <v>103301200750</v>
          </cell>
          <cell r="B858" t="str">
            <v xml:space="preserve">TUB PVC 3.3 X4.4 X 750NEG                                                                           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I858">
            <v>0</v>
          </cell>
        </row>
        <row r="859">
          <cell r="A859">
            <v>103301201200</v>
          </cell>
          <cell r="B859" t="str">
            <v xml:space="preserve">TUB PVC 3.3 X4.4 X1200NEG                                                                           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I859">
            <v>0</v>
          </cell>
        </row>
        <row r="860">
          <cell r="A860">
            <v>103301301200</v>
          </cell>
          <cell r="B860" t="str">
            <v xml:space="preserve">TUB PVC 3.3 X4.4X 1200NEG                                                                           </v>
          </cell>
          <cell r="C860">
            <v>1056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I860">
            <v>0</v>
          </cell>
        </row>
        <row r="861">
          <cell r="A861">
            <v>103301400000</v>
          </cell>
          <cell r="B861" t="str">
            <v xml:space="preserve">TUB. PU 3.3 X 3.6 P/BALON                                                                           </v>
          </cell>
          <cell r="C861">
            <v>430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I861">
            <v>0</v>
          </cell>
        </row>
        <row r="862">
          <cell r="A862">
            <v>103301500100</v>
          </cell>
          <cell r="B862" t="str">
            <v xml:space="preserve">TUB. PVC E6/70 3.3X3.8X100                                                                          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I862">
            <v>0</v>
          </cell>
        </row>
        <row r="863">
          <cell r="A863">
            <v>103301604000</v>
          </cell>
          <cell r="B863" t="str">
            <v xml:space="preserve">TUB. PVC E4/50 3.3X4.4X4000                                                                         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I863">
            <v>0</v>
          </cell>
        </row>
        <row r="864">
          <cell r="A864">
            <v>103301706000</v>
          </cell>
          <cell r="B864" t="str">
            <v xml:space="preserve">TUB. PVC E4/50 3.3X4.4X6000 NEGRA                                                                   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I864">
            <v>0</v>
          </cell>
        </row>
        <row r="865">
          <cell r="A865">
            <v>103301800250</v>
          </cell>
          <cell r="B865" t="str">
            <v xml:space="preserve">TUB. PVC 3,3X4,5X250                                                                                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I865">
            <v>0</v>
          </cell>
        </row>
        <row r="866">
          <cell r="A866">
            <v>103301900500</v>
          </cell>
          <cell r="B866" t="str">
            <v xml:space="preserve">TUB.PUR 3,3x4,6x500                                                                                 </v>
          </cell>
          <cell r="C866">
            <v>132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I866">
            <v>0</v>
          </cell>
        </row>
        <row r="867">
          <cell r="A867">
            <v>103400600550</v>
          </cell>
          <cell r="B867" t="str">
            <v xml:space="preserve">TUB. PVC E6/70 3.4X5.3X550                                                                          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I867">
            <v>0</v>
          </cell>
        </row>
        <row r="868">
          <cell r="A868">
            <v>103400600572</v>
          </cell>
          <cell r="B868" t="str">
            <v xml:space="preserve">TUB. PVC E6/70 3.4X5.3X572                                                                          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I868">
            <v>0</v>
          </cell>
        </row>
        <row r="869">
          <cell r="A869">
            <v>103400700380</v>
          </cell>
          <cell r="B869" t="str">
            <v xml:space="preserve">TUB PVC 3.4X5.3X380 C/L R                                                                           </v>
          </cell>
          <cell r="C869">
            <v>1420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I869">
            <v>0</v>
          </cell>
        </row>
        <row r="870">
          <cell r="A870">
            <v>103400800380</v>
          </cell>
          <cell r="B870" t="str">
            <v xml:space="preserve">TUB PVC 3.4X5.3X380 C/L VER.                                                                        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I870">
            <v>0</v>
          </cell>
        </row>
        <row r="871">
          <cell r="A871">
            <v>103400900380</v>
          </cell>
          <cell r="B871" t="str">
            <v xml:space="preserve">T.E4/50+4/55 L/BLA.8/45 3.4X5.3X380                                                                 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I871">
            <v>0</v>
          </cell>
        </row>
        <row r="872">
          <cell r="A872">
            <v>103401000380</v>
          </cell>
          <cell r="B872" t="str">
            <v xml:space="preserve">T. E8/47 L/CEL.E8/45C. 3.4X5.3X380                                                                  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I872">
            <v>0</v>
          </cell>
        </row>
        <row r="873">
          <cell r="A873">
            <v>103401100202</v>
          </cell>
          <cell r="B873" t="str">
            <v xml:space="preserve">TUB.PVC 3.4X5.0X202                                                                                 </v>
          </cell>
          <cell r="C873">
            <v>800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I873">
            <v>0</v>
          </cell>
        </row>
        <row r="874">
          <cell r="A874">
            <v>103401100250</v>
          </cell>
          <cell r="B874" t="str">
            <v xml:space="preserve">TUB. PVC 3.4X5.0X250                                                                                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I874">
            <v>0</v>
          </cell>
        </row>
        <row r="875">
          <cell r="A875">
            <v>103401200200</v>
          </cell>
          <cell r="B875" t="str">
            <v xml:space="preserve">TUB. PU75D BA20 3.4X4.0X200                                                                         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I875">
            <v>0</v>
          </cell>
        </row>
        <row r="876">
          <cell r="A876">
            <v>103401301100</v>
          </cell>
          <cell r="B876" t="str">
            <v xml:space="preserve">TUB.PVC + NA C/CAN.3.4X5.3X1070                                                                     </v>
          </cell>
          <cell r="C876">
            <v>69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I876">
            <v>0</v>
          </cell>
        </row>
        <row r="877">
          <cell r="A877">
            <v>103401400380</v>
          </cell>
          <cell r="B877" t="str">
            <v xml:space="preserve">T.PVC E4/525 C/L RO.3.4X5.3X380                                                                     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I877">
            <v>0</v>
          </cell>
        </row>
        <row r="878">
          <cell r="A878">
            <v>103401500380</v>
          </cell>
          <cell r="B878" t="str">
            <v xml:space="preserve">T.PVC E6/60 TOTM C/L RAD. 3,4X5,3X380                                                               </v>
          </cell>
          <cell r="C878">
            <v>240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I878">
            <v>0</v>
          </cell>
        </row>
        <row r="879">
          <cell r="A879">
            <v>103401500655</v>
          </cell>
          <cell r="B879" t="str">
            <v xml:space="preserve">TUB.PVC E4/60+NA C/CAN.3,0X4,6X655                                                                  </v>
          </cell>
          <cell r="C879">
            <v>267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I879">
            <v>0</v>
          </cell>
        </row>
        <row r="880">
          <cell r="A880">
            <v>103501100150</v>
          </cell>
          <cell r="B880" t="str">
            <v xml:space="preserve">TUB PVC 3.5 X 5.3 X 80 L.BL.                                                                        </v>
          </cell>
          <cell r="C880">
            <v>2436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I880">
            <v>0</v>
          </cell>
        </row>
        <row r="881">
          <cell r="A881">
            <v>103501100200</v>
          </cell>
          <cell r="B881" t="str">
            <v xml:space="preserve">TUB. PVC C/LINEA CEL.3.5x5.3x240 (AGT)                                                              </v>
          </cell>
          <cell r="C881">
            <v>554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I881">
            <v>0</v>
          </cell>
        </row>
        <row r="882">
          <cell r="A882">
            <v>103501200000</v>
          </cell>
          <cell r="B882" t="str">
            <v xml:space="preserve">T.PVC E8/50 L.R. E8/45 CEL. 3.5X5.3                                                                 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I882">
            <v>0</v>
          </cell>
        </row>
        <row r="883">
          <cell r="A883">
            <v>103501200150</v>
          </cell>
          <cell r="B883" t="str">
            <v xml:space="preserve">TUB. PVC 3.5 X 5.3 X 150                                                                            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I883">
            <v>0</v>
          </cell>
        </row>
        <row r="884">
          <cell r="A884">
            <v>103501200188</v>
          </cell>
          <cell r="B884" t="str">
            <v xml:space="preserve">T. E8/50 C/L E8/45 CEL. 3.5X5.3X188                                                                 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I884">
            <v>0</v>
          </cell>
        </row>
        <row r="885">
          <cell r="A885">
            <v>103501201000</v>
          </cell>
          <cell r="B885" t="str">
            <v xml:space="preserve">TUB. PVC E8/50 L.R.CEL.3,5X5,3 CANAL90                                                              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I885">
            <v>0</v>
          </cell>
        </row>
        <row r="886">
          <cell r="A886">
            <v>103501300150</v>
          </cell>
          <cell r="B886" t="str">
            <v xml:space="preserve">TUB. PVC 3,5X4,5X200 (40% Sh92 + 60% ShA98)                                                         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I886">
            <v>0</v>
          </cell>
        </row>
        <row r="887">
          <cell r="A887">
            <v>103501300380</v>
          </cell>
          <cell r="B887" t="str">
            <v xml:space="preserve">TUB. PVC 3.5 X 5.3 X 380 NAR.                                                                       </v>
          </cell>
          <cell r="C887">
            <v>285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I887">
            <v>0</v>
          </cell>
        </row>
        <row r="888">
          <cell r="A888">
            <v>103501400150</v>
          </cell>
          <cell r="B888" t="str">
            <v xml:space="preserve">T. E4/40+8/47LB 3.5X5.3X150                                                                         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I888">
            <v>0</v>
          </cell>
        </row>
        <row r="889">
          <cell r="A889">
            <v>103501500070</v>
          </cell>
          <cell r="B889" t="str">
            <v xml:space="preserve">T.PVC 3.5X4.5X70 NAR                                                                                </v>
          </cell>
          <cell r="C889">
            <v>3987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I889">
            <v>0</v>
          </cell>
        </row>
        <row r="890">
          <cell r="A890">
            <v>103501601000</v>
          </cell>
          <cell r="B890" t="str">
            <v xml:space="preserve">TUB.PE 3.5X4.6X1000                                                                                 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I890">
            <v>0</v>
          </cell>
        </row>
        <row r="891">
          <cell r="A891">
            <v>103501602000</v>
          </cell>
          <cell r="B891" t="str">
            <v xml:space="preserve">TUB. PE 35X120 MM (AZUL)                                                                            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I891">
            <v>0</v>
          </cell>
        </row>
        <row r="892">
          <cell r="A892">
            <v>103501700000</v>
          </cell>
          <cell r="B892" t="str">
            <v xml:space="preserve">T.PVC L.R.CEL./C.AIRE 3.5X5.3X190                                                                   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I892">
            <v>0</v>
          </cell>
        </row>
        <row r="893">
          <cell r="A893">
            <v>103501701000</v>
          </cell>
          <cell r="B893" t="str">
            <v xml:space="preserve">T. PVC E8/45 C/L 2 CANALES 3,5X5,3                                                                  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I893">
            <v>0</v>
          </cell>
        </row>
        <row r="894">
          <cell r="A894">
            <v>103501801000</v>
          </cell>
          <cell r="B894" t="str">
            <v xml:space="preserve">T.PE PBDTS 7028 AT 3.5X4.6X1000                                                                     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I894">
            <v>0</v>
          </cell>
        </row>
        <row r="895">
          <cell r="A895">
            <v>103501900150</v>
          </cell>
          <cell r="B895" t="str">
            <v xml:space="preserve">T.PVC L.R / C.AIRE 3.5X5.3X80                                                                       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I895">
            <v>0</v>
          </cell>
        </row>
        <row r="896">
          <cell r="A896">
            <v>103502000235</v>
          </cell>
          <cell r="B896" t="str">
            <v xml:space="preserve">TUB.PVC C/L CEL.3,5X5,3X240 (AGT)                                                                   </v>
          </cell>
          <cell r="C896">
            <v>450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I896">
            <v>0</v>
          </cell>
        </row>
        <row r="897">
          <cell r="A897">
            <v>103600100060</v>
          </cell>
          <cell r="B897" t="str">
            <v xml:space="preserve">TUB PVC 3.6 X4.9 X   60                                                                             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I897">
            <v>0</v>
          </cell>
        </row>
        <row r="898">
          <cell r="A898">
            <v>103600100065</v>
          </cell>
          <cell r="B898" t="str">
            <v xml:space="preserve">PROTECTOR FRASCO (TUB 3.6X4.9X65)                                                                   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I898">
            <v>0</v>
          </cell>
        </row>
        <row r="899">
          <cell r="A899">
            <v>103600100200</v>
          </cell>
          <cell r="B899" t="str">
            <v xml:space="preserve">TUB PVC 3.6 X4.9 X  200                                                                             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I899">
            <v>0</v>
          </cell>
        </row>
        <row r="900">
          <cell r="A900">
            <v>103600100300</v>
          </cell>
          <cell r="B900" t="str">
            <v xml:space="preserve">TUB PVC 3.6 X4.9 X  300                                                                             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I900">
            <v>0</v>
          </cell>
        </row>
        <row r="901">
          <cell r="A901">
            <v>103600101200</v>
          </cell>
          <cell r="B901" t="str">
            <v xml:space="preserve">TUB. PVC 3.6 X 4.6 X 1200                                                                           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I901">
            <v>0</v>
          </cell>
        </row>
        <row r="902">
          <cell r="A902">
            <v>103600101500</v>
          </cell>
          <cell r="B902" t="str">
            <v xml:space="preserve">TUB PVC 3.6 X4.9 X 1500                                                                             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I902">
            <v>0</v>
          </cell>
        </row>
        <row r="903">
          <cell r="A903">
            <v>103600200060</v>
          </cell>
          <cell r="B903" t="str">
            <v xml:space="preserve">TUB PVC 3.6 X4.9 X   60                                                                             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I903">
            <v>0</v>
          </cell>
        </row>
        <row r="904">
          <cell r="A904">
            <v>103600200100</v>
          </cell>
          <cell r="B904" t="str">
            <v xml:space="preserve">TUB PVC 3.6 X4.9 X  100                                                                             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I904">
            <v>0</v>
          </cell>
        </row>
        <row r="905">
          <cell r="A905">
            <v>103600200250</v>
          </cell>
          <cell r="B905" t="str">
            <v xml:space="preserve">TUB PVC 3.6 X4.9 X  250                                                                             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I905">
            <v>0</v>
          </cell>
        </row>
        <row r="906">
          <cell r="A906">
            <v>103600200900</v>
          </cell>
          <cell r="B906" t="str">
            <v xml:space="preserve">TUB PVC 3.6 X4.9 X  900                                                                             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I906">
            <v>0</v>
          </cell>
        </row>
        <row r="907">
          <cell r="A907">
            <v>103600500070</v>
          </cell>
          <cell r="B907" t="str">
            <v xml:space="preserve">TUB.PVC 3,6X4,8X70                                                                                  </v>
          </cell>
          <cell r="C907">
            <v>340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I907">
            <v>0</v>
          </cell>
        </row>
        <row r="908">
          <cell r="A908">
            <v>103600501200</v>
          </cell>
          <cell r="B908" t="str">
            <v xml:space="preserve">TUB.PVC Z8000+NEMB1 3,6X4,8X1200                                                                    </v>
          </cell>
          <cell r="C908">
            <v>613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I908">
            <v>0</v>
          </cell>
        </row>
        <row r="909">
          <cell r="A909">
            <v>103600501206</v>
          </cell>
          <cell r="B909" t="str">
            <v xml:space="preserve">TUB. PVC 3.6 X (5.3±0.05 ) X 1206                                                                   </v>
          </cell>
          <cell r="C909">
            <v>100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I909">
            <v>0</v>
          </cell>
        </row>
        <row r="910">
          <cell r="A910">
            <v>103600801200</v>
          </cell>
          <cell r="B910" t="str">
            <v xml:space="preserve">TUB PVC 3.6 X4.6 X 1200                                                                             </v>
          </cell>
          <cell r="C910">
            <v>2007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I910">
            <v>0</v>
          </cell>
        </row>
        <row r="911">
          <cell r="A911">
            <v>103600900572</v>
          </cell>
          <cell r="B911" t="str">
            <v xml:space="preserve">TUB. PVC 3.6 X 5.3 X 572                                                                            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I911">
            <v>0</v>
          </cell>
        </row>
        <row r="912">
          <cell r="A912">
            <v>103600901200</v>
          </cell>
          <cell r="B912" t="str">
            <v xml:space="preserve">TUB PVC 3.6 X 4.6 X 1200                                                                            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I912">
            <v>0</v>
          </cell>
        </row>
        <row r="913">
          <cell r="A913">
            <v>103601001206</v>
          </cell>
          <cell r="B913" t="str">
            <v xml:space="preserve">TUB. PVC E6/70 3.6 X 5.3 X 1206 (#)                                                                 </v>
          </cell>
          <cell r="C913">
            <v>758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I913">
            <v>0</v>
          </cell>
        </row>
        <row r="914">
          <cell r="A914">
            <v>103601002500</v>
          </cell>
          <cell r="B914" t="str">
            <v xml:space="preserve">T. PVC E6/70 3.6X5.3X2500                                                                           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I914">
            <v>0</v>
          </cell>
        </row>
        <row r="915">
          <cell r="A915">
            <v>103601100500</v>
          </cell>
          <cell r="B915" t="str">
            <v xml:space="preserve">T. PU 90A C/L 90A BA40 3.6X5.3X500                                                                  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I915">
            <v>0</v>
          </cell>
        </row>
        <row r="916">
          <cell r="A916">
            <v>103601201200</v>
          </cell>
          <cell r="B916" t="str">
            <v xml:space="preserve">TUB. PVC 3.6X4.8X1200                                                                               </v>
          </cell>
          <cell r="C916">
            <v>2220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I916">
            <v>0</v>
          </cell>
        </row>
        <row r="917">
          <cell r="A917">
            <v>103601301206</v>
          </cell>
          <cell r="B917" t="str">
            <v xml:space="preserve">TUB. PUR 90 C/LINEA 3,6X5,3X1206                                                                    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I917">
            <v>0</v>
          </cell>
        </row>
        <row r="918">
          <cell r="A918">
            <v>103700200950</v>
          </cell>
          <cell r="B918" t="str">
            <v xml:space="preserve">TUB PVC CH 16 X 950                                                                                 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I918">
            <v>0</v>
          </cell>
        </row>
        <row r="919">
          <cell r="A919">
            <v>103700400300</v>
          </cell>
          <cell r="B919" t="str">
            <v xml:space="preserve">TUB. PVC E4/50 3.7X11.8X300                                                                         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I919">
            <v>0</v>
          </cell>
        </row>
        <row r="920">
          <cell r="A920">
            <v>103700400370</v>
          </cell>
          <cell r="B920" t="str">
            <v xml:space="preserve">TUB PVC 3.7X5.3X370                                                                                 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I920">
            <v>0</v>
          </cell>
        </row>
        <row r="921">
          <cell r="A921">
            <v>103700400372</v>
          </cell>
          <cell r="B921" t="str">
            <v xml:space="preserve">TUB. PVC 3.7X5.3X372                                                                                </v>
          </cell>
          <cell r="C921">
            <v>15967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I921">
            <v>0</v>
          </cell>
        </row>
        <row r="922">
          <cell r="A922">
            <v>103700400550</v>
          </cell>
          <cell r="B922" t="str">
            <v xml:space="preserve">TUB. PVC E4/50 3.7X5.3X550                                                                          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I922">
            <v>0</v>
          </cell>
        </row>
        <row r="923">
          <cell r="A923">
            <v>103700400572</v>
          </cell>
          <cell r="B923" t="str">
            <v xml:space="preserve">TUB. PVC E4/50 3.7X5.3X572                                                                          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I923">
            <v>0</v>
          </cell>
        </row>
        <row r="924">
          <cell r="A924">
            <v>103700410370</v>
          </cell>
          <cell r="B924" t="str">
            <v xml:space="preserve">T.PVC E8000 C/L BL. 3,7x5.3x370                                                                     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I924">
            <v>0</v>
          </cell>
        </row>
        <row r="925">
          <cell r="A925">
            <v>103700500372</v>
          </cell>
          <cell r="B925" t="str">
            <v xml:space="preserve">T. PVC E4/50 OPACO 3.7 X 5.3 X 372                                                                  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I925">
            <v>0</v>
          </cell>
        </row>
        <row r="926">
          <cell r="A926">
            <v>103800200090</v>
          </cell>
          <cell r="B926" t="str">
            <v xml:space="preserve">TUB PVC 3.8 X5.5 X   90                                                                             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I926">
            <v>0</v>
          </cell>
        </row>
        <row r="927">
          <cell r="A927">
            <v>103800200100</v>
          </cell>
          <cell r="B927" t="str">
            <v xml:space="preserve">TUB PVC 3.8 X5.5 X  100                                                                             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I927">
            <v>0</v>
          </cell>
        </row>
        <row r="928">
          <cell r="A928">
            <v>103800200250</v>
          </cell>
          <cell r="B928" t="str">
            <v xml:space="preserve">TUB PVC 3.8 X5.5 X  250                                                                             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I928">
            <v>0</v>
          </cell>
        </row>
        <row r="929">
          <cell r="A929">
            <v>103800300380</v>
          </cell>
          <cell r="B929" t="str">
            <v xml:space="preserve">TUB. PVC 3.8 X 6.0 X 380 NAR.                                                                       </v>
          </cell>
          <cell r="C929">
            <v>214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I929">
            <v>0</v>
          </cell>
        </row>
        <row r="930">
          <cell r="A930">
            <v>103800400400</v>
          </cell>
          <cell r="B930" t="str">
            <v xml:space="preserve">TUB. PU 3.8 X 5.0 X 400                                                                             </v>
          </cell>
          <cell r="C930">
            <v>404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I930">
            <v>0</v>
          </cell>
        </row>
        <row r="931">
          <cell r="A931">
            <v>103800500372</v>
          </cell>
          <cell r="B931" t="str">
            <v xml:space="preserve">TUB.PUR 90VIR.C/L90BA40 3.8X5.3X372                                                                 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I931">
            <v>0</v>
          </cell>
        </row>
        <row r="932">
          <cell r="A932">
            <v>103900100140</v>
          </cell>
          <cell r="B932" t="str">
            <v xml:space="preserve">TUB. PVC E6/70(OPACO) 3.9X6.0X140                                                                   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I932">
            <v>0</v>
          </cell>
        </row>
        <row r="933">
          <cell r="A933">
            <v>103900100550</v>
          </cell>
          <cell r="B933" t="str">
            <v xml:space="preserve">TUB. PVC 3.9X6.0X550                                                                                </v>
          </cell>
          <cell r="C933">
            <v>7207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I933">
            <v>0</v>
          </cell>
        </row>
        <row r="934">
          <cell r="A934">
            <v>103900100572</v>
          </cell>
          <cell r="B934" t="str">
            <v xml:space="preserve">TUB.PVC E6/70 3.9X6.0X572                                                                           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I934">
            <v>0</v>
          </cell>
        </row>
        <row r="935">
          <cell r="A935">
            <v>103900200320</v>
          </cell>
          <cell r="B935" t="str">
            <v xml:space="preserve">TUB. PVC 3.9 X 6.0 X 320                                                                            </v>
          </cell>
          <cell r="C935">
            <v>28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I935">
            <v>0</v>
          </cell>
        </row>
        <row r="936">
          <cell r="A936">
            <v>103900530500</v>
          </cell>
          <cell r="B936" t="str">
            <v xml:space="preserve">TUB.PUR 3,9x5,3x500                                                                                 </v>
          </cell>
          <cell r="C936">
            <v>165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I936">
            <v>0</v>
          </cell>
        </row>
        <row r="937">
          <cell r="A937">
            <v>104000100000</v>
          </cell>
          <cell r="B937" t="str">
            <v xml:space="preserve">T.PVC E8/50 L.R. E8/45 CEL. 4.0X6.0                                                                 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I937">
            <v>0</v>
          </cell>
        </row>
        <row r="938">
          <cell r="A938">
            <v>104000100150</v>
          </cell>
          <cell r="B938" t="str">
            <v xml:space="preserve">TUB. PVC 4.0 X 5.9 X 150                                                                            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I938">
            <v>0</v>
          </cell>
        </row>
        <row r="939">
          <cell r="A939">
            <v>104001000208</v>
          </cell>
          <cell r="B939" t="str">
            <v xml:space="preserve">T. E8/50 C/L E8/45 CEL. 4.0X6.0X208                                                                 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I939">
            <v>0</v>
          </cell>
        </row>
        <row r="940">
          <cell r="A940">
            <v>104001100150</v>
          </cell>
          <cell r="B940" t="str">
            <v xml:space="preserve">TUB PVC 4.0 X 5.9 X 80 L.BL.                                                                        </v>
          </cell>
          <cell r="C940">
            <v>3448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I940">
            <v>0</v>
          </cell>
        </row>
        <row r="941">
          <cell r="A941">
            <v>104001100215</v>
          </cell>
          <cell r="B941" t="str">
            <v xml:space="preserve">TUB. PVC C/LINEA CEL.4.0x6.0x305 (AGT)                                                              </v>
          </cell>
          <cell r="C941">
            <v>540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I941">
            <v>0</v>
          </cell>
        </row>
        <row r="942">
          <cell r="A942">
            <v>104001100300</v>
          </cell>
          <cell r="B942" t="str">
            <v xml:space="preserve">T.PVC E8/47 C/L CEL.C/CAN. 4,0X6,0X340                                                              </v>
          </cell>
          <cell r="C942">
            <v>478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I942">
            <v>0</v>
          </cell>
        </row>
        <row r="943">
          <cell r="A943">
            <v>104001200150</v>
          </cell>
          <cell r="B943" t="str">
            <v xml:space="preserve">T. E4/40+8/47LB 4.0X5.9X150                                                                         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I943">
            <v>0</v>
          </cell>
        </row>
        <row r="944">
          <cell r="A944">
            <v>104001300300</v>
          </cell>
          <cell r="B944" t="str">
            <v xml:space="preserve">TUB.PVC 4.0X5.0X300 (40% Sh92 + 60% ShA98)                                                          </v>
          </cell>
          <cell r="C944">
            <v>1000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I944">
            <v>0</v>
          </cell>
        </row>
        <row r="945">
          <cell r="A945">
            <v>104001300500</v>
          </cell>
          <cell r="B945" t="str">
            <v xml:space="preserve">TUB. PVC E4/35 4.0X6.0X500                                                                          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I945">
            <v>0</v>
          </cell>
        </row>
        <row r="946">
          <cell r="A946">
            <v>104001400000</v>
          </cell>
          <cell r="B946" t="str">
            <v xml:space="preserve">T. PVC L.R. CEL. / C.AIRE 4.0X6.0                                                                   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I946">
            <v>0</v>
          </cell>
        </row>
        <row r="947">
          <cell r="A947">
            <v>104001500000</v>
          </cell>
          <cell r="B947" t="str">
            <v xml:space="preserve">TUB. PU 4.0 X 4.3 P/BALON                                                                           </v>
          </cell>
          <cell r="C947">
            <v>624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I947">
            <v>0</v>
          </cell>
        </row>
        <row r="948">
          <cell r="A948">
            <v>104001600000</v>
          </cell>
          <cell r="B948" t="str">
            <v xml:space="preserve">T.PVC L.R.CEL./C.AIRE 4.0X6.0X210                                                                   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I948">
            <v>0</v>
          </cell>
        </row>
        <row r="949">
          <cell r="A949">
            <v>104001600120</v>
          </cell>
          <cell r="B949" t="str">
            <v xml:space="preserve">TUB. PVC  GRIS 4,0X5,0X70                                                                           </v>
          </cell>
          <cell r="C949">
            <v>831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I949">
            <v>0</v>
          </cell>
        </row>
        <row r="950">
          <cell r="A950">
            <v>104001700150</v>
          </cell>
          <cell r="B950" t="str">
            <v xml:space="preserve">T.PVC L.R / C.AIRE 4.0X5.9X80                                                                       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I950">
            <v>0</v>
          </cell>
        </row>
        <row r="951">
          <cell r="A951">
            <v>104001800400</v>
          </cell>
          <cell r="B951" t="str">
            <v xml:space="preserve">TUB. PVC E4/525 4.0X6.0X400                                                                         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I951">
            <v>0</v>
          </cell>
        </row>
        <row r="952">
          <cell r="A952">
            <v>104001900400</v>
          </cell>
          <cell r="B952" t="str">
            <v xml:space="preserve">TUB.PVCE8/47 C/L C/CAN.4.0X6.0X400                                                                  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I952">
            <v>0</v>
          </cell>
        </row>
        <row r="953">
          <cell r="A953">
            <v>104002000265</v>
          </cell>
          <cell r="B953" t="str">
            <v xml:space="preserve">TUB.PVC C/L CEL.4,0X6,0X315 (AGT)                                                                   </v>
          </cell>
          <cell r="C953">
            <v>1100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I953">
            <v>0</v>
          </cell>
        </row>
        <row r="954">
          <cell r="A954">
            <v>104002100020</v>
          </cell>
          <cell r="B954" t="str">
            <v xml:space="preserve">TUB. PVC 4.0X6.0X20                                                                                 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I954">
            <v>0</v>
          </cell>
        </row>
        <row r="955">
          <cell r="A955">
            <v>104002200020</v>
          </cell>
          <cell r="B955" t="str">
            <v xml:space="preserve">TUB. PVC E7000 4,0X6,0X20                                                                           </v>
          </cell>
          <cell r="C955">
            <v>31173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I955">
            <v>0</v>
          </cell>
        </row>
        <row r="956">
          <cell r="A956">
            <v>104100401206</v>
          </cell>
          <cell r="B956" t="str">
            <v xml:space="preserve">TUB. PVC  4.1 X 6.0 X 1206                                                                          </v>
          </cell>
          <cell r="C956">
            <v>2603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I956">
            <v>0</v>
          </cell>
        </row>
        <row r="957">
          <cell r="A957">
            <v>104100520520</v>
          </cell>
          <cell r="B957" t="str">
            <v xml:space="preserve">TUB. PVC 4.1 X 5.2 X 520                                                                            </v>
          </cell>
          <cell r="C957">
            <v>963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I957">
            <v>0</v>
          </cell>
        </row>
        <row r="958">
          <cell r="A958">
            <v>104100800380</v>
          </cell>
          <cell r="B958" t="str">
            <v xml:space="preserve">TUB PVC 4.1X6.1X380 C/L VER.                                                                        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I958">
            <v>0</v>
          </cell>
        </row>
        <row r="959">
          <cell r="A959">
            <v>104100900380</v>
          </cell>
          <cell r="B959" t="str">
            <v xml:space="preserve">TUB PVC 4.1X6.1X380 C/L R                                                                           </v>
          </cell>
          <cell r="C959">
            <v>576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I959">
            <v>0</v>
          </cell>
        </row>
        <row r="960">
          <cell r="A960">
            <v>104101101206</v>
          </cell>
          <cell r="B960" t="str">
            <v xml:space="preserve">TUB. PVC E6/70 4.1 X 6.0 X 1206 (#)                                                                 </v>
          </cell>
          <cell r="C960">
            <v>120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I960">
            <v>0</v>
          </cell>
        </row>
        <row r="961">
          <cell r="A961">
            <v>104101200380</v>
          </cell>
          <cell r="B961" t="str">
            <v xml:space="preserve">T. E4/50+4/55L/B 8/45 4.1X6.1X380                                                                   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I961">
            <v>0</v>
          </cell>
        </row>
        <row r="962">
          <cell r="A962">
            <v>104101300380</v>
          </cell>
          <cell r="B962" t="str">
            <v xml:space="preserve">T. E8/47 L/C E8/45C.4.1X6.1X380                                                                     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I962">
            <v>0</v>
          </cell>
        </row>
        <row r="963">
          <cell r="A963">
            <v>104101401100</v>
          </cell>
          <cell r="B963" t="str">
            <v xml:space="preserve">TUB.PVC + NA C/CAN.4.1X6.1X1070                                                                     </v>
          </cell>
          <cell r="C963">
            <v>1223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I963">
            <v>0</v>
          </cell>
        </row>
        <row r="964">
          <cell r="A964">
            <v>104101500380</v>
          </cell>
          <cell r="B964" t="str">
            <v xml:space="preserve">T.PVC E4/525 C/L RO.4.1X6.1X380                                                                     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I964">
            <v>0</v>
          </cell>
        </row>
        <row r="965">
          <cell r="A965">
            <v>104101601206</v>
          </cell>
          <cell r="B965" t="str">
            <v xml:space="preserve">TUB. PUR 90 C/LINEA 4,1X6,0X1206                                                                    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I965">
            <v>0</v>
          </cell>
        </row>
        <row r="966">
          <cell r="A966">
            <v>104101700380</v>
          </cell>
          <cell r="B966" t="str">
            <v xml:space="preserve">T.PVC C/L RAD.4,1X6,1X380                                                                           </v>
          </cell>
          <cell r="C966">
            <v>2271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I966">
            <v>0</v>
          </cell>
        </row>
        <row r="967">
          <cell r="A967">
            <v>104200100370</v>
          </cell>
          <cell r="B967" t="str">
            <v xml:space="preserve">TUB PVC 4.2X6.0X370                                                                                 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I967">
            <v>0</v>
          </cell>
        </row>
        <row r="968">
          <cell r="A968">
            <v>104200100372</v>
          </cell>
          <cell r="B968" t="str">
            <v xml:space="preserve">TUB. PVC 4.2X6.0X372                                                                                </v>
          </cell>
          <cell r="C968">
            <v>1694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I968">
            <v>0</v>
          </cell>
        </row>
        <row r="969">
          <cell r="A969">
            <v>104200100550</v>
          </cell>
          <cell r="B969" t="str">
            <v xml:space="preserve">TUB. PVC E4/50 4.2X6.0X550                                                                          </v>
          </cell>
          <cell r="C969">
            <v>54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I969">
            <v>0</v>
          </cell>
        </row>
        <row r="970">
          <cell r="A970">
            <v>104200100572</v>
          </cell>
          <cell r="B970" t="str">
            <v xml:space="preserve">TUB. PVC E4/50 4.2X6.0X572                                                                          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I970">
            <v>0</v>
          </cell>
        </row>
        <row r="971">
          <cell r="A971">
            <v>104200110370</v>
          </cell>
          <cell r="B971" t="str">
            <v xml:space="preserve">T.PVC E8000 C/L BL. 4,2x6,0x370                                                                     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I971">
            <v>0</v>
          </cell>
        </row>
        <row r="972">
          <cell r="A972">
            <v>104200300400</v>
          </cell>
          <cell r="B972" t="str">
            <v xml:space="preserve">TUB. PU 4.2 X 5.6 X 400                                                                             </v>
          </cell>
          <cell r="C972">
            <v>346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I972">
            <v>0</v>
          </cell>
        </row>
        <row r="973">
          <cell r="A973">
            <v>104300101840</v>
          </cell>
          <cell r="B973" t="str">
            <v xml:space="preserve">TUB PVC CH 18 X 1840                                                                                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I973">
            <v>0</v>
          </cell>
        </row>
        <row r="974">
          <cell r="A974">
            <v>104300400372</v>
          </cell>
          <cell r="B974" t="str">
            <v xml:space="preserve">TUB. PVC 4.3 X 6.0 X 372                                                                            </v>
          </cell>
          <cell r="C974">
            <v>796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I974">
            <v>0</v>
          </cell>
        </row>
        <row r="975">
          <cell r="A975">
            <v>104300500222</v>
          </cell>
          <cell r="B975" t="str">
            <v xml:space="preserve">TUB.PVC 4.3X6.0X222                                                                                 </v>
          </cell>
          <cell r="C975">
            <v>955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I975">
            <v>0</v>
          </cell>
        </row>
        <row r="976">
          <cell r="A976">
            <v>104300600275</v>
          </cell>
          <cell r="B976" t="str">
            <v xml:space="preserve">TUB. PVC E4/45 4.3X6.0X275                                                                          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I976">
            <v>0</v>
          </cell>
        </row>
        <row r="977">
          <cell r="A977">
            <v>104400370300</v>
          </cell>
          <cell r="B977" t="str">
            <v xml:space="preserve">TUB.PVC 3,7(-0,1) x 11,8(+0,1) x 300(+5) #                                                          </v>
          </cell>
          <cell r="C977">
            <v>94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I977">
            <v>0</v>
          </cell>
        </row>
        <row r="978">
          <cell r="A978">
            <v>104400470300</v>
          </cell>
          <cell r="B978" t="str">
            <v xml:space="preserve">TUB.PVC 4,7(-0,1) x 11,8(+0,1) x 300(+5) #                                                          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I978">
            <v>0</v>
          </cell>
        </row>
        <row r="979">
          <cell r="A979">
            <v>104400570300</v>
          </cell>
          <cell r="B979" t="str">
            <v xml:space="preserve">TUB.PVC 5,7(-0,1) x 11,8(+0,1) x 300(+5) #                                                          </v>
          </cell>
          <cell r="C979">
            <v>162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I979">
            <v>0</v>
          </cell>
        </row>
        <row r="980">
          <cell r="A980">
            <v>104500100080</v>
          </cell>
          <cell r="B980" t="str">
            <v xml:space="preserve">TUB PVC 4.5 X6.5 X   80RI                                                                           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I980">
            <v>0</v>
          </cell>
        </row>
        <row r="981">
          <cell r="A981">
            <v>104500100100</v>
          </cell>
          <cell r="B981" t="str">
            <v xml:space="preserve">TUB PVC 4.5 X6.5 X  100RI                                                                           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I981">
            <v>0</v>
          </cell>
        </row>
        <row r="982">
          <cell r="A982">
            <v>104500100160</v>
          </cell>
          <cell r="B982" t="str">
            <v xml:space="preserve">TUB PVC 4.5 X6.5 X160                                                                               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I982">
            <v>0</v>
          </cell>
        </row>
        <row r="983">
          <cell r="A983">
            <v>104500101000</v>
          </cell>
          <cell r="B983" t="str">
            <v xml:space="preserve">TUB PVC 4.5 X6.5 X 1000RI                                                                           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I983">
            <v>0</v>
          </cell>
        </row>
        <row r="984">
          <cell r="A984">
            <v>104500600045</v>
          </cell>
          <cell r="B984" t="str">
            <v xml:space="preserve">TUB PVC 4.5 X6.9 X 20                                                                               </v>
          </cell>
          <cell r="C984">
            <v>255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I984">
            <v>0</v>
          </cell>
        </row>
        <row r="985">
          <cell r="A985">
            <v>104500600055</v>
          </cell>
          <cell r="B985" t="str">
            <v xml:space="preserve">TUB PVC 4.5 X6.9 X   55                                                                             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I985">
            <v>0</v>
          </cell>
        </row>
        <row r="986">
          <cell r="A986">
            <v>104500600300</v>
          </cell>
          <cell r="B986" t="str">
            <v xml:space="preserve">TUB. PVC 4,5(+0,1)x6,0(-0,1)x300(±5)                                                                </v>
          </cell>
          <cell r="C986">
            <v>487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I986">
            <v>0</v>
          </cell>
        </row>
        <row r="987">
          <cell r="A987">
            <v>104500601150</v>
          </cell>
          <cell r="B987" t="str">
            <v xml:space="preserve">TUB PVC 4.5 X6.9 X 1150                                                                             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I987">
            <v>0</v>
          </cell>
        </row>
        <row r="988">
          <cell r="A988">
            <v>104500602000</v>
          </cell>
          <cell r="B988" t="str">
            <v xml:space="preserve">TUB PVC 4.5 X6.9 X 2000                                                                             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I988">
            <v>0</v>
          </cell>
        </row>
        <row r="989">
          <cell r="A989">
            <v>104501000000</v>
          </cell>
          <cell r="B989" t="str">
            <v xml:space="preserve">T.PVC E8/50 L.R. E8/45 CEL. 4.5X6.7                                                                 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I989">
            <v>0</v>
          </cell>
        </row>
        <row r="990">
          <cell r="A990">
            <v>104501000150</v>
          </cell>
          <cell r="B990" t="str">
            <v xml:space="preserve">TUB. PVC 4.5 X 6.5 X 150                                                                            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I990">
            <v>0</v>
          </cell>
        </row>
        <row r="991">
          <cell r="A991">
            <v>104501000229</v>
          </cell>
          <cell r="B991" t="str">
            <v xml:space="preserve">T. E8/50 C/L E8/45 CEL. 4.5X6.7X229                                                                 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I991">
            <v>0</v>
          </cell>
        </row>
        <row r="992">
          <cell r="A992">
            <v>104501100380</v>
          </cell>
          <cell r="B992" t="str">
            <v xml:space="preserve">TUB PVC 4.5X6.7X380 C/L V.                                                                          </v>
          </cell>
          <cell r="C992">
            <v>100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I992">
            <v>0</v>
          </cell>
        </row>
        <row r="993">
          <cell r="A993">
            <v>104501101550</v>
          </cell>
          <cell r="B993" t="str">
            <v xml:space="preserve">TUB PVC 4.5X6.7X1550 C/L                                                                            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I993">
            <v>0</v>
          </cell>
        </row>
        <row r="994">
          <cell r="A994">
            <v>104501200380</v>
          </cell>
          <cell r="B994" t="str">
            <v xml:space="preserve">TUB PVC 4.5X6.7X380 C/L R.                                                                          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I994">
            <v>0</v>
          </cell>
        </row>
        <row r="995">
          <cell r="A995">
            <v>104501300380</v>
          </cell>
          <cell r="B995" t="str">
            <v xml:space="preserve">TUB. PVC 4.5 X 6.6 X 380 NAR.                                                                       </v>
          </cell>
          <cell r="C995">
            <v>239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I995">
            <v>0</v>
          </cell>
        </row>
        <row r="996">
          <cell r="A996">
            <v>104501400150</v>
          </cell>
          <cell r="B996" t="str">
            <v xml:space="preserve">TUB PVC 4.5 X 6.5 X 80 L.BLA.                                                                       </v>
          </cell>
          <cell r="C996">
            <v>2947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I996">
            <v>0</v>
          </cell>
        </row>
        <row r="997">
          <cell r="A997">
            <v>104501400235</v>
          </cell>
          <cell r="B997" t="str">
            <v xml:space="preserve">TUB. PVC C/LINEA CEL.4.5x6.7x345 (AGT)                                                              </v>
          </cell>
          <cell r="C997">
            <v>500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I997">
            <v>0</v>
          </cell>
        </row>
        <row r="998">
          <cell r="A998">
            <v>104501400300</v>
          </cell>
          <cell r="B998" t="str">
            <v xml:space="preserve">T.PVC E8/47 C/L CEL.C/CAN. 4,5X6,7X340                                                              </v>
          </cell>
          <cell r="C998">
            <v>426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I998">
            <v>0</v>
          </cell>
        </row>
        <row r="999">
          <cell r="A999">
            <v>104501500150</v>
          </cell>
          <cell r="B999" t="str">
            <v xml:space="preserve">T. E4/40+8/47LB 4.5X6.5X150                                                                         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I999">
            <v>0</v>
          </cell>
        </row>
        <row r="1000">
          <cell r="A1000">
            <v>104501600380</v>
          </cell>
          <cell r="B1000" t="str">
            <v xml:space="preserve">T. E4/50+4/55 L/B 8/45 4.5X6.7X380                                                                  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I1000">
            <v>0</v>
          </cell>
        </row>
        <row r="1001">
          <cell r="A1001">
            <v>104501700000</v>
          </cell>
          <cell r="B1001" t="str">
            <v xml:space="preserve">T.PVC L.R.CEL./C.AIRE 4.5X6.7X232                                                                   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I1001">
            <v>0</v>
          </cell>
        </row>
        <row r="1002">
          <cell r="A1002">
            <v>104501700380</v>
          </cell>
          <cell r="B1002" t="str">
            <v xml:space="preserve">T. E8/47 L/C E8/45C. 4.5X6.7X380                                                                    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I1002">
            <v>0</v>
          </cell>
        </row>
        <row r="1003">
          <cell r="A1003">
            <v>104501800300</v>
          </cell>
          <cell r="B1003" t="str">
            <v xml:space="preserve">T. E4/45 4.5X8.0X300                                                                                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I1003">
            <v>0</v>
          </cell>
        </row>
        <row r="1004">
          <cell r="A1004">
            <v>104501900300</v>
          </cell>
          <cell r="B1004" t="str">
            <v xml:space="preserve">TUB. PVC E 4/50 CRIS. 4.5X8.0X300                                                                   </v>
          </cell>
          <cell r="C1004">
            <v>21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I1004">
            <v>0</v>
          </cell>
        </row>
        <row r="1005">
          <cell r="A1005">
            <v>104501900372</v>
          </cell>
          <cell r="B1005" t="str">
            <v xml:space="preserve">TUB.PVC E 4/50 CRIS. 4.5X8.0X372                                                                    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I1005">
            <v>0</v>
          </cell>
        </row>
        <row r="1006">
          <cell r="A1006">
            <v>104502000300</v>
          </cell>
          <cell r="B1006" t="str">
            <v xml:space="preserve">TUB. PVC 4.5X8.0X300 NARANJA                                                                        </v>
          </cell>
          <cell r="C1006">
            <v>521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I1006">
            <v>0</v>
          </cell>
        </row>
        <row r="1007">
          <cell r="A1007">
            <v>104502000372</v>
          </cell>
          <cell r="B1007" t="str">
            <v xml:space="preserve">TUB. PVC E 4/40 NAR. 4.5X8.0X372                                                                    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I1007">
            <v>0</v>
          </cell>
        </row>
        <row r="1008">
          <cell r="A1008">
            <v>104502100070</v>
          </cell>
          <cell r="B1008" t="str">
            <v xml:space="preserve">TUB. PVC E4/35 BL. 4.5X5.7X70                                                                       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I1008">
            <v>0</v>
          </cell>
        </row>
        <row r="1009">
          <cell r="A1009">
            <v>104502200080</v>
          </cell>
          <cell r="B1009" t="str">
            <v xml:space="preserve">TUB.USBT 1900 BL. 4.5X6.5X80                                                                        </v>
          </cell>
          <cell r="C1009">
            <v>2050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I1009">
            <v>0</v>
          </cell>
        </row>
        <row r="1010">
          <cell r="A1010">
            <v>104502200100</v>
          </cell>
          <cell r="B1010" t="str">
            <v xml:space="preserve">TUB. USBT 1900 BL. 4.5X6.5X100                                                                      </v>
          </cell>
          <cell r="C1010">
            <v>1188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I1010">
            <v>0</v>
          </cell>
        </row>
        <row r="1011">
          <cell r="A1011">
            <v>104502200160</v>
          </cell>
          <cell r="B1011" t="str">
            <v xml:space="preserve">TUB. USBT 1900 BL. 4.5X6.5X160                                                                      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I1011">
            <v>0</v>
          </cell>
        </row>
        <row r="1012">
          <cell r="A1012">
            <v>104502201000</v>
          </cell>
          <cell r="B1012" t="str">
            <v xml:space="preserve">TUB. USBT 1900 BL. 4.5X6.5X1000                                                                     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I1012">
            <v>0</v>
          </cell>
        </row>
        <row r="1013">
          <cell r="A1013">
            <v>104502300150</v>
          </cell>
          <cell r="B1013" t="str">
            <v xml:space="preserve">T.PVC L.R / C.AIRE 4.5X6.5X80                                                                       </v>
          </cell>
          <cell r="C1013">
            <v>1581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I1013">
            <v>0</v>
          </cell>
        </row>
        <row r="1014">
          <cell r="A1014">
            <v>104502400300</v>
          </cell>
          <cell r="B1014" t="str">
            <v xml:space="preserve">TUB.PVC 4.5X5.5X300 (40% Sh92 + 60% ShA98)                                                          </v>
          </cell>
          <cell r="C1014">
            <v>760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I1014">
            <v>0</v>
          </cell>
        </row>
        <row r="1015">
          <cell r="A1015">
            <v>104502500380</v>
          </cell>
          <cell r="B1015" t="str">
            <v xml:space="preserve">T.PVC E4/525 C/L RO.4.5X6.7X380                                                                     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I1015">
            <v>0</v>
          </cell>
        </row>
        <row r="1016">
          <cell r="A1016">
            <v>104502600305</v>
          </cell>
          <cell r="B1016" t="str">
            <v xml:space="preserve">TUB.PVC C/L CEL.4,5X6,7X310 (AGT)                                                                   </v>
          </cell>
          <cell r="C1016">
            <v>350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I1016">
            <v>0</v>
          </cell>
        </row>
        <row r="1017">
          <cell r="A1017">
            <v>104502700380</v>
          </cell>
          <cell r="B1017" t="str">
            <v xml:space="preserve">T.PVC E6/60TOTM C/L RAD.4,5X6,7X380                                                                 </v>
          </cell>
          <cell r="C1017">
            <v>2143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I1017">
            <v>0</v>
          </cell>
        </row>
        <row r="1018">
          <cell r="A1018">
            <v>104700100300</v>
          </cell>
          <cell r="B1018" t="str">
            <v xml:space="preserve">TUB. PVC E4/50 4.7X11.8X300                                                                         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I1018">
            <v>0</v>
          </cell>
        </row>
        <row r="1019">
          <cell r="A1019">
            <v>104700100370</v>
          </cell>
          <cell r="B1019" t="str">
            <v xml:space="preserve">T.PVC E8000 C/L BL. 4,7x6,7x370                                                                     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I1019">
            <v>0</v>
          </cell>
        </row>
        <row r="1020">
          <cell r="A1020">
            <v>104700101208</v>
          </cell>
          <cell r="B1020" t="str">
            <v xml:space="preserve">TUB. PVC 4.7 X 6.7 X 1208                                                                           </v>
          </cell>
          <cell r="C1020">
            <v>1894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I1020">
            <v>0</v>
          </cell>
        </row>
        <row r="1021">
          <cell r="A1021">
            <v>104700500065</v>
          </cell>
          <cell r="B1021" t="str">
            <v xml:space="preserve">TUB PVC      X65                                                                                    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I1021">
            <v>0</v>
          </cell>
        </row>
        <row r="1022">
          <cell r="A1022">
            <v>104700500370</v>
          </cell>
          <cell r="B1022" t="str">
            <v xml:space="preserve">TUB PVC 4.7X6.7X370                                                                                 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I1022">
            <v>0</v>
          </cell>
        </row>
        <row r="1023">
          <cell r="A1023">
            <v>104700500372</v>
          </cell>
          <cell r="B1023" t="str">
            <v xml:space="preserve">TUB. PVC 4.7X6.7X372                                                                                </v>
          </cell>
          <cell r="C1023">
            <v>2595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I1023">
            <v>0</v>
          </cell>
        </row>
        <row r="1024">
          <cell r="A1024">
            <v>104700701500</v>
          </cell>
          <cell r="B1024" t="str">
            <v xml:space="preserve">TUB PVC 3/16 X 1500                                                                                 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I1024">
            <v>0</v>
          </cell>
        </row>
        <row r="1025">
          <cell r="A1025">
            <v>104700901208</v>
          </cell>
          <cell r="B1025" t="str">
            <v xml:space="preserve">TUB. PVC E6/70 4.7 X 6.7 X 1208 (#)                                                                 </v>
          </cell>
          <cell r="C1025">
            <v>410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I1025">
            <v>0</v>
          </cell>
        </row>
        <row r="1026">
          <cell r="A1026">
            <v>104701000070</v>
          </cell>
          <cell r="B1026" t="str">
            <v xml:space="preserve">TUB. PVC E4/35 BL. 4.7X5.9X70                                                                       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I1026">
            <v>0</v>
          </cell>
        </row>
        <row r="1027">
          <cell r="A1027">
            <v>104701100350</v>
          </cell>
          <cell r="B1027" t="str">
            <v xml:space="preserve">TUB. PE (V2920K) 4.7 X 5.7 X 350                                                                    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I1027">
            <v>0</v>
          </cell>
        </row>
        <row r="1028">
          <cell r="A1028">
            <v>104701100365</v>
          </cell>
          <cell r="B1028" t="str">
            <v xml:space="preserve">TUB. PE 4.7X5.7X365                                                                                 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I1028">
            <v>0</v>
          </cell>
        </row>
        <row r="1029">
          <cell r="A1029">
            <v>104701200365</v>
          </cell>
          <cell r="B1029" t="str">
            <v xml:space="preserve">T. PE PBD TS 7028 AT 4.7X5.7X365                                                                    </v>
          </cell>
          <cell r="C1029">
            <v>1033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I1029">
            <v>0</v>
          </cell>
        </row>
        <row r="1030">
          <cell r="A1030">
            <v>104701300350</v>
          </cell>
          <cell r="B1030" t="str">
            <v xml:space="preserve">T. PE PBD TS 7028 AT 4.7X5.7X350                                                                    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I1030">
            <v>0</v>
          </cell>
        </row>
        <row r="1031">
          <cell r="A1031">
            <v>104800100070</v>
          </cell>
          <cell r="B1031" t="str">
            <v xml:space="preserve">TUB. PVC E 4/40 NAR. 4.8X6.0X70                                                                     </v>
          </cell>
          <cell r="C1031">
            <v>124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I1031">
            <v>0</v>
          </cell>
        </row>
        <row r="1032">
          <cell r="A1032">
            <v>104900100880</v>
          </cell>
          <cell r="B1032" t="str">
            <v xml:space="preserve">TUB PVC 4.9 X 6.8 X 880                                                                             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I1032">
            <v>0</v>
          </cell>
        </row>
        <row r="1033">
          <cell r="A1033">
            <v>104900200880</v>
          </cell>
          <cell r="B1033" t="str">
            <v xml:space="preserve">TUB PVC 4.9 X 6.8 X  880                                                                            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I1033">
            <v>0</v>
          </cell>
        </row>
        <row r="1034">
          <cell r="A1034">
            <v>104900300720</v>
          </cell>
          <cell r="B1034" t="str">
            <v xml:space="preserve">TUB. PE 4.9X6.7X720                                                                                 </v>
          </cell>
          <cell r="C1034">
            <v>876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I1034">
            <v>0</v>
          </cell>
        </row>
        <row r="1035">
          <cell r="A1035">
            <v>105000600100</v>
          </cell>
          <cell r="B1035" t="str">
            <v xml:space="preserve">TUB.PVC 5,0X6,0X100                                                                                 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I1035">
            <v>0</v>
          </cell>
        </row>
        <row r="1036">
          <cell r="A1036">
            <v>105000900100</v>
          </cell>
          <cell r="B1036" t="str">
            <v xml:space="preserve">TUB.PVC E8/50 C/L C/CAN.5.0X7.3X100                                                                 </v>
          </cell>
          <cell r="C1036">
            <v>2600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I1036">
            <v>0</v>
          </cell>
        </row>
        <row r="1037">
          <cell r="A1037">
            <v>105000900150</v>
          </cell>
          <cell r="B1037" t="str">
            <v xml:space="preserve">TUB PVC 5.0 X 7.3 X 150                                                                             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I1037">
            <v>0</v>
          </cell>
        </row>
        <row r="1038">
          <cell r="A1038">
            <v>105000900180</v>
          </cell>
          <cell r="B1038" t="str">
            <v xml:space="preserve">TUB.PV L.R / C.AIRE 5.0X7.3X180                                                                     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I1038">
            <v>0</v>
          </cell>
        </row>
        <row r="1039">
          <cell r="A1039">
            <v>105000910100</v>
          </cell>
          <cell r="B1039" t="str">
            <v xml:space="preserve">TUB.PVC E8/50 C/L 5.0X7.3X100                                                                       </v>
          </cell>
          <cell r="C1039">
            <v>2754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I1039">
            <v>0</v>
          </cell>
        </row>
        <row r="1040">
          <cell r="A1040">
            <v>105001600100</v>
          </cell>
          <cell r="B1040" t="str">
            <v xml:space="preserve">TUB.PVC E8/45 C/L RAD. 5.0X7.3X100                                                                  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I1040">
            <v>0</v>
          </cell>
        </row>
        <row r="1041">
          <cell r="A1041">
            <v>105001600380</v>
          </cell>
          <cell r="B1041" t="str">
            <v xml:space="preserve">TUB PVC 5.0X7.3X380 C/L V                                                                           </v>
          </cell>
          <cell r="C1041">
            <v>53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I1041">
            <v>0</v>
          </cell>
        </row>
        <row r="1042">
          <cell r="A1042">
            <v>105001700380</v>
          </cell>
          <cell r="B1042" t="str">
            <v xml:space="preserve">TUB PVC 5.0X7.3X380 C/L R                                                                           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I1042">
            <v>0</v>
          </cell>
        </row>
        <row r="1043">
          <cell r="A1043">
            <v>105001800020</v>
          </cell>
          <cell r="B1043" t="str">
            <v xml:space="preserve">TUB. PVC 5.0x6.5x20                                                                                 </v>
          </cell>
          <cell r="C1043">
            <v>3174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I1043">
            <v>0</v>
          </cell>
        </row>
        <row r="1044">
          <cell r="A1044">
            <v>105001900820</v>
          </cell>
          <cell r="B1044" t="str">
            <v xml:space="preserve">TUB PE 5.8 X 6.8 X 815                                                                              </v>
          </cell>
          <cell r="C1044">
            <v>5919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I1044">
            <v>0</v>
          </cell>
        </row>
        <row r="1045">
          <cell r="A1045">
            <v>105002200380</v>
          </cell>
          <cell r="B1045" t="str">
            <v xml:space="preserve">TUB. PVC 5.0 X 7.3 X 380 NAR.                                                                       </v>
          </cell>
          <cell r="C1045">
            <v>419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I1045">
            <v>0</v>
          </cell>
        </row>
        <row r="1046">
          <cell r="A1046">
            <v>105002300380</v>
          </cell>
          <cell r="B1046" t="str">
            <v xml:space="preserve">TUB. PVC L/B 8/45 5.0X7.3X380                                                                       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I1046">
            <v>0</v>
          </cell>
        </row>
        <row r="1047">
          <cell r="A1047">
            <v>105002400000</v>
          </cell>
          <cell r="B1047" t="str">
            <v xml:space="preserve">T.PVC L.R.CEL./C.AIRE 5.0X6.7X252                                                                   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I1047">
            <v>0</v>
          </cell>
        </row>
        <row r="1048">
          <cell r="A1048">
            <v>105002400380</v>
          </cell>
          <cell r="B1048" t="str">
            <v xml:space="preserve">T. E8/47/C E8/45C. 5.0X7.3X380                                                                      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I1048">
            <v>0</v>
          </cell>
        </row>
        <row r="1049">
          <cell r="A1049">
            <v>105002400400</v>
          </cell>
          <cell r="B1049" t="str">
            <v xml:space="preserve">TUB.PVC E8/47 C/L C/CAN.5.0X6.7X400                                                                 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I1049">
            <v>0</v>
          </cell>
        </row>
        <row r="1050">
          <cell r="A1050">
            <v>105002500000</v>
          </cell>
          <cell r="B1050" t="str">
            <v xml:space="preserve">T.PVC E8/50 L.R. CEL.5.0X7.3X280                                                                    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I1050">
            <v>0</v>
          </cell>
        </row>
        <row r="1051">
          <cell r="A1051">
            <v>105002500257</v>
          </cell>
          <cell r="B1051" t="str">
            <v xml:space="preserve">T.PVC E8/50 C/L E8/45CE.5.0X7.3X257                                                                 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I1051">
            <v>0</v>
          </cell>
        </row>
        <row r="1052">
          <cell r="A1052">
            <v>105002600150</v>
          </cell>
          <cell r="B1052" t="str">
            <v xml:space="preserve">TUB.PVC E8/50 L.E8/45BL.5.0X7.3X150                                                                 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I1052">
            <v>0</v>
          </cell>
        </row>
        <row r="1053">
          <cell r="A1053">
            <v>105002700740</v>
          </cell>
          <cell r="B1053" t="str">
            <v xml:space="preserve">TUB. PE 5.0X6.5X740                                                                                 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I1053">
            <v>0</v>
          </cell>
        </row>
        <row r="1054">
          <cell r="A1054">
            <v>105002800380</v>
          </cell>
          <cell r="B1054" t="str">
            <v xml:space="preserve">TUB. PVC (E8/55) L.R. 5.0X7.3X380                                                                   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I1054">
            <v>0</v>
          </cell>
        </row>
        <row r="1055">
          <cell r="A1055">
            <v>105002900300</v>
          </cell>
          <cell r="B1055" t="str">
            <v xml:space="preserve">TUB.PVC 5.0X6.0X300 (40% Sh92 + 60% ShA98)                                                          </v>
          </cell>
          <cell r="C1055">
            <v>2420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I1055">
            <v>0</v>
          </cell>
        </row>
        <row r="1056">
          <cell r="A1056">
            <v>105003001100</v>
          </cell>
          <cell r="B1056" t="str">
            <v xml:space="preserve">TUB.PVC + NA C/CAN.5.0X7.0X1070                                                                     </v>
          </cell>
          <cell r="C1056">
            <v>351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I1056">
            <v>0</v>
          </cell>
        </row>
        <row r="1057">
          <cell r="A1057">
            <v>105003100380</v>
          </cell>
          <cell r="B1057" t="str">
            <v xml:space="preserve">T.PVC E4/525 C/L RO.5.0X7.3X380                                                                     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I1057">
            <v>0</v>
          </cell>
        </row>
        <row r="1058">
          <cell r="A1058">
            <v>105003200255</v>
          </cell>
          <cell r="B1058" t="str">
            <v xml:space="preserve">TUB. PVC C/LINEA CEL.5.0x6.7x365 (AGT)                                                              </v>
          </cell>
          <cell r="C1058">
            <v>1662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I1058">
            <v>0</v>
          </cell>
        </row>
        <row r="1059">
          <cell r="A1059">
            <v>105003300325</v>
          </cell>
          <cell r="B1059" t="str">
            <v xml:space="preserve">TUB.PVC C/L CEL.5,0X7,3X330 (AGT)                                                                   </v>
          </cell>
          <cell r="C1059">
            <v>964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I1059">
            <v>0</v>
          </cell>
        </row>
        <row r="1060">
          <cell r="A1060">
            <v>105003400380</v>
          </cell>
          <cell r="B1060" t="str">
            <v xml:space="preserve">T.PVC C/L RAD.5.0X7.3X380                                                                           </v>
          </cell>
          <cell r="C1060">
            <v>5859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I1060">
            <v>0</v>
          </cell>
        </row>
        <row r="1061">
          <cell r="A1061">
            <v>105003500140</v>
          </cell>
          <cell r="B1061" t="str">
            <v xml:space="preserve">T. PVC C/L C/CAN.(a 180°) 5,0X7,3X140                                                               </v>
          </cell>
          <cell r="C1061">
            <v>400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I1061">
            <v>0</v>
          </cell>
        </row>
        <row r="1062">
          <cell r="A1062">
            <v>105100300227</v>
          </cell>
          <cell r="B1062" t="str">
            <v xml:space="preserve">TUB.PVC  5.1X7.0X227                                                                                </v>
          </cell>
          <cell r="C1062">
            <v>3006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I1062">
            <v>0</v>
          </cell>
        </row>
        <row r="1063">
          <cell r="A1063">
            <v>105100300240</v>
          </cell>
          <cell r="B1063" t="str">
            <v xml:space="preserve">TUB PVC 7MM X  240                                                                                  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I1063">
            <v>0</v>
          </cell>
        </row>
        <row r="1064">
          <cell r="A1064">
            <v>105100300275</v>
          </cell>
          <cell r="B1064" t="str">
            <v xml:space="preserve">TUB. PVC 5.1X7.0X275                                                                                </v>
          </cell>
          <cell r="C1064">
            <v>1610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I1064">
            <v>0</v>
          </cell>
        </row>
        <row r="1065">
          <cell r="A1065">
            <v>105100300370</v>
          </cell>
          <cell r="B1065" t="str">
            <v xml:space="preserve">T.PVC E8000 C/L BL. 5,1x7,3x370                                                                     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I1065">
            <v>0</v>
          </cell>
        </row>
        <row r="1066">
          <cell r="A1066">
            <v>105100300372</v>
          </cell>
          <cell r="B1066" t="str">
            <v xml:space="preserve">TUB. PVC 5.1 X 7.0 X 372                                                                            </v>
          </cell>
          <cell r="C1066">
            <v>1477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I1066">
            <v>0</v>
          </cell>
        </row>
        <row r="1067">
          <cell r="A1067">
            <v>105100300630</v>
          </cell>
          <cell r="B1067" t="str">
            <v xml:space="preserve">TUB PVC 7MM X  630                                                                                  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I1067">
            <v>0</v>
          </cell>
        </row>
        <row r="1068">
          <cell r="A1068">
            <v>105100301840</v>
          </cell>
          <cell r="B1068" t="str">
            <v xml:space="preserve">TUB PVC 7MM X 1840                                                                                  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I1068">
            <v>0</v>
          </cell>
        </row>
        <row r="1069">
          <cell r="A1069">
            <v>105100500370</v>
          </cell>
          <cell r="B1069" t="str">
            <v xml:space="preserve">TUB PVC 5.1X7.3X370                                                                                 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I1069">
            <v>0</v>
          </cell>
        </row>
        <row r="1070">
          <cell r="A1070">
            <v>105100500372</v>
          </cell>
          <cell r="B1070" t="str">
            <v xml:space="preserve">TUB. PVC 5.1X7.3X372                                                                                </v>
          </cell>
          <cell r="C1070">
            <v>251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I1070">
            <v>0</v>
          </cell>
        </row>
        <row r="1071">
          <cell r="A1071">
            <v>105100501208</v>
          </cell>
          <cell r="B1071" t="str">
            <v xml:space="preserve">TUB.PVC 5.10X7.30X1208                                                                              </v>
          </cell>
          <cell r="C1071">
            <v>188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I1071">
            <v>0</v>
          </cell>
        </row>
        <row r="1072">
          <cell r="A1072">
            <v>105100521208</v>
          </cell>
          <cell r="B1072" t="str">
            <v xml:space="preserve">TUB PVC 5.10X7.30X1208                                                                              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I1072">
            <v>0</v>
          </cell>
        </row>
        <row r="1073">
          <cell r="A1073">
            <v>105100700140</v>
          </cell>
          <cell r="B1073" t="str">
            <v xml:space="preserve">TUB. PVC (OPACO) 5.1X7.0X140                                                                        </v>
          </cell>
          <cell r="C1073">
            <v>860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I1073">
            <v>0</v>
          </cell>
        </row>
        <row r="1074">
          <cell r="A1074">
            <v>105200100240</v>
          </cell>
          <cell r="B1074" t="str">
            <v xml:space="preserve">TUB PVC CH 22 X  240                                                                                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I1074">
            <v>0</v>
          </cell>
        </row>
        <row r="1075">
          <cell r="A1075">
            <v>105200100630</v>
          </cell>
          <cell r="B1075" t="str">
            <v xml:space="preserve">TUB PVC CH 22 X  630                                                                                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I1075">
            <v>0</v>
          </cell>
        </row>
        <row r="1076">
          <cell r="A1076">
            <v>105300200880</v>
          </cell>
          <cell r="B1076" t="str">
            <v xml:space="preserve">TUB PVC 5.3 X6.8 X  880                                                                             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I1076">
            <v>0</v>
          </cell>
        </row>
        <row r="1077">
          <cell r="A1077">
            <v>105300400380</v>
          </cell>
          <cell r="B1077" t="str">
            <v xml:space="preserve">TUB PVC E4/50 5.3 X 7.4 X 380                                                                       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I1077">
            <v>0</v>
          </cell>
        </row>
        <row r="1078">
          <cell r="A1078">
            <v>105300402500</v>
          </cell>
          <cell r="B1078" t="str">
            <v xml:space="preserve">TUB. PVC E4/50 5.3X7.4X2500                                                                         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I1078">
            <v>0</v>
          </cell>
        </row>
        <row r="1079">
          <cell r="A1079">
            <v>105300500300</v>
          </cell>
          <cell r="B1079" t="str">
            <v xml:space="preserve">TUB. PVC E4/35 CRIST. 5.3X7.5X300                                                                   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I1079">
            <v>0</v>
          </cell>
        </row>
        <row r="1080">
          <cell r="A1080">
            <v>105406600700</v>
          </cell>
          <cell r="B1080" t="str">
            <v xml:space="preserve">TUB.PVC + NARANJA 5,4x6,6x70                                                                        </v>
          </cell>
          <cell r="C1080">
            <v>535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I1080">
            <v>0</v>
          </cell>
        </row>
        <row r="1081">
          <cell r="A1081">
            <v>105500700300</v>
          </cell>
          <cell r="B1081" t="str">
            <v xml:space="preserve">TUB. PVC 5,5(+0,1)x7,0(-0,1)x300(±5)                                                                </v>
          </cell>
          <cell r="C1081">
            <v>750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I1081">
            <v>0</v>
          </cell>
        </row>
        <row r="1082">
          <cell r="A1082">
            <v>105500900100</v>
          </cell>
          <cell r="B1082" t="str">
            <v xml:space="preserve">T.PVC 8/50 C/L E8/45BL 5.5X8.0X100                                                                  </v>
          </cell>
          <cell r="C1082">
            <v>1300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I1082">
            <v>0</v>
          </cell>
        </row>
        <row r="1083">
          <cell r="A1083">
            <v>105500900150</v>
          </cell>
          <cell r="B1083" t="str">
            <v xml:space="preserve">TUB PVC L.R / C.AIRE 5.5 X 8.0 X 10                                                                 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I1083">
            <v>0</v>
          </cell>
        </row>
        <row r="1084">
          <cell r="A1084">
            <v>105500900180</v>
          </cell>
          <cell r="B1084" t="str">
            <v xml:space="preserve">TUB.PVC E8/50C/L BL.5.5X8.0X180                                                                     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I1084">
            <v>0</v>
          </cell>
        </row>
        <row r="1085">
          <cell r="A1085">
            <v>105500910100</v>
          </cell>
          <cell r="B1085" t="str">
            <v xml:space="preserve">T.PVC 8/50 C/L 5.5X8.0X100(S/CANAL)                                                                 </v>
          </cell>
          <cell r="C1085">
            <v>3366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I1085">
            <v>0</v>
          </cell>
        </row>
        <row r="1086">
          <cell r="A1086">
            <v>105501800100</v>
          </cell>
          <cell r="B1086" t="str">
            <v xml:space="preserve">TUB.PVC E8/45 C/L RAD. 5.5X8.0X100                                                                  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I1086">
            <v>0</v>
          </cell>
        </row>
        <row r="1087">
          <cell r="A1087">
            <v>105501800380</v>
          </cell>
          <cell r="B1087" t="str">
            <v xml:space="preserve">TUB PVC 5.5X8.0X380 C/L V                                                                           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I1087">
            <v>0</v>
          </cell>
        </row>
        <row r="1088">
          <cell r="A1088">
            <v>105501900380</v>
          </cell>
          <cell r="B1088" t="str">
            <v xml:space="preserve">TUB PVC 5.5X8.0X380 C/L R                                                                           </v>
          </cell>
          <cell r="C1088">
            <v>660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I1088">
            <v>0</v>
          </cell>
        </row>
        <row r="1089">
          <cell r="A1089">
            <v>105502100435</v>
          </cell>
          <cell r="B1089" t="str">
            <v xml:space="preserve">TUB PVC 5.5 X 6.5 X 435                                                                             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I1089">
            <v>0</v>
          </cell>
        </row>
        <row r="1090">
          <cell r="A1090">
            <v>105502500380</v>
          </cell>
          <cell r="B1090" t="str">
            <v xml:space="preserve">TUB. PVC 5.5 X 8.0 X 380 NAR.                                                                       </v>
          </cell>
          <cell r="C1090">
            <v>386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I1090">
            <v>0</v>
          </cell>
        </row>
        <row r="1091">
          <cell r="A1091">
            <v>105502600055</v>
          </cell>
          <cell r="B1091" t="str">
            <v xml:space="preserve">TUB. BS 109/C06 5.5X7.5X55                                                                          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I1091">
            <v>0</v>
          </cell>
        </row>
        <row r="1092">
          <cell r="A1092">
            <v>105502600140</v>
          </cell>
          <cell r="B1092" t="str">
            <v xml:space="preserve">TUB. BS109/C06 5.5X7.5X140                                                                          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I1092">
            <v>0</v>
          </cell>
        </row>
        <row r="1093">
          <cell r="A1093">
            <v>105502600145</v>
          </cell>
          <cell r="B1093" t="str">
            <v xml:space="preserve">TUB BS109/COB 5.5X7.5X145                                                                           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I1093">
            <v>0</v>
          </cell>
        </row>
        <row r="1094">
          <cell r="A1094">
            <v>105502600200</v>
          </cell>
          <cell r="B1094" t="str">
            <v xml:space="preserve">TUB. BS109/C06 5.5X7.5X200                                                                          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I1094">
            <v>0</v>
          </cell>
        </row>
        <row r="1095">
          <cell r="A1095">
            <v>105502700380</v>
          </cell>
          <cell r="B1095" t="str">
            <v xml:space="preserve">T. E4/50+4/55 L/B 8/45 5.5X8.0X380                                                                  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I1095">
            <v>0</v>
          </cell>
        </row>
        <row r="1096">
          <cell r="A1096">
            <v>105502800000</v>
          </cell>
          <cell r="B1096" t="str">
            <v xml:space="preserve">T.PVC L.R.CEL./C.AIRE 5.5X7.3X284                                                                   </v>
          </cell>
          <cell r="C1096">
            <v>273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I1096">
            <v>0</v>
          </cell>
        </row>
        <row r="1097">
          <cell r="A1097">
            <v>105502800380</v>
          </cell>
          <cell r="B1097" t="str">
            <v xml:space="preserve">T. E8/47 L/C E8/45C. 5.5X8.0X380                                                                    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I1097">
            <v>0</v>
          </cell>
        </row>
        <row r="1098">
          <cell r="A1098">
            <v>105503000000</v>
          </cell>
          <cell r="B1098" t="str">
            <v xml:space="preserve">T.PVC E8/50 L.R. E8/45 CEL. 5.5X8.0                                                                 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I1098">
            <v>0</v>
          </cell>
        </row>
        <row r="1099">
          <cell r="A1099">
            <v>105503000290</v>
          </cell>
          <cell r="B1099" t="str">
            <v xml:space="preserve">T.PVC E8/50 C/L E8/45CE.5.5X8.0X290                                                                 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I1099">
            <v>0</v>
          </cell>
        </row>
        <row r="1100">
          <cell r="A1100">
            <v>105503100150</v>
          </cell>
          <cell r="B1100" t="str">
            <v xml:space="preserve">TUB.PVC E8/50 L.E8/45BL.5.5X8.0X150                                                                 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I1100">
            <v>0</v>
          </cell>
        </row>
        <row r="1101">
          <cell r="A1101">
            <v>105503200055</v>
          </cell>
          <cell r="B1101" t="str">
            <v xml:space="preserve">TUB. USBT 1900 BL. 5.5X7.5X55                                                                       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I1101">
            <v>0</v>
          </cell>
        </row>
        <row r="1102">
          <cell r="A1102">
            <v>105503200145</v>
          </cell>
          <cell r="B1102" t="str">
            <v xml:space="preserve">TUB. USBT 1900 BL. 5.5X7.5X145                                                                      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I1102">
            <v>0</v>
          </cell>
        </row>
        <row r="1103">
          <cell r="A1103">
            <v>105503200200</v>
          </cell>
          <cell r="B1103" t="str">
            <v xml:space="preserve">TUB. USBT 1900 BL. 5.5X7.5X200                                                                      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I1103">
            <v>0</v>
          </cell>
        </row>
        <row r="1104">
          <cell r="A1104">
            <v>105503300300</v>
          </cell>
          <cell r="B1104" t="str">
            <v xml:space="preserve">TUB. PVC E4/50 5.5X9.0X300                                                                          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I1104">
            <v>0</v>
          </cell>
        </row>
        <row r="1105">
          <cell r="A1105">
            <v>105503400220</v>
          </cell>
          <cell r="B1105" t="str">
            <v xml:space="preserve">TUB. PVC 5.5X6.5X200                                                                                </v>
          </cell>
          <cell r="C1105">
            <v>1182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I1105">
            <v>0</v>
          </cell>
        </row>
        <row r="1106">
          <cell r="A1106">
            <v>105503500300</v>
          </cell>
          <cell r="B1106" t="str">
            <v xml:space="preserve">TUB.PVC 5.5X6.5X300 (40% Sh92 + 60% ShA98)                                                          </v>
          </cell>
          <cell r="C1106">
            <v>2425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I1106">
            <v>0</v>
          </cell>
        </row>
        <row r="1107">
          <cell r="A1107">
            <v>105503600380</v>
          </cell>
          <cell r="B1107" t="str">
            <v xml:space="preserve">T.PVC E4/525 C/L RO.5.5X8.0X380                                                                     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I1107">
            <v>0</v>
          </cell>
        </row>
        <row r="1108">
          <cell r="A1108">
            <v>105503800260</v>
          </cell>
          <cell r="B1108" t="str">
            <v xml:space="preserve">TUB. PVC C/LINEA CEL.5.5x7.3x375 (AGT)                                                              </v>
          </cell>
          <cell r="C1108">
            <v>504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I1108">
            <v>0</v>
          </cell>
        </row>
        <row r="1109">
          <cell r="A1109">
            <v>105503900335</v>
          </cell>
          <cell r="B1109" t="str">
            <v xml:space="preserve">TUB.PVC C/L CEL.5,5X8,0X340 (AGT)                                                                   </v>
          </cell>
          <cell r="C1109">
            <v>950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I1109">
            <v>0</v>
          </cell>
        </row>
        <row r="1110">
          <cell r="A1110">
            <v>105504000300</v>
          </cell>
          <cell r="B1110" t="str">
            <v xml:space="preserve">TUB. PVC ES3/30 5,5X6,5X300                                                                         </v>
          </cell>
          <cell r="C1110">
            <v>90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I1110">
            <v>0</v>
          </cell>
        </row>
        <row r="1111">
          <cell r="A1111">
            <v>105504100380</v>
          </cell>
          <cell r="B1111" t="str">
            <v xml:space="preserve">T.PVC E6/60 TOTM C/L RAD. 5,5X8,0X380                                                               </v>
          </cell>
          <cell r="C1111">
            <v>3060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I1111">
            <v>0</v>
          </cell>
        </row>
        <row r="1112">
          <cell r="A1112">
            <v>105504200140</v>
          </cell>
          <cell r="B1112" t="str">
            <v xml:space="preserve">T.PVC C/L C/CAN.(a 180°) 5,5X8,0X140                                                                </v>
          </cell>
          <cell r="C1112">
            <v>839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I1112">
            <v>0</v>
          </cell>
        </row>
        <row r="1113">
          <cell r="A1113">
            <v>105700100300</v>
          </cell>
          <cell r="B1113" t="str">
            <v xml:space="preserve">TUB. PVC 5.7X11.8X300                                                                               </v>
          </cell>
          <cell r="C1113">
            <v>304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I1113">
            <v>0</v>
          </cell>
        </row>
        <row r="1114">
          <cell r="A1114">
            <v>105800100370</v>
          </cell>
          <cell r="B1114" t="str">
            <v xml:space="preserve">TUB PVC 5.8X8.0X370                                                                                 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I1114">
            <v>0</v>
          </cell>
        </row>
        <row r="1115">
          <cell r="A1115">
            <v>105800100372</v>
          </cell>
          <cell r="B1115" t="str">
            <v xml:space="preserve">TUB. PVC 5.8X8.0X372                                                                                </v>
          </cell>
          <cell r="C1115">
            <v>517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I1115">
            <v>0</v>
          </cell>
        </row>
        <row r="1116">
          <cell r="A1116">
            <v>105800101208</v>
          </cell>
          <cell r="B1116" t="str">
            <v xml:space="preserve">TUB. PVC E4/50 5.8X8.0X1208                                                                         </v>
          </cell>
          <cell r="C1116">
            <v>97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I1116">
            <v>0</v>
          </cell>
        </row>
        <row r="1117">
          <cell r="A1117">
            <v>105800110370</v>
          </cell>
          <cell r="B1117" t="str">
            <v xml:space="preserve">T.PVC E8000 C/L BL. 5,8x8,0x370                                                                     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I1117">
            <v>0</v>
          </cell>
        </row>
        <row r="1118">
          <cell r="A1118">
            <v>105800200800</v>
          </cell>
          <cell r="B1118" t="str">
            <v xml:space="preserve">TUB PVC CH 24 X 800                                                                                 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I1118">
            <v>0</v>
          </cell>
        </row>
        <row r="1119">
          <cell r="A1119">
            <v>105800400350</v>
          </cell>
          <cell r="B1119" t="str">
            <v xml:space="preserve">TUB. PE 5.8 X 6.8 X 350                                                                             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I1119">
            <v>0</v>
          </cell>
        </row>
        <row r="1120">
          <cell r="A1120">
            <v>105800400435</v>
          </cell>
          <cell r="B1120" t="str">
            <v xml:space="preserve">TUB PE 5.8X6.8X435                                                                                  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I1120">
            <v>0</v>
          </cell>
        </row>
        <row r="1121">
          <cell r="A1121">
            <v>105800500310</v>
          </cell>
          <cell r="B1121" t="str">
            <v xml:space="preserve">TUB. PE 5.8X6.8X310                                                                                 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I1121">
            <v>0</v>
          </cell>
        </row>
        <row r="1122">
          <cell r="A1122">
            <v>105800500432</v>
          </cell>
          <cell r="B1122" t="str">
            <v xml:space="preserve">TUB. LUPOLEN V 2920K 5.8X6.8X432                                                                    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I1122">
            <v>0</v>
          </cell>
        </row>
        <row r="1123">
          <cell r="A1123">
            <v>105800500442</v>
          </cell>
          <cell r="B1123" t="str">
            <v xml:space="preserve">TUB. PE (V2920K) 5.8 X 6.8 X 442                                                                    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I1123">
            <v>0</v>
          </cell>
        </row>
        <row r="1124">
          <cell r="A1124">
            <v>105800600310</v>
          </cell>
          <cell r="B1124" t="str">
            <v xml:space="preserve">T. PE PBD TS 7028 AT 5.8X6.8X310                                                                    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I1124">
            <v>0</v>
          </cell>
        </row>
        <row r="1125">
          <cell r="A1125">
            <v>105800600415</v>
          </cell>
          <cell r="B1125" t="str">
            <v xml:space="preserve">TUB. PE 5.8X6.8X415                                                                                 </v>
          </cell>
          <cell r="C1125">
            <v>2184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I1125">
            <v>0</v>
          </cell>
        </row>
        <row r="1126">
          <cell r="A1126">
            <v>105800600432</v>
          </cell>
          <cell r="B1126" t="str">
            <v xml:space="preserve">TUB. PE 5.8 X 7.3 X 420 (+5)                                                                        </v>
          </cell>
          <cell r="C1126">
            <v>14602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I1126">
            <v>0</v>
          </cell>
        </row>
        <row r="1127">
          <cell r="A1127">
            <v>105800600442</v>
          </cell>
          <cell r="B1127" t="str">
            <v xml:space="preserve">T. PE 5.8X6.8X442                                                                                   </v>
          </cell>
          <cell r="C1127">
            <v>3391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I1127">
            <v>0</v>
          </cell>
        </row>
        <row r="1128">
          <cell r="A1128">
            <v>106000700100</v>
          </cell>
          <cell r="B1128" t="str">
            <v xml:space="preserve">TUB.PVC 6,0X7,0X100                                                                                 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I1128">
            <v>0</v>
          </cell>
        </row>
        <row r="1129">
          <cell r="A1129">
            <v>106000801550</v>
          </cell>
          <cell r="B1129" t="str">
            <v xml:space="preserve">TUB PVC 6.0 X 8.0 X 1550 C/L                                                                        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I1129">
            <v>0</v>
          </cell>
        </row>
        <row r="1130">
          <cell r="A1130">
            <v>106000900100</v>
          </cell>
          <cell r="B1130" t="str">
            <v xml:space="preserve">T. PVC L.R. / C.AIRE 6.0X8.7X100                                                                    </v>
          </cell>
          <cell r="C1130">
            <v>5116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I1130">
            <v>0</v>
          </cell>
        </row>
        <row r="1131">
          <cell r="A1131">
            <v>106000900150</v>
          </cell>
          <cell r="B1131" t="str">
            <v xml:space="preserve">TUB PVC 6.0 X 8.7 X 150                                                                             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I1131">
            <v>0</v>
          </cell>
        </row>
        <row r="1132">
          <cell r="A1132">
            <v>106001900227</v>
          </cell>
          <cell r="B1132" t="str">
            <v xml:space="preserve">TUB.PVC 6.0X8.0X227                                                                                 </v>
          </cell>
          <cell r="C1132">
            <v>887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I1132">
            <v>0</v>
          </cell>
        </row>
        <row r="1133">
          <cell r="A1133">
            <v>106001900275</v>
          </cell>
          <cell r="B1133" t="str">
            <v xml:space="preserve">TUB. PVC E4/50 6.0X8.0X275                                                                          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I1133">
            <v>0</v>
          </cell>
        </row>
        <row r="1134">
          <cell r="A1134">
            <v>106001900300</v>
          </cell>
          <cell r="B1134" t="str">
            <v xml:space="preserve">TUB. PVC 6.0X10.0X300                                                                               </v>
          </cell>
          <cell r="C1134">
            <v>3567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I1134">
            <v>0</v>
          </cell>
        </row>
        <row r="1135">
          <cell r="A1135">
            <v>106001900372</v>
          </cell>
          <cell r="B1135" t="str">
            <v xml:space="preserve">TUB. PVC E 4/50 CRIS. 6.0X10.0X372                                                                  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I1135">
            <v>0</v>
          </cell>
        </row>
        <row r="1136">
          <cell r="A1136">
            <v>106002000300</v>
          </cell>
          <cell r="B1136" t="str">
            <v xml:space="preserve">TUB. PVC 6.0X10.0X300 NARANJA                                                                       </v>
          </cell>
          <cell r="C1136">
            <v>22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I1136">
            <v>0</v>
          </cell>
        </row>
        <row r="1137">
          <cell r="A1137">
            <v>106002000372</v>
          </cell>
          <cell r="B1137" t="str">
            <v xml:space="preserve">TUB. PVC E 4/40 NAR. 6.0X10.0X372                                                                   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I1137">
            <v>0</v>
          </cell>
        </row>
        <row r="1138">
          <cell r="A1138">
            <v>106002100300</v>
          </cell>
          <cell r="B1138" t="str">
            <v xml:space="preserve">TUB. PVC E 4/35 CRIST. 6.0X7.5X300                                                                  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I1138">
            <v>0</v>
          </cell>
        </row>
        <row r="1139">
          <cell r="A1139">
            <v>106002200000</v>
          </cell>
          <cell r="B1139" t="str">
            <v xml:space="preserve">T. PVC E8/50 L.R.E8/45 CEL. 6.0X8.7X330                                                             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I1139">
            <v>0</v>
          </cell>
        </row>
        <row r="1140">
          <cell r="A1140">
            <v>106002200298</v>
          </cell>
          <cell r="B1140" t="str">
            <v xml:space="preserve">T.PVC E8/50 C/L E8/45CE.6.0X8.7X298                                                                 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I1140">
            <v>0</v>
          </cell>
        </row>
        <row r="1141">
          <cell r="A1141">
            <v>106002300050</v>
          </cell>
          <cell r="B1141" t="str">
            <v xml:space="preserve">TUB. PVC E4/50+NE3 6.0X7.0X50                                                                       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I1141">
            <v>0</v>
          </cell>
        </row>
        <row r="1142">
          <cell r="A1142">
            <v>106002350000</v>
          </cell>
          <cell r="B1142" t="str">
            <v xml:space="preserve">TUB. PVC C/L CEL. C/C 6,0x8,7x330 - P/ENDO. SUBGLOTICA                                              </v>
          </cell>
          <cell r="C1142">
            <v>835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I1142">
            <v>0</v>
          </cell>
        </row>
        <row r="1143">
          <cell r="A1143">
            <v>106002400150</v>
          </cell>
          <cell r="B1143" t="str">
            <v xml:space="preserve">TUB.PVC E8/50 L.E8/45BL.6.0X8.7X150                                                                 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I1143">
            <v>0</v>
          </cell>
        </row>
        <row r="1144">
          <cell r="A1144">
            <v>106002400180</v>
          </cell>
          <cell r="B1144" t="str">
            <v xml:space="preserve">TUB. PVC E8/50 C/L RAD.6.0X8.7X100                                                                  </v>
          </cell>
          <cell r="C1144">
            <v>1068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I1144">
            <v>0</v>
          </cell>
        </row>
        <row r="1145">
          <cell r="A1145">
            <v>106002500000</v>
          </cell>
          <cell r="B1145" t="str">
            <v xml:space="preserve">T.PVC L.R.CEL./C.AIRE 6.0X8.0X294                                                                   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I1145">
            <v>0</v>
          </cell>
        </row>
        <row r="1146">
          <cell r="A1146">
            <v>106002500355</v>
          </cell>
          <cell r="B1146" t="str">
            <v xml:space="preserve">T.PVC 6.0X8.0X405 C/L CEL. (AGT)                                                                    </v>
          </cell>
          <cell r="C1146">
            <v>1446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I1146">
            <v>0</v>
          </cell>
        </row>
        <row r="1147">
          <cell r="A1147">
            <v>106002500400</v>
          </cell>
          <cell r="B1147" t="str">
            <v xml:space="preserve">TUB.PVCE8/47 C/L C/CAN.6.0X8.0X400                                                                  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I1147">
            <v>0</v>
          </cell>
        </row>
        <row r="1148">
          <cell r="A1148">
            <v>106002500450</v>
          </cell>
          <cell r="B1148" t="str">
            <v xml:space="preserve">TUB. PVC E8/47 C/L CEL. 6.0X8.0X450                                                                 </v>
          </cell>
          <cell r="C1148">
            <v>501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I1148">
            <v>0</v>
          </cell>
        </row>
        <row r="1149">
          <cell r="A1149">
            <v>106002600300</v>
          </cell>
          <cell r="B1149" t="str">
            <v xml:space="preserve">TUB.PVC 6.0X7.0X300 (40% Sh92 + 60% ShA98)                                                          </v>
          </cell>
          <cell r="C1149">
            <v>2655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I1149">
            <v>0</v>
          </cell>
        </row>
        <row r="1150">
          <cell r="A1150">
            <v>106002700100</v>
          </cell>
          <cell r="B1150" t="str">
            <v xml:space="preserve">TUB. PE 6.6X7.7X100                                                                                 </v>
          </cell>
          <cell r="C1150">
            <v>119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I1150">
            <v>0</v>
          </cell>
        </row>
        <row r="1151">
          <cell r="A1151">
            <v>106002800335</v>
          </cell>
          <cell r="B1151" t="str">
            <v xml:space="preserve">TUB.PVC C/L CEL.6,0X8,7X340 (AGT)                                                                   </v>
          </cell>
          <cell r="C1151">
            <v>863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I1151">
            <v>0</v>
          </cell>
        </row>
        <row r="1152">
          <cell r="A1152">
            <v>106002900140</v>
          </cell>
          <cell r="B1152" t="str">
            <v xml:space="preserve">TUB. PVC 6,0X8,4X140 (P/TRAQ. AJUSTABLE)                                                            </v>
          </cell>
          <cell r="C1152">
            <v>440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I1152">
            <v>0</v>
          </cell>
        </row>
        <row r="1153">
          <cell r="A1153">
            <v>106002910140</v>
          </cell>
          <cell r="B1153" t="str">
            <v xml:space="preserve">T. PVC E8/50 C/L C/CAN. 6,0X8,7X140                                                                 </v>
          </cell>
          <cell r="C1153">
            <v>200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I1153">
            <v>0</v>
          </cell>
        </row>
        <row r="1154">
          <cell r="A1154">
            <v>106100200000</v>
          </cell>
          <cell r="B1154" t="str">
            <v xml:space="preserve">BALON PVC CRISTAL CH26                                                                              </v>
          </cell>
          <cell r="C1154">
            <v>2482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I1154">
            <v>0</v>
          </cell>
        </row>
        <row r="1155">
          <cell r="A1155">
            <v>106100200033</v>
          </cell>
          <cell r="B1155" t="str">
            <v xml:space="preserve">BALON DE PVC CH20 X 33                                                                              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I1155">
            <v>0</v>
          </cell>
        </row>
        <row r="1156">
          <cell r="A1156">
            <v>106100200100</v>
          </cell>
          <cell r="B1156" t="str">
            <v xml:space="preserve">TUBOS CH20 X 300MM P/BALON                                                                          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I1156">
            <v>0</v>
          </cell>
        </row>
        <row r="1157">
          <cell r="A1157">
            <v>106100300000</v>
          </cell>
          <cell r="B1157" t="str">
            <v xml:space="preserve">BALON PVC AZUL +AZ6 CH26                                                                            </v>
          </cell>
          <cell r="C1157">
            <v>784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I1157">
            <v>0</v>
          </cell>
        </row>
        <row r="1158">
          <cell r="A1158">
            <v>10610030001200</v>
          </cell>
          <cell r="B1158" t="str">
            <v xml:space="preserve">BALON PVC AZUL CORT. CH26X12                                                                        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I1158">
            <v>0</v>
          </cell>
        </row>
        <row r="1159">
          <cell r="A1159">
            <v>106100400000</v>
          </cell>
          <cell r="B1159" t="str">
            <v xml:space="preserve">BALON DE CONTROL AZUL PVC E4/50                                                                     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I1159">
            <v>0</v>
          </cell>
        </row>
        <row r="1160">
          <cell r="A1160">
            <v>106100500000</v>
          </cell>
          <cell r="B1160" t="str">
            <v xml:space="preserve">BALON DE CONTROL CRISTAL PVC E4/50                                                                  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I1160">
            <v>0</v>
          </cell>
        </row>
        <row r="1161">
          <cell r="A1161">
            <v>106100600000</v>
          </cell>
          <cell r="B1161" t="str">
            <v xml:space="preserve">BALON DE CONTROL SOFT PVC E6/70                                                                     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I1161">
            <v>0</v>
          </cell>
        </row>
        <row r="1162">
          <cell r="A1162">
            <v>106100700000</v>
          </cell>
          <cell r="B1162" t="str">
            <v xml:space="preserve">BALÓN DE CONTROL AZUL (REDONDO)                                                                     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I1162">
            <v>0</v>
          </cell>
        </row>
        <row r="1163">
          <cell r="A1163">
            <v>106100800000</v>
          </cell>
          <cell r="B1163" t="str">
            <v xml:space="preserve">BALON DE CONTROL CRISTAL (REDONDO)                                                                  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I1163">
            <v>0</v>
          </cell>
        </row>
        <row r="1164">
          <cell r="A1164">
            <v>106107307000</v>
          </cell>
          <cell r="B1164" t="str">
            <v xml:space="preserve">TUB.PVC+NARANJA 6,1x7,3x70                                                                          </v>
          </cell>
          <cell r="C1164">
            <v>527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I1164">
            <v>0</v>
          </cell>
        </row>
        <row r="1165">
          <cell r="A1165">
            <v>106200010310</v>
          </cell>
          <cell r="B1165" t="str">
            <v xml:space="preserve">DOB.L.PUR 80AEBA40(60%)/90AEBA20(40%)X310 CH9                                                       </v>
          </cell>
          <cell r="C1165">
            <v>22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I1165">
            <v>0</v>
          </cell>
        </row>
        <row r="1166">
          <cell r="A1166">
            <v>106200010560</v>
          </cell>
          <cell r="B1166" t="str">
            <v xml:space="preserve">DOB.L.PUR 80AEBA40/90AEBA20X560 CH9                                                                 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I1166">
            <v>0</v>
          </cell>
        </row>
        <row r="1167">
          <cell r="A1167">
            <v>106200200372</v>
          </cell>
          <cell r="B1167" t="str">
            <v xml:space="preserve">T. E4/40 NAR. 6.2X8.6X372                                                                           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I1167">
            <v>0</v>
          </cell>
        </row>
        <row r="1168">
          <cell r="A1168">
            <v>106200300372</v>
          </cell>
          <cell r="B1168" t="str">
            <v xml:space="preserve">TUB. PVC 6.4 X 8.7 X 372                                                                            </v>
          </cell>
          <cell r="C1168">
            <v>2193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I1168">
            <v>0</v>
          </cell>
        </row>
        <row r="1169">
          <cell r="A1169">
            <v>106200400435</v>
          </cell>
          <cell r="B1169" t="str">
            <v xml:space="preserve">TUB PVC 6.2 X 7.2 X   435                                                                           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I1169">
            <v>0</v>
          </cell>
        </row>
        <row r="1170">
          <cell r="A1170">
            <v>106200500310</v>
          </cell>
          <cell r="B1170" t="str">
            <v xml:space="preserve">T.D.LUM.E8/45 L/R.E8/45BL X310 CH26                                                                 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I1170">
            <v>0</v>
          </cell>
        </row>
        <row r="1171">
          <cell r="A1171">
            <v>106200700072</v>
          </cell>
          <cell r="B1171" t="str">
            <v xml:space="preserve">TUB. PVC 6.25X8.70X72 CR                                                                            </v>
          </cell>
          <cell r="C1171">
            <v>438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I1171">
            <v>0</v>
          </cell>
        </row>
        <row r="1172">
          <cell r="A1172">
            <v>106200800072</v>
          </cell>
          <cell r="B1172" t="str">
            <v xml:space="preserve">TUB. PVC 6.25X8.70X72 AZ9                                                                           </v>
          </cell>
          <cell r="C1172">
            <v>196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I1172">
            <v>0</v>
          </cell>
        </row>
        <row r="1173">
          <cell r="A1173">
            <v>106200900310</v>
          </cell>
          <cell r="B1173" t="str">
            <v xml:space="preserve">T. DOB. LUM. E8/45X310 CH26                                                                         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I1173">
            <v>0</v>
          </cell>
        </row>
        <row r="1174">
          <cell r="A1174">
            <v>106200910310</v>
          </cell>
          <cell r="B1174" t="str">
            <v xml:space="preserve">T.DOB.LUM.E8/45X310 CH26(CANAL/TAB)                                                                 </v>
          </cell>
          <cell r="C1174">
            <v>205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I1174">
            <v>0</v>
          </cell>
        </row>
        <row r="1175">
          <cell r="A1175">
            <v>106201000310</v>
          </cell>
          <cell r="B1175" t="str">
            <v xml:space="preserve">DOB.L.PUR 80AEBA20/90AEBA20X310 CH9                                                                 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I1175">
            <v>0</v>
          </cell>
        </row>
        <row r="1176">
          <cell r="A1176">
            <v>106201000560</v>
          </cell>
          <cell r="B1176" t="str">
            <v xml:space="preserve">T. DOB. LUM. CH9 X560 ©                                                                             </v>
          </cell>
          <cell r="C1176">
            <v>67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I1176">
            <v>0</v>
          </cell>
        </row>
        <row r="1177">
          <cell r="A1177">
            <v>106201000590</v>
          </cell>
          <cell r="B1177" t="str">
            <v xml:space="preserve">DOB.L.PUR 80AEBA20/90AEBA20X590 CH9                                                                 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I1177">
            <v>0</v>
          </cell>
        </row>
        <row r="1178">
          <cell r="A1178">
            <v>106201100360</v>
          </cell>
          <cell r="B1178" t="str">
            <v xml:space="preserve">T. DOB. LUM. CH7 X 360 ©                                                                            </v>
          </cell>
          <cell r="C1178">
            <v>51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I1178">
            <v>0</v>
          </cell>
        </row>
        <row r="1179">
          <cell r="A1179">
            <v>106201100560</v>
          </cell>
          <cell r="B1179" t="str">
            <v xml:space="preserve">T. DOB. LUM. CH7 X 560 ©                                                                            </v>
          </cell>
          <cell r="C1179">
            <v>3366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I1179">
            <v>0</v>
          </cell>
        </row>
        <row r="1180">
          <cell r="A1180">
            <v>106201110560</v>
          </cell>
          <cell r="B1180" t="str">
            <v xml:space="preserve">T. DOB. LUM. CH6 X 560 ©                                                                            </v>
          </cell>
          <cell r="C1180">
            <v>1071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I1180">
            <v>0</v>
          </cell>
        </row>
        <row r="1181">
          <cell r="A1181">
            <v>106201200380</v>
          </cell>
          <cell r="B1181" t="str">
            <v xml:space="preserve">T.D.LUM.E4/35-E4/45X380 PLUS 4.3CH3                                                                 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I1181">
            <v>0</v>
          </cell>
        </row>
        <row r="1182">
          <cell r="A1182">
            <v>106201300380</v>
          </cell>
          <cell r="B1182" t="str">
            <v xml:space="preserve">T.D.LUM.E4/35-E4/45X380PLUS 5.3CH39                                                                 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I1182">
            <v>0</v>
          </cell>
        </row>
        <row r="1183">
          <cell r="A1183">
            <v>106300101100</v>
          </cell>
          <cell r="B1183" t="str">
            <v xml:space="preserve">TUB PVC 6.3 X8.3 X 1100                                                                             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I1183">
            <v>0</v>
          </cell>
        </row>
        <row r="1184">
          <cell r="A1184">
            <v>106300401100</v>
          </cell>
          <cell r="B1184" t="str">
            <v xml:space="preserve">TUB PVC 6.3 X 8.3 X 1100                                                                            </v>
          </cell>
          <cell r="C1184">
            <v>924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I1184">
            <v>0</v>
          </cell>
        </row>
        <row r="1185">
          <cell r="A1185">
            <v>106400100080</v>
          </cell>
          <cell r="B1185" t="str">
            <v xml:space="preserve">TUB PVC 6.4 X8.4 X   80RI                                                                           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I1185">
            <v>0</v>
          </cell>
        </row>
        <row r="1186">
          <cell r="A1186">
            <v>106400100100</v>
          </cell>
          <cell r="B1186" t="str">
            <v xml:space="preserve">TUB PVC 6.4 X8.4 X  100RI                                                                           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I1186">
            <v>0</v>
          </cell>
        </row>
        <row r="1187">
          <cell r="A1187">
            <v>106400100220</v>
          </cell>
          <cell r="B1187" t="str">
            <v xml:space="preserve">TUB PVC 6.4 X8.4 X  220RI                                                                           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I1187">
            <v>0</v>
          </cell>
        </row>
        <row r="1188">
          <cell r="A1188">
            <v>106400200025</v>
          </cell>
          <cell r="B1188" t="str">
            <v xml:space="preserve">TUB PVC 1/4 X 25 MTS.                                                                               </v>
          </cell>
          <cell r="C1188">
            <v>3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I1188">
            <v>0</v>
          </cell>
        </row>
        <row r="1189">
          <cell r="A1189">
            <v>106400201900</v>
          </cell>
          <cell r="B1189" t="str">
            <v xml:space="preserve">TUB. PVC E4/55 6.4X9X1900                                                                           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I1189">
            <v>0</v>
          </cell>
        </row>
        <row r="1190">
          <cell r="A1190">
            <v>106400601500</v>
          </cell>
          <cell r="B1190" t="str">
            <v xml:space="preserve">TUB PVC 1/4 X 1500                                                                                  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I1190">
            <v>0</v>
          </cell>
        </row>
        <row r="1191">
          <cell r="A1191">
            <v>106400800305</v>
          </cell>
          <cell r="B1191" t="str">
            <v xml:space="preserve">TUB. PVC 1900 6.4X7.8X305                                                                           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I1191">
            <v>0</v>
          </cell>
        </row>
        <row r="1192">
          <cell r="A1192">
            <v>106400900305</v>
          </cell>
          <cell r="B1192" t="str">
            <v xml:space="preserve">TUB. ABS 877M 6.4 X 7.8 X 305                                                                       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I1192">
            <v>0</v>
          </cell>
        </row>
        <row r="1193">
          <cell r="A1193">
            <v>106500300372</v>
          </cell>
          <cell r="B1193" t="str">
            <v xml:space="preserve">TUB.PVC E 4/50 6.5X9.3X372                                                                          </v>
          </cell>
          <cell r="C1193">
            <v>874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I1193">
            <v>0</v>
          </cell>
        </row>
        <row r="1194">
          <cell r="A1194">
            <v>106500700372</v>
          </cell>
          <cell r="B1194" t="str">
            <v xml:space="preserve">TUB. PVC 6.5 X 9.0 X 372                                                                            </v>
          </cell>
          <cell r="C1194">
            <v>26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I1194">
            <v>0</v>
          </cell>
        </row>
        <row r="1195">
          <cell r="A1195">
            <v>106500800300</v>
          </cell>
          <cell r="B1195" t="str">
            <v xml:space="preserve">TUB. PVC 6,5(+0,1)x8,0(-0,1)x300(±5)                                                                </v>
          </cell>
          <cell r="C1195">
            <v>445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I1195">
            <v>0</v>
          </cell>
        </row>
        <row r="1196">
          <cell r="A1196">
            <v>106500900000</v>
          </cell>
          <cell r="B1196" t="str">
            <v xml:space="preserve">T.PVC E8/50 C/L CEL. 2 CANALES 6,5X9,3                                                              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I1196">
            <v>0</v>
          </cell>
        </row>
        <row r="1197">
          <cell r="A1197">
            <v>106500900100</v>
          </cell>
          <cell r="B1197" t="str">
            <v xml:space="preserve">T. E8/50 L.R. E8/45 6.5X9.3X100                                                                     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I1197">
            <v>0</v>
          </cell>
        </row>
        <row r="1198">
          <cell r="A1198">
            <v>106500900120</v>
          </cell>
          <cell r="B1198" t="str">
            <v xml:space="preserve">T.E8/50 RAD.E8/45BL. 6.5X9.3X120                                                                    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I1198">
            <v>0</v>
          </cell>
        </row>
        <row r="1199">
          <cell r="A1199">
            <v>106500900150</v>
          </cell>
          <cell r="B1199" t="str">
            <v xml:space="preserve">TUB PVC 6.5 X 150                                                                                   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I1199">
            <v>0</v>
          </cell>
        </row>
        <row r="1200">
          <cell r="A1200">
            <v>106500900180</v>
          </cell>
          <cell r="B1200" t="str">
            <v xml:space="preserve">TUB.PVC L.R / C.AIRE 6.5X9.3X100                                                                    </v>
          </cell>
          <cell r="C1200">
            <v>1600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I1200">
            <v>0</v>
          </cell>
        </row>
        <row r="1201">
          <cell r="A1201">
            <v>106501510000</v>
          </cell>
          <cell r="B1201" t="str">
            <v xml:space="preserve">BALON CONTROL AZUL                                                                                  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I1201">
            <v>0</v>
          </cell>
        </row>
        <row r="1202">
          <cell r="A1202">
            <v>106501520000</v>
          </cell>
          <cell r="B1202" t="str">
            <v xml:space="preserve">BALÓN DE CONTROL AZUL HAIYAN                                                                        </v>
          </cell>
          <cell r="C1202">
            <v>93959</v>
          </cell>
          <cell r="D1202">
            <v>0</v>
          </cell>
          <cell r="E1202">
            <v>200000</v>
          </cell>
          <cell r="F1202">
            <v>200000</v>
          </cell>
          <cell r="G1202">
            <v>200000</v>
          </cell>
          <cell r="I1202">
            <v>200000</v>
          </cell>
        </row>
        <row r="1203">
          <cell r="A1203">
            <v>106501610000</v>
          </cell>
          <cell r="B1203" t="str">
            <v xml:space="preserve">BALÓN DE CONTROL CRISTAL HAIYAN                                                                     </v>
          </cell>
          <cell r="C1203">
            <v>59155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I1203">
            <v>0</v>
          </cell>
        </row>
        <row r="1204">
          <cell r="A1204">
            <v>106502001500</v>
          </cell>
          <cell r="B1204" t="str">
            <v xml:space="preserve">TUB. PVC E4/55 L.VE 6.5X9.5X1500                                                                    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I1204">
            <v>0</v>
          </cell>
        </row>
        <row r="1205">
          <cell r="A1205">
            <v>106502100000</v>
          </cell>
          <cell r="B1205" t="str">
            <v xml:space="preserve">T. PVC E8/50 L.R.E8/45 CEL. 6.5X9.3                                                                 </v>
          </cell>
          <cell r="C1205">
            <v>584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I1205">
            <v>0</v>
          </cell>
        </row>
        <row r="1206">
          <cell r="A1206">
            <v>106502100303</v>
          </cell>
          <cell r="B1206" t="str">
            <v xml:space="preserve">T.PVC E8/50 C/L E8/45CE.6.5X9.3X303                                                                 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I1206">
            <v>0</v>
          </cell>
        </row>
        <row r="1207">
          <cell r="A1207">
            <v>106502200150</v>
          </cell>
          <cell r="B1207" t="str">
            <v xml:space="preserve">TUB.PVC C/L BL 6.5X9.3X100                                                                          </v>
          </cell>
          <cell r="C1207">
            <v>1122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I1207">
            <v>0</v>
          </cell>
        </row>
        <row r="1208">
          <cell r="A1208">
            <v>106502300000</v>
          </cell>
          <cell r="B1208" t="str">
            <v xml:space="preserve">T.PVC L.R.CEL./C.AIRE 6.5X8.7X304                                                                   </v>
          </cell>
          <cell r="C1208">
            <v>601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I1208">
            <v>0</v>
          </cell>
        </row>
        <row r="1209">
          <cell r="A1209">
            <v>106502300370</v>
          </cell>
          <cell r="B1209" t="str">
            <v xml:space="preserve">TUB.PVC 6.5X8.7X425 C/L CEL. (AGT)                                                                  </v>
          </cell>
          <cell r="C1209">
            <v>1112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I1209">
            <v>0</v>
          </cell>
        </row>
        <row r="1210">
          <cell r="A1210">
            <v>106502400200</v>
          </cell>
          <cell r="B1210" t="str">
            <v xml:space="preserve">TUB.PVC 6.5X7.5X200 (40% Sh92 + 60% ShA98)                                                          </v>
          </cell>
          <cell r="C1210">
            <v>1300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I1210">
            <v>0</v>
          </cell>
        </row>
        <row r="1211">
          <cell r="A1211">
            <v>106502400300</v>
          </cell>
          <cell r="B1211" t="str">
            <v xml:space="preserve">TUB.PVC E4/40 6.5X7.0X300                                                                           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I1211">
            <v>0</v>
          </cell>
        </row>
        <row r="1212">
          <cell r="A1212">
            <v>106502500300</v>
          </cell>
          <cell r="B1212" t="str">
            <v xml:space="preserve">TUB. PVC ES3/30 6,5X7,5X300                                                                         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I1212">
            <v>0</v>
          </cell>
        </row>
        <row r="1213">
          <cell r="A1213">
            <v>106502600425</v>
          </cell>
          <cell r="B1213" t="str">
            <v xml:space="preserve">T.PVC C/L.CEL. 6,5X9,3X425 (AGT)                                                                    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I1213">
            <v>0</v>
          </cell>
        </row>
        <row r="1214">
          <cell r="A1214">
            <v>106502700140</v>
          </cell>
          <cell r="B1214" t="str">
            <v xml:space="preserve">T. PVC C/L C/CAN.(a 180°) 6,5X9,3X140                                                               </v>
          </cell>
          <cell r="C1214">
            <v>526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I1214">
            <v>0</v>
          </cell>
        </row>
        <row r="1215">
          <cell r="A1215">
            <v>106502800000</v>
          </cell>
          <cell r="B1215" t="str">
            <v xml:space="preserve">TUB.PVC  C/L CEL. C/C 6,5X9,3x330 - P/ENDO. SUBGLOTICA                                              </v>
          </cell>
          <cell r="C1215">
            <v>326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I1215">
            <v>0</v>
          </cell>
        </row>
        <row r="1216">
          <cell r="A1216">
            <v>106600200300</v>
          </cell>
          <cell r="B1216" t="str">
            <v xml:space="preserve">TUB. PVCE4/35 6.6X7.8X300                                                                           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I1216">
            <v>0</v>
          </cell>
        </row>
        <row r="1217">
          <cell r="A1217">
            <v>106600300300</v>
          </cell>
          <cell r="B1217" t="str">
            <v xml:space="preserve">TUB. PVC E4/35 CRIST. 6.6X7.5X300                                                                   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I1217">
            <v>0</v>
          </cell>
        </row>
        <row r="1218">
          <cell r="A1218">
            <v>106600400200</v>
          </cell>
          <cell r="B1218" t="str">
            <v xml:space="preserve">T. PVC E4/50 VI3 6.6X8.5X200                                                                        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I1218">
            <v>0</v>
          </cell>
        </row>
        <row r="1219">
          <cell r="A1219">
            <v>106700100300</v>
          </cell>
          <cell r="B1219" t="str">
            <v xml:space="preserve">TUB. PVC E4/50 6.7X11.8X300                                                                         </v>
          </cell>
          <cell r="C1219">
            <v>1063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I1219">
            <v>0</v>
          </cell>
        </row>
        <row r="1220">
          <cell r="A1220">
            <v>106800100000</v>
          </cell>
          <cell r="B1220" t="str">
            <v xml:space="preserve">T. E6/75 P/BALON CH22                                                                               </v>
          </cell>
          <cell r="C1220">
            <v>1456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I1220">
            <v>0</v>
          </cell>
        </row>
        <row r="1221">
          <cell r="A1221">
            <v>10680010001400</v>
          </cell>
          <cell r="B1221" t="str">
            <v xml:space="preserve">BALON PVC CORTADO CH22X14                                                                           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I1221">
            <v>0</v>
          </cell>
        </row>
        <row r="1222">
          <cell r="A1222">
            <v>106800100033</v>
          </cell>
          <cell r="B1222" t="str">
            <v xml:space="preserve">BALON DE PVC CH22 X 33                                                                              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I1222">
            <v>0</v>
          </cell>
        </row>
        <row r="1223">
          <cell r="A1223">
            <v>106800200310</v>
          </cell>
          <cell r="B1223" t="str">
            <v xml:space="preserve">T.D.LUM.E8/45 L/R.E8/45BL X310 CH28                                                                 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I1223">
            <v>0</v>
          </cell>
        </row>
        <row r="1224">
          <cell r="A1224">
            <v>106800300000</v>
          </cell>
          <cell r="B1224" t="str">
            <v xml:space="preserve">BALON PVC AZUL +AZ6 CH28                                                                            </v>
          </cell>
          <cell r="C1224">
            <v>1115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I1224">
            <v>0</v>
          </cell>
        </row>
        <row r="1225">
          <cell r="A1225">
            <v>10680030001200</v>
          </cell>
          <cell r="B1225" t="str">
            <v xml:space="preserve">BALON PVC AZUL CORT. CH28X12                                                                        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I1225">
            <v>0</v>
          </cell>
        </row>
        <row r="1226">
          <cell r="A1226">
            <v>106800400000</v>
          </cell>
          <cell r="B1226" t="str">
            <v xml:space="preserve">T. PVC P/BALON CH18                                                                                 </v>
          </cell>
          <cell r="C1226">
            <v>545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I1226">
            <v>0</v>
          </cell>
        </row>
        <row r="1227">
          <cell r="A1227">
            <v>106800400310</v>
          </cell>
          <cell r="B1227" t="str">
            <v xml:space="preserve">T. DOB. LUM. E8/45 X 310 CH28                                                                       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I1227">
            <v>0</v>
          </cell>
        </row>
        <row r="1228">
          <cell r="A1228">
            <v>106800410310</v>
          </cell>
          <cell r="B1228" t="str">
            <v xml:space="preserve">T.DOB.LUM.E8/45X310 CH28(CANAL/TAB)                                                                 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I1228">
            <v>0</v>
          </cell>
        </row>
        <row r="1229">
          <cell r="A1229">
            <v>106800500000</v>
          </cell>
          <cell r="B1229" t="str">
            <v xml:space="preserve">T.  P/BALON CH20                                                                                    </v>
          </cell>
          <cell r="C1229">
            <v>367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I1229">
            <v>0</v>
          </cell>
        </row>
        <row r="1230">
          <cell r="A1230">
            <v>106800600000</v>
          </cell>
          <cell r="B1230" t="str">
            <v xml:space="preserve">T. PVC P/BALON CH14                                                                                 </v>
          </cell>
          <cell r="C1230">
            <v>690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I1230">
            <v>0</v>
          </cell>
        </row>
        <row r="1231">
          <cell r="A1231">
            <v>106800700000</v>
          </cell>
          <cell r="B1231" t="str">
            <v xml:space="preserve">T. PVC P/BALON CH16 Ø 4.8                                                                           </v>
          </cell>
          <cell r="C1231">
            <v>550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I1231">
            <v>0</v>
          </cell>
        </row>
        <row r="1232">
          <cell r="A1232">
            <v>106800800000</v>
          </cell>
          <cell r="B1232" t="str">
            <v xml:space="preserve">T. E6/75 P/BALON CH20 Ø 6.1                                                                         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I1232">
            <v>0</v>
          </cell>
        </row>
        <row r="1233">
          <cell r="A1233">
            <v>107000800100</v>
          </cell>
          <cell r="B1233" t="str">
            <v xml:space="preserve">TUB.PVC 7,0X8,0X200                                                                                 </v>
          </cell>
          <cell r="C1233">
            <v>240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I1233">
            <v>0</v>
          </cell>
        </row>
        <row r="1234">
          <cell r="A1234">
            <v>107001200000</v>
          </cell>
          <cell r="B1234" t="str">
            <v xml:space="preserve">T.PVC E8/50 C/L CEL. 2 CANALES 7,0X10,0                                                             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I1234">
            <v>0</v>
          </cell>
        </row>
        <row r="1235">
          <cell r="A1235">
            <v>107001200120</v>
          </cell>
          <cell r="B1235" t="str">
            <v xml:space="preserve">T.PVC L.R / C.AIRE 7.0X10.0X120                                                                     </v>
          </cell>
          <cell r="C1235">
            <v>7146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I1235">
            <v>0</v>
          </cell>
        </row>
        <row r="1236">
          <cell r="A1236">
            <v>107001200150</v>
          </cell>
          <cell r="B1236" t="str">
            <v xml:space="preserve">TUB PVC 7.0 X 150                                                                                   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I1236">
            <v>0</v>
          </cell>
        </row>
        <row r="1237">
          <cell r="A1237">
            <v>107001300140</v>
          </cell>
          <cell r="B1237" t="str">
            <v xml:space="preserve">T. PVC CE.C/L.R. C.AIR.7.0X10.0X140                                                                 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I1237">
            <v>0</v>
          </cell>
        </row>
        <row r="1238">
          <cell r="A1238">
            <v>107002200000</v>
          </cell>
          <cell r="B1238" t="str">
            <v xml:space="preserve">T.PVC E8/50 L.R.E8/45 EL. 7.0X10.0                                                                  </v>
          </cell>
          <cell r="C1238">
            <v>520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I1238">
            <v>0</v>
          </cell>
        </row>
        <row r="1239">
          <cell r="A1239">
            <v>107002200318</v>
          </cell>
          <cell r="B1239" t="str">
            <v xml:space="preserve">T.PVC E8/50C/L E8/45CE.7.0X10.0X318                                                                 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I1239">
            <v>0</v>
          </cell>
        </row>
        <row r="1240">
          <cell r="A1240">
            <v>107002300050</v>
          </cell>
          <cell r="B1240" t="str">
            <v xml:space="preserve">T. PVC E4/35 ROMB3 7.0X8.0X50                                                                       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I1240">
            <v>0</v>
          </cell>
        </row>
        <row r="1241">
          <cell r="A1241">
            <v>107002400120</v>
          </cell>
          <cell r="B1241" t="str">
            <v xml:space="preserve">TUB.PVC E8/50L.E8/45BL.7.0X10.0X120                                                                 </v>
          </cell>
          <cell r="C1241">
            <v>1200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I1241">
            <v>0</v>
          </cell>
        </row>
        <row r="1242">
          <cell r="A1242">
            <v>107002500000</v>
          </cell>
          <cell r="B1242" t="str">
            <v xml:space="preserve">T.PVC L.R.CEL./C.AIRE 7.0X9.3X316                                                                   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I1242">
            <v>0</v>
          </cell>
        </row>
        <row r="1243">
          <cell r="A1243">
            <v>107002500380</v>
          </cell>
          <cell r="B1243" t="str">
            <v xml:space="preserve">TUB.PVC 7.0X9.3X430 C/L CEL. (AGT)                                                                  </v>
          </cell>
          <cell r="C1243">
            <v>837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I1243">
            <v>0</v>
          </cell>
        </row>
        <row r="1244">
          <cell r="A1244">
            <v>107002500450</v>
          </cell>
          <cell r="B1244" t="str">
            <v xml:space="preserve">T. E8/47 C/L E8/45 CEL.7.0X9.3X450                                                                  </v>
          </cell>
          <cell r="C1244">
            <v>519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I1244">
            <v>0</v>
          </cell>
        </row>
        <row r="1245">
          <cell r="A1245">
            <v>107002600330</v>
          </cell>
          <cell r="B1245" t="str">
            <v xml:space="preserve">TUB. PE 7.0X8.0X330                                                                                 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I1245">
            <v>0</v>
          </cell>
        </row>
        <row r="1246">
          <cell r="A1246">
            <v>107002700140</v>
          </cell>
          <cell r="B1246" t="str">
            <v xml:space="preserve">T. PVC 7.0X10.4X140 (P/TRAQ. AJUSTABLE)                                                             </v>
          </cell>
          <cell r="C1246">
            <v>900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I1246">
            <v>0</v>
          </cell>
        </row>
        <row r="1247">
          <cell r="A1247">
            <v>107002800200</v>
          </cell>
          <cell r="B1247" t="str">
            <v xml:space="preserve">TUB.PVC 7.0X8.0X200 (40% Sh92 + 60% ShA98)                                                          </v>
          </cell>
          <cell r="C1247">
            <v>795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I1247">
            <v>0</v>
          </cell>
        </row>
        <row r="1248">
          <cell r="A1248">
            <v>107002800300</v>
          </cell>
          <cell r="B1248" t="str">
            <v xml:space="preserve">TUB.PVC E4/40 7.0X8.0X300                                                                           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I1248">
            <v>0</v>
          </cell>
        </row>
        <row r="1249">
          <cell r="A1249">
            <v>107002900300</v>
          </cell>
          <cell r="B1249" t="str">
            <v xml:space="preserve">TUB. PVC ES3/30 7,0X8,0X300                                                                         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I1249">
            <v>0</v>
          </cell>
        </row>
        <row r="1250">
          <cell r="A1250">
            <v>107003000430</v>
          </cell>
          <cell r="B1250" t="str">
            <v xml:space="preserve">T.PVC C/L.CEL. 7,0X10,0X430 (AGT)                                                                   </v>
          </cell>
          <cell r="C1250">
            <v>130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I1250">
            <v>0</v>
          </cell>
        </row>
        <row r="1251">
          <cell r="A1251">
            <v>107003100140</v>
          </cell>
          <cell r="B1251" t="str">
            <v xml:space="preserve">T. PVC C/L C/CAN.(a 180°) 7,0X10,0X160                                                              </v>
          </cell>
          <cell r="C1251">
            <v>500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I1251">
            <v>0</v>
          </cell>
        </row>
        <row r="1252">
          <cell r="A1252">
            <v>107003200000</v>
          </cell>
          <cell r="B1252" t="str">
            <v xml:space="preserve">TUB.PVC C/L CEL. C/C 7,0X10,0x340 - P/ENDO. SUBGLOTICA                                              </v>
          </cell>
          <cell r="C1252">
            <v>350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I1252">
            <v>0</v>
          </cell>
        </row>
        <row r="1253">
          <cell r="A1253">
            <v>107300101000</v>
          </cell>
          <cell r="B1253" t="str">
            <v xml:space="preserve">TUB. PS 476L 7.8X10.0X810                                                                           </v>
          </cell>
          <cell r="C1253">
            <v>75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I1253">
            <v>0</v>
          </cell>
        </row>
        <row r="1254">
          <cell r="A1254">
            <v>107400100372</v>
          </cell>
          <cell r="B1254" t="str">
            <v xml:space="preserve">TUB. PVCE4/50 7.4X10.0X372                                                                          </v>
          </cell>
          <cell r="C1254">
            <v>52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I1254">
            <v>0</v>
          </cell>
        </row>
        <row r="1255">
          <cell r="A1255">
            <v>107500200000</v>
          </cell>
          <cell r="B1255" t="str">
            <v xml:space="preserve">TUBULADURA P/BALON CH24                                                                             </v>
          </cell>
          <cell r="C1255">
            <v>1140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I1255">
            <v>0</v>
          </cell>
        </row>
        <row r="1256">
          <cell r="A1256">
            <v>10750020001400</v>
          </cell>
          <cell r="B1256" t="str">
            <v xml:space="preserve">BALON PVC CORTADO CH24X14                                                                           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I1256">
            <v>0</v>
          </cell>
        </row>
        <row r="1257">
          <cell r="A1257">
            <v>107500200038</v>
          </cell>
          <cell r="B1257" t="str">
            <v xml:space="preserve">BALON DE PVC CH24 X 38                                                                              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I1257">
            <v>0</v>
          </cell>
        </row>
        <row r="1258">
          <cell r="A1258">
            <v>107500200300</v>
          </cell>
          <cell r="B1258" t="str">
            <v xml:space="preserve">TUB.PVC + NE  7,5X7,9X150                                                                           </v>
          </cell>
          <cell r="C1258">
            <v>5000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I1258">
            <v>0</v>
          </cell>
        </row>
        <row r="1259">
          <cell r="A1259">
            <v>107501000000</v>
          </cell>
          <cell r="B1259" t="str">
            <v xml:space="preserve">T.PVC E8/50 C/L CEL. 2 CANALES 7,5X10,7                                                             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I1259">
            <v>0</v>
          </cell>
        </row>
        <row r="1260">
          <cell r="A1260">
            <v>107501000120</v>
          </cell>
          <cell r="B1260" t="str">
            <v xml:space="preserve">T. PVC L.R / C.AIRE 7.5X10.7X120                                                                    </v>
          </cell>
          <cell r="C1260">
            <v>7090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I1260">
            <v>0</v>
          </cell>
        </row>
        <row r="1261">
          <cell r="A1261">
            <v>107501000150</v>
          </cell>
          <cell r="B1261" t="str">
            <v xml:space="preserve">TUB PVC 7.5 X 150                                                                                   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I1261">
            <v>0</v>
          </cell>
        </row>
        <row r="1262">
          <cell r="A1262">
            <v>107501000160</v>
          </cell>
          <cell r="B1262" t="str">
            <v xml:space="preserve">T. PVC C/L C/CAN.(A 180°) 7,5X10,7X160                                                              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I1262">
            <v>0</v>
          </cell>
        </row>
        <row r="1263">
          <cell r="A1263">
            <v>107501000440</v>
          </cell>
          <cell r="B1263" t="str">
            <v xml:space="preserve">T.PVC C/L.CEL. 7,5X10,7X440 (AGT)                                                                   </v>
          </cell>
          <cell r="C1263">
            <v>100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I1263">
            <v>0</v>
          </cell>
        </row>
        <row r="1264">
          <cell r="A1264">
            <v>107501100140</v>
          </cell>
          <cell r="B1264" t="str">
            <v xml:space="preserve">T. PVC CE.C/L.R. C.AIR.7.5X10.7X140                                                                 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I1264">
            <v>0</v>
          </cell>
        </row>
        <row r="1265">
          <cell r="A1265">
            <v>107501900000</v>
          </cell>
          <cell r="B1265" t="str">
            <v xml:space="preserve">T.PVC E8/50 L.R. E8/45CEL. 7.5X10.7                                                                 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I1265">
            <v>0</v>
          </cell>
        </row>
        <row r="1266">
          <cell r="A1266">
            <v>107501900326</v>
          </cell>
          <cell r="B1266" t="str">
            <v xml:space="preserve">T.PVC E8/50C/L E8/45CE.7.5X10.7X326                                                                 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I1266">
            <v>0</v>
          </cell>
        </row>
        <row r="1267">
          <cell r="A1267">
            <v>107502000120</v>
          </cell>
          <cell r="B1267" t="str">
            <v xml:space="preserve">TUB. PVCE8/50L.E8/45BL.7.5X10.7X120                                                                 </v>
          </cell>
          <cell r="C1267">
            <v>743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I1267">
            <v>0</v>
          </cell>
        </row>
        <row r="1268">
          <cell r="A1268">
            <v>107502100000</v>
          </cell>
          <cell r="B1268" t="str">
            <v xml:space="preserve">T.PVC L.R.CEL./C.AIRE 7.5X10.0X326                                                                  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I1268">
            <v>0</v>
          </cell>
        </row>
        <row r="1269">
          <cell r="A1269">
            <v>107502100360</v>
          </cell>
          <cell r="B1269" t="str">
            <v xml:space="preserve">T.PVC E8/45 C/L E8/45 CEL. 7.5X10X360                                                               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I1269">
            <v>0</v>
          </cell>
        </row>
        <row r="1270">
          <cell r="A1270">
            <v>107502100390</v>
          </cell>
          <cell r="B1270" t="str">
            <v xml:space="preserve">TUB.PVC 7.5X10.0X440 C/L CEL. (AGT)                                                                 </v>
          </cell>
          <cell r="C1270">
            <v>766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I1270">
            <v>0</v>
          </cell>
        </row>
        <row r="1271">
          <cell r="A1271">
            <v>107502200200</v>
          </cell>
          <cell r="B1271" t="str">
            <v xml:space="preserve">TUB.PVC 7.5X8.5X200 (40% Sh92 + 60% ShA98)                                                          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I1271">
            <v>0</v>
          </cell>
        </row>
        <row r="1272">
          <cell r="A1272">
            <v>107502300300</v>
          </cell>
          <cell r="B1272" t="str">
            <v xml:space="preserve">TUB. PVC 7,5X8,5X300 (60% ShA98 + 40% Sh92)                                                         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I1272">
            <v>0</v>
          </cell>
        </row>
        <row r="1273">
          <cell r="A1273">
            <v>107502400000</v>
          </cell>
          <cell r="B1273" t="str">
            <v xml:space="preserve">TUB.PVC C/L CEL. C/C 7,5X10,7x350 - P/ENDO. SUBGLOTICA                                              </v>
          </cell>
          <cell r="C1273">
            <v>1000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I1273">
            <v>0</v>
          </cell>
        </row>
        <row r="1274">
          <cell r="A1274">
            <v>107600200000</v>
          </cell>
          <cell r="B1274" t="str">
            <v xml:space="preserve">T. E6/75 CRIS. P/BALON Ø 7.6MM                                                                      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I1274">
            <v>0</v>
          </cell>
        </row>
        <row r="1275">
          <cell r="A1275">
            <v>107600210000</v>
          </cell>
          <cell r="B1275" t="str">
            <v xml:space="preserve">T.E6/80 P/BALON Ø 7.6MM PARED 0.35                                                                  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I1275">
            <v>0</v>
          </cell>
        </row>
        <row r="1276">
          <cell r="A1276">
            <v>107600220000</v>
          </cell>
          <cell r="B1276" t="str">
            <v xml:space="preserve">T.E6/80 P/BALON Ø 7.6MM PARED 0.50                                                                  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I1276">
            <v>0</v>
          </cell>
        </row>
        <row r="1277">
          <cell r="A1277">
            <v>107600230000</v>
          </cell>
          <cell r="B1277" t="str">
            <v xml:space="preserve">T.E6/80 P/BALON Ø 9.6MM PARED 0.50                                                                  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I1277">
            <v>0</v>
          </cell>
        </row>
        <row r="1278">
          <cell r="A1278">
            <v>107600240000</v>
          </cell>
          <cell r="B1278" t="str">
            <v xml:space="preserve">T.E4/55 RAD+NEMB5  P/BALON Ø 5.5MM                                                                  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I1278">
            <v>0</v>
          </cell>
        </row>
        <row r="1279">
          <cell r="A1279">
            <v>107600250000</v>
          </cell>
          <cell r="B1279" t="str">
            <v xml:space="preserve">T.E4/55 RAD+NEMB5  P/BALON Ø 8.5MM                                                                  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I1279">
            <v>0</v>
          </cell>
        </row>
        <row r="1280">
          <cell r="A1280">
            <v>107600260000</v>
          </cell>
          <cell r="B1280" t="str">
            <v xml:space="preserve">T.E4/55 RAD+NEMB5  P/BALON Ø 10.7MM                                                                 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I1280">
            <v>0</v>
          </cell>
        </row>
        <row r="1281">
          <cell r="A1281">
            <v>107600300000</v>
          </cell>
          <cell r="B1281" t="str">
            <v xml:space="preserve">T. NEGRA P/BALON Ø 5.6MM                                                                            </v>
          </cell>
          <cell r="C1281">
            <v>7975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I1281">
            <v>0</v>
          </cell>
        </row>
        <row r="1282">
          <cell r="A1282">
            <v>107700100300</v>
          </cell>
          <cell r="B1282" t="str">
            <v xml:space="preserve">TUB. PVC  7.7X13.8X300                                                                              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I1282">
            <v>0</v>
          </cell>
        </row>
        <row r="1283">
          <cell r="A1283">
            <v>108000200010</v>
          </cell>
          <cell r="B1283" t="str">
            <v xml:space="preserve">TUB. PVC 8.0X10.0X10                                                                                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I1283">
            <v>0</v>
          </cell>
        </row>
        <row r="1284">
          <cell r="A1284">
            <v>108000201100</v>
          </cell>
          <cell r="B1284" t="str">
            <v xml:space="preserve">TUB PVC 8.0 X10.0X 1100                                                                             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I1284">
            <v>0</v>
          </cell>
        </row>
        <row r="1285">
          <cell r="A1285">
            <v>108000600080</v>
          </cell>
          <cell r="B1285" t="str">
            <v xml:space="preserve">TUB PVC 8.0 X10.0X   80RI                                                                           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I1285">
            <v>0</v>
          </cell>
        </row>
        <row r="1286">
          <cell r="A1286">
            <v>108000600120</v>
          </cell>
          <cell r="B1286" t="str">
            <v xml:space="preserve">TUB PVC 8.0 X10.0X  120RI                                                                           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I1286">
            <v>0</v>
          </cell>
        </row>
        <row r="1287">
          <cell r="A1287">
            <v>108000600220</v>
          </cell>
          <cell r="B1287" t="str">
            <v xml:space="preserve">TUB. PVC BS 109/C06 8.0X10.0X220                                                                    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I1287">
            <v>0</v>
          </cell>
        </row>
        <row r="1288">
          <cell r="A1288">
            <v>108000600270</v>
          </cell>
          <cell r="B1288" t="str">
            <v xml:space="preserve">TUB PVC 8.0 X10.0X  270RI                                                                           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I1288">
            <v>0</v>
          </cell>
        </row>
        <row r="1289">
          <cell r="A1289">
            <v>108000900100</v>
          </cell>
          <cell r="B1289" t="str">
            <v xml:space="preserve">TUB.PVC 8,0X9,0X200                                                                                 </v>
          </cell>
          <cell r="C1289">
            <v>100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I1289">
            <v>0</v>
          </cell>
        </row>
        <row r="1290">
          <cell r="A1290">
            <v>108001700000</v>
          </cell>
          <cell r="B1290" t="str">
            <v xml:space="preserve">T.PVC E8/50 C/L CEL. 2 CANALES 8,0X11,3                                                             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I1290">
            <v>0</v>
          </cell>
        </row>
        <row r="1291">
          <cell r="A1291">
            <v>108001700120</v>
          </cell>
          <cell r="B1291" t="str">
            <v xml:space="preserve">T. PVC L.R / C.AIRE 8.0X11.3X120                                                                    </v>
          </cell>
          <cell r="C1291">
            <v>8167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I1291">
            <v>0</v>
          </cell>
        </row>
        <row r="1292">
          <cell r="A1292">
            <v>108001700150</v>
          </cell>
          <cell r="B1292" t="str">
            <v xml:space="preserve">TUB PVC 8.0 X 150                                                                                   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I1292">
            <v>0</v>
          </cell>
        </row>
        <row r="1293">
          <cell r="A1293">
            <v>108001700500</v>
          </cell>
          <cell r="B1293" t="str">
            <v xml:space="preserve">TUB. 8,0x11,3X500 E8/50 C/L E8/45 RAD.                                                              </v>
          </cell>
          <cell r="C1293">
            <v>15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I1293">
            <v>0</v>
          </cell>
        </row>
        <row r="1294">
          <cell r="A1294">
            <v>108001800140</v>
          </cell>
          <cell r="B1294" t="str">
            <v xml:space="preserve">T. PVC CE. C/L.R C.AIR.8.0X11.3X140                                                                 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I1294">
            <v>0</v>
          </cell>
        </row>
        <row r="1295">
          <cell r="A1295">
            <v>108001900025</v>
          </cell>
          <cell r="B1295" t="str">
            <v xml:space="preserve">TUB PVC 8.0 X 12.0 X   25M                                                                          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I1295">
            <v>0</v>
          </cell>
        </row>
        <row r="1296">
          <cell r="A1296">
            <v>108001900260</v>
          </cell>
          <cell r="B1296" t="str">
            <v xml:space="preserve">TUB PVC 8.0 X12.0X  260                                                                             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I1296">
            <v>0</v>
          </cell>
        </row>
        <row r="1297">
          <cell r="A1297">
            <v>108001900270</v>
          </cell>
          <cell r="B1297" t="str">
            <v xml:space="preserve">TUB PVC 8.0 X12.0X  270                                                                             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I1297">
            <v>0</v>
          </cell>
        </row>
        <row r="1298">
          <cell r="A1298">
            <v>108001901500</v>
          </cell>
          <cell r="B1298" t="str">
            <v xml:space="preserve">TUB PVC  8 X 12 X 1500                                                                              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I1298">
            <v>0</v>
          </cell>
        </row>
        <row r="1299">
          <cell r="A1299">
            <v>108002000380</v>
          </cell>
          <cell r="B1299" t="str">
            <v xml:space="preserve">T.DOB.LUM. E8/47 ØI 4MM X 380 CH 37                                                                 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I1299">
            <v>0</v>
          </cell>
        </row>
        <row r="1300">
          <cell r="A1300">
            <v>108002000450</v>
          </cell>
          <cell r="B1300" t="str">
            <v xml:space="preserve">T.DOB.LUM. E8/45 ØI 4MM X 450 CH 37                                                                 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I1300">
            <v>0</v>
          </cell>
        </row>
        <row r="1301">
          <cell r="A1301">
            <v>108003200000</v>
          </cell>
          <cell r="B1301" t="str">
            <v xml:space="preserve">T.PVC E8/50 L.R.E8/45 CEL. 8.0X11.3                                                                 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I1301">
            <v>0</v>
          </cell>
        </row>
        <row r="1302">
          <cell r="A1302">
            <v>108003200337</v>
          </cell>
          <cell r="B1302" t="str">
            <v xml:space="preserve">T.PVC E8/50C/L E8/45CE.8.0X11.3X337                                                                 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I1302">
            <v>0</v>
          </cell>
        </row>
        <row r="1303">
          <cell r="A1303">
            <v>108003300120</v>
          </cell>
          <cell r="B1303" t="str">
            <v xml:space="preserve">TUB.PVC E8/50L.E8/45BL.8.0X11.3X120                                                                 </v>
          </cell>
          <cell r="C1303">
            <v>1800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I1303">
            <v>0</v>
          </cell>
        </row>
        <row r="1304">
          <cell r="A1304">
            <v>108003400000</v>
          </cell>
          <cell r="B1304" t="str">
            <v xml:space="preserve">T.PVC L.R.CEL./C.AIRE 8.0X10.7X326                                                                  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I1304">
            <v>0</v>
          </cell>
        </row>
        <row r="1305">
          <cell r="A1305">
            <v>108003400405</v>
          </cell>
          <cell r="B1305" t="str">
            <v xml:space="preserve">TUB.PVC 8.0X10.7X455 C/L CEL. (AGT)                                                                 </v>
          </cell>
          <cell r="C1305">
            <v>882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I1305">
            <v>0</v>
          </cell>
        </row>
        <row r="1306">
          <cell r="A1306">
            <v>108003400450</v>
          </cell>
          <cell r="B1306" t="str">
            <v xml:space="preserve">TUB.E8/47 C/L CEL.8.0X10.7X450                                                                      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I1306">
            <v>0</v>
          </cell>
        </row>
        <row r="1307">
          <cell r="A1307">
            <v>108003500160</v>
          </cell>
          <cell r="B1307" t="str">
            <v xml:space="preserve">T. PVC 8.0X11.4X160 (P/TRAQ. AJUSTABLE)                                                             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I1307">
            <v>0</v>
          </cell>
        </row>
        <row r="1308">
          <cell r="A1308">
            <v>108003600200</v>
          </cell>
          <cell r="B1308" t="str">
            <v xml:space="preserve">TUB.PVC 8.0X9.0X200 (40% Sh92 + 60% ShA98)                                                          </v>
          </cell>
          <cell r="C1308">
            <v>198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I1308">
            <v>0</v>
          </cell>
        </row>
        <row r="1309">
          <cell r="A1309">
            <v>108003700800</v>
          </cell>
          <cell r="B1309" t="str">
            <v xml:space="preserve">TUB. PVC E4/60 8.0X10.0X800                                                                         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I1309">
            <v>0</v>
          </cell>
        </row>
        <row r="1310">
          <cell r="A1310">
            <v>108003800300</v>
          </cell>
          <cell r="B1310" t="str">
            <v xml:space="preserve">TUB. PVC ES3/30 8,0X9,0X300                                                                         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I1310">
            <v>0</v>
          </cell>
        </row>
        <row r="1311">
          <cell r="A1311">
            <v>108003900120</v>
          </cell>
          <cell r="B1311" t="str">
            <v xml:space="preserve">TUB.PVC E7000 8,0X11,3X120                                                                          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I1311">
            <v>0</v>
          </cell>
        </row>
        <row r="1312">
          <cell r="A1312">
            <v>108004000330</v>
          </cell>
          <cell r="B1312" t="str">
            <v xml:space="preserve">TUB. PE TX7003 8.0 x 9.3 x 330                                                                      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I1312">
            <v>0</v>
          </cell>
        </row>
        <row r="1313">
          <cell r="A1313">
            <v>108004100455</v>
          </cell>
          <cell r="B1313" t="str">
            <v xml:space="preserve">T.PVC C/L.CEL. 8,0X11,3X455 (AGT)                                                                   </v>
          </cell>
          <cell r="C1313">
            <v>357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I1313">
            <v>0</v>
          </cell>
        </row>
        <row r="1314">
          <cell r="A1314">
            <v>108004200160</v>
          </cell>
          <cell r="B1314" t="str">
            <v xml:space="preserve">T. PVC C/L C/CAN.(a 180°) 8,0X11,3X160                                                              </v>
          </cell>
          <cell r="C1314">
            <v>600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I1314">
            <v>0</v>
          </cell>
        </row>
        <row r="1315">
          <cell r="A1315">
            <v>108004300000</v>
          </cell>
          <cell r="B1315" t="str">
            <v xml:space="preserve">TUB.PVC C/L CEL. C/C 8,0X11,3x400 - P/ENDO. SUBGLOTICA                                              </v>
          </cell>
          <cell r="C1315">
            <v>1560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I1315">
            <v>0</v>
          </cell>
        </row>
        <row r="1316">
          <cell r="A1316">
            <v>108004300200</v>
          </cell>
          <cell r="B1316" t="str">
            <v xml:space="preserve">TUB PVC C/LINEA C/CANAL 8.5 X 11.5X 200                                                             </v>
          </cell>
          <cell r="C1316">
            <v>600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I1316">
            <v>0</v>
          </cell>
        </row>
        <row r="1317">
          <cell r="A1317">
            <v>10810010001900</v>
          </cell>
          <cell r="B1317" t="str">
            <v xml:space="preserve">BALON PVC CORTADO CH26X19                                                                           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I1317">
            <v>0</v>
          </cell>
        </row>
        <row r="1318">
          <cell r="A1318">
            <v>108100100040</v>
          </cell>
          <cell r="B1318" t="str">
            <v xml:space="preserve">BALON DE PVC CH26 X 40                                                                              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I1318">
            <v>0</v>
          </cell>
        </row>
        <row r="1319">
          <cell r="A1319">
            <v>108400100000</v>
          </cell>
          <cell r="B1319" t="str">
            <v xml:space="preserve">T.D.LUM.E8/47 L/R.E8/45BL X340 CH35                                                                 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I1319">
            <v>0</v>
          </cell>
        </row>
        <row r="1320">
          <cell r="A1320">
            <v>108400100340</v>
          </cell>
          <cell r="B1320" t="str">
            <v xml:space="preserve">T.D.LUM.E8/47 L/R.E8/45BL X340 CH35                                                                 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I1320">
            <v>0</v>
          </cell>
        </row>
        <row r="1321">
          <cell r="A1321">
            <v>108400100380</v>
          </cell>
          <cell r="B1321" t="str">
            <v xml:space="preserve">T.D.LUM.E8/45 L/R.E8/45BLX380 CH35                                                                  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I1321">
            <v>0</v>
          </cell>
        </row>
        <row r="1322">
          <cell r="A1322">
            <v>108400200072</v>
          </cell>
          <cell r="B1322" t="str">
            <v xml:space="preserve">TUB. PVC 8.40X11.5X72 CR                                                                            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I1322">
            <v>0</v>
          </cell>
        </row>
        <row r="1323">
          <cell r="A1323">
            <v>108400300072</v>
          </cell>
          <cell r="B1323" t="str">
            <v xml:space="preserve">TUB. PVC 8.40X11.5X72 AZ9                                                                           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I1323">
            <v>0</v>
          </cell>
        </row>
        <row r="1324">
          <cell r="A1324">
            <v>108400400380</v>
          </cell>
          <cell r="B1324" t="str">
            <v xml:space="preserve">T. DOB. LUM. E8/47 X 380 CH35                                                                       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I1324">
            <v>0</v>
          </cell>
        </row>
        <row r="1325">
          <cell r="A1325">
            <v>108400500072</v>
          </cell>
          <cell r="B1325" t="str">
            <v xml:space="preserve">TUB. PVC E4/50 CR. 8.4 X 11.5 X 72                                                                  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I1325">
            <v>0</v>
          </cell>
        </row>
        <row r="1326">
          <cell r="A1326">
            <v>108400600072</v>
          </cell>
          <cell r="B1326" t="str">
            <v xml:space="preserve">TUB. PVC E4/50 AZ. 8.4 X 11.5 X 72                                                                  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I1326">
            <v>0</v>
          </cell>
        </row>
        <row r="1327">
          <cell r="A1327">
            <v>108400700072</v>
          </cell>
          <cell r="B1327" t="str">
            <v xml:space="preserve">TUB.PVC 8.4X11.5X72 ©                                                                               </v>
          </cell>
          <cell r="C1327">
            <v>2640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I1327">
            <v>0</v>
          </cell>
        </row>
        <row r="1328">
          <cell r="A1328">
            <v>108400800072</v>
          </cell>
          <cell r="B1328" t="str">
            <v xml:space="preserve">TUB.PVC+AZ9 8.4X11.5X72 ©                                                                           </v>
          </cell>
          <cell r="C1328">
            <v>9856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I1328">
            <v>0</v>
          </cell>
        </row>
        <row r="1329">
          <cell r="A1329">
            <v>108400900190</v>
          </cell>
          <cell r="B1329" t="str">
            <v xml:space="preserve">TUB.PVC 8.40X11.5X190 CR MF16045                                                                    </v>
          </cell>
          <cell r="C1329">
            <v>10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I1329">
            <v>0</v>
          </cell>
        </row>
        <row r="1330">
          <cell r="A1330">
            <v>108401000190</v>
          </cell>
          <cell r="B1330" t="str">
            <v xml:space="preserve">TUB.PVC 8.40X11.5X190 AZ9 MF16045                                                                   </v>
          </cell>
          <cell r="C1330">
            <v>13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I1330">
            <v>0</v>
          </cell>
        </row>
        <row r="1331">
          <cell r="A1331">
            <v>108500800000</v>
          </cell>
          <cell r="B1331" t="str">
            <v xml:space="preserve">T.PVC E8/50 C/L CEL.2 CANALES 8.5X12.0                                                              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I1331">
            <v>0</v>
          </cell>
        </row>
        <row r="1332">
          <cell r="A1332">
            <v>108500800120</v>
          </cell>
          <cell r="B1332" t="str">
            <v xml:space="preserve">T. PVC L.R / C.AIRE 8.5X12.0X120                                                                    </v>
          </cell>
          <cell r="C1332">
            <v>2500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I1332">
            <v>0</v>
          </cell>
        </row>
        <row r="1333">
          <cell r="A1333">
            <v>108500800150</v>
          </cell>
          <cell r="B1333" t="str">
            <v xml:space="preserve">TUB PVC 8.5 X 150                                                                                   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I1333">
            <v>0</v>
          </cell>
        </row>
        <row r="1334">
          <cell r="A1334">
            <v>108500800190</v>
          </cell>
          <cell r="B1334" t="str">
            <v xml:space="preserve">T. PVC C/L C/CAN.(a 180°) 8,5X12,0X190                                                              </v>
          </cell>
          <cell r="C1334">
            <v>580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I1334">
            <v>0</v>
          </cell>
        </row>
        <row r="1335">
          <cell r="A1335">
            <v>108500800465</v>
          </cell>
          <cell r="B1335" t="str">
            <v xml:space="preserve">T.PVC C/L.CEL. 8,5X12,0X465 (AGT)                                                                   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I1335">
            <v>0</v>
          </cell>
        </row>
        <row r="1336">
          <cell r="A1336">
            <v>108500900120</v>
          </cell>
          <cell r="B1336" t="str">
            <v xml:space="preserve">T. PVC E8/50 L.E8/45BL.8.5X12.0X120                                                                 </v>
          </cell>
          <cell r="C1336">
            <v>634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I1336">
            <v>0</v>
          </cell>
        </row>
        <row r="1337">
          <cell r="A1337">
            <v>108501000140</v>
          </cell>
          <cell r="B1337" t="str">
            <v xml:space="preserve">T.PVC CE. C/L.R. C.AIR.8.5X12.0X140                                                                 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I1337">
            <v>0</v>
          </cell>
        </row>
        <row r="1338">
          <cell r="A1338">
            <v>108501600000</v>
          </cell>
          <cell r="B1338" t="str">
            <v xml:space="preserve">T.PVC E8/50 L.R.E8/45 CEL.8.5X12.0                                                                  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I1338">
            <v>0</v>
          </cell>
        </row>
        <row r="1339">
          <cell r="A1339">
            <v>108501700000</v>
          </cell>
          <cell r="B1339" t="str">
            <v xml:space="preserve">T.PVC L.R.CEL./C.AIRE 8.5X11.3X331                                                                  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I1339">
            <v>0</v>
          </cell>
        </row>
        <row r="1340">
          <cell r="A1340">
            <v>108501700360</v>
          </cell>
          <cell r="B1340" t="str">
            <v xml:space="preserve">T.E8/47L.R.CEL./C.AIRE 8.5X11.3X360                                                                 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I1340">
            <v>0</v>
          </cell>
        </row>
        <row r="1341">
          <cell r="A1341">
            <v>108501800420</v>
          </cell>
          <cell r="B1341" t="str">
            <v xml:space="preserve">TUB. PVC C/LINEA CEL. 8.5x11.3x450 (AGT, C/B)                                                       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I1341">
            <v>0</v>
          </cell>
        </row>
        <row r="1342">
          <cell r="A1342">
            <v>108501900365</v>
          </cell>
          <cell r="B1342" t="str">
            <v xml:space="preserve">TUB. PVC C/LINEA CEL.8.5x11.3x385 (AGT)                                                             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I1342">
            <v>0</v>
          </cell>
        </row>
        <row r="1343">
          <cell r="A1343">
            <v>108502000300</v>
          </cell>
          <cell r="B1343" t="str">
            <v xml:space="preserve">TUB. PVC ES3/30 8,5X9,5X300                                                                         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I1343">
            <v>0</v>
          </cell>
        </row>
        <row r="1344">
          <cell r="A1344">
            <v>108502100000</v>
          </cell>
          <cell r="B1344" t="str">
            <v xml:space="preserve">TUB.PVC C/L CEL. C/C 8,5X12,0x400 - P/ENDO. SUBGLOTICA                                              </v>
          </cell>
          <cell r="C1344">
            <v>1012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I1344">
            <v>0</v>
          </cell>
        </row>
        <row r="1345">
          <cell r="A1345">
            <v>108700100300</v>
          </cell>
          <cell r="B1345" t="str">
            <v xml:space="preserve">TUB. PVC E4/50 8.7X13.8X300                                                                         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I1345">
            <v>0</v>
          </cell>
        </row>
        <row r="1346">
          <cell r="A1346">
            <v>108800100800</v>
          </cell>
          <cell r="B1346" t="str">
            <v xml:space="preserve">TUB PVC CH 36 X 800                                                                                 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I1346">
            <v>0</v>
          </cell>
        </row>
        <row r="1347">
          <cell r="A1347">
            <v>108800200000</v>
          </cell>
          <cell r="B1347" t="str">
            <v xml:space="preserve">T. PVC P/BALON CH28                                                                                 </v>
          </cell>
          <cell r="C1347">
            <v>5708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I1347">
            <v>0</v>
          </cell>
        </row>
        <row r="1348">
          <cell r="A1348">
            <v>10880020001900</v>
          </cell>
          <cell r="B1348" t="str">
            <v xml:space="preserve">BALON PVC CORTADO CH 28X19                                                                          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I1348">
            <v>0</v>
          </cell>
        </row>
        <row r="1349">
          <cell r="A1349">
            <v>108800200045</v>
          </cell>
          <cell r="B1349" t="str">
            <v xml:space="preserve">BALON DE PVC CH28 X 45                                                                              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I1349">
            <v>0</v>
          </cell>
        </row>
        <row r="1350">
          <cell r="A1350">
            <v>108800300000</v>
          </cell>
          <cell r="B1350" t="str">
            <v xml:space="preserve">T.D.LUM.E8/47 L/R.E8/45BL X350 CH37                                                                 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I1350">
            <v>0</v>
          </cell>
        </row>
        <row r="1351">
          <cell r="A1351">
            <v>108800300350</v>
          </cell>
          <cell r="B1351" t="str">
            <v xml:space="preserve">T.D.LUM.E8/47 L/R.E8/45BL X350 CH37                                                                 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I1351">
            <v>0</v>
          </cell>
        </row>
        <row r="1352">
          <cell r="A1352">
            <v>108800300380</v>
          </cell>
          <cell r="B1352" t="str">
            <v xml:space="preserve">T.D.LUM.E8/45 L/R.E8/45BLX380 CH37                                                                  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I1352">
            <v>0</v>
          </cell>
        </row>
        <row r="1353">
          <cell r="A1353">
            <v>108800390000</v>
          </cell>
          <cell r="B1353" t="str">
            <v xml:space="preserve">BALON PVC AZUL E6/80+AZ6 CH33                                                                       </v>
          </cell>
          <cell r="C1353">
            <v>833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I1353">
            <v>0</v>
          </cell>
        </row>
        <row r="1354">
          <cell r="A1354">
            <v>108800400000</v>
          </cell>
          <cell r="B1354" t="str">
            <v xml:space="preserve">BALON PVC AZUL CH35                                                                                 </v>
          </cell>
          <cell r="C1354">
            <v>1160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I1354">
            <v>0</v>
          </cell>
        </row>
        <row r="1355">
          <cell r="A1355">
            <v>10880040001800</v>
          </cell>
          <cell r="B1355" t="str">
            <v xml:space="preserve">BALON PVC AZUL CORT. CH35X18                                                                        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I1355">
            <v>0</v>
          </cell>
        </row>
        <row r="1356">
          <cell r="A1356">
            <v>108800400450</v>
          </cell>
          <cell r="B1356" t="str">
            <v xml:space="preserve">T. DOB. LUM. E8/45 X 450 CH33                                                                       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I1356">
            <v>0</v>
          </cell>
        </row>
        <row r="1357">
          <cell r="A1357">
            <v>108800410450</v>
          </cell>
          <cell r="B1357" t="str">
            <v xml:space="preserve">T.DOB.LUM.E8/45X450 CH33(CANAL/TAB)                                                                 </v>
          </cell>
          <cell r="C1357">
            <v>1146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I1357">
            <v>0</v>
          </cell>
        </row>
        <row r="1358">
          <cell r="A1358">
            <v>108800500000</v>
          </cell>
          <cell r="B1358" t="str">
            <v xml:space="preserve">BALON PVC E6/80 Ø5,3MM                                                                              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I1358">
            <v>0</v>
          </cell>
        </row>
        <row r="1359">
          <cell r="A1359">
            <v>108800500380</v>
          </cell>
          <cell r="B1359" t="str">
            <v xml:space="preserve">T. DOB. LUM. E8/45 X 380 CH37                                                                       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I1359">
            <v>0</v>
          </cell>
        </row>
        <row r="1360">
          <cell r="A1360">
            <v>108800500450</v>
          </cell>
          <cell r="B1360" t="str">
            <v xml:space="preserve">T. DOB. LUM. E8/45 X 450 CH37                                                                       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I1360">
            <v>0</v>
          </cell>
        </row>
        <row r="1361">
          <cell r="A1361">
            <v>108800510450</v>
          </cell>
          <cell r="B1361" t="str">
            <v xml:space="preserve">T.DOB.LUM. X450 CH37(CANAL/TAB)                                                                     </v>
          </cell>
          <cell r="C1361">
            <v>3669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I1361">
            <v>0</v>
          </cell>
        </row>
        <row r="1362">
          <cell r="A1362">
            <v>108800600450</v>
          </cell>
          <cell r="B1362" t="str">
            <v xml:space="preserve">T. DOB. LUM. E8/45 X 450 CH35                                                                       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I1362">
            <v>0</v>
          </cell>
        </row>
        <row r="1363">
          <cell r="A1363">
            <v>108800610450</v>
          </cell>
          <cell r="B1363" t="str">
            <v xml:space="preserve">T.DOB.LUM. X450 CH35(CANAL/TAB)                                                                     </v>
          </cell>
          <cell r="C1363">
            <v>2460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I1363">
            <v>0</v>
          </cell>
        </row>
        <row r="1364">
          <cell r="A1364">
            <v>108900100200</v>
          </cell>
          <cell r="B1364" t="str">
            <v xml:space="preserve">T. PVC E4/50 VI3 8.9X9.9X200                                                                        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I1364">
            <v>0</v>
          </cell>
        </row>
        <row r="1365">
          <cell r="A1365">
            <v>108900200200</v>
          </cell>
          <cell r="B1365" t="str">
            <v xml:space="preserve">TUB. PVC NA 8.9X9.9X200                                                                             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I1365">
            <v>0</v>
          </cell>
        </row>
        <row r="1366">
          <cell r="A1366">
            <v>108900300200</v>
          </cell>
          <cell r="B1366" t="str">
            <v xml:space="preserve">TUB. PVC RO 8.9X9.9X200                                                                             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I1366">
            <v>0</v>
          </cell>
        </row>
        <row r="1367">
          <cell r="A1367">
            <v>108900400200</v>
          </cell>
          <cell r="B1367" t="str">
            <v xml:space="preserve">TUB. PVC AM 8.9X9.9X200                                                                             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I1367">
            <v>0</v>
          </cell>
        </row>
        <row r="1368">
          <cell r="A1368">
            <v>108900500200</v>
          </cell>
          <cell r="B1368" t="str">
            <v xml:space="preserve">TUB. PVC AZ 8.9X9.9X200                                                                             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I1368">
            <v>0</v>
          </cell>
        </row>
        <row r="1369">
          <cell r="A1369">
            <v>109000100100</v>
          </cell>
          <cell r="B1369" t="str">
            <v xml:space="preserve">TUB.PVC 9,0X10,0X100                                                                                </v>
          </cell>
          <cell r="C1369">
            <v>134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I1369">
            <v>0</v>
          </cell>
        </row>
        <row r="1370">
          <cell r="A1370">
            <v>109001100000</v>
          </cell>
          <cell r="B1370" t="str">
            <v xml:space="preserve">T.PVC E8/50 C/L CEL. 2 CANALES 9,0X12,7                                                             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I1370">
            <v>0</v>
          </cell>
        </row>
        <row r="1371">
          <cell r="A1371">
            <v>109001100120</v>
          </cell>
          <cell r="B1371" t="str">
            <v xml:space="preserve">T.PVC L.R / C.AIRE 9.0X12.7X120                                                                     </v>
          </cell>
          <cell r="C1371">
            <v>3452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I1371">
            <v>0</v>
          </cell>
        </row>
        <row r="1372">
          <cell r="A1372">
            <v>109001100150</v>
          </cell>
          <cell r="B1372" t="str">
            <v xml:space="preserve">TUV PVC 9.0 X 150                                                                                   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I1372">
            <v>0</v>
          </cell>
        </row>
        <row r="1373">
          <cell r="A1373">
            <v>109001100500</v>
          </cell>
          <cell r="B1373" t="str">
            <v xml:space="preserve">TUB. 9,0X12,7X500 E8/50 C/L E8/45 RAD.                                                              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I1373">
            <v>0</v>
          </cell>
        </row>
        <row r="1374">
          <cell r="A1374">
            <v>109001200120</v>
          </cell>
          <cell r="B1374" t="str">
            <v xml:space="preserve">T. PVC E8/50L.E8/45 BL.9.0X12.7X120                                                                 </v>
          </cell>
          <cell r="C1374">
            <v>1400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I1374">
            <v>0</v>
          </cell>
        </row>
        <row r="1375">
          <cell r="A1375">
            <v>109001300140</v>
          </cell>
          <cell r="B1375" t="str">
            <v xml:space="preserve">T.PVC CE. C/L.R. C.AIR.9.0X12.7X140                                                                 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I1375">
            <v>0</v>
          </cell>
        </row>
        <row r="1376">
          <cell r="A1376">
            <v>109001900000</v>
          </cell>
          <cell r="B1376" t="str">
            <v xml:space="preserve">T.PVC E8/50 L.R.E8/45 CEL.9.0X12.7                                                                  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I1376">
            <v>0</v>
          </cell>
        </row>
        <row r="1377">
          <cell r="A1377">
            <v>109002000000</v>
          </cell>
          <cell r="B1377" t="str">
            <v xml:space="preserve">T.PVC L.R.CEL./C.AIRE 9.0X12.0X331                                                                  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I1377">
            <v>0</v>
          </cell>
        </row>
        <row r="1378">
          <cell r="A1378">
            <v>109002000360</v>
          </cell>
          <cell r="B1378" t="str">
            <v xml:space="preserve">T.E8/47 L.R.CEL./C.AIRE 9.0X12.X360                                                                 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I1378">
            <v>0</v>
          </cell>
        </row>
        <row r="1379">
          <cell r="A1379">
            <v>109002100190</v>
          </cell>
          <cell r="B1379" t="str">
            <v xml:space="preserve">T. PVC 9.0X12.4X190 (P/TRAQ. AJUSTABLE)                                                             </v>
          </cell>
          <cell r="C1379">
            <v>1000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I1379">
            <v>0</v>
          </cell>
        </row>
        <row r="1380">
          <cell r="A1380">
            <v>109002200300</v>
          </cell>
          <cell r="B1380" t="str">
            <v xml:space="preserve">TUB. PVC 9,0X10,0X300 (60% ShA98 + 40% Sh92)                                                        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I1380">
            <v>0</v>
          </cell>
        </row>
        <row r="1381">
          <cell r="A1381">
            <v>109002300190</v>
          </cell>
          <cell r="B1381" t="str">
            <v xml:space="preserve">T. PVC C/L C/CAN.(a 180°) 9,0X12,7X190                                                              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I1381">
            <v>0</v>
          </cell>
        </row>
        <row r="1382">
          <cell r="A1382">
            <v>109002400000</v>
          </cell>
          <cell r="B1382" t="str">
            <v xml:space="preserve">TUB.PVC C/L CEL. C/C 9,0X12,6x400 - P/ENDO. SUBGLOTICA                                              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I1382">
            <v>0</v>
          </cell>
        </row>
        <row r="1383">
          <cell r="A1383">
            <v>109200100000</v>
          </cell>
          <cell r="B1383" t="str">
            <v xml:space="preserve">T.D.LUM.E8/47 L/R.E8/45BL X370 CH39                                                                 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I1383">
            <v>0</v>
          </cell>
        </row>
        <row r="1384">
          <cell r="A1384">
            <v>109200100370</v>
          </cell>
          <cell r="B1384" t="str">
            <v xml:space="preserve">T.D.LUM.E8/47 L/R.E8/45BL X370 CH39                                                                 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I1384">
            <v>0</v>
          </cell>
        </row>
        <row r="1385">
          <cell r="A1385">
            <v>109200100380</v>
          </cell>
          <cell r="B1385" t="str">
            <v xml:space="preserve">T.D.LUM.E8/45 L/R.E8/45BLX380 CH39                                                                  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I1385">
            <v>0</v>
          </cell>
        </row>
        <row r="1386">
          <cell r="A1386">
            <v>109200200380</v>
          </cell>
          <cell r="B1386" t="str">
            <v xml:space="preserve">T. DOB. LUM. E8/45 X 380 CH39                                                                       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I1386">
            <v>0</v>
          </cell>
        </row>
        <row r="1387">
          <cell r="A1387">
            <v>109200200450</v>
          </cell>
          <cell r="B1387" t="str">
            <v xml:space="preserve">T. DOB. LUM. E8/47 X 450 CH39                                                                       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I1387">
            <v>0</v>
          </cell>
        </row>
        <row r="1388">
          <cell r="A1388">
            <v>109200210450</v>
          </cell>
          <cell r="B1388" t="str">
            <v xml:space="preserve">T.DOB.LUM. X450 CH39(CANAL/TAB)                                                                     </v>
          </cell>
          <cell r="C1388">
            <v>1800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I1388">
            <v>0</v>
          </cell>
        </row>
        <row r="1389">
          <cell r="A1389">
            <v>109400100000</v>
          </cell>
          <cell r="B1389" t="str">
            <v xml:space="preserve">T. PVC P/BALON CH30                                                                                 </v>
          </cell>
          <cell r="C1389">
            <v>5075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I1389">
            <v>0</v>
          </cell>
        </row>
        <row r="1390">
          <cell r="A1390">
            <v>109400100045</v>
          </cell>
          <cell r="B1390" t="str">
            <v xml:space="preserve">BALON DE PVC CH30 X 45                                                                              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I1390">
            <v>0</v>
          </cell>
        </row>
        <row r="1391">
          <cell r="A1391">
            <v>10940010022500</v>
          </cell>
          <cell r="B1391" t="str">
            <v xml:space="preserve">BALON PVC CORT.CH30 X22.5                                                                           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I1391">
            <v>0</v>
          </cell>
        </row>
        <row r="1392">
          <cell r="A1392">
            <v>109400200000</v>
          </cell>
          <cell r="B1392" t="str">
            <v xml:space="preserve">BALON PVC AZUL CH37                                                                                 </v>
          </cell>
          <cell r="C1392">
            <v>4153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I1392">
            <v>0</v>
          </cell>
        </row>
        <row r="1393">
          <cell r="A1393">
            <v>10940020001800</v>
          </cell>
          <cell r="B1393" t="str">
            <v xml:space="preserve">BALON PVC AZUL CORT. CH37X18                                                                        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I1393">
            <v>0</v>
          </cell>
        </row>
        <row r="1394">
          <cell r="A1394">
            <v>109400301500</v>
          </cell>
          <cell r="B1394" t="str">
            <v xml:space="preserve">TUB. PVC C/L RAD.CEL. 9.4X13.3X1500                                                                 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I1394">
            <v>0</v>
          </cell>
        </row>
        <row r="1395">
          <cell r="A1395">
            <v>109400401500</v>
          </cell>
          <cell r="B1395" t="str">
            <v xml:space="preserve">TUB. PVC C/L RAD. VE 9.4X13.3X1500                                                                  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I1395">
            <v>0</v>
          </cell>
        </row>
        <row r="1396">
          <cell r="A1396">
            <v>109500101100</v>
          </cell>
          <cell r="B1396" t="str">
            <v xml:space="preserve">TUB PVC 3/8 X 1100                                                                                  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I1396">
            <v>0</v>
          </cell>
        </row>
        <row r="1397">
          <cell r="A1397">
            <v>109500200800</v>
          </cell>
          <cell r="B1397" t="str">
            <v xml:space="preserve">TUB PVC CH 39 X 800                                                                                 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I1397">
            <v>0</v>
          </cell>
        </row>
        <row r="1398">
          <cell r="A1398">
            <v>109501201000</v>
          </cell>
          <cell r="B1398" t="str">
            <v xml:space="preserve">TUB PVC 3/8 X 1000                                                                                  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I1398">
            <v>0</v>
          </cell>
        </row>
        <row r="1399">
          <cell r="A1399">
            <v>109501500120</v>
          </cell>
          <cell r="B1399" t="str">
            <v xml:space="preserve">T. PVC L.R / C.AIRE 9.5X13.3X120                                                                    </v>
          </cell>
          <cell r="C1399">
            <v>574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I1399">
            <v>0</v>
          </cell>
        </row>
        <row r="1400">
          <cell r="A1400">
            <v>109501500150</v>
          </cell>
          <cell r="B1400" t="str">
            <v xml:space="preserve">TUB PVC 9.5 X 150                                                                                   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I1400">
            <v>0</v>
          </cell>
        </row>
        <row r="1401">
          <cell r="A1401">
            <v>109501600025</v>
          </cell>
          <cell r="B1401" t="str">
            <v xml:space="preserve">TUB PVC 3/8 X 25 MTS.                                                                               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I1401">
            <v>0</v>
          </cell>
        </row>
        <row r="1402">
          <cell r="A1402">
            <v>109501601500</v>
          </cell>
          <cell r="B1402" t="str">
            <v xml:space="preserve">TUB PVC 3/8 X 1500                                                                                  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I1402">
            <v>0</v>
          </cell>
        </row>
        <row r="1403">
          <cell r="A1403">
            <v>109502001100</v>
          </cell>
          <cell r="B1403" t="str">
            <v xml:space="preserve">TUB PVC 9.5 X 13.7 X 1100                                                                           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I1403">
            <v>0</v>
          </cell>
        </row>
        <row r="1404">
          <cell r="A1404">
            <v>109502101900</v>
          </cell>
          <cell r="B1404" t="str">
            <v xml:space="preserve">T. PVC E4/55 9.5X13.7X1900                                                                          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I1404">
            <v>0</v>
          </cell>
        </row>
        <row r="1405">
          <cell r="A1405">
            <v>109502200120</v>
          </cell>
          <cell r="B1405" t="str">
            <v xml:space="preserve">T. PVC E8/50L.E8/45 BL.9.5X13.3X120                                                                 </v>
          </cell>
          <cell r="C1405">
            <v>355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I1405">
            <v>0</v>
          </cell>
        </row>
        <row r="1406">
          <cell r="A1406">
            <v>109502300000</v>
          </cell>
          <cell r="B1406" t="str">
            <v xml:space="preserve">T.PVC E8/50 L.R. E8/45 CEL.9.5X13.3                                                                 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I1406">
            <v>0</v>
          </cell>
        </row>
        <row r="1407">
          <cell r="A1407">
            <v>109502400140</v>
          </cell>
          <cell r="B1407" t="str">
            <v xml:space="preserve">T.PVC CE. C/L.R. C.AIR.9.5X13.3X140                                                                 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I1407">
            <v>0</v>
          </cell>
        </row>
        <row r="1408">
          <cell r="A1408">
            <v>109502500000</v>
          </cell>
          <cell r="B1408" t="str">
            <v xml:space="preserve">T.PVC L.R.CEL./C.AIRE 9.5X12.7X331                                                                  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I1408">
            <v>0</v>
          </cell>
        </row>
        <row r="1409">
          <cell r="A1409">
            <v>109502500360</v>
          </cell>
          <cell r="B1409" t="str">
            <v xml:space="preserve">T.E8/47 L.R.CEL/C.AIRE 9.5X12.7X360                                                                 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I1409">
            <v>0</v>
          </cell>
        </row>
        <row r="1410">
          <cell r="A1410">
            <v>109502600190</v>
          </cell>
          <cell r="B1410" t="str">
            <v xml:space="preserve">T. PVC C/L C/CAN.(a 180°) 9,5X13,3X190                                                              </v>
          </cell>
          <cell r="C1410">
            <v>1114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I1410">
            <v>0</v>
          </cell>
        </row>
        <row r="1411">
          <cell r="A1411">
            <v>109502600331</v>
          </cell>
          <cell r="B1411" t="str">
            <v xml:space="preserve">TUB.PVC C/L CC  9,5X13,3X400 - P/ENDO. SUBGLOTICA                                                   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I1411">
            <v>0</v>
          </cell>
        </row>
        <row r="1412">
          <cell r="A1412">
            <v>109502700072</v>
          </cell>
          <cell r="B1412" t="str">
            <v xml:space="preserve">TUB.PVC E6/60 9,5X13,0X80                                                                           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I1412">
            <v>0</v>
          </cell>
        </row>
        <row r="1413">
          <cell r="A1413">
            <v>109502800072</v>
          </cell>
          <cell r="B1413" t="str">
            <v xml:space="preserve">TUB.PVC E6/60 9,5X13,0X80                                                                           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I1413">
            <v>0</v>
          </cell>
        </row>
        <row r="1414">
          <cell r="A1414">
            <v>109600500000</v>
          </cell>
          <cell r="B1414" t="str">
            <v xml:space="preserve">T. E6/75 CRIS. P/BALON Ø9.6MM                                                                       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I1414">
            <v>0</v>
          </cell>
        </row>
        <row r="1415">
          <cell r="A1415">
            <v>109600600000</v>
          </cell>
          <cell r="B1415" t="str">
            <v xml:space="preserve">T. E6/75 P/BALON Ø 9.6MM PARED 0.30                                                                 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I1415">
            <v>0</v>
          </cell>
        </row>
        <row r="1416">
          <cell r="A1416">
            <v>109600600200</v>
          </cell>
          <cell r="B1416" t="str">
            <v xml:space="preserve">TUB. PVC CRIST. 9.6X10.8X200                                                                        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I1416">
            <v>0</v>
          </cell>
        </row>
        <row r="1417">
          <cell r="A1417">
            <v>109700100000</v>
          </cell>
          <cell r="B1417" t="str">
            <v xml:space="preserve">T.D.LUM.E8/47 L/R.E8/45BL X380 CH41                                                                 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I1417">
            <v>0</v>
          </cell>
        </row>
        <row r="1418">
          <cell r="A1418">
            <v>109700100380</v>
          </cell>
          <cell r="B1418" t="str">
            <v xml:space="preserve">T.D.LUM.E8/45 L/R.E8/45BL X380 CH41                                                                 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I1418">
            <v>0</v>
          </cell>
        </row>
        <row r="1419">
          <cell r="A1419">
            <v>109700100400</v>
          </cell>
          <cell r="B1419" t="str">
            <v xml:space="preserve">T.D.LUM. E8/45 X400 CH35                                                                            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I1419">
            <v>0</v>
          </cell>
        </row>
        <row r="1420">
          <cell r="A1420">
            <v>109700200380</v>
          </cell>
          <cell r="B1420" t="str">
            <v xml:space="preserve">T. DOB. LUM. E8/47 X 380 CH41                                                                       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I1420">
            <v>0</v>
          </cell>
        </row>
        <row r="1421">
          <cell r="A1421">
            <v>109700200400</v>
          </cell>
          <cell r="B1421" t="str">
            <v xml:space="preserve">T.D.LUM. E8/45 X400 PLUS CH37                                                                       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I1421">
            <v>0</v>
          </cell>
        </row>
        <row r="1422">
          <cell r="A1422">
            <v>109700200450</v>
          </cell>
          <cell r="B1422" t="str">
            <v xml:space="preserve">T. DOB. LUM. E8/45 X 450 CH41                                                                       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I1422">
            <v>0</v>
          </cell>
        </row>
        <row r="1423">
          <cell r="A1423">
            <v>109700210450</v>
          </cell>
          <cell r="B1423" t="str">
            <v xml:space="preserve">T.DOB.LUM.E8/45X450 CH41(CANAL/TAB)                                                                 </v>
          </cell>
          <cell r="C1423">
            <v>1900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I1423">
            <v>0</v>
          </cell>
        </row>
        <row r="1424">
          <cell r="A1424">
            <v>109700300400</v>
          </cell>
          <cell r="B1424" t="str">
            <v xml:space="preserve">T.D.LUM. E8/45 X400 PLUS CH39                                                                       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I1424">
            <v>0</v>
          </cell>
        </row>
        <row r="1425">
          <cell r="A1425">
            <v>109700400400</v>
          </cell>
          <cell r="B1425" t="str">
            <v xml:space="preserve">T.D.LUM. E8/45 X400 CH41                                                                            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I1425">
            <v>0</v>
          </cell>
        </row>
        <row r="1426">
          <cell r="A1426">
            <v>109700500300</v>
          </cell>
          <cell r="B1426" t="str">
            <v xml:space="preserve">TUB. PVC E4/50 9.7X16.8X300                                                                         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I1426">
            <v>0</v>
          </cell>
        </row>
        <row r="1427">
          <cell r="A1427">
            <v>109700600300</v>
          </cell>
          <cell r="B1427" t="str">
            <v xml:space="preserve">TUB. PVC 9.7X13.8X300                                                                               </v>
          </cell>
          <cell r="C1427">
            <v>300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I1427">
            <v>0</v>
          </cell>
        </row>
        <row r="1428">
          <cell r="A1428">
            <v>109803344030</v>
          </cell>
          <cell r="B1428" t="str">
            <v xml:space="preserve">TUB. PVC RB1T3M (SH84) 3,3 x 4,4 x 30                                                               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I1428">
            <v>0</v>
          </cell>
        </row>
        <row r="1429">
          <cell r="A1429">
            <v>109803344160</v>
          </cell>
          <cell r="B1429" t="str">
            <v xml:space="preserve">TUB PVC RB1T3M (SH84) 3,3 x 4,4 x 160                                                               </v>
          </cell>
          <cell r="C1429">
            <v>2051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I1429">
            <v>0</v>
          </cell>
        </row>
        <row r="1430">
          <cell r="A1430">
            <v>109803344170</v>
          </cell>
          <cell r="B1430" t="str">
            <v xml:space="preserve">TUB. PVC RB1T3M (SH84) 3,3 x 4,4 x 170                                                              </v>
          </cell>
          <cell r="C1430">
            <v>85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I1430">
            <v>0</v>
          </cell>
        </row>
        <row r="1431">
          <cell r="A1431">
            <v>109803344260</v>
          </cell>
          <cell r="B1431" t="str">
            <v xml:space="preserve">TUB. PVC RB1T3M (SH84) 3,3 x 4,4 x 260                                                              </v>
          </cell>
          <cell r="C1431">
            <v>1310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I1431">
            <v>0</v>
          </cell>
        </row>
        <row r="1432">
          <cell r="A1432">
            <v>109803344340</v>
          </cell>
          <cell r="B1432" t="str">
            <v xml:space="preserve">TUB. PVC RB1TM (SH84) 3,3 x 4,4 x 340                                                               </v>
          </cell>
          <cell r="C1432">
            <v>789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I1432">
            <v>0</v>
          </cell>
        </row>
        <row r="1433">
          <cell r="A1433">
            <v>110001000150</v>
          </cell>
          <cell r="B1433" t="str">
            <v xml:space="preserve">TUB PVC L.R / C.AIRE 10.0 X 14.0 X 150                                                              </v>
          </cell>
          <cell r="C1433">
            <v>603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I1433">
            <v>0</v>
          </cell>
        </row>
        <row r="1434">
          <cell r="A1434">
            <v>110001000500</v>
          </cell>
          <cell r="B1434" t="str">
            <v xml:space="preserve">TUB. 10,0X14,0X500 E8/50 C/L E8/45 RAD.                                                             </v>
          </cell>
          <cell r="C1434">
            <v>17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I1434">
            <v>0</v>
          </cell>
        </row>
        <row r="1435">
          <cell r="A1435">
            <v>110001100025</v>
          </cell>
          <cell r="B1435" t="str">
            <v xml:space="preserve">TUB. PVC 10.0X13.8X25                                                                               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I1435">
            <v>0</v>
          </cell>
        </row>
        <row r="1436">
          <cell r="A1436">
            <v>110001100050</v>
          </cell>
          <cell r="B1436" t="str">
            <v xml:space="preserve">TUB. PVC CR 10x14x80 ©                                                                              </v>
          </cell>
          <cell r="C1436">
            <v>2675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I1436">
            <v>0</v>
          </cell>
        </row>
        <row r="1437">
          <cell r="A1437">
            <v>110001100051</v>
          </cell>
          <cell r="B1437" t="str">
            <v xml:space="preserve">TUB. PVC AZ.10x14x80 ©                                                                              </v>
          </cell>
          <cell r="C1437">
            <v>3628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I1437">
            <v>0</v>
          </cell>
        </row>
        <row r="1438">
          <cell r="A1438">
            <v>110001101500</v>
          </cell>
          <cell r="B1438" t="str">
            <v xml:space="preserve">TUB PVC 10.0 X 13.8 X1500                                                                           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I1438">
            <v>0</v>
          </cell>
        </row>
        <row r="1439">
          <cell r="A1439">
            <v>110001200000</v>
          </cell>
          <cell r="B1439" t="str">
            <v xml:space="preserve">TUBULADURA P/BALON CH32                                                                             </v>
          </cell>
          <cell r="C1439">
            <v>851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I1439">
            <v>0</v>
          </cell>
        </row>
        <row r="1440">
          <cell r="A1440">
            <v>110001200050</v>
          </cell>
          <cell r="B1440" t="str">
            <v xml:space="preserve">BALON DE PVC CH32 X 50                                                                              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I1440">
            <v>0</v>
          </cell>
        </row>
        <row r="1441">
          <cell r="A1441">
            <v>11000120022500</v>
          </cell>
          <cell r="B1441" t="str">
            <v xml:space="preserve">BALON PVC CORT.CH32 X22.5                                                                           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I1441">
            <v>0</v>
          </cell>
        </row>
        <row r="1442">
          <cell r="A1442">
            <v>110001300000</v>
          </cell>
          <cell r="B1442" t="str">
            <v xml:space="preserve">TUBULADURA P/BALON CH33                                                                             </v>
          </cell>
          <cell r="C1442">
            <v>2171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I1442">
            <v>0</v>
          </cell>
        </row>
        <row r="1443">
          <cell r="A1443">
            <v>110001500000</v>
          </cell>
          <cell r="B1443" t="str">
            <v xml:space="preserve">BALON PVC AZUL CH39                                                                                 </v>
          </cell>
          <cell r="C1443">
            <v>1621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I1443">
            <v>0</v>
          </cell>
        </row>
        <row r="1444">
          <cell r="A1444">
            <v>11000150002000</v>
          </cell>
          <cell r="B1444" t="str">
            <v xml:space="preserve">BALON PVC AZUL CORT. CH39X20                                                                        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I1444">
            <v>0</v>
          </cell>
        </row>
        <row r="1445">
          <cell r="A1445">
            <v>110001600000</v>
          </cell>
          <cell r="B1445" t="str">
            <v xml:space="preserve">TUB. PE7028AT + NE MB1 Ø25                                                                          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I1445">
            <v>0</v>
          </cell>
        </row>
        <row r="1446">
          <cell r="A1446">
            <v>110001700000</v>
          </cell>
          <cell r="B1446" t="str">
            <v xml:space="preserve">TUB. PE PBD TS7028 + NE3 Ø35                                                                        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I1446">
            <v>0</v>
          </cell>
        </row>
        <row r="1447">
          <cell r="A1447">
            <v>110001801400</v>
          </cell>
          <cell r="B1447" t="str">
            <v xml:space="preserve">TUB. P/ARO E4/55 +NE CH14                                                                           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I1447">
            <v>0</v>
          </cell>
        </row>
        <row r="1448">
          <cell r="A1448">
            <v>110001801600</v>
          </cell>
          <cell r="B1448" t="str">
            <v xml:space="preserve">TUB. P/ARO E4/55 +NE CH16                                                                           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I1448">
            <v>0</v>
          </cell>
        </row>
        <row r="1449">
          <cell r="A1449">
            <v>110001801800</v>
          </cell>
          <cell r="B1449" t="str">
            <v xml:space="preserve">TUB. P/ARO E4/55 +NE CH18                                                                           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I1449">
            <v>0</v>
          </cell>
        </row>
        <row r="1450">
          <cell r="A1450">
            <v>110001802100</v>
          </cell>
          <cell r="B1450" t="str">
            <v xml:space="preserve">TUB. P/ARO E4/55 +NE CH21                                                                           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I1450">
            <v>0</v>
          </cell>
        </row>
        <row r="1451">
          <cell r="A1451">
            <v>110001902600</v>
          </cell>
          <cell r="B1451" t="str">
            <v xml:space="preserve">TUB.P/ARO CH26 (P/BALON AZUL)                                                                       </v>
          </cell>
          <cell r="C1451">
            <v>698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I1451">
            <v>0</v>
          </cell>
        </row>
        <row r="1452">
          <cell r="A1452">
            <v>110001902610</v>
          </cell>
          <cell r="B1452" t="str">
            <v xml:space="preserve">TUB.P/ARO CH26 (P/BALON CRISTAL)                                                                    </v>
          </cell>
          <cell r="C1452">
            <v>439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I1452">
            <v>0</v>
          </cell>
        </row>
        <row r="1453">
          <cell r="A1453">
            <v>110001902800</v>
          </cell>
          <cell r="B1453" t="str">
            <v xml:space="preserve">TUB.P/ARO CH28 (P/BALON AZUL)                                                                       </v>
          </cell>
          <cell r="C1453">
            <v>621.58000000000004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I1453">
            <v>0</v>
          </cell>
        </row>
        <row r="1454">
          <cell r="A1454">
            <v>110001902810</v>
          </cell>
          <cell r="B1454" t="str">
            <v xml:space="preserve">TUB.P/ARO CH28 (P/BALON CRISTAL)                                                                    </v>
          </cell>
          <cell r="C1454">
            <v>2398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I1454">
            <v>0</v>
          </cell>
        </row>
        <row r="1455">
          <cell r="A1455">
            <v>110001903200</v>
          </cell>
          <cell r="B1455" t="str">
            <v xml:space="preserve">TUB. P/ARO CH32                                                                                     </v>
          </cell>
          <cell r="C1455">
            <v>1053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I1455">
            <v>0</v>
          </cell>
        </row>
        <row r="1456">
          <cell r="A1456">
            <v>110001903500</v>
          </cell>
          <cell r="B1456" t="str">
            <v xml:space="preserve">TUB.P/ARO CH35                                                                                      </v>
          </cell>
          <cell r="C1456">
            <v>373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I1456">
            <v>0</v>
          </cell>
        </row>
        <row r="1457">
          <cell r="A1457">
            <v>110001903600</v>
          </cell>
          <cell r="B1457" t="str">
            <v xml:space="preserve">TUB.P/ARO CH36                                                                                      </v>
          </cell>
          <cell r="C1457">
            <v>215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I1457">
            <v>0</v>
          </cell>
        </row>
        <row r="1458">
          <cell r="A1458">
            <v>110001903700</v>
          </cell>
          <cell r="B1458" t="str">
            <v xml:space="preserve">TUB.P/ARO CH37                                                                                      </v>
          </cell>
          <cell r="C1458">
            <v>899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I1458">
            <v>0</v>
          </cell>
        </row>
        <row r="1459">
          <cell r="A1459">
            <v>110001903800</v>
          </cell>
          <cell r="B1459" t="str">
            <v xml:space="preserve">TUB.P/ARO CH38                                                                                      </v>
          </cell>
          <cell r="C1459">
            <v>490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I1459">
            <v>0</v>
          </cell>
        </row>
        <row r="1460">
          <cell r="A1460">
            <v>110001903900</v>
          </cell>
          <cell r="B1460" t="str">
            <v xml:space="preserve">TUB.P/ARO CH39                                                                                      </v>
          </cell>
          <cell r="C1460">
            <v>1230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I1460">
            <v>0</v>
          </cell>
        </row>
        <row r="1461">
          <cell r="A1461">
            <v>110001904000</v>
          </cell>
          <cell r="B1461" t="str">
            <v xml:space="preserve">TUB.P/ARO CH40                                                                                      </v>
          </cell>
          <cell r="C1461">
            <v>620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I1461">
            <v>0</v>
          </cell>
        </row>
        <row r="1462">
          <cell r="A1462">
            <v>110001904100</v>
          </cell>
          <cell r="B1462" t="str">
            <v xml:space="preserve">TUB.P/ARO CH41                                                                                      </v>
          </cell>
          <cell r="C1462">
            <v>1220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I1462">
            <v>0</v>
          </cell>
        </row>
        <row r="1463">
          <cell r="A1463">
            <v>110002000380</v>
          </cell>
          <cell r="B1463" t="str">
            <v xml:space="preserve">T.DOB.LUM. E8/45 ØI 5MM X 380 CH 39                                                                 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I1463">
            <v>0</v>
          </cell>
        </row>
        <row r="1464">
          <cell r="A1464">
            <v>110002000450</v>
          </cell>
          <cell r="B1464" t="str">
            <v xml:space="preserve">T.DOB.LUM. E8/45 ØI 5MM X 450 CH 39                                                                 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I1464">
            <v>0</v>
          </cell>
        </row>
        <row r="1465">
          <cell r="A1465">
            <v>110002600150</v>
          </cell>
          <cell r="B1465" t="str">
            <v xml:space="preserve">T.PVC E8/50 L.E8/45BL.10.0X14.0X150                                                                 </v>
          </cell>
          <cell r="C1465">
            <v>1814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I1465">
            <v>0</v>
          </cell>
        </row>
        <row r="1466">
          <cell r="A1466">
            <v>110002700000</v>
          </cell>
          <cell r="B1466" t="str">
            <v xml:space="preserve">T.PVC E8/50 L.R.E8/45 CEL.10.0X14.0                                                                 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I1466">
            <v>0</v>
          </cell>
        </row>
        <row r="1467">
          <cell r="A1467">
            <v>110002800150</v>
          </cell>
          <cell r="B1467" t="str">
            <v xml:space="preserve">T.PVC CE.C/L.R. C.AIR.10.0X14.0X150                                                                 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I1467">
            <v>0</v>
          </cell>
        </row>
        <row r="1468">
          <cell r="A1468">
            <v>110002900000</v>
          </cell>
          <cell r="B1468" t="str">
            <v xml:space="preserve">T. PVC L.R. CEL. / C.AIRE 10.0X13.3                                                                 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I1468">
            <v>0</v>
          </cell>
        </row>
        <row r="1469">
          <cell r="A1469">
            <v>110002900360</v>
          </cell>
          <cell r="B1469" t="str">
            <v xml:space="preserve">T.E8/47 L.R.CEL/C.AIRE10.0X13.3X360                                                                 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I1469">
            <v>0</v>
          </cell>
        </row>
        <row r="1470">
          <cell r="A1470">
            <v>110003000200</v>
          </cell>
          <cell r="B1470" t="str">
            <v xml:space="preserve">TUB. PVC E4/35 10X12X200                                                                            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I1470">
            <v>0</v>
          </cell>
        </row>
        <row r="1471">
          <cell r="A1471">
            <v>110003100190</v>
          </cell>
          <cell r="B1471" t="str">
            <v xml:space="preserve">T. PVC 10.0X13.4X190 (P/TRAQ. AJUSTABLE)                                                            </v>
          </cell>
          <cell r="C1471">
            <v>600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I1471">
            <v>0</v>
          </cell>
        </row>
        <row r="1472">
          <cell r="A1472">
            <v>110003100400</v>
          </cell>
          <cell r="B1472" t="str">
            <v xml:space="preserve">TUB. PVC C/L CC 10x13,60x400                                                                        </v>
          </cell>
          <cell r="C1472">
            <v>633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I1472">
            <v>0</v>
          </cell>
        </row>
        <row r="1473">
          <cell r="A1473">
            <v>110003200300</v>
          </cell>
          <cell r="B1473" t="str">
            <v xml:space="preserve">TUB. PVC ES3/30 10,0X11,0X300                                                                       </v>
          </cell>
          <cell r="C1473">
            <v>325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I1473">
            <v>0</v>
          </cell>
        </row>
        <row r="1474">
          <cell r="A1474">
            <v>110003300190</v>
          </cell>
          <cell r="B1474" t="str">
            <v xml:space="preserve">T. PVC E8/50 C/L C/CAN. 10,0X14,0X190                                                               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I1474">
            <v>0</v>
          </cell>
        </row>
        <row r="1475">
          <cell r="A1475">
            <v>110003310190</v>
          </cell>
          <cell r="B1475" t="str">
            <v xml:space="preserve">T. PVC C/L C/CAN.(a 180°) 10,0X14,0X190                                                             </v>
          </cell>
          <cell r="C1475">
            <v>429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I1475">
            <v>0</v>
          </cell>
        </row>
        <row r="1476">
          <cell r="A1476">
            <v>110011000100</v>
          </cell>
          <cell r="B1476" t="str">
            <v xml:space="preserve">TUB.PVC 10,0X11,0X200                                                                               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I1476">
            <v>0</v>
          </cell>
        </row>
        <row r="1477">
          <cell r="A1477">
            <v>110500100000</v>
          </cell>
          <cell r="B1477" t="str">
            <v xml:space="preserve">T. PVC L.R. CEL. / C.AIRE 10.5X14.0                                                                 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I1477">
            <v>0</v>
          </cell>
        </row>
        <row r="1478">
          <cell r="A1478">
            <v>110600200000</v>
          </cell>
          <cell r="B1478" t="str">
            <v xml:space="preserve">TUBULADURA P/BALON CH34                                                                             </v>
          </cell>
          <cell r="C1478">
            <v>3467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I1478">
            <v>0</v>
          </cell>
        </row>
        <row r="1479">
          <cell r="A1479">
            <v>11060020002300</v>
          </cell>
          <cell r="B1479" t="str">
            <v xml:space="preserve">BALON PVC CORT.CH34 X26                                                                             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I1479">
            <v>0</v>
          </cell>
        </row>
        <row r="1480">
          <cell r="A1480">
            <v>110600200050</v>
          </cell>
          <cell r="B1480" t="str">
            <v xml:space="preserve">BALON DE PVC CH34 X 50                                                                              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I1480">
            <v>0</v>
          </cell>
        </row>
        <row r="1481">
          <cell r="A1481">
            <v>110600300000</v>
          </cell>
          <cell r="B1481" t="str">
            <v xml:space="preserve">BALON PVC AZUL E6/80+AZ6 CH41                                                                       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I1481">
            <v>0</v>
          </cell>
        </row>
        <row r="1482">
          <cell r="A1482">
            <v>11060030002000</v>
          </cell>
          <cell r="B1482" t="str">
            <v xml:space="preserve">BALON PVC AZUL CORT. CH41X20                                                                        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I1482">
            <v>0</v>
          </cell>
        </row>
        <row r="1483">
          <cell r="A1483">
            <v>111000700025</v>
          </cell>
          <cell r="B1483" t="str">
            <v xml:space="preserve">TUB PVC CH 46 X 25 MTS.                                                                             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I1483">
            <v>0</v>
          </cell>
        </row>
        <row r="1484">
          <cell r="A1484">
            <v>111000700800</v>
          </cell>
          <cell r="B1484" t="str">
            <v xml:space="preserve">TUB PVC CH 46 X 800                                                                                 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I1484">
            <v>0</v>
          </cell>
        </row>
        <row r="1485">
          <cell r="A1485">
            <v>111000900800</v>
          </cell>
          <cell r="B1485" t="str">
            <v xml:space="preserve">TUB. PVC 11X14.9X800                                                                                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I1485">
            <v>0</v>
          </cell>
        </row>
        <row r="1486">
          <cell r="A1486">
            <v>111001000190</v>
          </cell>
          <cell r="B1486" t="str">
            <v xml:space="preserve">T. PVC 11.0X14.4X190 (P/TRAQ. AJUSTABLE)                                                            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I1486">
            <v>0</v>
          </cell>
        </row>
        <row r="1487">
          <cell r="A1487">
            <v>111012000100</v>
          </cell>
          <cell r="B1487" t="str">
            <v xml:space="preserve">TUB.PVC 11,0X12,0X200                                                                               </v>
          </cell>
          <cell r="C1487">
            <v>152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I1487">
            <v>0</v>
          </cell>
        </row>
        <row r="1488">
          <cell r="A1488">
            <v>111300100000</v>
          </cell>
          <cell r="B1488" t="str">
            <v xml:space="preserve">TUBULADURA P/BALON CH36                                                                             </v>
          </cell>
          <cell r="C1488">
            <v>4080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I1488">
            <v>0</v>
          </cell>
        </row>
        <row r="1489">
          <cell r="A1489">
            <v>11130010002300</v>
          </cell>
          <cell r="B1489" t="str">
            <v xml:space="preserve">BALON PVC CORT.CH36 X26                                                                             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I1489">
            <v>0</v>
          </cell>
        </row>
        <row r="1490">
          <cell r="A1490">
            <v>111300100050</v>
          </cell>
          <cell r="B1490" t="str">
            <v xml:space="preserve">BALON DE PVC CH36 X 50                                                                              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I1490">
            <v>0</v>
          </cell>
        </row>
        <row r="1491">
          <cell r="A1491">
            <v>111501380300</v>
          </cell>
          <cell r="B1491" t="str">
            <v xml:space="preserve">TUB.PVC 11,5x13,80x300                                                                              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I1491">
            <v>0</v>
          </cell>
        </row>
        <row r="1492">
          <cell r="A1492">
            <v>111700100300</v>
          </cell>
          <cell r="B1492" t="str">
            <v xml:space="preserve">TUB. PVC 11.7X16.8X300                                                                              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I1492">
            <v>0</v>
          </cell>
        </row>
        <row r="1493">
          <cell r="A1493">
            <v>111900100000</v>
          </cell>
          <cell r="B1493" t="str">
            <v xml:space="preserve">TUBULADURA P/BALON CH38                                                                             </v>
          </cell>
          <cell r="C1493">
            <v>5081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I1493">
            <v>0</v>
          </cell>
        </row>
        <row r="1494">
          <cell r="A1494">
            <v>112013000100</v>
          </cell>
          <cell r="B1494" t="str">
            <v xml:space="preserve">TUB.PVC 12,0X13,0X200                                                                               </v>
          </cell>
          <cell r="C1494">
            <v>152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I1494">
            <v>0</v>
          </cell>
        </row>
        <row r="1495">
          <cell r="A1495">
            <v>112500100000</v>
          </cell>
          <cell r="B1495" t="str">
            <v xml:space="preserve">TUBULADURA P/BALON CH40                                                                             </v>
          </cell>
          <cell r="C1495">
            <v>3967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I1495">
            <v>0</v>
          </cell>
        </row>
        <row r="1496">
          <cell r="A1496">
            <v>112500200000</v>
          </cell>
          <cell r="B1496" t="str">
            <v xml:space="preserve">TUBULADURA P/BALON CH44                                                                             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I1496">
            <v>0</v>
          </cell>
        </row>
        <row r="1497">
          <cell r="A1497">
            <v>112700100025</v>
          </cell>
          <cell r="B1497" t="str">
            <v xml:space="preserve">TUB PVC 1/2 X 25 MTS.                                                                               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I1497">
            <v>0</v>
          </cell>
        </row>
        <row r="1498">
          <cell r="A1498">
            <v>113300100000</v>
          </cell>
          <cell r="B1498" t="str">
            <v xml:space="preserve">T. E6/75 P/BALON CH41-42                                                                            </v>
          </cell>
          <cell r="C1498">
            <v>109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I1498">
            <v>0</v>
          </cell>
        </row>
        <row r="1499">
          <cell r="A1499">
            <v>11330010002400</v>
          </cell>
          <cell r="B1499" t="str">
            <v xml:space="preserve">BALON PVC CORT.CH 42X24                                                                             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I1499">
            <v>0</v>
          </cell>
        </row>
        <row r="1500">
          <cell r="A1500">
            <v>113300100043</v>
          </cell>
          <cell r="B1500" t="str">
            <v xml:space="preserve">BALON DE PVC CH 44 X 43                                                                             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I1500">
            <v>0</v>
          </cell>
        </row>
        <row r="1501">
          <cell r="A1501">
            <v>113300100050</v>
          </cell>
          <cell r="B1501" t="str">
            <v xml:space="preserve">BALON DE PVC CH42X50 11MM                                                                           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I1501">
            <v>0</v>
          </cell>
        </row>
        <row r="1502">
          <cell r="A1502">
            <v>11900100002400</v>
          </cell>
          <cell r="B1502" t="str">
            <v xml:space="preserve">BALON PVC CORT.CH38 X24                                                                             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I1502">
            <v>0</v>
          </cell>
        </row>
        <row r="1503">
          <cell r="A1503">
            <v>119001000050</v>
          </cell>
          <cell r="B1503" t="str">
            <v xml:space="preserve">BALON DE PVC CH 38 X 50                                                                             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I1503">
            <v>0</v>
          </cell>
        </row>
        <row r="1504">
          <cell r="A1504">
            <v>12011200000000</v>
          </cell>
          <cell r="B1504" t="str">
            <v xml:space="preserve">BALON PVC P/RECTAL 6MM (INMERS)                                                                     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I1504">
            <v>0</v>
          </cell>
        </row>
        <row r="1505">
          <cell r="A1505">
            <v>12011600000000</v>
          </cell>
          <cell r="B1505" t="str">
            <v xml:space="preserve">BALON PVC P/RECTAL 8MM (INMERS)                                                                     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I1505">
            <v>0</v>
          </cell>
        </row>
        <row r="1506">
          <cell r="A1506">
            <v>12011800000000</v>
          </cell>
          <cell r="B1506" t="str">
            <v xml:space="preserve">BALON PVC P/RECTAL 9MM (INMERS)                                                                     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I1506">
            <v>0</v>
          </cell>
        </row>
        <row r="1507">
          <cell r="A1507">
            <v>12012000000000</v>
          </cell>
          <cell r="B1507" t="str">
            <v xml:space="preserve">BALON PVC P/RECTAL 10MM (INMERS)                                                                    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I1507">
            <v>0</v>
          </cell>
        </row>
        <row r="1508">
          <cell r="A1508">
            <v>12021200000000</v>
          </cell>
          <cell r="B1508" t="str">
            <v xml:space="preserve">BALON RECTAL 6MM PREFORMADO                                                                         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I1508">
            <v>0</v>
          </cell>
        </row>
        <row r="1509">
          <cell r="A1509">
            <v>12021600000000</v>
          </cell>
          <cell r="B1509" t="str">
            <v xml:space="preserve">BALON RECTAL 8MM PREFORMADO                                                                         </v>
          </cell>
          <cell r="C1509">
            <v>390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I1509">
            <v>0</v>
          </cell>
        </row>
        <row r="1510">
          <cell r="A1510">
            <v>12022000000000</v>
          </cell>
          <cell r="B1510" t="str">
            <v xml:space="preserve">BALON RECTAL 10MM PREFORMADO                                                                        </v>
          </cell>
          <cell r="C1510">
            <v>778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I1510">
            <v>0</v>
          </cell>
        </row>
        <row r="1511">
          <cell r="A1511">
            <v>12400000000000</v>
          </cell>
          <cell r="B1511" t="str">
            <v xml:space="preserve">BALON DE CONTROL CORTADO                                                                            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I1511">
            <v>0</v>
          </cell>
        </row>
        <row r="1512">
          <cell r="A1512">
            <v>124001000000</v>
          </cell>
          <cell r="B1512" t="str">
            <v xml:space="preserve">CAÑO SILICONA 4X7                                                                                   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I1512">
            <v>0</v>
          </cell>
        </row>
        <row r="1513">
          <cell r="A1513">
            <v>12400100000000</v>
          </cell>
          <cell r="B1513" t="str">
            <v xml:space="preserve">BALON DE CONTROL CRISTAL PVC E6/70                                                                  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I1513">
            <v>0</v>
          </cell>
        </row>
        <row r="1514">
          <cell r="A1514">
            <v>124001040000</v>
          </cell>
          <cell r="B1514" t="str">
            <v xml:space="preserve">TUBO LATEX 4 X 7 X 4 CM.                                                                            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I1514">
            <v>0</v>
          </cell>
        </row>
        <row r="1515">
          <cell r="A1515">
            <v>124001040192</v>
          </cell>
          <cell r="B1515" t="str">
            <v xml:space="preserve">TUBO DE SILICONA 0.104X0.192  T2012                                                                 </v>
          </cell>
          <cell r="C1515">
            <v>10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I1515">
            <v>0</v>
          </cell>
        </row>
        <row r="1516">
          <cell r="A1516">
            <v>12400200000000</v>
          </cell>
          <cell r="B1516" t="str">
            <v xml:space="preserve">BALON DE CONTROL AZUL PVC E6/70                                                                     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I1516">
            <v>0</v>
          </cell>
        </row>
        <row r="1517">
          <cell r="A1517">
            <v>12400300000000</v>
          </cell>
          <cell r="B1517" t="str">
            <v xml:space="preserve">BALON DE CONTROL AZUL ØCHICO(1.2)                                                                   </v>
          </cell>
          <cell r="C1517">
            <v>574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I1517">
            <v>0</v>
          </cell>
        </row>
        <row r="1518">
          <cell r="A1518">
            <v>12400400000000</v>
          </cell>
          <cell r="B1518" t="str">
            <v xml:space="preserve">BALON DE CONTROL CRIST. ØCHICO(1.2)                                                                 </v>
          </cell>
          <cell r="C1518">
            <v>1197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I1518">
            <v>0</v>
          </cell>
        </row>
        <row r="1519">
          <cell r="A1519">
            <v>124025060500</v>
          </cell>
          <cell r="B1519" t="str">
            <v xml:space="preserve">TUBULADURA SILICONA 2,5X6,0X500                                                                     </v>
          </cell>
          <cell r="C1519">
            <v>44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I1519">
            <v>0</v>
          </cell>
        </row>
        <row r="1520">
          <cell r="A1520">
            <v>124029061000</v>
          </cell>
          <cell r="B1520" t="str">
            <v xml:space="preserve">TUBULADURA SILICONA 2,9X6,1                                                                         </v>
          </cell>
          <cell r="C1520">
            <v>26.32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I1520">
            <v>0</v>
          </cell>
        </row>
        <row r="1521">
          <cell r="A1521">
            <v>124070010000</v>
          </cell>
          <cell r="B1521" t="str">
            <v xml:space="preserve">TUB. SILICONA 7,0 x 10mm                                                                            </v>
          </cell>
          <cell r="C1521">
            <v>16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I1521">
            <v>0</v>
          </cell>
        </row>
        <row r="1522">
          <cell r="A1522">
            <v>12440000000000</v>
          </cell>
          <cell r="B1522" t="str">
            <v xml:space="preserve">BALON LATEX GRANDE (ESOFAGICA) CH16-21                                                              </v>
          </cell>
          <cell r="C1522">
            <v>80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I1522">
            <v>0</v>
          </cell>
        </row>
        <row r="1523">
          <cell r="A1523">
            <v>12441000000000</v>
          </cell>
          <cell r="B1523" t="str">
            <v xml:space="preserve">BALON LATEX CHICO (ESOFAGICA) CH16-21                                                               </v>
          </cell>
          <cell r="C1523">
            <v>26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I1523">
            <v>0</v>
          </cell>
        </row>
        <row r="1524">
          <cell r="A1524">
            <v>12442000000000</v>
          </cell>
          <cell r="B1524" t="str">
            <v xml:space="preserve">BALON LATEX GRANDE.(ESOFAGICA) CH14                                                                 </v>
          </cell>
          <cell r="C1524">
            <v>33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I1524">
            <v>0</v>
          </cell>
        </row>
        <row r="1525">
          <cell r="A1525">
            <v>12443000000000</v>
          </cell>
          <cell r="B1525" t="str">
            <v xml:space="preserve">BALON LATEX CHICO(ESOFAGICA) CH14                                                                   </v>
          </cell>
          <cell r="C1525">
            <v>49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I1525">
            <v>0</v>
          </cell>
        </row>
        <row r="1526">
          <cell r="A1526">
            <v>12444000000000</v>
          </cell>
          <cell r="B1526" t="str">
            <v xml:space="preserve">BALON LATEX CHICO(ESOFAG.PED.) CH14                                                                 </v>
          </cell>
          <cell r="C1526">
            <v>63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I1526">
            <v>0</v>
          </cell>
        </row>
        <row r="1527">
          <cell r="A1527">
            <v>12445000000000</v>
          </cell>
          <cell r="B1527" t="str">
            <v xml:space="preserve">BALON LATEX GRANDE(ESOFAG.PED.) CH14                                                                </v>
          </cell>
          <cell r="C1527">
            <v>91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I1527">
            <v>0</v>
          </cell>
        </row>
        <row r="1528">
          <cell r="A1528">
            <v>124500200000</v>
          </cell>
          <cell r="B1528" t="str">
            <v xml:space="preserve">SONDA Nº20 RADIOPACA ADULTO (P/GRADUAR)                                                             </v>
          </cell>
          <cell r="C1528">
            <v>0</v>
          </cell>
          <cell r="D1528">
            <v>0</v>
          </cell>
          <cell r="E1528">
            <v>1000</v>
          </cell>
          <cell r="F1528">
            <v>1000</v>
          </cell>
          <cell r="G1528">
            <v>1000</v>
          </cell>
          <cell r="I1528">
            <v>1000</v>
          </cell>
        </row>
        <row r="1529">
          <cell r="A1529">
            <v>124500240000</v>
          </cell>
          <cell r="B1529" t="str">
            <v xml:space="preserve">SONDA Nº24 RADIOPACA ADULTO (P/GRADUAR)                                                             </v>
          </cell>
          <cell r="C1529">
            <v>0</v>
          </cell>
          <cell r="D1529">
            <v>0</v>
          </cell>
          <cell r="E1529">
            <v>200</v>
          </cell>
          <cell r="F1529">
            <v>200</v>
          </cell>
          <cell r="G1529">
            <v>200</v>
          </cell>
          <cell r="I1529">
            <v>200</v>
          </cell>
        </row>
        <row r="1530">
          <cell r="A1530">
            <v>124500280000</v>
          </cell>
          <cell r="B1530" t="str">
            <v xml:space="preserve">SONDA Nº28 RADIOPACA ADULTO (P/GRADUAR)                                                             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I1530">
            <v>0</v>
          </cell>
        </row>
        <row r="1531">
          <cell r="A1531">
            <v>124500300000</v>
          </cell>
          <cell r="B1531" t="str">
            <v xml:space="preserve">SONDA Nº30 RADIOPACA ADULTO (P/GRADUAR)                                                             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I1531">
            <v>0</v>
          </cell>
        </row>
        <row r="1532">
          <cell r="A1532">
            <v>124500320000</v>
          </cell>
          <cell r="B1532" t="str">
            <v xml:space="preserve">SONDA Nº32 RADIOPACA ADULTO (P/GRADUAR)                                                             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I1532">
            <v>0</v>
          </cell>
        </row>
        <row r="1533">
          <cell r="A1533">
            <v>124500340000</v>
          </cell>
          <cell r="B1533" t="str">
            <v xml:space="preserve">SONDA Nº34 RADIOPACA ADULTO (P/GRADUAR)                                                             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I1533">
            <v>0</v>
          </cell>
        </row>
        <row r="1534">
          <cell r="A1534">
            <v>124500360000</v>
          </cell>
          <cell r="B1534" t="str">
            <v xml:space="preserve">SONDA Nº36 RADIOPACA ADULTO (P/GRADUAR)                                                             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I1534">
            <v>0</v>
          </cell>
        </row>
        <row r="1535">
          <cell r="A1535">
            <v>124500400000</v>
          </cell>
          <cell r="B1535" t="str">
            <v xml:space="preserve">SONDA Nº40 RADIOPACA ADULTO (P/GRADUAR)                                                             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I1535">
            <v>0</v>
          </cell>
        </row>
        <row r="1536">
          <cell r="A1536">
            <v>12450300000000</v>
          </cell>
          <cell r="B1536" t="str">
            <v xml:space="preserve">BALON DE LATEX EMBOLEC. CLORADO CH3                                                                 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I1536">
            <v>0</v>
          </cell>
        </row>
        <row r="1537">
          <cell r="A1537">
            <v>12450400000000</v>
          </cell>
          <cell r="B1537" t="str">
            <v xml:space="preserve">BALON DE LATEX EMBOLEC. CLORADO CH4                                                                 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I1537">
            <v>0</v>
          </cell>
        </row>
        <row r="1538">
          <cell r="A1538">
            <v>12450500000000</v>
          </cell>
          <cell r="B1538" t="str">
            <v xml:space="preserve">BALON DE LATEX EMBOLEC. CLORADO CH5                                                                 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I1538">
            <v>0</v>
          </cell>
        </row>
        <row r="1539">
          <cell r="A1539">
            <v>12450600000000</v>
          </cell>
          <cell r="B1539" t="str">
            <v xml:space="preserve">BALON DE LATEX EMBOLEC. CLORADO CH6                                                                 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I1539">
            <v>0</v>
          </cell>
        </row>
        <row r="1540">
          <cell r="A1540">
            <v>12450700000000</v>
          </cell>
          <cell r="B1540" t="str">
            <v xml:space="preserve">BALON DE LATEX EMBOLEC. CLORADO CH7                                                                 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I1540">
            <v>0</v>
          </cell>
        </row>
        <row r="1541">
          <cell r="A1541">
            <v>12451300000000</v>
          </cell>
          <cell r="B1541" t="str">
            <v xml:space="preserve">BALON LATEX EMBOLECTOMIA CH3                                                                        </v>
          </cell>
          <cell r="C1541">
            <v>1001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I1541">
            <v>0</v>
          </cell>
        </row>
        <row r="1542">
          <cell r="A1542">
            <v>12451400000000</v>
          </cell>
          <cell r="B1542" t="str">
            <v xml:space="preserve">BALON LATEX EMBOLECTOMIA CH4                                                                        </v>
          </cell>
          <cell r="C1542">
            <v>357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I1542">
            <v>0</v>
          </cell>
        </row>
        <row r="1543">
          <cell r="A1543">
            <v>12451500000000</v>
          </cell>
          <cell r="B1543" t="str">
            <v xml:space="preserve">BALON LATEX EMBOLECTOMIA CH5                                                                        </v>
          </cell>
          <cell r="C1543">
            <v>527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I1543">
            <v>0</v>
          </cell>
        </row>
        <row r="1544">
          <cell r="A1544">
            <v>12451600000000</v>
          </cell>
          <cell r="B1544" t="str">
            <v xml:space="preserve">BALON LATEX EMBOLECTOMIA CH6                                                                        </v>
          </cell>
          <cell r="C1544">
            <v>50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I1544">
            <v>0</v>
          </cell>
        </row>
        <row r="1545">
          <cell r="A1545">
            <v>12451700000000</v>
          </cell>
          <cell r="B1545" t="str">
            <v xml:space="preserve">BALON LATEX EMBOLECTOMIA CH7                                                                        </v>
          </cell>
          <cell r="C1545">
            <v>48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I1545">
            <v>0</v>
          </cell>
        </row>
        <row r="1546">
          <cell r="A1546">
            <v>12451800000000</v>
          </cell>
          <cell r="B1546" t="str">
            <v xml:space="preserve">BALON LATEX EMBOLECTOMIA CH8                                                                        </v>
          </cell>
          <cell r="C1546">
            <v>156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I1546">
            <v>0</v>
          </cell>
        </row>
        <row r="1547">
          <cell r="A1547">
            <v>124600200000</v>
          </cell>
          <cell r="B1547" t="str">
            <v xml:space="preserve">SONDA N°20 1,5M (P/GRADUAR) SUME                                                                    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I1547">
            <v>0</v>
          </cell>
        </row>
        <row r="1548">
          <cell r="A1548">
            <v>124600240000</v>
          </cell>
          <cell r="B1548" t="str">
            <v xml:space="preserve">SONDA N°24 1,5M (P/GRADUAR) SUME                                                                    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I1548">
            <v>0</v>
          </cell>
        </row>
        <row r="1549">
          <cell r="A1549">
            <v>124600280000</v>
          </cell>
          <cell r="B1549" t="str">
            <v xml:space="preserve">SONDA N°28 1,5M (P/GRADUAR) SUME                                                                    </v>
          </cell>
          <cell r="C1549">
            <v>0</v>
          </cell>
          <cell r="D1549">
            <v>0</v>
          </cell>
          <cell r="E1549">
            <v>900</v>
          </cell>
          <cell r="F1549">
            <v>900</v>
          </cell>
          <cell r="G1549">
            <v>900</v>
          </cell>
          <cell r="I1549">
            <v>900</v>
          </cell>
        </row>
        <row r="1550">
          <cell r="A1550">
            <v>124600300000</v>
          </cell>
          <cell r="B1550" t="str">
            <v xml:space="preserve">SONDA N°30 1.5M (P/GRADUAR) SUME                                                                    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I1550">
            <v>0</v>
          </cell>
        </row>
        <row r="1551">
          <cell r="A1551">
            <v>124600320000</v>
          </cell>
          <cell r="B1551" t="str">
            <v xml:space="preserve">SONDA N°32 1,5M (P/GRADUAR) SUME                                                                    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I1551">
            <v>0</v>
          </cell>
        </row>
        <row r="1552">
          <cell r="A1552">
            <v>124600340000</v>
          </cell>
          <cell r="B1552" t="str">
            <v xml:space="preserve">SONDA N°34 1.5M (P/GRADUAR) SUME                                                                    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I1552">
            <v>0</v>
          </cell>
        </row>
        <row r="1553">
          <cell r="A1553">
            <v>124600360000</v>
          </cell>
          <cell r="B1553" t="str">
            <v xml:space="preserve">SONDA N°36 1.5M (P/GRADUAR) SUME                                                                    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I1553">
            <v>0</v>
          </cell>
        </row>
        <row r="1554">
          <cell r="A1554">
            <v>124600400000</v>
          </cell>
          <cell r="B1554" t="str">
            <v xml:space="preserve">SONDA N°40 1.5M (P/GRADUAR) SUME                                                                    </v>
          </cell>
          <cell r="C1554">
            <v>0</v>
          </cell>
          <cell r="D1554">
            <v>0</v>
          </cell>
          <cell r="E1554">
            <v>300</v>
          </cell>
          <cell r="F1554">
            <v>300</v>
          </cell>
          <cell r="G1554">
            <v>300</v>
          </cell>
          <cell r="I1554">
            <v>300</v>
          </cell>
        </row>
        <row r="1555">
          <cell r="A1555">
            <v>12461000000000</v>
          </cell>
          <cell r="B1555" t="str">
            <v xml:space="preserve">BALON LATEX FOLEYP. CLORADO 5.0 MM                                                                  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I1555">
            <v>0</v>
          </cell>
        </row>
        <row r="1556">
          <cell r="A1556">
            <v>12461100000000</v>
          </cell>
          <cell r="B1556" t="str">
            <v xml:space="preserve">BALON LATEX FOLEYP. CLORADO 5.5 MM                                                                  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I1556">
            <v>0</v>
          </cell>
        </row>
        <row r="1557">
          <cell r="A1557">
            <v>12461200000000</v>
          </cell>
          <cell r="B1557" t="str">
            <v xml:space="preserve">BALON LATEX FOLEYP. CLORADO 6.0 MM                                                                  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I1557">
            <v>0</v>
          </cell>
        </row>
        <row r="1558">
          <cell r="A1558">
            <v>12461300000000</v>
          </cell>
          <cell r="B1558" t="str">
            <v xml:space="preserve">BALON LATEX FOLEYP. CLORADO 7.0 MM                                                                  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I1558">
            <v>0</v>
          </cell>
        </row>
        <row r="1559">
          <cell r="A1559">
            <v>12461400000000</v>
          </cell>
          <cell r="B1559" t="str">
            <v xml:space="preserve">BALON LATEX FOLEYP. CLORADO 7.5 MM                                                                  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I1559">
            <v>0</v>
          </cell>
        </row>
        <row r="1560">
          <cell r="A1560">
            <v>12461500000000</v>
          </cell>
          <cell r="B1560" t="str">
            <v xml:space="preserve">BALON LATEX FOLEYP. CLORADO 8.0 MM                                                                  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I1560">
            <v>0</v>
          </cell>
        </row>
        <row r="1561">
          <cell r="A1561">
            <v>12461600000000</v>
          </cell>
          <cell r="B1561" t="str">
            <v xml:space="preserve">BALON LATEX FOLEYP. CLORADO 9.0 MM                                                                  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I1561">
            <v>0</v>
          </cell>
        </row>
        <row r="1562">
          <cell r="A1562">
            <v>12461700000000</v>
          </cell>
          <cell r="B1562" t="str">
            <v xml:space="preserve">BALON LATEX FOLEYP. CLORADO 6.5 MM                                                                  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I1562">
            <v>0</v>
          </cell>
        </row>
        <row r="1563">
          <cell r="A1563">
            <v>124700280000</v>
          </cell>
          <cell r="B1563" t="str">
            <v xml:space="preserve">SONDA N° 50CM (P/GRADUAR) SUME                                                                      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I1563">
            <v>0</v>
          </cell>
        </row>
        <row r="1564">
          <cell r="A1564">
            <v>124700300000</v>
          </cell>
          <cell r="B1564" t="str">
            <v xml:space="preserve">SONDA N°30 50CM (P/GRADUAR) SUME                                                                    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I1564">
            <v>0</v>
          </cell>
        </row>
        <row r="1565">
          <cell r="A1565">
            <v>124700320000</v>
          </cell>
          <cell r="B1565" t="str">
            <v xml:space="preserve">SONDA N°32 50CM (P/GRADUAR) SUME                                                                    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I1565">
            <v>0</v>
          </cell>
        </row>
        <row r="1566">
          <cell r="A1566">
            <v>124700340000</v>
          </cell>
          <cell r="B1566" t="str">
            <v xml:space="preserve">SONDA N°34 50CM (P/GRADUAR) SUME                                                                    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I1566">
            <v>0</v>
          </cell>
        </row>
        <row r="1567">
          <cell r="A1567">
            <v>124700360000</v>
          </cell>
          <cell r="B1567" t="str">
            <v xml:space="preserve">SONDA N°36 50CM (P/GRADUAR) SUME                                                                    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I1567">
            <v>0</v>
          </cell>
        </row>
        <row r="1568">
          <cell r="A1568">
            <v>124700400000</v>
          </cell>
          <cell r="B1568" t="str">
            <v xml:space="preserve">SONDA N°40 50CM (P/GRADUAR) SUME                                                                    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I1568">
            <v>0</v>
          </cell>
        </row>
        <row r="1569">
          <cell r="A1569">
            <v>12470500000000</v>
          </cell>
          <cell r="B1569" t="str">
            <v xml:space="preserve">BALON LATEX FOLEY.CLORADO 6.0MM "N"                                                                 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I1569">
            <v>0</v>
          </cell>
        </row>
        <row r="1570">
          <cell r="A1570">
            <v>12470600000000</v>
          </cell>
          <cell r="B1570" t="str">
            <v xml:space="preserve">BALON LATEX FOLEY.CLORADO 6.5MM "N"                                                                 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I1570">
            <v>0</v>
          </cell>
        </row>
        <row r="1571">
          <cell r="A1571">
            <v>12470700000000</v>
          </cell>
          <cell r="B1571" t="str">
            <v xml:space="preserve">BALON LATEX FOLEY.CLORADO 7.0MM "N"                                                                 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I1571">
            <v>0</v>
          </cell>
        </row>
        <row r="1572">
          <cell r="A1572">
            <v>12470800000000</v>
          </cell>
          <cell r="B1572" t="str">
            <v xml:space="preserve">BALON LATEX FOLEY.CLORADO 7.5MM "N"                                                                 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I1572">
            <v>0</v>
          </cell>
        </row>
        <row r="1573">
          <cell r="A1573">
            <v>12470900000000</v>
          </cell>
          <cell r="B1573" t="str">
            <v xml:space="preserve">BALON LATEX FOLEY.CLORADO 8.0MM "N"                                                                 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I1573">
            <v>0</v>
          </cell>
        </row>
        <row r="1574">
          <cell r="A1574">
            <v>12471000000000</v>
          </cell>
          <cell r="B1574" t="str">
            <v xml:space="preserve">BALON LATEX FOLEY.CLORADO 9.0MM "N"                                                                 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I1574">
            <v>0</v>
          </cell>
        </row>
        <row r="1575">
          <cell r="A1575">
            <v>12480100000000</v>
          </cell>
          <cell r="B1575" t="str">
            <v xml:space="preserve">BALON LATEX FOLEYP. 5.5MM                                                                           </v>
          </cell>
          <cell r="C1575">
            <v>690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I1575">
            <v>0</v>
          </cell>
        </row>
        <row r="1576">
          <cell r="A1576">
            <v>12480120000000</v>
          </cell>
          <cell r="B1576" t="str">
            <v xml:space="preserve">BALON LATEX FOLEYP. 6.0MM                                                                           </v>
          </cell>
          <cell r="C1576">
            <v>234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I1576">
            <v>0</v>
          </cell>
        </row>
        <row r="1577">
          <cell r="A1577">
            <v>12480130000000</v>
          </cell>
          <cell r="B1577" t="str">
            <v xml:space="preserve">BALON LATEX FOLEYP. 6.5MM                                                                           </v>
          </cell>
          <cell r="C1577">
            <v>1393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I1577">
            <v>0</v>
          </cell>
        </row>
        <row r="1578">
          <cell r="A1578">
            <v>12480140000000</v>
          </cell>
          <cell r="B1578" t="str">
            <v xml:space="preserve">BALON LATEX FOLEYP. 7.0MM                                                                           </v>
          </cell>
          <cell r="C1578">
            <v>1687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I1578">
            <v>0</v>
          </cell>
        </row>
        <row r="1579">
          <cell r="A1579">
            <v>12480150000000</v>
          </cell>
          <cell r="B1579" t="str">
            <v xml:space="preserve">BALON LATEX FOLEYP. 7.5MM                                                                           </v>
          </cell>
          <cell r="C1579">
            <v>269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I1579">
            <v>0</v>
          </cell>
        </row>
        <row r="1580">
          <cell r="A1580">
            <v>12481110000000</v>
          </cell>
          <cell r="B1580" t="str">
            <v xml:space="preserve">BALON TPE FOLEYPLAST 5,5MM                                                                          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I1580">
            <v>0</v>
          </cell>
        </row>
        <row r="1581">
          <cell r="A1581">
            <v>12481120000000</v>
          </cell>
          <cell r="B1581" t="str">
            <v xml:space="preserve">BALON TPE FOLEYPLAST 6,0MM                                                                          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I1581">
            <v>0</v>
          </cell>
        </row>
        <row r="1582">
          <cell r="A1582">
            <v>12481130000000</v>
          </cell>
          <cell r="B1582" t="str">
            <v xml:space="preserve">BALON TPE FOLEYPLAST 6,5MM                                                                          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I1582">
            <v>0</v>
          </cell>
        </row>
        <row r="1583">
          <cell r="A1583">
            <v>12481140000000</v>
          </cell>
          <cell r="B1583" t="str">
            <v xml:space="preserve">BALON TPE FOLEYPLAST 7,0MM                                                                          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I1583">
            <v>0</v>
          </cell>
        </row>
        <row r="1584">
          <cell r="A1584">
            <v>12481150000000</v>
          </cell>
          <cell r="B1584" t="str">
            <v xml:space="preserve">BALON TPE FOLEYPLAST 7,5MM                                                                          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I1584">
            <v>0</v>
          </cell>
        </row>
        <row r="1585">
          <cell r="A1585">
            <v>12490160000000</v>
          </cell>
          <cell r="B1585" t="str">
            <v xml:space="preserve">BALON LATEX RECTAL 8.0                                                                              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I1585">
            <v>0</v>
          </cell>
        </row>
        <row r="1586">
          <cell r="A1586">
            <v>12490180000000</v>
          </cell>
          <cell r="B1586" t="str">
            <v xml:space="preserve">BALON LATEX RECTAL 9.0                                                                              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I1586">
            <v>0</v>
          </cell>
        </row>
        <row r="1587">
          <cell r="A1587">
            <v>125001000000</v>
          </cell>
          <cell r="B1587" t="str">
            <v xml:space="preserve">TELA FILTRO TR        (M)                                                                           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I1587">
            <v>0</v>
          </cell>
        </row>
        <row r="1588">
          <cell r="A1588">
            <v>12500100000000</v>
          </cell>
          <cell r="B1588" t="str">
            <v xml:space="preserve">PAPEL EMBALAJE AZUL CORTADO X25CM                                                                   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I1588">
            <v>0</v>
          </cell>
        </row>
        <row r="1589">
          <cell r="A1589">
            <v>12500100002400</v>
          </cell>
          <cell r="B1589" t="str">
            <v xml:space="preserve">BALON PVC CORT.CH40 X24                                                                             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I1589">
            <v>0</v>
          </cell>
        </row>
        <row r="1590">
          <cell r="A1590">
            <v>125001000050</v>
          </cell>
          <cell r="B1590" t="str">
            <v xml:space="preserve">BALON DE PVC CH 40 X 50                                                                             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I1590">
            <v>0</v>
          </cell>
        </row>
        <row r="1591">
          <cell r="A1591">
            <v>125002000000</v>
          </cell>
          <cell r="B1591" t="str">
            <v xml:space="preserve">TELA FILTRO DIALISIS  (M)                                                                           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I1591">
            <v>0</v>
          </cell>
        </row>
        <row r="1592">
          <cell r="A1592">
            <v>125003000000</v>
          </cell>
          <cell r="B1592" t="str">
            <v xml:space="preserve">PAPEL FILTRO         (KG)                                                                           </v>
          </cell>
          <cell r="C1592">
            <v>16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I1592">
            <v>0</v>
          </cell>
        </row>
        <row r="1593">
          <cell r="A1593">
            <v>125004000000</v>
          </cell>
          <cell r="B1593" t="str">
            <v xml:space="preserve">PAPEL FILTRO CORTADO 8MM                                                                            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I1593">
            <v>0</v>
          </cell>
        </row>
        <row r="1594">
          <cell r="A1594">
            <v>12500500000000</v>
          </cell>
          <cell r="B1594" t="str">
            <v xml:space="preserve">PAPEL FILTRO PINT.(R)                                                                               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I1594">
            <v>0</v>
          </cell>
        </row>
        <row r="1595">
          <cell r="A1595">
            <v>12500600000000</v>
          </cell>
          <cell r="B1595" t="str">
            <v xml:space="preserve">PAPEL FILTRO CORTADO 16MM                                                                           </v>
          </cell>
          <cell r="C1595">
            <v>70783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I1595">
            <v>0</v>
          </cell>
        </row>
        <row r="1596">
          <cell r="A1596">
            <v>12500700000000</v>
          </cell>
          <cell r="B1596" t="str">
            <v xml:space="preserve">TELA FILTRO CORTADA 51MM                                                                            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I1596">
            <v>0</v>
          </cell>
        </row>
        <row r="1597">
          <cell r="A1597">
            <v>125020000000</v>
          </cell>
          <cell r="B1597" t="str">
            <v xml:space="preserve">TELA NEGRA JULLIAR   (M2)                                                                           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I1597">
            <v>0</v>
          </cell>
        </row>
        <row r="1598">
          <cell r="A1598">
            <v>125030000000</v>
          </cell>
          <cell r="B1598" t="str">
            <v xml:space="preserve">TELA ACROCEL BLANCO                                                                                 </v>
          </cell>
          <cell r="C1598">
            <v>5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I1598">
            <v>0</v>
          </cell>
        </row>
        <row r="1599">
          <cell r="A1599">
            <v>125040000000</v>
          </cell>
          <cell r="B1599" t="str">
            <v xml:space="preserve">TELA VELOUR CEL.1.4X3CAP.(M) IMP.                                                                   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I1599">
            <v>0</v>
          </cell>
        </row>
        <row r="1600">
          <cell r="A1600">
            <v>125050000000</v>
          </cell>
          <cell r="B1600" t="str">
            <v xml:space="preserve">TELA VELOUR CEL.1.4X3CAP.(M) NAC.                                                                   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I1600">
            <v>0</v>
          </cell>
        </row>
        <row r="1601">
          <cell r="A1601">
            <v>125060000000</v>
          </cell>
          <cell r="B1601" t="str">
            <v xml:space="preserve">TELA VELOUR-PLUMA OPACA 3MM                                                                         </v>
          </cell>
          <cell r="C1601">
            <v>360</v>
          </cell>
          <cell r="D1601">
            <v>2280</v>
          </cell>
          <cell r="E1601">
            <v>0</v>
          </cell>
          <cell r="F1601">
            <v>0</v>
          </cell>
          <cell r="G1601">
            <v>0</v>
          </cell>
          <cell r="I1601">
            <v>0</v>
          </cell>
        </row>
        <row r="1602">
          <cell r="A1602">
            <v>126000000000</v>
          </cell>
          <cell r="B1602" t="str">
            <v xml:space="preserve">TARLATANA 1.0M     (M.LI)                                                                           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I1602">
            <v>0</v>
          </cell>
        </row>
        <row r="1603">
          <cell r="A1603">
            <v>12601000000000</v>
          </cell>
          <cell r="B1603" t="str">
            <v xml:space="preserve">TARLATANA TROZOS 10CM (M)                                                                           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I1603">
            <v>0</v>
          </cell>
        </row>
        <row r="1604">
          <cell r="A1604">
            <v>12601500000000</v>
          </cell>
          <cell r="B1604" t="str">
            <v xml:space="preserve">TARLATANA TROZOS 15CM (M)                                                                           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I1604">
            <v>0</v>
          </cell>
        </row>
        <row r="1605">
          <cell r="A1605">
            <v>12601800000000</v>
          </cell>
          <cell r="B1605" t="str">
            <v xml:space="preserve">TARLATANA TROZOS 18CM (M)                                                                           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I1605">
            <v>0</v>
          </cell>
        </row>
        <row r="1606">
          <cell r="A1606">
            <v>12602500000000</v>
          </cell>
          <cell r="B1606" t="str">
            <v xml:space="preserve">COMPRESAS ESTERILES (1PAQ. x 3)                                                                     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I1606">
            <v>0</v>
          </cell>
        </row>
        <row r="1607">
          <cell r="A1607">
            <v>12603000000000</v>
          </cell>
          <cell r="B1607" t="str">
            <v xml:space="preserve">CAMPO ESTERIL                                                                                       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I1607">
            <v>0</v>
          </cell>
        </row>
        <row r="1608">
          <cell r="A1608">
            <v>126100000000</v>
          </cell>
          <cell r="B1608" t="str">
            <v xml:space="preserve">CAMPO P/KIT                                                                                         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I1608">
            <v>0</v>
          </cell>
        </row>
        <row r="1609">
          <cell r="A1609">
            <v>126210000000</v>
          </cell>
          <cell r="B1609" t="str">
            <v xml:space="preserve">GASA PL 18 HI 1.2M (M LI)                                                                           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I1609">
            <v>0</v>
          </cell>
        </row>
        <row r="1610">
          <cell r="A1610">
            <v>126220000000</v>
          </cell>
          <cell r="B1610" t="str">
            <v xml:space="preserve">GASA HIDROFILA 18 HILOS                                                                             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I1610">
            <v>0</v>
          </cell>
        </row>
        <row r="1611">
          <cell r="A1611">
            <v>126230000000</v>
          </cell>
          <cell r="B1611" t="str">
            <v xml:space="preserve">GASA COMUN 1.0 M   (M.LI)                                                                           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I1611">
            <v>0</v>
          </cell>
        </row>
        <row r="1612">
          <cell r="A1612">
            <v>12624000000000</v>
          </cell>
          <cell r="B1612" t="str">
            <v xml:space="preserve">GASA X 20 NO ESTERIL                                                                                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I1612">
            <v>0</v>
          </cell>
        </row>
        <row r="1613">
          <cell r="A1613">
            <v>126250000000</v>
          </cell>
          <cell r="B1613" t="str">
            <v xml:space="preserve">GASA MALLA C 110CMX100M                                                                             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I1613">
            <v>0</v>
          </cell>
        </row>
        <row r="1614">
          <cell r="A1614">
            <v>12625000000000</v>
          </cell>
          <cell r="B1614" t="str">
            <v xml:space="preserve">GASA CON BANDA 40T.                                                                                 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I1614">
            <v>0</v>
          </cell>
        </row>
        <row r="1615">
          <cell r="A1615">
            <v>12626000000000</v>
          </cell>
          <cell r="B1615" t="str">
            <v xml:space="preserve">GASA CON BANDA 80T.                                                                                 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I1615">
            <v>0</v>
          </cell>
        </row>
        <row r="1616">
          <cell r="A1616">
            <v>126300000000</v>
          </cell>
          <cell r="B1616" t="str">
            <v xml:space="preserve">YESO MEDICINAL                                                                                      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I1616">
            <v>0</v>
          </cell>
        </row>
        <row r="1617">
          <cell r="A1617">
            <v>126400000000</v>
          </cell>
          <cell r="B1617" t="str">
            <v xml:space="preserve">ALGODON (KG)                                                                                        </v>
          </cell>
          <cell r="C1617">
            <v>2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I1617">
            <v>0</v>
          </cell>
        </row>
        <row r="1618">
          <cell r="A1618">
            <v>126400100000</v>
          </cell>
          <cell r="B1618" t="str">
            <v xml:space="preserve">COTONETES                                                                                           </v>
          </cell>
          <cell r="C1618">
            <v>3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I1618">
            <v>0</v>
          </cell>
        </row>
        <row r="1619">
          <cell r="A1619">
            <v>126450000000</v>
          </cell>
          <cell r="B1619" t="str">
            <v xml:space="preserve">ESPONJA PU 600X340X90                                                                               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I1619">
            <v>0</v>
          </cell>
        </row>
        <row r="1620">
          <cell r="A1620">
            <v>127000000000</v>
          </cell>
          <cell r="B1620" t="str">
            <v xml:space="preserve">TENDONES MOLIDOS                                                                                    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I1620">
            <v>0</v>
          </cell>
        </row>
        <row r="1621">
          <cell r="A1621">
            <v>128001000000</v>
          </cell>
          <cell r="B1621" t="str">
            <v xml:space="preserve">CINTA TEFLON 4.5X40CM                                                                               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I1621">
            <v>0</v>
          </cell>
        </row>
        <row r="1622">
          <cell r="A1622">
            <v>128002000000</v>
          </cell>
          <cell r="B1622" t="str">
            <v xml:space="preserve">CINTA DE TEFLON (M)                                                                                 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I1622">
            <v>0</v>
          </cell>
        </row>
        <row r="1623">
          <cell r="A1623">
            <v>12900100000000</v>
          </cell>
          <cell r="B1623" t="str">
            <v xml:space="preserve">MANDRIL SELDINGER AZUL                                                                              </v>
          </cell>
          <cell r="C1623">
            <v>4243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I1623">
            <v>0</v>
          </cell>
        </row>
        <row r="1624">
          <cell r="A1624">
            <v>12900100100000</v>
          </cell>
          <cell r="B1624" t="str">
            <v xml:space="preserve">MANDRIL SELDINGER AZUL 2 PTAS.FLEX.                                                                 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I1624">
            <v>0</v>
          </cell>
        </row>
        <row r="1625">
          <cell r="A1625">
            <v>12900200000000</v>
          </cell>
          <cell r="B1625" t="str">
            <v xml:space="preserve">MANDRIL SELDINGER VERDE                                                                             </v>
          </cell>
          <cell r="C1625">
            <v>1366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I1625">
            <v>0</v>
          </cell>
        </row>
        <row r="1626">
          <cell r="A1626">
            <v>12900500000000</v>
          </cell>
          <cell r="B1626" t="str">
            <v xml:space="preserve">MANDRIL P/SONDAS DE USO VETERINARIO                                                                 </v>
          </cell>
          <cell r="C1626">
            <v>112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I1626">
            <v>0</v>
          </cell>
        </row>
        <row r="1627">
          <cell r="A1627">
            <v>12910600000000</v>
          </cell>
          <cell r="B1627" t="str">
            <v xml:space="preserve">SET MANDRILES DESCONECTABLES CH6                                                                    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I1627">
            <v>0</v>
          </cell>
        </row>
        <row r="1628">
          <cell r="A1628">
            <v>12910700000000</v>
          </cell>
          <cell r="B1628" t="str">
            <v xml:space="preserve">SET MANDRILES DESCONECTABLES CH7                                                                    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I1628">
            <v>0</v>
          </cell>
        </row>
        <row r="1629">
          <cell r="A1629">
            <v>12910800000000</v>
          </cell>
          <cell r="B1629" t="str">
            <v xml:space="preserve">SET MANDRILES DESCONECTABLES CH8                                                                    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I1629">
            <v>0</v>
          </cell>
        </row>
        <row r="1630">
          <cell r="A1630">
            <v>12913000000000</v>
          </cell>
          <cell r="B1630" t="str">
            <v xml:space="preserve">MANDRIL VERDE D.J. CH3                                                                              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I1630">
            <v>0</v>
          </cell>
        </row>
        <row r="1631">
          <cell r="A1631">
            <v>12914800000000</v>
          </cell>
          <cell r="B1631" t="str">
            <v xml:space="preserve">MANDRIL VERDE D.J. CH 4.8                                                                           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I1631">
            <v>0</v>
          </cell>
        </row>
        <row r="1632">
          <cell r="A1632">
            <v>12916000000000</v>
          </cell>
          <cell r="B1632" t="str">
            <v xml:space="preserve">MANDRIL VERDE D.J. CH 6.0                                                                           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I1632">
            <v>0</v>
          </cell>
        </row>
        <row r="1633">
          <cell r="A1633">
            <v>12917000000000</v>
          </cell>
          <cell r="B1633" t="str">
            <v xml:space="preserve">MANDRIL VERDE D.J. CH 7.0                                                                           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I1633">
            <v>0</v>
          </cell>
        </row>
        <row r="1634">
          <cell r="A1634">
            <v>12918000000000</v>
          </cell>
          <cell r="B1634" t="str">
            <v xml:space="preserve">MANDRIL VERDE D.J. CH 8.0                                                                           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I1634">
            <v>0</v>
          </cell>
        </row>
        <row r="1635">
          <cell r="A1635">
            <v>12920000000000</v>
          </cell>
          <cell r="B1635" t="str">
            <v xml:space="preserve">MANDRIL DE EMBOLECT. N 0                                                                            </v>
          </cell>
          <cell r="C1635">
            <v>50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I1635">
            <v>0</v>
          </cell>
        </row>
        <row r="1636">
          <cell r="A1636">
            <v>12920100000000</v>
          </cell>
          <cell r="B1636" t="str">
            <v xml:space="preserve">MANDRIL DE EMBOLECT. N_1                                                                            </v>
          </cell>
          <cell r="C1636">
            <v>341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I1636">
            <v>0</v>
          </cell>
        </row>
        <row r="1637">
          <cell r="A1637">
            <v>12920200000000</v>
          </cell>
          <cell r="B1637" t="str">
            <v xml:space="preserve">MANDRIL DE EMBOLECT. N_2                                                                            </v>
          </cell>
          <cell r="C1637">
            <v>450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I1637">
            <v>0</v>
          </cell>
        </row>
        <row r="1638">
          <cell r="A1638">
            <v>12920300000000</v>
          </cell>
          <cell r="B1638" t="str">
            <v xml:space="preserve">MANDRIL DE EMBOLECT. N_3                                                                            </v>
          </cell>
          <cell r="C1638">
            <v>219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I1638">
            <v>0</v>
          </cell>
        </row>
        <row r="1639">
          <cell r="A1639">
            <v>12931200000000</v>
          </cell>
          <cell r="B1639" t="str">
            <v xml:space="preserve">MANDRIL AZUL (DJ) CH12                                                                              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I1639">
            <v>0</v>
          </cell>
        </row>
        <row r="1640">
          <cell r="A1640">
            <v>12933000000000</v>
          </cell>
          <cell r="B1640" t="str">
            <v xml:space="preserve">MANDRIL AZUL(D.J) CH3                                                                               </v>
          </cell>
          <cell r="C1640">
            <v>44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I1640">
            <v>0</v>
          </cell>
        </row>
        <row r="1641">
          <cell r="A1641">
            <v>12934800000000</v>
          </cell>
          <cell r="B1641" t="str">
            <v xml:space="preserve">MANDRIL AZUL(D.J) CH4.8                                                                             </v>
          </cell>
          <cell r="C1641">
            <v>839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I1641">
            <v>0</v>
          </cell>
        </row>
        <row r="1642">
          <cell r="A1642">
            <v>12936000000000</v>
          </cell>
          <cell r="B1642" t="str">
            <v xml:space="preserve">MANDRIL AZUL(D.J) CH6                                                                               </v>
          </cell>
          <cell r="C1642">
            <v>625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I1642">
            <v>0</v>
          </cell>
        </row>
        <row r="1643">
          <cell r="A1643">
            <v>12937000000000</v>
          </cell>
          <cell r="B1643" t="str">
            <v xml:space="preserve">MANDRIL AZUL(D.J) CH7                                                                               </v>
          </cell>
          <cell r="C1643">
            <v>52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I1643">
            <v>0</v>
          </cell>
        </row>
        <row r="1644">
          <cell r="A1644">
            <v>12938000000000</v>
          </cell>
          <cell r="B1644" t="str">
            <v xml:space="preserve">MANDRIL AZUL(D.J) CH8                                                                               </v>
          </cell>
          <cell r="C1644">
            <v>1014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I1644">
            <v>0</v>
          </cell>
        </row>
        <row r="1645">
          <cell r="A1645">
            <v>12939000000000</v>
          </cell>
          <cell r="B1645" t="str">
            <v xml:space="preserve">MANDRIL AZUL (DJ) CH9                                                                               </v>
          </cell>
          <cell r="C1645">
            <v>123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I1645">
            <v>0</v>
          </cell>
        </row>
        <row r="1646">
          <cell r="A1646">
            <v>12940050000000</v>
          </cell>
          <cell r="B1646" t="str">
            <v xml:space="preserve">MANDRIL CAT. URET.X570MM CH5                                                                        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I1646">
            <v>0</v>
          </cell>
        </row>
        <row r="1647">
          <cell r="A1647">
            <v>12940060000000</v>
          </cell>
          <cell r="B1647" t="str">
            <v xml:space="preserve">MANDRIL CAT. URET.X570MM CH6                                                                        </v>
          </cell>
          <cell r="C1647">
            <v>143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I1647">
            <v>0</v>
          </cell>
        </row>
        <row r="1648">
          <cell r="A1648">
            <v>12940100000000</v>
          </cell>
          <cell r="B1648" t="str">
            <v xml:space="preserve">MANDRIL CAT. URET. N_1                                                                              </v>
          </cell>
          <cell r="C1648">
            <v>270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I1648">
            <v>0</v>
          </cell>
        </row>
        <row r="1649">
          <cell r="A1649">
            <v>12940200000000</v>
          </cell>
          <cell r="B1649" t="str">
            <v xml:space="preserve">MANDRIL CAT. URET. N_2                                                                              </v>
          </cell>
          <cell r="C1649">
            <v>295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I1649">
            <v>0</v>
          </cell>
        </row>
        <row r="1650">
          <cell r="A1650">
            <v>12940300000000</v>
          </cell>
          <cell r="B1650" t="str">
            <v xml:space="preserve">MANDRIL CAT. URET. N_3                                                                              </v>
          </cell>
          <cell r="C1650">
            <v>104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I1650">
            <v>0</v>
          </cell>
        </row>
        <row r="1651">
          <cell r="A1651">
            <v>12940400000000</v>
          </cell>
          <cell r="B1651" t="str">
            <v xml:space="preserve">MANDRIL CAT. URET. N_4                                                                              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I1651">
            <v>0</v>
          </cell>
        </row>
        <row r="1652">
          <cell r="A1652">
            <v>12951000000000</v>
          </cell>
          <cell r="B1652" t="str">
            <v xml:space="preserve">MANDRIL P/TRAQ. MM 5                                                                                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I1652">
            <v>0</v>
          </cell>
        </row>
        <row r="1653">
          <cell r="A1653">
            <v>12951100000000</v>
          </cell>
          <cell r="B1653" t="str">
            <v xml:space="preserve">MANDRIL P/TRAQ. MM 5.5                                                                              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I1653">
            <v>0</v>
          </cell>
        </row>
        <row r="1654">
          <cell r="A1654">
            <v>12951200000000</v>
          </cell>
          <cell r="B1654" t="str">
            <v xml:space="preserve">MANDRIL P/TRAQ. MM 6                                                                                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I1654">
            <v>0</v>
          </cell>
        </row>
        <row r="1655">
          <cell r="A1655">
            <v>12951300000000</v>
          </cell>
          <cell r="B1655" t="str">
            <v xml:space="preserve">MANDRIL P/TRAQ. MM 6.5                                                                              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I1655">
            <v>0</v>
          </cell>
        </row>
        <row r="1656">
          <cell r="A1656">
            <v>12951400000000</v>
          </cell>
          <cell r="B1656" t="str">
            <v xml:space="preserve">MANDRIL P/TRAQ. MM 7                                                                                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I1656">
            <v>0</v>
          </cell>
        </row>
        <row r="1657">
          <cell r="A1657">
            <v>12951500000000</v>
          </cell>
          <cell r="B1657" t="str">
            <v xml:space="preserve">MANDRIL P/TRAQ. MM 7.5                                                                              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I1657">
            <v>0</v>
          </cell>
        </row>
        <row r="1658">
          <cell r="A1658">
            <v>12951600000000</v>
          </cell>
          <cell r="B1658" t="str">
            <v xml:space="preserve">MANDRIL P/TRAQ. MM 8                                                                                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I1658">
            <v>0</v>
          </cell>
        </row>
        <row r="1659">
          <cell r="A1659">
            <v>12951700000000</v>
          </cell>
          <cell r="B1659" t="str">
            <v xml:space="preserve">MANDRIL P/TRAQ. MM 8.5                                                                              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I1659">
            <v>0</v>
          </cell>
        </row>
        <row r="1660">
          <cell r="A1660">
            <v>12951800000000</v>
          </cell>
          <cell r="B1660" t="str">
            <v xml:space="preserve">MANDRIL P/TRAQ. MM 9                                                                                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I1660">
            <v>0</v>
          </cell>
        </row>
        <row r="1661">
          <cell r="A1661">
            <v>12951900000000</v>
          </cell>
          <cell r="B1661" t="str">
            <v xml:space="preserve">MANDRIL P/TRAQ. MM 9.5                                                                              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I1661">
            <v>0</v>
          </cell>
        </row>
        <row r="1662">
          <cell r="A1662">
            <v>12952000000000</v>
          </cell>
          <cell r="B1662" t="str">
            <v xml:space="preserve">MANDRIL P/TRAQ. MM 10                                                                               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I1662">
            <v>0</v>
          </cell>
        </row>
        <row r="1663">
          <cell r="A1663">
            <v>12952100000000</v>
          </cell>
          <cell r="B1663" t="str">
            <v xml:space="preserve">MANDRIL P/TRAQ. MM 10.5                                                                             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I1663">
            <v>0</v>
          </cell>
        </row>
        <row r="1664">
          <cell r="A1664">
            <v>12961000000000</v>
          </cell>
          <cell r="B1664" t="str">
            <v xml:space="preserve">MANDRIL P/TRAQ. S/TOPE MM 5.0                                                                       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I1664">
            <v>0</v>
          </cell>
        </row>
        <row r="1665">
          <cell r="A1665">
            <v>12961100000000</v>
          </cell>
          <cell r="B1665" t="str">
            <v xml:space="preserve">MANDRIL P/TRAQ. S/TOPE MM 5.5                                                                       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I1665">
            <v>0</v>
          </cell>
        </row>
        <row r="1666">
          <cell r="A1666">
            <v>12961200000000</v>
          </cell>
          <cell r="B1666" t="str">
            <v xml:space="preserve">MANDRIL P/TRAQ. S/TOPE MM 6.0                                                                       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I1666">
            <v>0</v>
          </cell>
        </row>
        <row r="1667">
          <cell r="A1667">
            <v>12961300000000</v>
          </cell>
          <cell r="B1667" t="str">
            <v xml:space="preserve">MANDRIL P/TRAQ. S/TOPE MM 6.5                                                                       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I1667">
            <v>0</v>
          </cell>
        </row>
        <row r="1668">
          <cell r="A1668">
            <v>12961400000000</v>
          </cell>
          <cell r="B1668" t="str">
            <v xml:space="preserve">MANDRIL P/TRAQ. S/TOPE MM 7.0                                                                       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I1668">
            <v>0</v>
          </cell>
        </row>
        <row r="1669">
          <cell r="A1669">
            <v>12961500000000</v>
          </cell>
          <cell r="B1669" t="str">
            <v xml:space="preserve">MANDRIL P/TRAQ. S/TOPE MM 7.5                                                                       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I1669">
            <v>0</v>
          </cell>
        </row>
        <row r="1670">
          <cell r="A1670">
            <v>12961600000000</v>
          </cell>
          <cell r="B1670" t="str">
            <v xml:space="preserve">MANDRIL P/TRAQ. S/TOPE MM 8.0                                                                       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I1670">
            <v>0</v>
          </cell>
        </row>
        <row r="1671">
          <cell r="A1671">
            <v>12961700000000</v>
          </cell>
          <cell r="B1671" t="str">
            <v xml:space="preserve">MANDRIL P/TRAQ. S/TOPE MM 8.5                                                                       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I1671">
            <v>0</v>
          </cell>
        </row>
        <row r="1672">
          <cell r="A1672">
            <v>12961800000000</v>
          </cell>
          <cell r="B1672" t="str">
            <v xml:space="preserve">MANDRIL P/TRAQ. S/TOPE MM 9.0                                                                       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I1672">
            <v>0</v>
          </cell>
        </row>
        <row r="1673">
          <cell r="A1673">
            <v>12961900000000</v>
          </cell>
          <cell r="B1673" t="str">
            <v xml:space="preserve">MANDRIL P/TRAQ. S/TOPE MM 9.5                                                                       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I1673">
            <v>0</v>
          </cell>
        </row>
        <row r="1674">
          <cell r="A1674">
            <v>12962000000000</v>
          </cell>
          <cell r="B1674" t="str">
            <v xml:space="preserve">MANDRIL P/TRAQ. S/TOPE MM 10.0                                                                      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I1674">
            <v>0</v>
          </cell>
        </row>
        <row r="1675">
          <cell r="A1675">
            <v>12962100000000</v>
          </cell>
          <cell r="B1675" t="str">
            <v xml:space="preserve">MANDRIL P/TRAQ. S/TOPE MM 10.5                                                                      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I1675">
            <v>0</v>
          </cell>
        </row>
        <row r="1676">
          <cell r="A1676">
            <v>12971000000000</v>
          </cell>
          <cell r="B1676" t="str">
            <v xml:space="preserve">MANDR. P/TRAQ. C/TOPE P.OLIVA 5.0MM                                                                 </v>
          </cell>
          <cell r="C1676">
            <v>3101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I1676">
            <v>0</v>
          </cell>
        </row>
        <row r="1677">
          <cell r="A1677">
            <v>12971100000000</v>
          </cell>
          <cell r="B1677" t="str">
            <v xml:space="preserve">MANDR. P/TRAQ. C/TOPE P.OLIVA 5.5MM                                                                 </v>
          </cell>
          <cell r="C1677">
            <v>4366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I1677">
            <v>0</v>
          </cell>
        </row>
        <row r="1678">
          <cell r="A1678">
            <v>12971200000000</v>
          </cell>
          <cell r="B1678" t="str">
            <v xml:space="preserve">MANDR. P/TRAQ. C/TOPE P.OLIVA 6.0MM                                                                 </v>
          </cell>
          <cell r="C1678">
            <v>473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I1678">
            <v>0</v>
          </cell>
        </row>
        <row r="1679">
          <cell r="A1679">
            <v>12971300000000</v>
          </cell>
          <cell r="B1679" t="str">
            <v xml:space="preserve">MANDR. P/TRAQ. C/TOPE P.OLIVA 6.5MM                                                                 </v>
          </cell>
          <cell r="C1679">
            <v>531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I1679">
            <v>0</v>
          </cell>
        </row>
        <row r="1680">
          <cell r="A1680">
            <v>12971400000000</v>
          </cell>
          <cell r="B1680" t="str">
            <v xml:space="preserve">MANDR. P/TRAQ. C/TOPE P.OLIVA 7.0MM                                                                 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I1680">
            <v>0</v>
          </cell>
        </row>
        <row r="1681">
          <cell r="A1681">
            <v>12971500000000</v>
          </cell>
          <cell r="B1681" t="str">
            <v xml:space="preserve">MANDR. P/TRAQ. C/TOPE P.OLIVA 7.5MM                                                                 </v>
          </cell>
          <cell r="C1681">
            <v>454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I1681">
            <v>0</v>
          </cell>
        </row>
        <row r="1682">
          <cell r="A1682">
            <v>12971600000000</v>
          </cell>
          <cell r="B1682" t="str">
            <v xml:space="preserve">MANDR. P/TRAQ. C/TOPE P.OLIVA 8.0MM                                                                 </v>
          </cell>
          <cell r="C1682">
            <v>10408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I1682">
            <v>0</v>
          </cell>
        </row>
        <row r="1683">
          <cell r="A1683">
            <v>12971700000000</v>
          </cell>
          <cell r="B1683" t="str">
            <v xml:space="preserve">MANDR. P/TRAQ. C/TOPE P.OLIVA 8.5MM                                                                 </v>
          </cell>
          <cell r="C1683">
            <v>4845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I1683">
            <v>0</v>
          </cell>
        </row>
        <row r="1684">
          <cell r="A1684">
            <v>12971800000000</v>
          </cell>
          <cell r="B1684" t="str">
            <v xml:space="preserve">MANDR. P/TRAQ. C/TOPE P.OLIVA 9.0MM                                                                 </v>
          </cell>
          <cell r="C1684">
            <v>3831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I1684">
            <v>0</v>
          </cell>
        </row>
        <row r="1685">
          <cell r="A1685">
            <v>12971900000000</v>
          </cell>
          <cell r="B1685" t="str">
            <v xml:space="preserve">MANDR. P/TRAQ. C/TOPE P.OLIVA 9.5MM                                                                 </v>
          </cell>
          <cell r="C1685">
            <v>463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I1685">
            <v>0</v>
          </cell>
        </row>
        <row r="1686">
          <cell r="A1686">
            <v>12972000000000</v>
          </cell>
          <cell r="B1686" t="str">
            <v xml:space="preserve">MANDR. P/TRAQ.C/TOPE P.OLIVA 10.0MM                                                                 </v>
          </cell>
          <cell r="C1686">
            <v>282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I1686">
            <v>0</v>
          </cell>
        </row>
        <row r="1687">
          <cell r="A1687">
            <v>12981000000000</v>
          </cell>
          <cell r="B1687" t="str">
            <v xml:space="preserve">MANDRIL DOBLE LUMEN PULIDO                                                                          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I1687">
            <v>0</v>
          </cell>
        </row>
        <row r="1688">
          <cell r="A1688">
            <v>12981010000000</v>
          </cell>
          <cell r="B1688" t="str">
            <v xml:space="preserve">MANDRIL DOB.LUMEN REVESTIDO X525MM                                                                  </v>
          </cell>
          <cell r="C1688">
            <v>1280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I1688">
            <v>0</v>
          </cell>
        </row>
        <row r="1689">
          <cell r="A1689">
            <v>12981020000000</v>
          </cell>
          <cell r="B1689" t="str">
            <v xml:space="preserve">MANDRIL DOB.LUMEN REVESTIDO X600MM                                                                  </v>
          </cell>
          <cell r="C1689">
            <v>153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I1689">
            <v>0</v>
          </cell>
        </row>
        <row r="1690">
          <cell r="A1690">
            <v>12981030000000</v>
          </cell>
          <cell r="B1690" t="str">
            <v xml:space="preserve">MANDRIL DOBLE LUMEN PULIDO 2.6X525                                                                  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I1690">
            <v>0</v>
          </cell>
        </row>
        <row r="1691">
          <cell r="A1691">
            <v>12981040000000</v>
          </cell>
          <cell r="B1691" t="str">
            <v xml:space="preserve">MANDRIL DOBLE LUMEN PULIDO 2.6X600                                                                  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I1691">
            <v>0</v>
          </cell>
        </row>
        <row r="1692">
          <cell r="A1692">
            <v>12981050000000</v>
          </cell>
          <cell r="B1692" t="str">
            <v xml:space="preserve">MANDRIL DOB.LUMEN REVESTIDO X500MM                                                                  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I1692">
            <v>0</v>
          </cell>
        </row>
        <row r="1693">
          <cell r="A1693">
            <v>12981060000000</v>
          </cell>
          <cell r="B1693" t="str">
            <v xml:space="preserve">MANDRIL DOBLE DOBLE LUMEN REVESTIDO X400MM                                                          </v>
          </cell>
          <cell r="C1693">
            <v>203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I1693">
            <v>0</v>
          </cell>
        </row>
        <row r="1694">
          <cell r="A1694">
            <v>12981070000000</v>
          </cell>
          <cell r="B1694" t="str">
            <v xml:space="preserve">MANDRIL DOB.LUMEN REVESTIDO X475MM                                                                  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I1694">
            <v>0</v>
          </cell>
        </row>
        <row r="1695">
          <cell r="A1695">
            <v>12981080000000</v>
          </cell>
          <cell r="B1695" t="str">
            <v xml:space="preserve">MANDRIL DOB.LUMEN REVESTIDO X475mm                                                                  </v>
          </cell>
          <cell r="C1695">
            <v>1856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I1695">
            <v>0</v>
          </cell>
        </row>
        <row r="1696">
          <cell r="A1696">
            <v>130010000000</v>
          </cell>
          <cell r="B1696" t="str">
            <v xml:space="preserve">MAST  0001/60% BLANCO (G)                                                                           </v>
          </cell>
          <cell r="C1696">
            <v>922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I1696">
            <v>0</v>
          </cell>
        </row>
        <row r="1697">
          <cell r="A1697">
            <v>130011000000</v>
          </cell>
          <cell r="B1697" t="str">
            <v xml:space="preserve">MAST. BL60 BLANCO (G)                                                                               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I1697">
            <v>0</v>
          </cell>
        </row>
        <row r="1698">
          <cell r="A1698">
            <v>130012000000</v>
          </cell>
          <cell r="B1698" t="str">
            <v xml:space="preserve">MAST. BL 1167 (G) BLANCO                                                                            </v>
          </cell>
          <cell r="C1698">
            <v>1000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I1698">
            <v>0</v>
          </cell>
        </row>
        <row r="1699">
          <cell r="A1699">
            <v>130020000000</v>
          </cell>
          <cell r="B1699" t="str">
            <v xml:space="preserve">MAST UN0051 NEGRO  (G) (código anterior 0051/30%)                                                   </v>
          </cell>
          <cell r="C1699">
            <v>2983.0025000000001</v>
          </cell>
          <cell r="D1699">
            <v>0</v>
          </cell>
          <cell r="E1699">
            <v>3000</v>
          </cell>
          <cell r="F1699">
            <v>3000</v>
          </cell>
          <cell r="G1699">
            <v>3000</v>
          </cell>
          <cell r="I1699">
            <v>3000</v>
          </cell>
        </row>
        <row r="1700">
          <cell r="A1700">
            <v>130021000000</v>
          </cell>
          <cell r="B1700" t="str">
            <v xml:space="preserve">MAST. PR 926 NEGRO (G)                                                                              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I1700">
            <v>0</v>
          </cell>
        </row>
        <row r="1701">
          <cell r="A1701">
            <v>130022000000</v>
          </cell>
          <cell r="B1701" t="str">
            <v xml:space="preserve">MAST. 28.09.09 NEGRO (G)                                                                            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I1701">
            <v>0</v>
          </cell>
        </row>
        <row r="1702">
          <cell r="A1702">
            <v>130030000000</v>
          </cell>
          <cell r="B1702" t="str">
            <v xml:space="preserve">MAST MB UN YELLOW UN125602 //  1008/25% AMARI. (G)                                                  </v>
          </cell>
          <cell r="C1702">
            <v>2536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I1702">
            <v>0</v>
          </cell>
        </row>
        <row r="1703">
          <cell r="A1703">
            <v>130031000000</v>
          </cell>
          <cell r="B1703" t="str">
            <v xml:space="preserve">MAST  1592/    AMARILL(G)                                                                           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I1703">
            <v>0</v>
          </cell>
        </row>
        <row r="1704">
          <cell r="A1704">
            <v>130032000000</v>
          </cell>
          <cell r="B1704" t="str">
            <v xml:space="preserve">MAST. UN GELB 1057 AMARILLO (G)                                                                     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I1704">
            <v>0</v>
          </cell>
        </row>
        <row r="1705">
          <cell r="A1705">
            <v>130040000000</v>
          </cell>
          <cell r="B1705" t="str">
            <v xml:space="preserve">MAST  2149/15% NARANJO(G)                                                                           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I1705">
            <v>0</v>
          </cell>
        </row>
        <row r="1706">
          <cell r="A1706">
            <v>130041000000</v>
          </cell>
          <cell r="B1706" t="str">
            <v xml:space="preserve">MAST  17700   NARANJO (G)                                                                           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I1706">
            <v>0</v>
          </cell>
        </row>
        <row r="1707">
          <cell r="A1707">
            <v>130042000000</v>
          </cell>
          <cell r="B1707" t="str">
            <v xml:space="preserve">MAST  2025    NARANJO (G)                                                                           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I1707">
            <v>0</v>
          </cell>
        </row>
        <row r="1708">
          <cell r="A1708">
            <v>130043000000</v>
          </cell>
          <cell r="B1708" t="str">
            <v xml:space="preserve">MAST  2042   NARANJO (G)                                                                            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I1708">
            <v>0</v>
          </cell>
        </row>
        <row r="1709">
          <cell r="A1709">
            <v>130050000000</v>
          </cell>
          <cell r="B1709" t="str">
            <v xml:space="preserve">MAST  3013/20% ROJO   (G)                                                                           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I1709">
            <v>0</v>
          </cell>
        </row>
        <row r="1710">
          <cell r="A1710">
            <v>130051000000</v>
          </cell>
          <cell r="B1710" t="str">
            <v xml:space="preserve">MAST VM 1203 ROJO (G)                                                                               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I1710">
            <v>0</v>
          </cell>
        </row>
        <row r="1711">
          <cell r="A1711">
            <v>130052000000</v>
          </cell>
          <cell r="B1711" t="str">
            <v xml:space="preserve">MAST. ROJO VE201 (G)                                                                                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I1711">
            <v>0</v>
          </cell>
        </row>
        <row r="1712">
          <cell r="A1712">
            <v>130053000000</v>
          </cell>
          <cell r="B1712" t="str">
            <v xml:space="preserve">MAST. UN 33013 ROJO                                                                                 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I1712">
            <v>0</v>
          </cell>
        </row>
        <row r="1713">
          <cell r="A1713">
            <v>130060000000</v>
          </cell>
          <cell r="B1713" t="str">
            <v xml:space="preserve">MAST  4003/20% VIOLETA(G)                                                                           </v>
          </cell>
          <cell r="C1713">
            <v>7374.0047400000003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I1713">
            <v>0</v>
          </cell>
        </row>
        <row r="1714">
          <cell r="A1714">
            <v>130070000000</v>
          </cell>
          <cell r="B1714" t="str">
            <v xml:space="preserve">MAST MB UN BLUE UN5007 //  5007/25% AZUL   (G)                                                      </v>
          </cell>
          <cell r="C1714">
            <v>2712</v>
          </cell>
          <cell r="D1714">
            <v>0</v>
          </cell>
          <cell r="E1714">
            <v>10000</v>
          </cell>
          <cell r="F1714">
            <v>10000</v>
          </cell>
          <cell r="G1714">
            <v>10000</v>
          </cell>
          <cell r="I1714">
            <v>10000</v>
          </cell>
        </row>
        <row r="1715">
          <cell r="A1715">
            <v>130071000000</v>
          </cell>
          <cell r="B1715" t="str">
            <v xml:space="preserve">MAST. AZ 1500 AZUL (G)                                                                              </v>
          </cell>
          <cell r="C1715">
            <v>1000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I1715">
            <v>0</v>
          </cell>
        </row>
        <row r="1716">
          <cell r="A1716">
            <v>130080000000</v>
          </cell>
          <cell r="B1716" t="str">
            <v xml:space="preserve">MAST  6359/30% VERDE  (G)                                                                           </v>
          </cell>
          <cell r="C1716">
            <v>939.50649999999996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I1716">
            <v>0</v>
          </cell>
        </row>
        <row r="1717">
          <cell r="A1717">
            <v>130090000000</v>
          </cell>
          <cell r="B1717" t="str">
            <v xml:space="preserve">MAST UN67052 VERDE  (G) (código anterior 6558)                                                      </v>
          </cell>
          <cell r="C1717">
            <v>2572</v>
          </cell>
          <cell r="D1717">
            <v>0</v>
          </cell>
          <cell r="E1717">
            <v>5000</v>
          </cell>
          <cell r="F1717">
            <v>5000</v>
          </cell>
          <cell r="G1717">
            <v>5000</v>
          </cell>
          <cell r="I1717">
            <v>5000</v>
          </cell>
        </row>
        <row r="1718">
          <cell r="A1718">
            <v>130091000000</v>
          </cell>
          <cell r="B1718" t="str">
            <v xml:space="preserve">MAST 17576     VERDE  (G)                                                                           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I1718">
            <v>0</v>
          </cell>
        </row>
        <row r="1719">
          <cell r="A1719">
            <v>130092000000</v>
          </cell>
          <cell r="B1719" t="str">
            <v xml:space="preserve">MAST. VD 1400 (G) VERDE                                                                             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I1719">
            <v>0</v>
          </cell>
        </row>
        <row r="1720">
          <cell r="A1720">
            <v>130100000000</v>
          </cell>
          <cell r="B1720" t="str">
            <v xml:space="preserve">MAST  7007/40% GRIS   (G)                                                                           </v>
          </cell>
          <cell r="C1720">
            <v>1553.9163100000001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I1720">
            <v>0</v>
          </cell>
        </row>
        <row r="1721">
          <cell r="A1721">
            <v>130110000000</v>
          </cell>
          <cell r="B1721" t="str">
            <v xml:space="preserve">MAST  8055/40% MARRON (G)                                                                           </v>
          </cell>
          <cell r="C1721">
            <v>1982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I1721">
            <v>0</v>
          </cell>
        </row>
        <row r="1722">
          <cell r="A1722">
            <v>130120000000</v>
          </cell>
          <cell r="B1722" t="str">
            <v xml:space="preserve">MAST  8318/50% MARRON (G)                                                                           </v>
          </cell>
          <cell r="C1722">
            <v>0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I1722">
            <v>0</v>
          </cell>
        </row>
        <row r="1723">
          <cell r="A1723">
            <v>130200000000</v>
          </cell>
          <cell r="B1723" t="str">
            <v xml:space="preserve">COLORANTE NARANJA 61196                                                                             </v>
          </cell>
          <cell r="C1723">
            <v>0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I1723">
            <v>0</v>
          </cell>
        </row>
        <row r="1724">
          <cell r="A1724">
            <v>135000100120</v>
          </cell>
          <cell r="B1724" t="str">
            <v xml:space="preserve">TUB. PE+NE ø35X120                                                                                  </v>
          </cell>
          <cell r="C1724">
            <v>0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I1724">
            <v>0</v>
          </cell>
        </row>
        <row r="1725">
          <cell r="A1725">
            <v>140010000000</v>
          </cell>
          <cell r="B1725" t="str">
            <v xml:space="preserve">PIG. ROJO RUBIN 101386 CIBA                                                                         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I1725">
            <v>0</v>
          </cell>
        </row>
        <row r="1726">
          <cell r="A1726">
            <v>14001000000000</v>
          </cell>
          <cell r="B1726" t="str">
            <v xml:space="preserve">MUESTRA DE PIGMENTO (G)                                                                             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I1726">
            <v>0</v>
          </cell>
        </row>
        <row r="1727">
          <cell r="A1727">
            <v>14001001000000</v>
          </cell>
          <cell r="B1727" t="str">
            <v xml:space="preserve">PIGMENTO MA1 (MARRON)                                                                               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I1727">
            <v>0</v>
          </cell>
        </row>
        <row r="1728">
          <cell r="A1728">
            <v>14001002000000</v>
          </cell>
          <cell r="B1728" t="str">
            <v xml:space="preserve">PIGMENTO MAMB2 (MARRON)                                                                             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I1728">
            <v>0</v>
          </cell>
        </row>
        <row r="1729">
          <cell r="A1729">
            <v>14001003000000</v>
          </cell>
          <cell r="B1729" t="str">
            <v xml:space="preserve">PIGMENTO MAMB3 (MARRON)                                                                             </v>
          </cell>
          <cell r="C1729">
            <v>0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I1729">
            <v>0</v>
          </cell>
        </row>
        <row r="1730">
          <cell r="A1730">
            <v>14001004000000</v>
          </cell>
          <cell r="B1730" t="str">
            <v xml:space="preserve">PIGMENTO MAMB4(MARRON)                                                                              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I1730">
            <v>0</v>
          </cell>
        </row>
        <row r="1731">
          <cell r="A1731">
            <v>140011000000</v>
          </cell>
          <cell r="B1731" t="str">
            <v xml:space="preserve">PIG. ROT. G01 ROJO (G)                                                                              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I1731">
            <v>0</v>
          </cell>
        </row>
        <row r="1732">
          <cell r="A1732">
            <v>14001100000000</v>
          </cell>
          <cell r="B1732" t="str">
            <v xml:space="preserve">PIGMENTO VERDE MOLIDO                                                                               </v>
          </cell>
          <cell r="C1732">
            <v>274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I1732">
            <v>0</v>
          </cell>
        </row>
        <row r="1733">
          <cell r="A1733">
            <v>14001101000000</v>
          </cell>
          <cell r="B1733" t="str">
            <v xml:space="preserve">PIGMENTO VE6 (VERDE)                                                                                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I1733">
            <v>0</v>
          </cell>
        </row>
        <row r="1734">
          <cell r="A1734">
            <v>14001102000000</v>
          </cell>
          <cell r="B1734" t="str">
            <v xml:space="preserve">VE7 (VERDE)                                                                                         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I1734">
            <v>0</v>
          </cell>
        </row>
        <row r="1735">
          <cell r="A1735">
            <v>14001103000000</v>
          </cell>
          <cell r="B1735" t="str">
            <v xml:space="preserve">PIGMENTO VEMB3 (VERDE)                                                                              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I1735">
            <v>0</v>
          </cell>
        </row>
        <row r="1736">
          <cell r="A1736">
            <v>14001104000000</v>
          </cell>
          <cell r="B1736" t="str">
            <v xml:space="preserve">PIGMENTO VEMB4 (VERDE)                                                                              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I1736">
            <v>0</v>
          </cell>
        </row>
        <row r="1737">
          <cell r="A1737">
            <v>14001105000000</v>
          </cell>
          <cell r="B1737" t="str">
            <v xml:space="preserve">PIGMENTO VEMB6 (VERDE)                                                                              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I1737">
            <v>0</v>
          </cell>
        </row>
        <row r="1738">
          <cell r="A1738">
            <v>14001106000000</v>
          </cell>
          <cell r="B1738" t="str">
            <v xml:space="preserve">PIGMENTO VEMB8 (VERDE)                                                                              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I1738">
            <v>0</v>
          </cell>
        </row>
        <row r="1739">
          <cell r="A1739">
            <v>14001107000000</v>
          </cell>
          <cell r="B1739" t="str">
            <v xml:space="preserve">PIGMENTO VEMB09 (VERDE)                                                                             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I1739">
            <v>0</v>
          </cell>
        </row>
        <row r="1740">
          <cell r="A1740">
            <v>14001108000000</v>
          </cell>
          <cell r="B1740" t="str">
            <v xml:space="preserve">PIGMENTO VEMB10 (VERDE)                                                                             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I1740">
            <v>0</v>
          </cell>
        </row>
        <row r="1741">
          <cell r="A1741">
            <v>14001109000000</v>
          </cell>
          <cell r="B1741" t="str">
            <v xml:space="preserve">PIGMENTO VE8 (VERDE)                                                                                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I1741">
            <v>0</v>
          </cell>
        </row>
        <row r="1742">
          <cell r="A1742">
            <v>14001110000000</v>
          </cell>
          <cell r="B1742" t="str">
            <v xml:space="preserve">PIGMENTO VE9 (VERDE)                                                                                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I1742">
            <v>0</v>
          </cell>
        </row>
        <row r="1743">
          <cell r="A1743">
            <v>14001111000000</v>
          </cell>
          <cell r="B1743" t="str">
            <v xml:space="preserve">PIGMENTO VE10 (VERDE)                                                                               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I1743">
            <v>0</v>
          </cell>
        </row>
        <row r="1744">
          <cell r="A1744">
            <v>14001112000000</v>
          </cell>
          <cell r="B1744" t="str">
            <v xml:space="preserve">PIGMENTO VE11 (VERDE)                                                                               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I1744">
            <v>0</v>
          </cell>
        </row>
        <row r="1745">
          <cell r="A1745">
            <v>14001113000000</v>
          </cell>
          <cell r="B1745" t="str">
            <v xml:space="preserve">PIGMENTO VEMB1 (VERDE)                                                                              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I1745">
            <v>0</v>
          </cell>
        </row>
        <row r="1746">
          <cell r="A1746">
            <v>14001114000000</v>
          </cell>
          <cell r="B1746" t="str">
            <v xml:space="preserve">PIGMENTO VEMB11 (VERDE)                                                                             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I1746">
            <v>0</v>
          </cell>
        </row>
        <row r="1747">
          <cell r="A1747">
            <v>14001115000000</v>
          </cell>
          <cell r="B1747" t="str">
            <v xml:space="preserve">PIGMENTO VE12 (VERDE)                                                                               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I1747">
            <v>0</v>
          </cell>
        </row>
        <row r="1748">
          <cell r="A1748">
            <v>14001116000000</v>
          </cell>
          <cell r="B1748" t="str">
            <v xml:space="preserve">PIGMENTO VE13 (VERDE)                                                                               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I1748">
            <v>0</v>
          </cell>
        </row>
        <row r="1749">
          <cell r="A1749">
            <v>14001117000000</v>
          </cell>
          <cell r="B1749" t="str">
            <v xml:space="preserve">PIGMENTO VE14 (VERDE)                                                                               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I1749">
            <v>0</v>
          </cell>
        </row>
        <row r="1750">
          <cell r="A1750">
            <v>14001118000000</v>
          </cell>
          <cell r="B1750" t="str">
            <v xml:space="preserve">PIGMENTO VE15 (VERDE)                                                                               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I1750">
            <v>0</v>
          </cell>
        </row>
        <row r="1751">
          <cell r="A1751">
            <v>14001119000000</v>
          </cell>
          <cell r="B1751" t="str">
            <v xml:space="preserve">PIGMENTO VEMB12 (VERDE)-MOLIDO                                                                      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I1751">
            <v>0</v>
          </cell>
        </row>
        <row r="1752">
          <cell r="A1752">
            <v>14001120000000</v>
          </cell>
          <cell r="B1752" t="str">
            <v xml:space="preserve">PIGMENTO VEMB2 (VERDE)                                                                              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I1752">
            <v>0</v>
          </cell>
        </row>
        <row r="1753">
          <cell r="A1753">
            <v>14001121000000</v>
          </cell>
          <cell r="B1753" t="str">
            <v xml:space="preserve">PIGMENTO VEMB13 (VERDE)-PUR                                                                         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I1753">
            <v>0</v>
          </cell>
        </row>
        <row r="1754">
          <cell r="A1754">
            <v>14001122000000</v>
          </cell>
          <cell r="B1754" t="str">
            <v xml:space="preserve">PIGMENTO VEMB7 (VERDE)                                                                              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I1754">
            <v>0</v>
          </cell>
        </row>
        <row r="1755">
          <cell r="A1755">
            <v>140012000000</v>
          </cell>
          <cell r="B1755" t="str">
            <v xml:space="preserve">PIG. P.V.ECHTRAT G. ROJO (G)                                                                        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I1755">
            <v>0</v>
          </cell>
        </row>
        <row r="1756">
          <cell r="A1756">
            <v>14001201000000</v>
          </cell>
          <cell r="B1756" t="str">
            <v xml:space="preserve">PIGMENTO AM4 (AMARILLO)                                                                             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I1756">
            <v>0</v>
          </cell>
        </row>
        <row r="1757">
          <cell r="A1757">
            <v>14001202000000</v>
          </cell>
          <cell r="B1757" t="str">
            <v xml:space="preserve">PIGMENTO AMMB2 (AMARILLO)                                                                           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I1757">
            <v>0</v>
          </cell>
        </row>
        <row r="1758">
          <cell r="A1758">
            <v>14001203000000</v>
          </cell>
          <cell r="B1758" t="str">
            <v xml:space="preserve">PIGMENTO AMMB1 (AMARILLO)                                                                           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I1758">
            <v>0</v>
          </cell>
        </row>
        <row r="1759">
          <cell r="A1759">
            <v>14001204000000</v>
          </cell>
          <cell r="B1759" t="str">
            <v xml:space="preserve">PIGMENTO AMMB3 (AMARILLO)                                                                           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I1759">
            <v>0</v>
          </cell>
        </row>
        <row r="1760">
          <cell r="A1760">
            <v>14001205000000</v>
          </cell>
          <cell r="B1760" t="str">
            <v xml:space="preserve">PIGMENTO AM5 (AMARILLO)                                                                             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I1760">
            <v>0</v>
          </cell>
        </row>
        <row r="1761">
          <cell r="A1761">
            <v>14001206000000</v>
          </cell>
          <cell r="B1761" t="str">
            <v xml:space="preserve">PIGMENTO AM6 (AMARILLO)                                                                             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I1761">
            <v>0</v>
          </cell>
        </row>
        <row r="1762">
          <cell r="A1762">
            <v>14001207000000</v>
          </cell>
          <cell r="B1762" t="str">
            <v xml:space="preserve">PIGMENTO AMMB4 (AMARILLO)                                                                           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I1762">
            <v>0</v>
          </cell>
        </row>
        <row r="1763">
          <cell r="A1763">
            <v>14001208000000</v>
          </cell>
          <cell r="B1763" t="str">
            <v xml:space="preserve">PIGMENTO AMMB5 (AMARILLO)                                                                           </v>
          </cell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I1763">
            <v>0</v>
          </cell>
        </row>
        <row r="1764">
          <cell r="A1764">
            <v>14001209000000</v>
          </cell>
          <cell r="B1764" t="str">
            <v xml:space="preserve">PIGMENTO AM8 (AMARILLO)                                                                             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I1764">
            <v>0</v>
          </cell>
        </row>
        <row r="1765">
          <cell r="A1765">
            <v>14001210000000</v>
          </cell>
          <cell r="B1765" t="str">
            <v xml:space="preserve">PIGMENTO AM2 (AMARILLO)                                                                             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I1765">
            <v>0</v>
          </cell>
        </row>
        <row r="1766">
          <cell r="A1766">
            <v>14001211000000</v>
          </cell>
          <cell r="B1766" t="str">
            <v xml:space="preserve">PIGMENTO AM1 (AMARILLO)                                                                             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I1766">
            <v>0</v>
          </cell>
        </row>
        <row r="1767">
          <cell r="A1767">
            <v>14001212000000</v>
          </cell>
          <cell r="B1767" t="str">
            <v xml:space="preserve">PIGMENTO AM7 (AMARILLO)                                                                             </v>
          </cell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I1767">
            <v>0</v>
          </cell>
        </row>
        <row r="1768">
          <cell r="A1768">
            <v>140013000000</v>
          </cell>
          <cell r="B1768" t="str">
            <v xml:space="preserve">PIG. MB VM 200 ROJO (G)                                                                             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I1768">
            <v>0</v>
          </cell>
        </row>
        <row r="1769">
          <cell r="A1769">
            <v>14001300000000</v>
          </cell>
          <cell r="B1769" t="str">
            <v xml:space="preserve">PIGMENTO RO4 (ROJO)                                                                                 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I1769">
            <v>0</v>
          </cell>
        </row>
        <row r="1770">
          <cell r="A1770">
            <v>14001301000000</v>
          </cell>
          <cell r="B1770" t="str">
            <v xml:space="preserve">PIGMENTO RO5 (ROJO)                                                                                 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I1770">
            <v>0</v>
          </cell>
        </row>
        <row r="1771">
          <cell r="A1771">
            <v>14001302000000</v>
          </cell>
          <cell r="B1771" t="str">
            <v xml:space="preserve">PIGMENTO R06 (ROJO)                                                                                 </v>
          </cell>
          <cell r="C1771">
            <v>5.0000000000000001E-3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I1771">
            <v>0</v>
          </cell>
        </row>
        <row r="1772">
          <cell r="A1772">
            <v>14001303000000</v>
          </cell>
          <cell r="B1772" t="str">
            <v xml:space="preserve">PIGMENTO ROMB3 (ROJO)                                                                               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I1772">
            <v>0</v>
          </cell>
        </row>
        <row r="1773">
          <cell r="A1773">
            <v>14001304000000</v>
          </cell>
          <cell r="B1773" t="str">
            <v xml:space="preserve">PIGMENTO ROMB5 (ROJO)                                                                               </v>
          </cell>
          <cell r="C1773">
            <v>0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I1773">
            <v>0</v>
          </cell>
        </row>
        <row r="1774">
          <cell r="A1774">
            <v>14001305000000</v>
          </cell>
          <cell r="B1774" t="str">
            <v xml:space="preserve">PIGMENTO ROMB1 (ROJO)                                                                               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I1774">
            <v>0</v>
          </cell>
        </row>
        <row r="1775">
          <cell r="A1775">
            <v>14001306000000</v>
          </cell>
          <cell r="B1775" t="str">
            <v xml:space="preserve">PIGMENTO ROMB6 (ROJO)                                                                               </v>
          </cell>
          <cell r="C1775">
            <v>0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I1775">
            <v>0</v>
          </cell>
        </row>
        <row r="1776">
          <cell r="A1776">
            <v>14001307000000</v>
          </cell>
          <cell r="B1776" t="str">
            <v xml:space="preserve">PIGMENTO ROMB7 (ROJO)                                                                               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I1776">
            <v>0</v>
          </cell>
        </row>
        <row r="1777">
          <cell r="A1777">
            <v>14001308000000</v>
          </cell>
          <cell r="B1777" t="str">
            <v xml:space="preserve">PIGMENTO RO7 (ROJO)                                                                                 </v>
          </cell>
          <cell r="C1777">
            <v>0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I1777">
            <v>0</v>
          </cell>
        </row>
        <row r="1778">
          <cell r="A1778">
            <v>14001309000000</v>
          </cell>
          <cell r="B1778" t="str">
            <v xml:space="preserve">PIGMENTO ROMB8 (ROJO)                                                                               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I1778">
            <v>0</v>
          </cell>
        </row>
        <row r="1779">
          <cell r="A1779">
            <v>140014000000</v>
          </cell>
          <cell r="B1779" t="str">
            <v xml:space="preserve">PIG. ROT 2322 (ROJO)                                                                                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I1779">
            <v>0</v>
          </cell>
        </row>
        <row r="1780">
          <cell r="A1780">
            <v>14001401000000</v>
          </cell>
          <cell r="B1780" t="str">
            <v xml:space="preserve">PIGMENTO NE3 (NEGRO)                                                                                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I1780">
            <v>0</v>
          </cell>
        </row>
        <row r="1781">
          <cell r="A1781">
            <v>14001402000000</v>
          </cell>
          <cell r="B1781" t="str">
            <v xml:space="preserve">PIGMENTO NEMB1 (NEGRO)                                                                              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I1781">
            <v>0</v>
          </cell>
        </row>
        <row r="1782">
          <cell r="A1782">
            <v>14001403000000</v>
          </cell>
          <cell r="B1782" t="str">
            <v xml:space="preserve">PIGMENTO NEMB3 (NEGRO)                                                                              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I1782">
            <v>0</v>
          </cell>
        </row>
        <row r="1783">
          <cell r="A1783">
            <v>14001404000000</v>
          </cell>
          <cell r="B1783" t="str">
            <v xml:space="preserve">PIGMENTO NE4 (NEGRO)                                                                                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I1783">
            <v>0</v>
          </cell>
        </row>
        <row r="1784">
          <cell r="A1784">
            <v>14001405000000</v>
          </cell>
          <cell r="B1784" t="str">
            <v xml:space="preserve">PIGMENTO NEMB5 (NEGRO)                                                                              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I1784">
            <v>0</v>
          </cell>
        </row>
        <row r="1785">
          <cell r="A1785">
            <v>14001406000000</v>
          </cell>
          <cell r="B1785" t="str">
            <v xml:space="preserve">PIGMENTO NEMB4 (NEGRO)                                                                              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I1785">
            <v>0</v>
          </cell>
        </row>
        <row r="1786">
          <cell r="A1786">
            <v>14001407000000</v>
          </cell>
          <cell r="B1786" t="str">
            <v xml:space="preserve">PIGMENTO NEMB2 (NEGRO)                                                                              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I1786">
            <v>0</v>
          </cell>
        </row>
        <row r="1787">
          <cell r="A1787">
            <v>14001408000000</v>
          </cell>
          <cell r="B1787" t="str">
            <v xml:space="preserve">PIGMENTO NE5 (NEGRO)                                                                                </v>
          </cell>
          <cell r="C1787">
            <v>0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I1787">
            <v>0</v>
          </cell>
        </row>
        <row r="1788">
          <cell r="A1788">
            <v>14001409000000</v>
          </cell>
          <cell r="B1788" t="str">
            <v xml:space="preserve">PIGMENTO NE6 (NEGRO)                                                                                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I1788">
            <v>0</v>
          </cell>
        </row>
        <row r="1789">
          <cell r="A1789">
            <v>14001410000000</v>
          </cell>
          <cell r="B1789" t="str">
            <v xml:space="preserve">PIGMENTO NE7 (NEGRO)                                                                                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I1789">
            <v>0</v>
          </cell>
        </row>
        <row r="1790">
          <cell r="A1790">
            <v>14001411000000</v>
          </cell>
          <cell r="B1790" t="str">
            <v xml:space="preserve">PIGMENTO NEMB7 (NEGRO)                                                                              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I1790">
            <v>0</v>
          </cell>
        </row>
        <row r="1791">
          <cell r="A1791">
            <v>140015000000</v>
          </cell>
          <cell r="B1791" t="str">
            <v xml:space="preserve">PIG.ROJO DEI POW 17002 DEIFEL                                                                       </v>
          </cell>
          <cell r="C1791">
            <v>262.00011000000001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I1791">
            <v>0</v>
          </cell>
        </row>
        <row r="1792">
          <cell r="A1792">
            <v>14001501000000</v>
          </cell>
          <cell r="B1792" t="str">
            <v xml:space="preserve">PIGMENTO GR2 (GRIS)                                                                                 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I1792">
            <v>0</v>
          </cell>
        </row>
        <row r="1793">
          <cell r="A1793">
            <v>14001502000000</v>
          </cell>
          <cell r="B1793" t="str">
            <v xml:space="preserve">PIGMENTO GRMB2 (GRIS)                                                                               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I1793">
            <v>0</v>
          </cell>
        </row>
        <row r="1794">
          <cell r="A1794">
            <v>14001503000000</v>
          </cell>
          <cell r="B1794" t="str">
            <v xml:space="preserve">PIGMENTO GRMB3(GRIS)                                                                                </v>
          </cell>
          <cell r="C1794">
            <v>0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I1794">
            <v>0</v>
          </cell>
        </row>
        <row r="1795">
          <cell r="A1795">
            <v>14001504000000</v>
          </cell>
          <cell r="B1795" t="str">
            <v xml:space="preserve">PIGMENTO GR3 (GRIS)                                                                                 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I1795">
            <v>0</v>
          </cell>
        </row>
        <row r="1796">
          <cell r="A1796">
            <v>14001600000000</v>
          </cell>
          <cell r="B1796" t="str">
            <v xml:space="preserve">PIGMENTO AZ1 (AZUL)                                                                                 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I1796">
            <v>0</v>
          </cell>
        </row>
        <row r="1797">
          <cell r="A1797">
            <v>14001601000000</v>
          </cell>
          <cell r="B1797" t="str">
            <v xml:space="preserve">PIGMENTO AZ2 (AZUL)                                                                                 </v>
          </cell>
          <cell r="C1797">
            <v>0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I1797">
            <v>0</v>
          </cell>
        </row>
        <row r="1798">
          <cell r="A1798">
            <v>14001602000000</v>
          </cell>
          <cell r="B1798" t="str">
            <v xml:space="preserve">PIGMENTO AZ3 (AZUL)                                                                                 </v>
          </cell>
          <cell r="C1798">
            <v>0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I1798">
            <v>0</v>
          </cell>
        </row>
        <row r="1799">
          <cell r="A1799">
            <v>14001603000000</v>
          </cell>
          <cell r="B1799" t="str">
            <v xml:space="preserve">PIGMENTO AZ4 (AZUL)                                                                                 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I1799">
            <v>0</v>
          </cell>
        </row>
        <row r="1800">
          <cell r="A1800">
            <v>14001604000000</v>
          </cell>
          <cell r="B1800" t="str">
            <v xml:space="preserve">PIGMENTO AZ5 (AZUL)                                                                                 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I1800">
            <v>0</v>
          </cell>
        </row>
        <row r="1801">
          <cell r="A1801">
            <v>14001605000000</v>
          </cell>
          <cell r="B1801" t="str">
            <v xml:space="preserve">PIGMENTO AZ6 (AZUL)                                                                                 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I1801">
            <v>0</v>
          </cell>
        </row>
        <row r="1802">
          <cell r="A1802">
            <v>14001606000000</v>
          </cell>
          <cell r="B1802" t="str">
            <v xml:space="preserve">PIGMENTO AZ8 (AZUL)                                                                                 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I1802">
            <v>0</v>
          </cell>
        </row>
        <row r="1803">
          <cell r="A1803">
            <v>14001607000000</v>
          </cell>
          <cell r="B1803" t="str">
            <v xml:space="preserve">PIGMENTO AZ9 (AZUL)                                                                                 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I1803">
            <v>0</v>
          </cell>
        </row>
        <row r="1804">
          <cell r="A1804">
            <v>14001608000000</v>
          </cell>
          <cell r="B1804" t="str">
            <v xml:space="preserve">PIGMENTO AZ10 (AZUL)                                                                                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I1804">
            <v>0</v>
          </cell>
        </row>
        <row r="1805">
          <cell r="A1805">
            <v>14001609000000</v>
          </cell>
          <cell r="B1805" t="str">
            <v xml:space="preserve">PIGMENTO AZ11 (AZUL)                                                                                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I1805">
            <v>0</v>
          </cell>
        </row>
        <row r="1806">
          <cell r="A1806">
            <v>14001610000000</v>
          </cell>
          <cell r="B1806" t="str">
            <v xml:space="preserve">PIGMENTO AZMB3 (AZUL)                                                                               </v>
          </cell>
          <cell r="C1806">
            <v>32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I1806">
            <v>0</v>
          </cell>
        </row>
        <row r="1807">
          <cell r="A1807">
            <v>14001611000000</v>
          </cell>
          <cell r="B1807" t="str">
            <v xml:space="preserve">PIGMENTO AZMB4 (AZUL)                                                                               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I1807">
            <v>0</v>
          </cell>
        </row>
        <row r="1808">
          <cell r="A1808">
            <v>14001612000000</v>
          </cell>
          <cell r="B1808" t="str">
            <v xml:space="preserve">PIGMENTO AZ13 (AZUL)                                                                                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I1808">
            <v>0</v>
          </cell>
        </row>
        <row r="1809">
          <cell r="A1809">
            <v>14001613000000</v>
          </cell>
          <cell r="B1809" t="str">
            <v xml:space="preserve">PIGMENTO AZ14 (AZUL)                                                                                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I1809">
            <v>0</v>
          </cell>
        </row>
        <row r="1810">
          <cell r="A1810">
            <v>14001614000000</v>
          </cell>
          <cell r="B1810" t="str">
            <v xml:space="preserve">PIGMENTO AZMB 6 (AZUL)                                                                              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I1810">
            <v>0</v>
          </cell>
        </row>
        <row r="1811">
          <cell r="A1811">
            <v>14001615000000</v>
          </cell>
          <cell r="B1811" t="str">
            <v xml:space="preserve">PIGMENTO AZ15 (AZUL)                                                                                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I1811">
            <v>0</v>
          </cell>
        </row>
        <row r="1812">
          <cell r="A1812">
            <v>14001616000000</v>
          </cell>
          <cell r="B1812" t="str">
            <v xml:space="preserve">PIGMENTO AZ16 (AZUL)                                                                                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I1812">
            <v>0</v>
          </cell>
        </row>
        <row r="1813">
          <cell r="A1813">
            <v>14001617000000</v>
          </cell>
          <cell r="B1813" t="str">
            <v xml:space="preserve">PIGMENTO AZ12 (AZUL)                                                                                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I1813">
            <v>0</v>
          </cell>
        </row>
        <row r="1814">
          <cell r="A1814">
            <v>14001618000000</v>
          </cell>
          <cell r="B1814" t="str">
            <v xml:space="preserve">PIGMENTO AZ17 (AZUL)                                                                                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I1814">
            <v>0</v>
          </cell>
        </row>
        <row r="1815">
          <cell r="A1815">
            <v>14001619000000</v>
          </cell>
          <cell r="B1815" t="str">
            <v xml:space="preserve">PIGMENTO AZ18 (AZUL)                                                                                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I1815">
            <v>0</v>
          </cell>
        </row>
        <row r="1816">
          <cell r="A1816">
            <v>14001620000000</v>
          </cell>
          <cell r="B1816" t="str">
            <v xml:space="preserve">PIGMENTO AZ19 (AZUL)                                                                                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I1816">
            <v>0</v>
          </cell>
        </row>
        <row r="1817">
          <cell r="A1817">
            <v>14001621000000</v>
          </cell>
          <cell r="B1817" t="str">
            <v xml:space="preserve">PIGMENTO AZ20 (AZUL)                                                                                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I1817">
            <v>0</v>
          </cell>
        </row>
        <row r="1818">
          <cell r="A1818">
            <v>14001622000000</v>
          </cell>
          <cell r="B1818" t="str">
            <v xml:space="preserve">PIGMENTO AZ21 (AZUL)                                                                                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I1818">
            <v>0</v>
          </cell>
        </row>
        <row r="1819">
          <cell r="A1819">
            <v>14001623000000</v>
          </cell>
          <cell r="B1819" t="str">
            <v xml:space="preserve">PIGMENTO AZMB 7 (AZUL)                                                                              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I1819">
            <v>0</v>
          </cell>
        </row>
        <row r="1820">
          <cell r="A1820">
            <v>14001624000000</v>
          </cell>
          <cell r="B1820" t="str">
            <v xml:space="preserve">PIGMENTO AZMB1(AZUL)                                                                                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I1820">
            <v>0</v>
          </cell>
        </row>
        <row r="1821">
          <cell r="A1821">
            <v>14001625000000</v>
          </cell>
          <cell r="B1821" t="str">
            <v xml:space="preserve">PIGMENTO AZ22                                                                                       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I1821">
            <v>0</v>
          </cell>
        </row>
        <row r="1822">
          <cell r="A1822">
            <v>14001626000000</v>
          </cell>
          <cell r="B1822" t="str">
            <v xml:space="preserve">PIGMENTO AZ23                                                                                       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I1822">
            <v>0</v>
          </cell>
        </row>
        <row r="1823">
          <cell r="A1823">
            <v>14001701000000</v>
          </cell>
          <cell r="B1823" t="str">
            <v xml:space="preserve">PIGMENTO VI3 (VIOLETA)                                                                              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I1823">
            <v>0</v>
          </cell>
        </row>
        <row r="1824">
          <cell r="A1824">
            <v>14001702000000</v>
          </cell>
          <cell r="B1824" t="str">
            <v xml:space="preserve">PIGMENTO VIMB2 (VIOLETA)                                                                            </v>
          </cell>
          <cell r="C1824">
            <v>96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I1824">
            <v>0</v>
          </cell>
        </row>
        <row r="1825">
          <cell r="A1825">
            <v>14001703000000</v>
          </cell>
          <cell r="B1825" t="str">
            <v xml:space="preserve">PIGMENTO VI 4 (VIOLETA)                                                                             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I1825">
            <v>0</v>
          </cell>
        </row>
        <row r="1826">
          <cell r="A1826">
            <v>14001704000000</v>
          </cell>
          <cell r="B1826" t="str">
            <v xml:space="preserve">PIGMENTO VIMB3 (VIOLETA)                                                                            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I1826">
            <v>0</v>
          </cell>
        </row>
        <row r="1827">
          <cell r="A1827">
            <v>14001800000000</v>
          </cell>
          <cell r="B1827" t="str">
            <v xml:space="preserve">PIGMENTO BL2 (BLANCO)                                                                               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I1827">
            <v>0</v>
          </cell>
        </row>
        <row r="1828">
          <cell r="A1828">
            <v>14001801000000</v>
          </cell>
          <cell r="B1828" t="str">
            <v xml:space="preserve">PIGMENTO BL3 (BLANCO)                                                                               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I1828">
            <v>0</v>
          </cell>
        </row>
        <row r="1829">
          <cell r="A1829">
            <v>14001802000000</v>
          </cell>
          <cell r="B1829" t="str">
            <v xml:space="preserve">PIGMENTO BL4 (BLANCO)                                                                               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I1829">
            <v>0</v>
          </cell>
        </row>
        <row r="1830">
          <cell r="A1830">
            <v>14001803000000</v>
          </cell>
          <cell r="B1830" t="str">
            <v xml:space="preserve">PIGMENTO BL7 (BLANCO)                                                                               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I1830">
            <v>0</v>
          </cell>
        </row>
        <row r="1831">
          <cell r="A1831">
            <v>14001804000000</v>
          </cell>
          <cell r="B1831" t="str">
            <v xml:space="preserve">PIGMENTO BLMB1 (BLANCO)                                                                             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I1831">
            <v>0</v>
          </cell>
        </row>
        <row r="1832">
          <cell r="A1832">
            <v>14001805000000</v>
          </cell>
          <cell r="B1832" t="str">
            <v xml:space="preserve">PIGMENTO BLMB3 (BLANCO)                                                                             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I1832">
            <v>0</v>
          </cell>
        </row>
        <row r="1833">
          <cell r="A1833">
            <v>14001806000000</v>
          </cell>
          <cell r="B1833" t="str">
            <v xml:space="preserve">PIGMENTO BL6 (BLANCO)                                                                               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I1833">
            <v>0</v>
          </cell>
        </row>
        <row r="1834">
          <cell r="A1834">
            <v>14001807000000</v>
          </cell>
          <cell r="B1834" t="str">
            <v xml:space="preserve">PIGMENTO BL5 (BLANCO)                                                                               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I1834">
            <v>0</v>
          </cell>
        </row>
        <row r="1835">
          <cell r="A1835">
            <v>14001901000000</v>
          </cell>
          <cell r="B1835" t="str">
            <v xml:space="preserve">PIGMENTO NA2 (NARANJA)                                                                              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I1835">
            <v>0</v>
          </cell>
        </row>
        <row r="1836">
          <cell r="A1836">
            <v>14001902000000</v>
          </cell>
          <cell r="B1836" t="str">
            <v xml:space="preserve">PIGMENTO NA3 (NARANJA)                                                                              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I1836">
            <v>0</v>
          </cell>
        </row>
        <row r="1837">
          <cell r="A1837">
            <v>14001903000000</v>
          </cell>
          <cell r="B1837" t="str">
            <v xml:space="preserve">PIGMENTO NA4 (NARANJA)                                                                              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I1837">
            <v>0</v>
          </cell>
        </row>
        <row r="1838">
          <cell r="A1838">
            <v>14001904000000</v>
          </cell>
          <cell r="B1838" t="str">
            <v xml:space="preserve">PIGMENTO NAMB2 (NARANJA)                                                                            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I1838">
            <v>0</v>
          </cell>
        </row>
        <row r="1839">
          <cell r="A1839">
            <v>14001905000000</v>
          </cell>
          <cell r="B1839" t="str">
            <v xml:space="preserve">PIGMENTO NAMB6 (NARANJA)                                                                            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I1839">
            <v>0</v>
          </cell>
        </row>
        <row r="1840">
          <cell r="A1840">
            <v>14001906000000</v>
          </cell>
          <cell r="B1840" t="str">
            <v xml:space="preserve">PIGMENTO NAMB3 (NARANJA)                                                                            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I1840">
            <v>0</v>
          </cell>
        </row>
        <row r="1841">
          <cell r="A1841">
            <v>14001907000000</v>
          </cell>
          <cell r="B1841" t="str">
            <v xml:space="preserve">PIGMENTO NAMB7 (NARANJA)                                                                            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I1841">
            <v>0</v>
          </cell>
        </row>
        <row r="1842">
          <cell r="A1842">
            <v>14001908000000</v>
          </cell>
          <cell r="B1842" t="str">
            <v xml:space="preserve">PIGMENTO NAMB8 (NARANJA)                                                                            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I1842">
            <v>0</v>
          </cell>
        </row>
        <row r="1843">
          <cell r="A1843">
            <v>14001909000000</v>
          </cell>
          <cell r="B1843" t="str">
            <v xml:space="preserve">PIGMENTO NA5 (NARANJA)                                                                              </v>
          </cell>
          <cell r="C1843">
            <v>0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I1843">
            <v>0</v>
          </cell>
        </row>
        <row r="1844">
          <cell r="A1844">
            <v>14001910000000</v>
          </cell>
          <cell r="B1844" t="str">
            <v xml:space="preserve">PIGMENTO NA6 (NARANJA)                                                                              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I1844">
            <v>0</v>
          </cell>
        </row>
        <row r="1845">
          <cell r="A1845">
            <v>14001911000000</v>
          </cell>
          <cell r="B1845" t="str">
            <v xml:space="preserve">PIGMENTO NA7 (NARANJA)                                                                              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I1845">
            <v>0</v>
          </cell>
        </row>
        <row r="1846">
          <cell r="A1846">
            <v>14001912000000</v>
          </cell>
          <cell r="B1846" t="str">
            <v xml:space="preserve">PIGMENTO NAMB9 (NARANJA)                                                                            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I1846">
            <v>0</v>
          </cell>
        </row>
        <row r="1847">
          <cell r="A1847">
            <v>140020000000</v>
          </cell>
          <cell r="B1847" t="str">
            <v xml:space="preserve">PIG. NAR. VULCAN-G 101274                                                                           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I1847">
            <v>0</v>
          </cell>
        </row>
        <row r="1848">
          <cell r="A1848">
            <v>14002001000000</v>
          </cell>
          <cell r="B1848" t="str">
            <v xml:space="preserve">PIGMENTO BE1 (BEIGE)                                                                                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I1848">
            <v>0</v>
          </cell>
        </row>
        <row r="1849">
          <cell r="A1849">
            <v>140021000000</v>
          </cell>
          <cell r="B1849" t="str">
            <v xml:space="preserve">PIG. ORANGE 2204 (NARANJA)                                                                          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I1849">
            <v>0</v>
          </cell>
        </row>
        <row r="1850">
          <cell r="A1850">
            <v>140022000000</v>
          </cell>
          <cell r="B1850" t="str">
            <v xml:space="preserve">PIG. NARANJA 16543                                                                                  </v>
          </cell>
          <cell r="C1850">
            <v>2483.9219600000001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I1850">
            <v>0</v>
          </cell>
        </row>
        <row r="1851">
          <cell r="A1851">
            <v>140030000000</v>
          </cell>
          <cell r="B1851" t="str">
            <v xml:space="preserve">PIG. AZUL HELIZARIN 7080                                                                            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I1851">
            <v>0</v>
          </cell>
        </row>
        <row r="1852">
          <cell r="A1852">
            <v>140031000000</v>
          </cell>
          <cell r="B1852" t="str">
            <v xml:space="preserve">PIG. PV BLAU K33 AZUL (G)                                                                           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I1852">
            <v>0</v>
          </cell>
        </row>
        <row r="1853">
          <cell r="A1853">
            <v>140032000000</v>
          </cell>
          <cell r="B1853" t="str">
            <v xml:space="preserve">PIG. ULTRAMARINBLAU (AZUL)                                                                          </v>
          </cell>
          <cell r="C1853">
            <v>5891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I1853">
            <v>0</v>
          </cell>
        </row>
        <row r="1854">
          <cell r="A1854">
            <v>140033000000</v>
          </cell>
          <cell r="B1854" t="str">
            <v xml:space="preserve">PIG. BŽRO BLAU (AZUL) (G)                                                                           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I1854">
            <v>0</v>
          </cell>
        </row>
        <row r="1855">
          <cell r="A1855">
            <v>140034000000</v>
          </cell>
          <cell r="B1855" t="str">
            <v xml:space="preserve">PIG. MASTERBATCH UN BLAU (AZUL)(G)                                                                  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I1855">
            <v>0</v>
          </cell>
        </row>
        <row r="1856">
          <cell r="A1856">
            <v>140035000000</v>
          </cell>
          <cell r="B1856" t="str">
            <v xml:space="preserve">PIG.MASTERBATCH UN 5005 (AZUL)(G)                                                                   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I1856">
            <v>0</v>
          </cell>
        </row>
        <row r="1857">
          <cell r="A1857">
            <v>140036000000</v>
          </cell>
          <cell r="B1857" t="str">
            <v xml:space="preserve">PIG. 63-P-2002 (AZUL) (G)                                                                           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I1857">
            <v>0</v>
          </cell>
        </row>
        <row r="1858">
          <cell r="A1858">
            <v>140037000000</v>
          </cell>
          <cell r="B1858" t="str">
            <v xml:space="preserve">PIG. BLAU 2503 (AZUL)                                                                               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I1858">
            <v>0</v>
          </cell>
        </row>
        <row r="1859">
          <cell r="A1859">
            <v>140038000000</v>
          </cell>
          <cell r="B1859" t="str">
            <v xml:space="preserve">PIG.AZUL TRANS.DEI POW 16993 DEIFEL                                                                 </v>
          </cell>
          <cell r="C1859">
            <v>2240.6502999999998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I1859">
            <v>0</v>
          </cell>
        </row>
        <row r="1860">
          <cell r="A1860">
            <v>140040000000</v>
          </cell>
          <cell r="B1860" t="str">
            <v xml:space="preserve">PIG. CK3 NEGRO (G)                                                                                  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I1860">
            <v>0</v>
          </cell>
        </row>
        <row r="1861">
          <cell r="A1861">
            <v>140041000000</v>
          </cell>
          <cell r="B1861" t="str">
            <v xml:space="preserve">PIG. NEOZAPON-SCHWARTZ X51NEGRO (G)                                                                 </v>
          </cell>
          <cell r="C1861">
            <v>0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I1861">
            <v>0</v>
          </cell>
        </row>
        <row r="1862">
          <cell r="A1862">
            <v>140042000000</v>
          </cell>
          <cell r="B1862" t="str">
            <v xml:space="preserve">PIG. NEGRO HUMO (G)                                                                                 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I1862">
            <v>0</v>
          </cell>
        </row>
        <row r="1863">
          <cell r="A1863">
            <v>140043000000</v>
          </cell>
          <cell r="B1863" t="str">
            <v xml:space="preserve">PIG. RUSSVERSCHNITT 10% (NEGRO) (G)                                                                 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I1863">
            <v>0</v>
          </cell>
        </row>
        <row r="1864">
          <cell r="A1864">
            <v>140044000000</v>
          </cell>
          <cell r="B1864" t="str">
            <v xml:space="preserve">PIG. SCHWARZ 3602 (NEGRO)                                                                           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I1864">
            <v>0</v>
          </cell>
        </row>
        <row r="1865">
          <cell r="A1865">
            <v>140045000000</v>
          </cell>
          <cell r="B1865" t="str">
            <v xml:space="preserve">PIG.NEGRO DEI POW 16496 DEIFEL                                                                      </v>
          </cell>
          <cell r="C1865">
            <v>2366.4199699999999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I1865">
            <v>0</v>
          </cell>
        </row>
        <row r="1866">
          <cell r="A1866">
            <v>140050000000</v>
          </cell>
          <cell r="B1866" t="str">
            <v xml:space="preserve">PIG. ECHTGELB GR AMARILLO (G)                                                                       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I1866">
            <v>0</v>
          </cell>
        </row>
        <row r="1867">
          <cell r="A1867">
            <v>140051000000</v>
          </cell>
          <cell r="B1867" t="str">
            <v xml:space="preserve">PIG. VULKANECHTGELB H.R AMARILLO(G)                                                                 </v>
          </cell>
          <cell r="C1867">
            <v>133.5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I1867">
            <v>0</v>
          </cell>
        </row>
        <row r="1868">
          <cell r="A1868">
            <v>140052000000</v>
          </cell>
          <cell r="B1868" t="str">
            <v xml:space="preserve">PIG.SICOPLAST-GELB ID4025(AMAR.)(G)                                                                 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I1868">
            <v>0</v>
          </cell>
        </row>
        <row r="1869">
          <cell r="A1869">
            <v>140053000000</v>
          </cell>
          <cell r="B1869" t="str">
            <v xml:space="preserve">PIG. PV ECHTGELB HR (AMARILLO)  (G)                                                                 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I1869">
            <v>0</v>
          </cell>
        </row>
        <row r="1870">
          <cell r="A1870">
            <v>140054000000</v>
          </cell>
          <cell r="B1870" t="str">
            <v xml:space="preserve">PIG. 16-P-2018(AMARILLO) (G)                                                                        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I1870">
            <v>0</v>
          </cell>
        </row>
        <row r="1871">
          <cell r="A1871">
            <v>140055000000</v>
          </cell>
          <cell r="B1871" t="str">
            <v xml:space="preserve">PIG. AMARILLO DEI POW 17151 DEIFEL(G)                                                               </v>
          </cell>
          <cell r="C1871">
            <v>8307.2386999999999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I1871">
            <v>0</v>
          </cell>
        </row>
        <row r="1872">
          <cell r="A1872">
            <v>140060000000</v>
          </cell>
          <cell r="B1872" t="str">
            <v xml:space="preserve">PIG. ROTVIOLETT MRS VIOLETA                                                                         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I1872">
            <v>0</v>
          </cell>
        </row>
        <row r="1873">
          <cell r="A1873">
            <v>140070000000</v>
          </cell>
          <cell r="B1873" t="str">
            <v xml:space="preserve">PIG. P.V.ECHT-BRAUN H.F.R.MARRON(G)                                                                 </v>
          </cell>
          <cell r="C1873">
            <v>290.85863000000001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I1873">
            <v>0</v>
          </cell>
        </row>
        <row r="1874">
          <cell r="A1874">
            <v>140080000000</v>
          </cell>
          <cell r="B1874" t="str">
            <v xml:space="preserve">PIG. HELIOGEN 8720 VERDE (G)                                                                        </v>
          </cell>
          <cell r="C1874">
            <v>369.73633000000001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I1874">
            <v>0</v>
          </cell>
        </row>
        <row r="1875">
          <cell r="A1875">
            <v>140081000000</v>
          </cell>
          <cell r="B1875" t="str">
            <v xml:space="preserve">PIG. HELIOGEN  7072 AZUL (G)                                                                        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I1875">
            <v>0</v>
          </cell>
        </row>
        <row r="1876">
          <cell r="A1876">
            <v>140090001000</v>
          </cell>
          <cell r="B1876" t="str">
            <v xml:space="preserve">COMBAT AD MASTERBATCH UMBXXX091616B1                                                                </v>
          </cell>
          <cell r="C1876">
            <v>0.45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I1876">
            <v>0</v>
          </cell>
        </row>
        <row r="1877">
          <cell r="A1877">
            <v>140090002263</v>
          </cell>
          <cell r="B1877" t="str">
            <v xml:space="preserve">PIG MASTERBATCH - ORANGE / NARANJO  UN 2263                                                         </v>
          </cell>
          <cell r="C1877">
            <v>3.4000000000000002E-2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I1877">
            <v>0</v>
          </cell>
        </row>
        <row r="1878">
          <cell r="A1878">
            <v>140090003927</v>
          </cell>
          <cell r="B1878" t="str">
            <v xml:space="preserve">PIG MASTERBATCH - ROT / ROJO  UN 3927                                                               </v>
          </cell>
          <cell r="C1878">
            <v>1.5149999999999999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I1878">
            <v>0</v>
          </cell>
        </row>
        <row r="1879">
          <cell r="A1879">
            <v>140090055493</v>
          </cell>
          <cell r="B1879" t="str">
            <v xml:space="preserve">PIG MASTERBATCH - VIOLETA UN55493                                                                   </v>
          </cell>
          <cell r="C1879">
            <v>3900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I1879">
            <v>0</v>
          </cell>
        </row>
        <row r="1880">
          <cell r="A1880">
            <v>140090060000</v>
          </cell>
          <cell r="B1880" t="str">
            <v xml:space="preserve">MASTERBATCH BASE TPU ETHER ROJO 199C                                                                </v>
          </cell>
          <cell r="C1880">
            <v>2.4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I1880">
            <v>0</v>
          </cell>
        </row>
        <row r="1881">
          <cell r="A1881">
            <v>140090061000</v>
          </cell>
          <cell r="B1881" t="str">
            <v xml:space="preserve">MASTERBATCH BASE TPU ETHER GRIS 5C                                                                  </v>
          </cell>
          <cell r="C1881">
            <v>2.5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I1881">
            <v>0</v>
          </cell>
        </row>
        <row r="1882">
          <cell r="A1882">
            <v>140090062000</v>
          </cell>
          <cell r="B1882" t="str">
            <v xml:space="preserve">MASTERBATCH BASE TPU ETHER VERDE 348C                                                               </v>
          </cell>
          <cell r="C1882">
            <v>1.62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I1882">
            <v>0</v>
          </cell>
        </row>
        <row r="1883">
          <cell r="A1883">
            <v>140090070000</v>
          </cell>
          <cell r="B1883" t="str">
            <v xml:space="preserve">MEVOPUR-BLACK RU9M820015-BN                                                                         </v>
          </cell>
          <cell r="C1883">
            <v>2179.9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I1883">
            <v>0</v>
          </cell>
        </row>
        <row r="1884">
          <cell r="A1884">
            <v>140090071000</v>
          </cell>
          <cell r="B1884" t="str">
            <v xml:space="preserve">MEVOPUR-WHITE RU0M820007-BN                                                                         </v>
          </cell>
          <cell r="C1884">
            <v>1824.9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I1884">
            <v>0</v>
          </cell>
        </row>
        <row r="1885">
          <cell r="A1885">
            <v>140090226698</v>
          </cell>
          <cell r="B1885" t="str">
            <v xml:space="preserve">MAST. MB UN ORANGE/NARANJO UN 226698                                                                </v>
          </cell>
          <cell r="C1885">
            <v>12.795999999999999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I1885">
            <v>0</v>
          </cell>
        </row>
        <row r="1886">
          <cell r="A1886">
            <v>150001000000</v>
          </cell>
          <cell r="B1886" t="str">
            <v xml:space="preserve">ABS TERLURAN HI-10 NATUR                                                                            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I1886">
            <v>0</v>
          </cell>
        </row>
        <row r="1887">
          <cell r="A1887">
            <v>150002000000</v>
          </cell>
          <cell r="B1887" t="str">
            <v xml:space="preserve">ABS TERLUX 2802 CRISTAL                                                                             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I1887">
            <v>0</v>
          </cell>
        </row>
        <row r="1888">
          <cell r="A1888">
            <v>150003000000</v>
          </cell>
          <cell r="B1888" t="str">
            <v xml:space="preserve">ABS NOVODUR HD M203FC                                                                               </v>
          </cell>
          <cell r="C1888">
            <v>438.00400000000002</v>
          </cell>
          <cell r="D1888">
            <v>0</v>
          </cell>
          <cell r="E1888">
            <v>500</v>
          </cell>
          <cell r="F1888">
            <v>500</v>
          </cell>
          <cell r="G1888">
            <v>500</v>
          </cell>
          <cell r="I1888">
            <v>500</v>
          </cell>
        </row>
        <row r="1889">
          <cell r="A1889">
            <v>150100060000</v>
          </cell>
          <cell r="B1889" t="str">
            <v xml:space="preserve">PVC INY. BS 100/C06                                                                                 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I1889">
            <v>0</v>
          </cell>
        </row>
        <row r="1890">
          <cell r="A1890">
            <v>152005000000</v>
          </cell>
          <cell r="B1890" t="str">
            <v xml:space="preserve">PE INY. PB 208                                                                                      </v>
          </cell>
          <cell r="C1890">
            <v>25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I1890">
            <v>0</v>
          </cell>
        </row>
        <row r="1891">
          <cell r="A1891">
            <v>152010000000</v>
          </cell>
          <cell r="B1891" t="str">
            <v xml:space="preserve">PE INY. PB 608                                                                                      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I1891">
            <v>0</v>
          </cell>
        </row>
        <row r="1892">
          <cell r="A1892">
            <v>152015000000</v>
          </cell>
          <cell r="B1892" t="str">
            <v xml:space="preserve">PE INY. GC 7260                                                                                     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I1892">
            <v>0</v>
          </cell>
        </row>
        <row r="1893">
          <cell r="A1893">
            <v>152016000000</v>
          </cell>
          <cell r="B1893" t="str">
            <v xml:space="preserve">PE INY. LUPOLEN V2920K                                                                              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I1893">
            <v>0</v>
          </cell>
        </row>
        <row r="1894">
          <cell r="A1894">
            <v>152017000000</v>
          </cell>
          <cell r="B1894" t="str">
            <v xml:space="preserve">PE INY. LUPOLEN 6031M                                                                               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I1894">
            <v>0</v>
          </cell>
        </row>
        <row r="1895">
          <cell r="A1895">
            <v>152018000000</v>
          </cell>
          <cell r="B1895" t="str">
            <v xml:space="preserve">PE INY. LUPOLEN 2425K                                                                               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I1895">
            <v>0</v>
          </cell>
        </row>
        <row r="1896">
          <cell r="A1896">
            <v>152025000000</v>
          </cell>
          <cell r="B1896" t="str">
            <v xml:space="preserve">PE INY. 2410 T                                                                                      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I1896">
            <v>0</v>
          </cell>
        </row>
        <row r="1897">
          <cell r="A1897">
            <v>152026000000</v>
          </cell>
          <cell r="B1897" t="str">
            <v xml:space="preserve">PE INY. LL DPE 6500                                                                                 </v>
          </cell>
          <cell r="C1897">
            <v>0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  <cell r="I1897">
            <v>0</v>
          </cell>
        </row>
        <row r="1898">
          <cell r="A1898">
            <v>152030000000</v>
          </cell>
          <cell r="B1898" t="str">
            <v xml:space="preserve">PE EXT. PBD TS 7025 FF                                                                              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I1898">
            <v>0</v>
          </cell>
        </row>
        <row r="1899">
          <cell r="A1899">
            <v>152031000000</v>
          </cell>
          <cell r="B1899" t="str">
            <v xml:space="preserve">PE EXT. PBD TS 7028 AT                                                                              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I1899">
            <v>0</v>
          </cell>
        </row>
        <row r="1900">
          <cell r="A1900">
            <v>152031100000</v>
          </cell>
          <cell r="B1900" t="str">
            <v xml:space="preserve">PE EXT. EASTMAN LDPE 1925 F                                                                         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I1900">
            <v>0</v>
          </cell>
        </row>
        <row r="1901">
          <cell r="A1901">
            <v>152035000000</v>
          </cell>
          <cell r="B1901" t="str">
            <v xml:space="preserve">PE INY. 6500/1                                                                                      </v>
          </cell>
          <cell r="C1901">
            <v>0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I1901">
            <v>0</v>
          </cell>
        </row>
        <row r="1902">
          <cell r="A1902">
            <v>152036000000</v>
          </cell>
          <cell r="B1902" t="str">
            <v xml:space="preserve">PE INY. BDL GA 571489 / IF 33                                                                       </v>
          </cell>
          <cell r="C1902">
            <v>25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I1902">
            <v>0</v>
          </cell>
        </row>
        <row r="1903">
          <cell r="A1903">
            <v>152040000000</v>
          </cell>
          <cell r="B1903" t="str">
            <v xml:space="preserve">PE INY 2213 LIN. RESILIN                                                                            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I1903">
            <v>0</v>
          </cell>
        </row>
        <row r="1904">
          <cell r="A1904">
            <v>152045000000</v>
          </cell>
          <cell r="B1904" t="str">
            <v xml:space="preserve">PE INY. ELTEX HD6070EA-B (PEAD HC7260 /2080 ELTEX)                                                  </v>
          </cell>
          <cell r="C1904">
            <v>362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I1904">
            <v>0</v>
          </cell>
        </row>
        <row r="1905">
          <cell r="A1905">
            <v>152050000000</v>
          </cell>
          <cell r="B1905" t="str">
            <v xml:space="preserve">PE INY. DUCB-30 MB                                                                                  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I1905">
            <v>0</v>
          </cell>
        </row>
        <row r="1906">
          <cell r="A1906">
            <v>152051000000</v>
          </cell>
          <cell r="B1906" t="str">
            <v xml:space="preserve">PE INY. JX 7300                                                                                     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I1906">
            <v>0</v>
          </cell>
        </row>
        <row r="1907">
          <cell r="A1907">
            <v>152052000000</v>
          </cell>
          <cell r="B1907" t="str">
            <v xml:space="preserve">PE INY.HDPE HC7260LS-L                                                                              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I1907">
            <v>0</v>
          </cell>
        </row>
        <row r="1908">
          <cell r="A1908">
            <v>153005000000</v>
          </cell>
          <cell r="B1908" t="str">
            <v xml:space="preserve">PE EXT. 2425 K                                                                                      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I1908">
            <v>0</v>
          </cell>
        </row>
        <row r="1909">
          <cell r="A1909">
            <v>153010000000</v>
          </cell>
          <cell r="B1909" t="str">
            <v xml:space="preserve">PE EXT. 692/50                                                                                      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I1909">
            <v>0</v>
          </cell>
        </row>
        <row r="1910">
          <cell r="A1910">
            <v>153011000000</v>
          </cell>
          <cell r="B1910" t="str">
            <v xml:space="preserve">PE EXT. EF412                                                                                       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I1910">
            <v>0</v>
          </cell>
        </row>
        <row r="1911">
          <cell r="A1911">
            <v>153012000000</v>
          </cell>
          <cell r="B1911" t="str">
            <v xml:space="preserve">PE EXT.503                                                                                          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I1911">
            <v>0</v>
          </cell>
        </row>
        <row r="1912">
          <cell r="A1912">
            <v>153013000000</v>
          </cell>
          <cell r="B1912" t="str">
            <v xml:space="preserve">PE EXT. 046A / LDPE 2001 / 20020-P                                                                  </v>
          </cell>
          <cell r="C1912">
            <v>0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  <cell r="I1912">
            <v>0</v>
          </cell>
        </row>
        <row r="1913">
          <cell r="A1913">
            <v>153051000000</v>
          </cell>
          <cell r="B1913" t="str">
            <v xml:space="preserve">PE EXT. TX 7003                                                                                     </v>
          </cell>
          <cell r="C1913">
            <v>836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I1913">
            <v>0</v>
          </cell>
        </row>
        <row r="1914">
          <cell r="A1914">
            <v>154005000000</v>
          </cell>
          <cell r="B1914" t="str">
            <v xml:space="preserve">PP INY. PPU 1780 FB                                                                                 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I1914">
            <v>0</v>
          </cell>
        </row>
        <row r="1915">
          <cell r="A1915">
            <v>154006000000</v>
          </cell>
          <cell r="B1915" t="str">
            <v xml:space="preserve">PP HE 820 P BOREALIS                                                                                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I1915">
            <v>0</v>
          </cell>
        </row>
        <row r="1916">
          <cell r="A1916">
            <v>154007000000</v>
          </cell>
          <cell r="B1916" t="str">
            <v xml:space="preserve">PP HD 810 P BOREALIS                                                                                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I1916">
            <v>0</v>
          </cell>
        </row>
        <row r="1917">
          <cell r="A1917">
            <v>154008000000</v>
          </cell>
          <cell r="B1917" t="str">
            <v xml:space="preserve">PP N 500 NATUR                                                                                      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I1917">
            <v>0</v>
          </cell>
        </row>
        <row r="1918">
          <cell r="A1918">
            <v>154009000000</v>
          </cell>
          <cell r="B1918" t="str">
            <v xml:space="preserve">PP HF 840 MO BOREALIS                                                                               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I1918">
            <v>0</v>
          </cell>
        </row>
        <row r="1919">
          <cell r="A1919">
            <v>154010000000</v>
          </cell>
          <cell r="B1919" t="str">
            <v xml:space="preserve">PP PH 2610                                                                                          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I1919">
            <v>0</v>
          </cell>
        </row>
        <row r="1920">
          <cell r="A1920">
            <v>154011000000</v>
          </cell>
          <cell r="B1920" t="str">
            <v xml:space="preserve">DESLIZANTE M.SLIP ANTIBLOCK 10430                                                                   </v>
          </cell>
          <cell r="C1920">
            <v>14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I1920">
            <v>0</v>
          </cell>
        </row>
        <row r="1921">
          <cell r="A1921">
            <v>154011100000</v>
          </cell>
          <cell r="B1921" t="str">
            <v xml:space="preserve">DESLIZANTE AMPACET                                                                                  </v>
          </cell>
          <cell r="C1921">
            <v>151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I1921">
            <v>0</v>
          </cell>
        </row>
        <row r="1922">
          <cell r="A1922">
            <v>154012000000</v>
          </cell>
          <cell r="B1922" t="str">
            <v xml:space="preserve">PP XM-6950K                                                                                         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I1922">
            <v>0</v>
          </cell>
        </row>
        <row r="1923">
          <cell r="A1923">
            <v>154013000000</v>
          </cell>
          <cell r="B1923" t="str">
            <v xml:space="preserve">DESLIZANTE 901021                                                                                   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I1923">
            <v>0</v>
          </cell>
        </row>
        <row r="1924">
          <cell r="A1924">
            <v>154014000000</v>
          </cell>
          <cell r="B1924" t="str">
            <v xml:space="preserve">PP HOMOPOLYMER 1194 E1                                                                              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I1924">
            <v>0</v>
          </cell>
        </row>
        <row r="1925">
          <cell r="A1925">
            <v>154015000000</v>
          </cell>
          <cell r="B1925" t="str">
            <v xml:space="preserve">PP HOMOPOLYMER NATUR  1374 E2                                                                       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I1925">
            <v>0</v>
          </cell>
        </row>
        <row r="1926">
          <cell r="A1926">
            <v>154016000000</v>
          </cell>
          <cell r="B1926" t="str">
            <v xml:space="preserve">PP PRB 4215                                                                                         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I1926">
            <v>0</v>
          </cell>
        </row>
        <row r="1927">
          <cell r="A1927">
            <v>154017000000</v>
          </cell>
          <cell r="B1927" t="str">
            <v xml:space="preserve">PP HOMOPOLYMER PPH 9020 CRISTAL                                                                     </v>
          </cell>
          <cell r="C1927">
            <v>0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I1927">
            <v>0</v>
          </cell>
        </row>
        <row r="1928">
          <cell r="A1928">
            <v>154018000000</v>
          </cell>
          <cell r="B1928" t="str">
            <v xml:space="preserve">PP RP 141                                                                                           </v>
          </cell>
          <cell r="C1928">
            <v>0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I1928">
            <v>0</v>
          </cell>
        </row>
        <row r="1929">
          <cell r="A1929">
            <v>154019000000</v>
          </cell>
          <cell r="B1929" t="str">
            <v xml:space="preserve">PP H301/H0952                                                                                       </v>
          </cell>
          <cell r="C1929">
            <v>623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I1929">
            <v>0</v>
          </cell>
        </row>
        <row r="1930">
          <cell r="A1930">
            <v>155000000000</v>
          </cell>
          <cell r="B1930" t="str">
            <v xml:space="preserve">MAKROLON                                                                                            </v>
          </cell>
          <cell r="C1930">
            <v>687.3</v>
          </cell>
          <cell r="D1930">
            <v>0</v>
          </cell>
          <cell r="E1930">
            <v>300</v>
          </cell>
          <cell r="F1930">
            <v>300</v>
          </cell>
          <cell r="G1930">
            <v>300</v>
          </cell>
          <cell r="I1930">
            <v>300</v>
          </cell>
        </row>
        <row r="1931">
          <cell r="A1931">
            <v>155001000000</v>
          </cell>
          <cell r="B1931" t="str">
            <v xml:space="preserve">DUROLON IR 2200                                                                                     </v>
          </cell>
          <cell r="C1931">
            <v>6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I1931">
            <v>0</v>
          </cell>
        </row>
        <row r="1932">
          <cell r="A1932">
            <v>155005000000</v>
          </cell>
          <cell r="B1932" t="str">
            <v xml:space="preserve">PS 168 N CRISTAL                                                                                    </v>
          </cell>
          <cell r="C1932">
            <v>0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I1932">
            <v>0</v>
          </cell>
        </row>
        <row r="1933">
          <cell r="A1933">
            <v>155006000000</v>
          </cell>
          <cell r="B1933" t="str">
            <v xml:space="preserve">PS 168 N GR2 CRISTAL  (Q612)                                                                        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I1933">
            <v>0</v>
          </cell>
        </row>
        <row r="1934">
          <cell r="A1934">
            <v>155010000000</v>
          </cell>
          <cell r="B1934" t="str">
            <v xml:space="preserve">PS 475 K (BLANCO)                                                                                   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I1934">
            <v>0</v>
          </cell>
        </row>
        <row r="1935">
          <cell r="A1935">
            <v>155010100000</v>
          </cell>
          <cell r="B1935" t="str">
            <v xml:space="preserve">PS HH 101 CRISTAL                                                                                   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I1935">
            <v>0</v>
          </cell>
        </row>
        <row r="1936">
          <cell r="A1936">
            <v>155011000000</v>
          </cell>
          <cell r="B1936" t="str">
            <v xml:space="preserve">PS 475 K/476 L (NATURAL)                                                                            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I1936">
            <v>0</v>
          </cell>
        </row>
        <row r="1937">
          <cell r="A1937">
            <v>155011700000</v>
          </cell>
          <cell r="B1937" t="str">
            <v xml:space="preserve">PS SH 1170                                                                                          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I1937">
            <v>0</v>
          </cell>
        </row>
        <row r="1938">
          <cell r="A1938">
            <v>155015800000</v>
          </cell>
          <cell r="B1938" t="str">
            <v xml:space="preserve">PS 158K CRISTAL (N2560/ 585 B / 1050 / 866N / 861F / 777 / 818K / HF555 )                           </v>
          </cell>
          <cell r="C1938">
            <v>1144.9000000000001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I1938">
            <v>0</v>
          </cell>
        </row>
        <row r="1939">
          <cell r="A1939">
            <v>155016800000</v>
          </cell>
          <cell r="B1939" t="str">
            <v xml:space="preserve">PS 168 MO CRISTAL                                                                                   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I1939">
            <v>0</v>
          </cell>
        </row>
        <row r="1940">
          <cell r="A1940">
            <v>155016801000</v>
          </cell>
          <cell r="B1940" t="str">
            <v xml:space="preserve">PS 168 M CRISTAL                                                                                    </v>
          </cell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I1940">
            <v>0</v>
          </cell>
        </row>
        <row r="1941">
          <cell r="A1941">
            <v>155021000000</v>
          </cell>
          <cell r="B1941" t="str">
            <v xml:space="preserve">PS 4220                                                                                             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I1941">
            <v>0</v>
          </cell>
        </row>
        <row r="1942">
          <cell r="A1942">
            <v>155026800000</v>
          </cell>
          <cell r="B1942" t="str">
            <v xml:space="preserve">PS GPPS HF 2680 M                                                                                   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I1942">
            <v>0</v>
          </cell>
        </row>
        <row r="1943">
          <cell r="A1943">
            <v>155040000000</v>
          </cell>
          <cell r="B1943" t="str">
            <v xml:space="preserve">PS 1540 CRISTAL                                                                                     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I1943">
            <v>0</v>
          </cell>
        </row>
        <row r="1944">
          <cell r="A1944">
            <v>155044000000</v>
          </cell>
          <cell r="B1944" t="str">
            <v xml:space="preserve">PS 4400 / 825E / TPSC / U8884 / HP9450 / RT44/M/ PSAI R 970                                         </v>
          </cell>
          <cell r="C1944">
            <v>650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I1944">
            <v>0</v>
          </cell>
        </row>
        <row r="1945">
          <cell r="A1945">
            <v>155045000000</v>
          </cell>
          <cell r="B1945" t="str">
            <v xml:space="preserve">PS CRISTAL H F 555                                                                                  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I1945">
            <v>0</v>
          </cell>
        </row>
        <row r="1946">
          <cell r="A1946">
            <v>155045100000</v>
          </cell>
          <cell r="B1946" t="str">
            <v xml:space="preserve">PS LACQRENE                                                                                         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I1946">
            <v>0</v>
          </cell>
        </row>
        <row r="1947">
          <cell r="A1947">
            <v>155046600000</v>
          </cell>
          <cell r="B1947" t="str">
            <v xml:space="preserve">PS 466F (BLANCO)                                                                                    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I1947">
            <v>0</v>
          </cell>
        </row>
        <row r="1948">
          <cell r="A1948">
            <v>155047600000</v>
          </cell>
          <cell r="B1948" t="str">
            <v xml:space="preserve">PS 476 L                                                                                            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I1948">
            <v>0</v>
          </cell>
        </row>
        <row r="1949">
          <cell r="A1949">
            <v>155048600000</v>
          </cell>
          <cell r="B1949" t="str">
            <v xml:space="preserve">PS 486 M                                                                                            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I1949">
            <v>0</v>
          </cell>
        </row>
        <row r="1950">
          <cell r="A1950">
            <v>155049500000</v>
          </cell>
          <cell r="B1950" t="str">
            <v xml:space="preserve">PS 495 F                                                                                            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I1950">
            <v>0</v>
          </cell>
        </row>
        <row r="1951">
          <cell r="A1951">
            <v>155072400000</v>
          </cell>
          <cell r="B1951" t="str">
            <v xml:space="preserve">PS   7240                                                                                           </v>
          </cell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I1951">
            <v>0</v>
          </cell>
        </row>
        <row r="1952">
          <cell r="A1952">
            <v>156003350000</v>
          </cell>
          <cell r="B1952" t="str">
            <v xml:space="preserve">PVC EXT. I35 (ES 3/35)                                                                              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I1952">
            <v>0</v>
          </cell>
        </row>
        <row r="1953">
          <cell r="A1953">
            <v>156003550000</v>
          </cell>
          <cell r="B1953" t="str">
            <v xml:space="preserve">PVC I55 (ES 3/55)                                                                                   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I1953">
            <v>0</v>
          </cell>
        </row>
        <row r="1954">
          <cell r="A1954">
            <v>156004200000</v>
          </cell>
          <cell r="B1954" t="str">
            <v xml:space="preserve">PVC EXT. X20 (E4/20)                                                                                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I1954">
            <v>0</v>
          </cell>
        </row>
        <row r="1955">
          <cell r="A1955">
            <v>156004400000</v>
          </cell>
          <cell r="B1955" t="str">
            <v xml:space="preserve">PVC E 4/40 NARANJA                                                                                  </v>
          </cell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I1955">
            <v>0</v>
          </cell>
        </row>
        <row r="1956">
          <cell r="A1956">
            <v>156004400100</v>
          </cell>
          <cell r="B1956" t="str">
            <v xml:space="preserve">PVC E 4/40 CRISTAL                                                                                  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I1956">
            <v>0</v>
          </cell>
        </row>
        <row r="1957">
          <cell r="A1957">
            <v>156004450000</v>
          </cell>
          <cell r="B1957" t="str">
            <v xml:space="preserve">PVC EXT. Z45 (E4/45 CR)                                                                             </v>
          </cell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I1957">
            <v>0</v>
          </cell>
        </row>
        <row r="1958">
          <cell r="A1958">
            <v>156004500000</v>
          </cell>
          <cell r="B1958" t="str">
            <v xml:space="preserve">PVC EXT. X50 (E4/50 CR)                                                                             </v>
          </cell>
          <cell r="C1958">
            <v>0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I1958">
            <v>0</v>
          </cell>
        </row>
        <row r="1959">
          <cell r="A1959">
            <v>156004500100</v>
          </cell>
          <cell r="B1959" t="str">
            <v xml:space="preserve">PVC AZ.TR GW61A83E05-01719                                                                          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I1959">
            <v>0</v>
          </cell>
        </row>
        <row r="1960">
          <cell r="A1960">
            <v>156004500200</v>
          </cell>
          <cell r="B1960" t="str">
            <v xml:space="preserve">PVC EXT. X50 AZUL (E4/50 AZ)                                                                        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I1960">
            <v>0</v>
          </cell>
        </row>
        <row r="1961">
          <cell r="A1961">
            <v>156004550000</v>
          </cell>
          <cell r="B1961" t="str">
            <v xml:space="preserve">PVC X55 (E 4/55)                                                                                    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I1961">
            <v>0</v>
          </cell>
        </row>
        <row r="1962">
          <cell r="A1962">
            <v>156006750000</v>
          </cell>
          <cell r="B1962" t="str">
            <v xml:space="preserve">PVC Y75 (E 6/75)                                                                                    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I1962">
            <v>0</v>
          </cell>
        </row>
        <row r="1963">
          <cell r="A1963">
            <v>156008450000</v>
          </cell>
          <cell r="B1963" t="str">
            <v xml:space="preserve">PVC EXT. Z45 W 40% (E 8/45 RAD.)                                                                    </v>
          </cell>
          <cell r="C1963">
            <v>0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I1963">
            <v>0</v>
          </cell>
        </row>
        <row r="1964">
          <cell r="A1964">
            <v>156008451000</v>
          </cell>
          <cell r="B1964" t="str">
            <v xml:space="preserve">PVC E 8/45 CELESTE                                                                                  </v>
          </cell>
          <cell r="C1964">
            <v>0</v>
          </cell>
          <cell r="D1964">
            <v>0</v>
          </cell>
          <cell r="E1964">
            <v>0</v>
          </cell>
          <cell r="F1964">
            <v>0</v>
          </cell>
          <cell r="G1964">
            <v>0</v>
          </cell>
          <cell r="I1964">
            <v>0</v>
          </cell>
        </row>
        <row r="1965">
          <cell r="A1965">
            <v>156008470000</v>
          </cell>
          <cell r="B1965" t="str">
            <v xml:space="preserve">PVC EXT. Z47 (E 8/47 CR)                                                                            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I1965">
            <v>0</v>
          </cell>
        </row>
        <row r="1966">
          <cell r="A1966">
            <v>156010007900</v>
          </cell>
          <cell r="B1966" t="str">
            <v xml:space="preserve">PVC GW79AXXE10-00736                                                                                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I1966">
            <v>0</v>
          </cell>
        </row>
        <row r="1967">
          <cell r="A1967">
            <v>156023880000</v>
          </cell>
          <cell r="B1967" t="str">
            <v xml:space="preserve">PVC EXT. GW61A85E00-02388 (OPACO)                                                                   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I1967">
            <v>0</v>
          </cell>
        </row>
        <row r="1968">
          <cell r="A1968">
            <v>156023890000</v>
          </cell>
          <cell r="B1968" t="str">
            <v xml:space="preserve">PVC EXT. GW61A80E00-02389 (OPACO)                                                                   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I1968">
            <v>0</v>
          </cell>
        </row>
        <row r="1969">
          <cell r="A1969">
            <v>156027830000</v>
          </cell>
          <cell r="B1969" t="str">
            <v xml:space="preserve">PVC Z55 (GW61A80E00-02783)                                                                          </v>
          </cell>
          <cell r="C1969">
            <v>0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I1969">
            <v>0</v>
          </cell>
        </row>
        <row r="1970">
          <cell r="A1970">
            <v>156027860000</v>
          </cell>
          <cell r="B1970" t="str">
            <v xml:space="preserve">PVC Z35 (GW61A95E00-02786)                                                                          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I1970">
            <v>0</v>
          </cell>
        </row>
        <row r="1971">
          <cell r="A1971">
            <v>156027870000</v>
          </cell>
          <cell r="B1971" t="str">
            <v xml:space="preserve">PVC Z60 (GW61A78E00-02787)                                                                          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I1971">
            <v>0</v>
          </cell>
        </row>
        <row r="1972">
          <cell r="A1972">
            <v>156031890000</v>
          </cell>
          <cell r="B1972" t="str">
            <v xml:space="preserve">PVC EXT. (GW79D54S00-03189)                                                                         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I1972">
            <v>0</v>
          </cell>
        </row>
        <row r="1973">
          <cell r="A1973">
            <v>156085000000</v>
          </cell>
          <cell r="B1973" t="str">
            <v xml:space="preserve">PVC E8500/C00                                                                                       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I1973">
            <v>0</v>
          </cell>
        </row>
        <row r="1974">
          <cell r="A1974">
            <v>157010000000</v>
          </cell>
          <cell r="B1974" t="str">
            <v xml:space="preserve">PVC INY. BS 100/C04                                                                                 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I1974">
            <v>0</v>
          </cell>
        </row>
        <row r="1975">
          <cell r="A1975">
            <v>157010906000</v>
          </cell>
          <cell r="B1975" t="str">
            <v xml:space="preserve">PVC EXT. BS 109/C06                                                                                 </v>
          </cell>
          <cell r="C1975">
            <v>0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I1975">
            <v>0</v>
          </cell>
        </row>
        <row r="1976">
          <cell r="A1976">
            <v>157016109000</v>
          </cell>
          <cell r="B1976" t="str">
            <v xml:space="preserve">PVC EXT. 16-109/6 (LAJA)                                                                            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I1976">
            <v>0</v>
          </cell>
        </row>
        <row r="1977">
          <cell r="A1977">
            <v>157016114000</v>
          </cell>
          <cell r="B1977" t="str">
            <v xml:space="preserve">PVC INY. 16-114/2 (LAJA)                                                                            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I1977">
            <v>0</v>
          </cell>
        </row>
        <row r="1978">
          <cell r="A1978">
            <v>157020000000</v>
          </cell>
          <cell r="B1978" t="str">
            <v xml:space="preserve">PVC INY. USBT 1900 BLANCO                                                                           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I1978">
            <v>0</v>
          </cell>
        </row>
        <row r="1979">
          <cell r="A1979">
            <v>157036000000</v>
          </cell>
          <cell r="B1979" t="str">
            <v xml:space="preserve">PVC INY. USBT 3600                                                                                  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I1979">
            <v>0</v>
          </cell>
        </row>
        <row r="1980">
          <cell r="A1980">
            <v>157040100000</v>
          </cell>
          <cell r="B1980" t="str">
            <v xml:space="preserve">PVC INY RB 1 S 2 natur (SH 86)                                                                      </v>
          </cell>
          <cell r="C1980">
            <v>0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I1980">
            <v>0</v>
          </cell>
        </row>
        <row r="1981">
          <cell r="A1981">
            <v>157040200000</v>
          </cell>
          <cell r="B1981" t="str">
            <v xml:space="preserve">PVC INY RB 1 S 2 natur NO DOP (SH 86)                                                               </v>
          </cell>
          <cell r="C1981">
            <v>1110.0999999999999</v>
          </cell>
          <cell r="D1981">
            <v>0</v>
          </cell>
          <cell r="E1981">
            <v>3525</v>
          </cell>
          <cell r="F1981">
            <v>3525</v>
          </cell>
          <cell r="G1981">
            <v>3525</v>
          </cell>
          <cell r="I1981">
            <v>3525</v>
          </cell>
        </row>
        <row r="1982">
          <cell r="A1982">
            <v>157040300000</v>
          </cell>
          <cell r="B1982" t="str">
            <v xml:space="preserve">PVC INY RB 1 S1 NDG NO DOP (SH 81)                                                                  </v>
          </cell>
          <cell r="C1982">
            <v>25</v>
          </cell>
          <cell r="D1982">
            <v>0</v>
          </cell>
          <cell r="E1982">
            <v>3275</v>
          </cell>
          <cell r="F1982">
            <v>3275</v>
          </cell>
          <cell r="G1982">
            <v>3275</v>
          </cell>
          <cell r="I1982">
            <v>3275</v>
          </cell>
        </row>
        <row r="1983">
          <cell r="A1983">
            <v>157040400000</v>
          </cell>
          <cell r="B1983" t="str">
            <v xml:space="preserve">PVC INY RB 1 DU natur NO DOP (SH 92)                                                                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I1983">
            <v>0</v>
          </cell>
        </row>
        <row r="1984">
          <cell r="A1984">
            <v>157040500000</v>
          </cell>
          <cell r="B1984" t="str">
            <v xml:space="preserve">PVC INY. RB SMR NO DOP (SHA98)                                                                      </v>
          </cell>
          <cell r="C1984">
            <v>69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I1984">
            <v>0</v>
          </cell>
        </row>
        <row r="1985">
          <cell r="A1985">
            <v>157040510000</v>
          </cell>
          <cell r="B1985" t="str">
            <v xml:space="preserve">PVC INY. RB RG (SHD70)                                                                              </v>
          </cell>
          <cell r="C1985">
            <v>0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I1985">
            <v>0</v>
          </cell>
        </row>
        <row r="1986">
          <cell r="A1986">
            <v>157040520000</v>
          </cell>
          <cell r="B1986" t="str">
            <v xml:space="preserve">PVC INY. RB RG D (SHD78)                                                                            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I1986">
            <v>0</v>
          </cell>
        </row>
        <row r="1987">
          <cell r="A1987">
            <v>157050000000</v>
          </cell>
          <cell r="B1987" t="str">
            <v xml:space="preserve">PVC EXT. USBT 5000                                                                                  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I1987">
            <v>0</v>
          </cell>
        </row>
        <row r="1988">
          <cell r="A1988">
            <v>157067000000</v>
          </cell>
          <cell r="B1988" t="str">
            <v xml:space="preserve">PVC EXT. Y70 (E6/70)                                                                                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I1988">
            <v>0</v>
          </cell>
        </row>
        <row r="1989">
          <cell r="A1989">
            <v>157085000000</v>
          </cell>
          <cell r="B1989" t="str">
            <v xml:space="preserve">PVC EXT. 8500                                                                                       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I1989">
            <v>0</v>
          </cell>
        </row>
        <row r="1990">
          <cell r="A1990">
            <v>157093010000</v>
          </cell>
          <cell r="B1990" t="str">
            <v xml:space="preserve">PVC INY. E 9301/C 01                                                                                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I1990">
            <v>0</v>
          </cell>
        </row>
        <row r="1991">
          <cell r="A1991">
            <v>15800033000000</v>
          </cell>
          <cell r="B1991" t="str">
            <v xml:space="preserve">PVC ES 3/30 (TOTM)                                                                                  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I1991">
            <v>0</v>
          </cell>
        </row>
        <row r="1992">
          <cell r="A1992">
            <v>15800033500000</v>
          </cell>
          <cell r="B1992" t="str">
            <v xml:space="preserve">PVC ES 3/35                                                                                         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I1992">
            <v>0</v>
          </cell>
        </row>
        <row r="1993">
          <cell r="A1993">
            <v>15800034500000</v>
          </cell>
          <cell r="B1993" t="str">
            <v xml:space="preserve">PVC ES 3/45                                                                                         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I1993">
            <v>0</v>
          </cell>
        </row>
        <row r="1994">
          <cell r="A1994">
            <v>15800034501000</v>
          </cell>
          <cell r="B1994" t="str">
            <v xml:space="preserve">PVC ES3/45 (TOTM)                                                                                   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I1994">
            <v>0</v>
          </cell>
        </row>
        <row r="1995">
          <cell r="A1995">
            <v>15800035500000</v>
          </cell>
          <cell r="B1995" t="str">
            <v xml:space="preserve">PVC ES 3/55                                                                                         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I1995">
            <v>0</v>
          </cell>
        </row>
        <row r="1996">
          <cell r="A1996">
            <v>15800035501000</v>
          </cell>
          <cell r="B1996" t="str">
            <v xml:space="preserve">PVC ES 3/55 (TOTM)                                                                                  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I1996">
            <v>0</v>
          </cell>
        </row>
        <row r="1997">
          <cell r="A1997">
            <v>158001592000</v>
          </cell>
          <cell r="B1997" t="str">
            <v xml:space="preserve">PVC EXT. RI48A73E00-01592                                                                           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I1997">
            <v>0</v>
          </cell>
        </row>
        <row r="1998">
          <cell r="A1998">
            <v>15801043000000</v>
          </cell>
          <cell r="B1998" t="str">
            <v xml:space="preserve">PVC E4/30                                                                                           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I1998">
            <v>0</v>
          </cell>
        </row>
        <row r="1999">
          <cell r="A1999">
            <v>15801043500000</v>
          </cell>
          <cell r="B1999" t="str">
            <v xml:space="preserve">PVC E4/35                                                                                           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I1999">
            <v>0</v>
          </cell>
        </row>
        <row r="2000">
          <cell r="A2000">
            <v>15801043501000</v>
          </cell>
          <cell r="B2000" t="str">
            <v xml:space="preserve">PVC E4/35 (TOTM)                                                                                    </v>
          </cell>
          <cell r="C2000">
            <v>0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I2000">
            <v>0</v>
          </cell>
        </row>
        <row r="2001">
          <cell r="A2001">
            <v>15801044000000</v>
          </cell>
          <cell r="B2001" t="str">
            <v xml:space="preserve">PVC E4/40                                                                                           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I2001">
            <v>0</v>
          </cell>
        </row>
        <row r="2002">
          <cell r="A2002">
            <v>15801044001000</v>
          </cell>
          <cell r="B2002" t="str">
            <v xml:space="preserve">PVC E4/40 (TOTM)                                                                                    </v>
          </cell>
          <cell r="C2002">
            <v>0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I2002">
            <v>0</v>
          </cell>
        </row>
        <row r="2003">
          <cell r="A2003">
            <v>15801044500000</v>
          </cell>
          <cell r="B2003" t="str">
            <v xml:space="preserve">PVC E4/45                                                                                           </v>
          </cell>
          <cell r="C2003">
            <v>0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I2003">
            <v>0</v>
          </cell>
        </row>
        <row r="2004">
          <cell r="A2004">
            <v>15801044501000</v>
          </cell>
          <cell r="B2004" t="str">
            <v xml:space="preserve">PVC E4/45 (TOTM)                                                                                    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I2004">
            <v>0</v>
          </cell>
        </row>
        <row r="2005">
          <cell r="A2005">
            <v>15801045000000</v>
          </cell>
          <cell r="B2005" t="str">
            <v xml:space="preserve">PVC E4/50                                                                                           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I2005">
            <v>0</v>
          </cell>
        </row>
        <row r="2006">
          <cell r="A2006">
            <v>15801045001000</v>
          </cell>
          <cell r="B2006" t="str">
            <v xml:space="preserve">PVC E4/50 (TOTM)                                                                                    </v>
          </cell>
          <cell r="C2006">
            <v>0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I2006">
            <v>0</v>
          </cell>
        </row>
        <row r="2007">
          <cell r="A2007">
            <v>15801045250000</v>
          </cell>
          <cell r="B2007" t="str">
            <v xml:space="preserve">PVC E4/525                                                                                          </v>
          </cell>
          <cell r="C2007">
            <v>0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I2007">
            <v>0</v>
          </cell>
        </row>
        <row r="2008">
          <cell r="A2008">
            <v>15801045251000</v>
          </cell>
          <cell r="B2008" t="str">
            <v xml:space="preserve">PVC E4/525 (TOTM)                                                                                   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I2008">
            <v>0</v>
          </cell>
        </row>
        <row r="2009">
          <cell r="A2009">
            <v>15801045500000</v>
          </cell>
          <cell r="B2009" t="str">
            <v xml:space="preserve">PVC E4/55                                                                                           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I2009">
            <v>0</v>
          </cell>
        </row>
        <row r="2010">
          <cell r="A2010">
            <v>15801045510000</v>
          </cell>
          <cell r="B2010" t="str">
            <v xml:space="preserve">PVC E4/55   RADIOPACO                                                                               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I2010">
            <v>0</v>
          </cell>
        </row>
        <row r="2011">
          <cell r="A2011">
            <v>15801045511000</v>
          </cell>
          <cell r="B2011" t="str">
            <v xml:space="preserve">PVC E4/55   RADIOPACO  (TOTM)                                                                       </v>
          </cell>
          <cell r="C2011">
            <v>40.950000000000003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I2011">
            <v>0</v>
          </cell>
        </row>
        <row r="2012">
          <cell r="A2012">
            <v>15801046000000</v>
          </cell>
          <cell r="B2012" t="str">
            <v xml:space="preserve">PVC E4/60                                                                                           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I2012">
            <v>0</v>
          </cell>
        </row>
        <row r="2013">
          <cell r="A2013">
            <v>15801046010000</v>
          </cell>
          <cell r="B2013" t="str">
            <v xml:space="preserve">PVC E4/60 (TOTM)                                                                                    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I2013">
            <v>0</v>
          </cell>
        </row>
        <row r="2014">
          <cell r="A2014">
            <v>158012300000</v>
          </cell>
          <cell r="B2014" t="str">
            <v xml:space="preserve">PVC GRA U 1/2.3 GRIS                                                                                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I2014">
            <v>0</v>
          </cell>
        </row>
        <row r="2015">
          <cell r="A2015">
            <v>158012800000</v>
          </cell>
          <cell r="B2015" t="str">
            <v xml:space="preserve">PVC GRA U 1/2.8 GRIS                                                                                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I2015">
            <v>0</v>
          </cell>
        </row>
        <row r="2016">
          <cell r="A2016">
            <v>158027000000</v>
          </cell>
          <cell r="B2016" t="str">
            <v xml:space="preserve">PVC EXT. Z7000/C00-01 (ALFAVINIL SH66·FE60)                                                         </v>
          </cell>
          <cell r="C2016">
            <v>1983.5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I2016">
            <v>0</v>
          </cell>
        </row>
        <row r="2017">
          <cell r="A2017">
            <v>158030000000</v>
          </cell>
          <cell r="B2017" t="str">
            <v xml:space="preserve">PVC I30 (ES 3/30)                                                                                   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I2017">
            <v>0</v>
          </cell>
        </row>
        <row r="2018">
          <cell r="A2018">
            <v>15803066000000</v>
          </cell>
          <cell r="B2018" t="str">
            <v xml:space="preserve">PVC E6/60                                                                                           </v>
          </cell>
          <cell r="C2018">
            <v>1.6910000000000001E-2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I2018">
            <v>0</v>
          </cell>
        </row>
        <row r="2019">
          <cell r="A2019">
            <v>15803066001000</v>
          </cell>
          <cell r="B2019" t="str">
            <v xml:space="preserve">PVC E6/60 (TOTM)                                                                                    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I2019">
            <v>0</v>
          </cell>
        </row>
        <row r="2020">
          <cell r="A2020">
            <v>15803067000000</v>
          </cell>
          <cell r="B2020" t="str">
            <v xml:space="preserve">PVC E6/70                                                                                           </v>
          </cell>
          <cell r="C2020">
            <v>5.6899999999999997E-3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I2020">
            <v>0</v>
          </cell>
        </row>
        <row r="2021">
          <cell r="A2021">
            <v>15803067001000</v>
          </cell>
          <cell r="B2021" t="str">
            <v xml:space="preserve">PVC E6/70   (TOTM)                                                                                  </v>
          </cell>
          <cell r="C2021">
            <v>5.9639999999999999E-2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I2021">
            <v>0</v>
          </cell>
        </row>
        <row r="2022">
          <cell r="A2022">
            <v>15803067010000</v>
          </cell>
          <cell r="B2022" t="str">
            <v xml:space="preserve">PVC E6/70 + AZ17                                                                                    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I2022">
            <v>0</v>
          </cell>
        </row>
        <row r="2023">
          <cell r="A2023">
            <v>15803067500000</v>
          </cell>
          <cell r="B2023" t="str">
            <v xml:space="preserve">PVC E6/75                                                                                           </v>
          </cell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I2023">
            <v>0</v>
          </cell>
        </row>
        <row r="2024">
          <cell r="A2024">
            <v>15803067501000</v>
          </cell>
          <cell r="B2024" t="str">
            <v xml:space="preserve">PVC E6/75 (TOTM)                                                                                    </v>
          </cell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I2024">
            <v>0</v>
          </cell>
        </row>
        <row r="2025">
          <cell r="A2025">
            <v>15803068000000</v>
          </cell>
          <cell r="B2025" t="str">
            <v xml:space="preserve">PVC E6/80                                                                                           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I2025">
            <v>0</v>
          </cell>
        </row>
        <row r="2026">
          <cell r="A2026">
            <v>15803068001000</v>
          </cell>
          <cell r="B2026" t="str">
            <v xml:space="preserve">PVC E6/80 (TOTM)                                                                                    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I2026">
            <v>0</v>
          </cell>
        </row>
        <row r="2027">
          <cell r="A2027">
            <v>158032000000</v>
          </cell>
          <cell r="B2027" t="str">
            <v xml:space="preserve">PVC I20 (ES 3/20)                                                                                   </v>
          </cell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  <cell r="I2027">
            <v>0</v>
          </cell>
        </row>
        <row r="2028">
          <cell r="A2028">
            <v>15804084500000</v>
          </cell>
          <cell r="B2028" t="str">
            <v xml:space="preserve">PVC E8/45                                                                                           </v>
          </cell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I2028">
            <v>0</v>
          </cell>
        </row>
        <row r="2029">
          <cell r="A2029">
            <v>15804084501000</v>
          </cell>
          <cell r="B2029" t="str">
            <v xml:space="preserve">PVC E8/45  (TOTM)                                                                                   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I2029">
            <v>0</v>
          </cell>
        </row>
        <row r="2030">
          <cell r="A2030">
            <v>15804084510000</v>
          </cell>
          <cell r="B2030" t="str">
            <v xml:space="preserve">PVC E8/45  RADIOPACO                                                                                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I2030">
            <v>0</v>
          </cell>
        </row>
        <row r="2031">
          <cell r="A2031">
            <v>15804084511000</v>
          </cell>
          <cell r="B2031" t="str">
            <v xml:space="preserve">PVC E8/45 RADIOPACO (TOTM)                                                                          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I2031">
            <v>0</v>
          </cell>
        </row>
        <row r="2032">
          <cell r="A2032">
            <v>15804085000000</v>
          </cell>
          <cell r="B2032" t="str">
            <v xml:space="preserve">PVC E8/50                                                                                           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I2032">
            <v>0</v>
          </cell>
        </row>
        <row r="2033">
          <cell r="A2033">
            <v>15804085001000</v>
          </cell>
          <cell r="B2033" t="str">
            <v xml:space="preserve">PVC E8/50 (TOTM)                                                                                    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I2033">
            <v>0</v>
          </cell>
        </row>
        <row r="2034">
          <cell r="A2034">
            <v>158042000000</v>
          </cell>
          <cell r="B2034" t="str">
            <v xml:space="preserve">PVC EXT. E4/20                                                                                      </v>
          </cell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I2034">
            <v>0</v>
          </cell>
        </row>
        <row r="2035">
          <cell r="A2035">
            <v>158043000000</v>
          </cell>
          <cell r="B2035" t="str">
            <v xml:space="preserve">PVC EXT. X30 (E4/30 CR)                                                                             </v>
          </cell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I2035">
            <v>0</v>
          </cell>
        </row>
        <row r="2036">
          <cell r="A2036">
            <v>158043500000</v>
          </cell>
          <cell r="B2036" t="str">
            <v xml:space="preserve">PVC EXT.E4/35 BLANCO                                                                                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I2036">
            <v>0</v>
          </cell>
        </row>
        <row r="2037">
          <cell r="A2037">
            <v>158044000000</v>
          </cell>
          <cell r="B2037" t="str">
            <v xml:space="preserve">PVC EXT. E 4/40 BLANCO                                                                              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I2037">
            <v>0</v>
          </cell>
        </row>
        <row r="2038">
          <cell r="A2038">
            <v>158044500000</v>
          </cell>
          <cell r="B2038" t="str">
            <v xml:space="preserve">PVC EXT.E4/45 BLANCO                                                                                </v>
          </cell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I2038">
            <v>0</v>
          </cell>
        </row>
        <row r="2039">
          <cell r="A2039">
            <v>158045000000</v>
          </cell>
          <cell r="B2039" t="str">
            <v xml:space="preserve">PVC EXT.E4/50 BLANCO                                                                                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I2039">
            <v>0</v>
          </cell>
        </row>
        <row r="2040">
          <cell r="A2040">
            <v>158046000000</v>
          </cell>
          <cell r="B2040" t="str">
            <v xml:space="preserve">PVC E 4/60                                                                                          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I2040">
            <v>0</v>
          </cell>
        </row>
        <row r="2041">
          <cell r="A2041">
            <v>158050800000</v>
          </cell>
          <cell r="B2041" t="str">
            <v xml:space="preserve">PVC EXT. FE50 80 SHARE A                                                                            </v>
          </cell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I2041">
            <v>0</v>
          </cell>
        </row>
        <row r="2042">
          <cell r="A2042">
            <v>15805084510000</v>
          </cell>
          <cell r="B2042" t="str">
            <v xml:space="preserve">PVC E8/45 RAD. (10% BASO4)                                                                          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I2042">
            <v>0</v>
          </cell>
        </row>
        <row r="2043">
          <cell r="A2043">
            <v>15805084700000</v>
          </cell>
          <cell r="B2043" t="str">
            <v xml:space="preserve">PVC E8/47                                                                                           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I2043">
            <v>0</v>
          </cell>
        </row>
        <row r="2044">
          <cell r="A2044">
            <v>158060000000</v>
          </cell>
          <cell r="B2044" t="str">
            <v xml:space="preserve">PASTA P60 (P/MK)                                                                                    </v>
          </cell>
          <cell r="C2044">
            <v>3.2000000000000002E-3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I2044">
            <v>0</v>
          </cell>
        </row>
        <row r="2045">
          <cell r="A2045">
            <v>15806000000000</v>
          </cell>
          <cell r="B2045" t="str">
            <v xml:space="preserve">PVC RB 5M NATUR NDG (SH52)                                                                          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I2045">
            <v>0</v>
          </cell>
        </row>
        <row r="2046">
          <cell r="A2046">
            <v>158064000000</v>
          </cell>
          <cell r="B2046" t="str">
            <v xml:space="preserve">PASTA PVC P64/B ROT 08686                                                                           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I2046">
            <v>0</v>
          </cell>
        </row>
        <row r="2047">
          <cell r="A2047">
            <v>158066000000</v>
          </cell>
          <cell r="B2047" t="str">
            <v xml:space="preserve">PVC EXT. Y60 (E6/60)                                                                                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I2047">
            <v>0</v>
          </cell>
        </row>
        <row r="2048">
          <cell r="A2048">
            <v>158068000000</v>
          </cell>
          <cell r="B2048" t="str">
            <v xml:space="preserve">PVC EXT.CRIS. 000 68-900                                                                            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I2048">
            <v>0</v>
          </cell>
        </row>
        <row r="2049">
          <cell r="A2049">
            <v>158070000000</v>
          </cell>
          <cell r="B2049" t="str">
            <v xml:space="preserve">PVC EXT. E7000                                                                                      </v>
          </cell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I2049">
            <v>0</v>
          </cell>
        </row>
        <row r="2050">
          <cell r="A2050">
            <v>158070000088</v>
          </cell>
          <cell r="B2050" t="str">
            <v xml:space="preserve">SCRAP PVC E7000                                                                                     </v>
          </cell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I2050">
            <v>0</v>
          </cell>
        </row>
        <row r="2051">
          <cell r="A2051">
            <v>158080000000</v>
          </cell>
          <cell r="B2051" t="str">
            <v xml:space="preserve">PVC EXT. E8000/C00                                                                                  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I2051">
            <v>0</v>
          </cell>
        </row>
        <row r="2052">
          <cell r="A2052">
            <v>158080000690</v>
          </cell>
          <cell r="B2052" t="str">
            <v xml:space="preserve">PAS. UP80AXXTOO-00690 CRI                                                                           </v>
          </cell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I2052">
            <v>0</v>
          </cell>
        </row>
        <row r="2053">
          <cell r="A2053">
            <v>158080000693</v>
          </cell>
          <cell r="B2053" t="str">
            <v xml:space="preserve">PAS. UP80AXXTOO-00693 ROT                                                                           </v>
          </cell>
          <cell r="C2053">
            <v>0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I2053">
            <v>0</v>
          </cell>
        </row>
        <row r="2054">
          <cell r="A2054">
            <v>158080001000</v>
          </cell>
          <cell r="B2054" t="str">
            <v xml:space="preserve">PVC EXT. Z8000 (ALFAVINIL SH80·FE40)                                                                </v>
          </cell>
          <cell r="C2054">
            <v>840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I2054">
            <v>0</v>
          </cell>
        </row>
        <row r="2055">
          <cell r="A2055">
            <v>158080080000</v>
          </cell>
          <cell r="B2055" t="str">
            <v xml:space="preserve">PVC EXT. Z8008                                                                                      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I2055">
            <v>0</v>
          </cell>
        </row>
        <row r="2056">
          <cell r="A2056">
            <v>158081000000</v>
          </cell>
          <cell r="B2056" t="str">
            <v xml:space="preserve">PVC RADIOPACO NO DOP                                                                                </v>
          </cell>
          <cell r="C2056">
            <v>409.8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I2056">
            <v>0</v>
          </cell>
        </row>
        <row r="2057">
          <cell r="A2057">
            <v>158085000000</v>
          </cell>
          <cell r="B2057" t="str">
            <v xml:space="preserve">PVC EXT. Z50 (E8/50 CR)                                                                             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I2057">
            <v>0</v>
          </cell>
        </row>
        <row r="2058">
          <cell r="A2058">
            <v>158085500000</v>
          </cell>
          <cell r="B2058" t="str">
            <v xml:space="preserve">PVC EXT. E8/55 CRISTAL                                                                              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I2058">
            <v>0</v>
          </cell>
        </row>
        <row r="2059">
          <cell r="A2059">
            <v>158086900000</v>
          </cell>
          <cell r="B2059" t="str">
            <v xml:space="preserve">PVC EXT. NAR. 008690-000000                                                                         </v>
          </cell>
          <cell r="C2059">
            <v>0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I2059">
            <v>0</v>
          </cell>
        </row>
        <row r="2060">
          <cell r="A2060">
            <v>158090100000</v>
          </cell>
          <cell r="B2060" t="str">
            <v xml:space="preserve">PVC EXT RB 1 T 3 natur (SH 84)                                                                      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I2060">
            <v>0</v>
          </cell>
        </row>
        <row r="2061">
          <cell r="A2061">
            <v>158090200000</v>
          </cell>
          <cell r="B2061" t="str">
            <v xml:space="preserve">PVC EXT RB 3D natur P (SH 78)                                                                       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I2061">
            <v>0</v>
          </cell>
        </row>
        <row r="2062">
          <cell r="A2062">
            <v>158090300000</v>
          </cell>
          <cell r="B2062" t="str">
            <v xml:space="preserve">PVC EXT RB 1DU natur NO DOP (SH 92)                                                                 </v>
          </cell>
          <cell r="C2062">
            <v>1040</v>
          </cell>
          <cell r="D2062">
            <v>0</v>
          </cell>
          <cell r="E2062">
            <v>1100</v>
          </cell>
          <cell r="F2062">
            <v>1100</v>
          </cell>
          <cell r="G2062">
            <v>1100</v>
          </cell>
          <cell r="I2062">
            <v>1100</v>
          </cell>
        </row>
        <row r="2063">
          <cell r="A2063">
            <v>158090400000</v>
          </cell>
          <cell r="B2063" t="str">
            <v xml:space="preserve">PVC EXT RB 1 T 3 M natur NO DOP (SH 84)                                                             </v>
          </cell>
          <cell r="C2063">
            <v>1957.79</v>
          </cell>
          <cell r="D2063">
            <v>1375</v>
          </cell>
          <cell r="E2063">
            <v>0</v>
          </cell>
          <cell r="F2063">
            <v>0</v>
          </cell>
          <cell r="G2063">
            <v>0</v>
          </cell>
          <cell r="I2063">
            <v>0</v>
          </cell>
        </row>
        <row r="2064">
          <cell r="A2064">
            <v>158090500000</v>
          </cell>
          <cell r="B2064" t="str">
            <v xml:space="preserve">PVC EXT RB 3D natur NO DOP (SH 78)                                                                  </v>
          </cell>
          <cell r="C2064">
            <v>100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I2064">
            <v>0</v>
          </cell>
        </row>
        <row r="2065">
          <cell r="A2065">
            <v>158090600000</v>
          </cell>
          <cell r="B2065" t="str">
            <v xml:space="preserve">PVC EXT RB 3 natur NO DOP (SH 75)                                                                   </v>
          </cell>
          <cell r="C2065">
            <v>65</v>
          </cell>
          <cell r="D2065">
            <v>1100</v>
          </cell>
          <cell r="E2065">
            <v>0</v>
          </cell>
          <cell r="F2065">
            <v>0</v>
          </cell>
          <cell r="G2065">
            <v>0</v>
          </cell>
          <cell r="I2065">
            <v>0</v>
          </cell>
        </row>
        <row r="2066">
          <cell r="A2066">
            <v>158090700000</v>
          </cell>
          <cell r="B2066" t="str">
            <v xml:space="preserve">PVC EXT RB 4 natur NO DOP (SH 70)                                                                   </v>
          </cell>
          <cell r="C2066">
            <v>2586.7622000000001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I2066">
            <v>0</v>
          </cell>
        </row>
        <row r="2067">
          <cell r="A2067">
            <v>158090800000</v>
          </cell>
          <cell r="B2067" t="str">
            <v xml:space="preserve">PVC EXT RB 6 natur NO DOP (SH 68)                                                                   </v>
          </cell>
          <cell r="C2067">
            <v>470.4</v>
          </cell>
          <cell r="D2067">
            <v>990</v>
          </cell>
          <cell r="E2067">
            <v>0</v>
          </cell>
          <cell r="F2067">
            <v>0</v>
          </cell>
          <cell r="G2067">
            <v>0</v>
          </cell>
          <cell r="I2067">
            <v>0</v>
          </cell>
        </row>
        <row r="2068">
          <cell r="A2068">
            <v>158090900000</v>
          </cell>
          <cell r="B2068" t="str">
            <v xml:space="preserve">PVC EXT. RB 5 NDG NO DOP (SH 63)                                                                    </v>
          </cell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I2068">
            <v>0</v>
          </cell>
        </row>
        <row r="2069">
          <cell r="A2069">
            <v>158090910000</v>
          </cell>
          <cell r="B2069" t="str">
            <v xml:space="preserve">PVC RB 5 M NATUR NDG (SH 52)                                                                        </v>
          </cell>
          <cell r="C2069">
            <v>61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I2069">
            <v>0</v>
          </cell>
        </row>
        <row r="2070">
          <cell r="A2070">
            <v>158091000000</v>
          </cell>
          <cell r="B2070" t="str">
            <v xml:space="preserve">PVC EXT RB/SMR Ca/Zn DEHT                                                                           </v>
          </cell>
          <cell r="C2070">
            <v>66</v>
          </cell>
          <cell r="D2070">
            <v>0</v>
          </cell>
          <cell r="E2070">
            <v>1100</v>
          </cell>
          <cell r="F2070">
            <v>1100</v>
          </cell>
          <cell r="G2070">
            <v>1100</v>
          </cell>
          <cell r="I2070">
            <v>1100</v>
          </cell>
        </row>
        <row r="2071">
          <cell r="A2071">
            <v>158143500000</v>
          </cell>
          <cell r="B2071" t="str">
            <v xml:space="preserve">PVC EXT. X35 (E4/35 CR)                                                                             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I2071">
            <v>0</v>
          </cell>
        </row>
        <row r="2072">
          <cell r="A2072">
            <v>158180300100</v>
          </cell>
          <cell r="B2072" t="str">
            <v xml:space="preserve">VINYCEL G-30                                                                                        </v>
          </cell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I2072">
            <v>0</v>
          </cell>
        </row>
        <row r="2073">
          <cell r="A2073">
            <v>158200100000</v>
          </cell>
          <cell r="B2073" t="str">
            <v xml:space="preserve">VINNOLIT P70                                                                                        </v>
          </cell>
          <cell r="C2073">
            <v>1050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I2073">
            <v>0</v>
          </cell>
        </row>
        <row r="2074">
          <cell r="A2074">
            <v>158200101000</v>
          </cell>
          <cell r="B2074" t="str">
            <v xml:space="preserve">VINNOLIT H70 DF                                                                                     </v>
          </cell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I2074">
            <v>0</v>
          </cell>
        </row>
        <row r="2075">
          <cell r="A2075">
            <v>158200200000</v>
          </cell>
          <cell r="B2075" t="str">
            <v xml:space="preserve">EDENOL DBS                                                                                          </v>
          </cell>
          <cell r="C2075">
            <v>96.04</v>
          </cell>
          <cell r="D2075">
            <v>0</v>
          </cell>
          <cell r="E2075">
            <v>380</v>
          </cell>
          <cell r="F2075">
            <v>380</v>
          </cell>
          <cell r="G2075">
            <v>380</v>
          </cell>
          <cell r="I2075">
            <v>380</v>
          </cell>
        </row>
        <row r="2076">
          <cell r="A2076">
            <v>158200300000</v>
          </cell>
          <cell r="B2076" t="str">
            <v xml:space="preserve">PLASTOMOLL DOA                                                                                      </v>
          </cell>
          <cell r="C2076">
            <v>857.48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I2076">
            <v>0</v>
          </cell>
        </row>
        <row r="2077">
          <cell r="A2077">
            <v>158200400000</v>
          </cell>
          <cell r="B2077" t="str">
            <v xml:space="preserve">EDENOL D81                                                                                          </v>
          </cell>
          <cell r="C2077">
            <v>82.37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I2077">
            <v>0</v>
          </cell>
        </row>
        <row r="2078">
          <cell r="A2078">
            <v>158200500000</v>
          </cell>
          <cell r="B2078" t="str">
            <v xml:space="preserve">MARK CZ 122                                                                                         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I2078">
            <v>0</v>
          </cell>
        </row>
        <row r="2079">
          <cell r="A2079">
            <v>158200600000</v>
          </cell>
          <cell r="B2079" t="str">
            <v xml:space="preserve">MARK CZ 113                                                                                         </v>
          </cell>
          <cell r="C2079">
            <v>7.73</v>
          </cell>
          <cell r="D2079">
            <v>180</v>
          </cell>
          <cell r="E2079">
            <v>0</v>
          </cell>
          <cell r="F2079">
            <v>0</v>
          </cell>
          <cell r="G2079">
            <v>0</v>
          </cell>
          <cell r="I2079">
            <v>0</v>
          </cell>
        </row>
        <row r="2080">
          <cell r="A2080">
            <v>158200700000</v>
          </cell>
          <cell r="B2080" t="str">
            <v xml:space="preserve">DOP                                                                                                 </v>
          </cell>
          <cell r="C2080">
            <v>10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I2080">
            <v>0</v>
          </cell>
        </row>
        <row r="2081">
          <cell r="A2081">
            <v>158200800000</v>
          </cell>
          <cell r="B2081" t="str">
            <v xml:space="preserve">MARK CZ 11                                                                                          </v>
          </cell>
          <cell r="C2081">
            <v>73.8</v>
          </cell>
          <cell r="D2081">
            <v>360</v>
          </cell>
          <cell r="E2081">
            <v>0</v>
          </cell>
          <cell r="F2081">
            <v>0</v>
          </cell>
          <cell r="G2081">
            <v>0</v>
          </cell>
          <cell r="I2081">
            <v>0</v>
          </cell>
        </row>
        <row r="2082">
          <cell r="A2082">
            <v>158200900000</v>
          </cell>
          <cell r="B2082" t="str">
            <v xml:space="preserve">VINNOLIT S 4170                                                                                     </v>
          </cell>
          <cell r="C2082">
            <v>100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I2082">
            <v>0</v>
          </cell>
        </row>
        <row r="2083">
          <cell r="A2083">
            <v>158201000000</v>
          </cell>
          <cell r="B2083" t="str">
            <v xml:space="preserve">PLASTIFICANTE TOTM 51005354                                                                         </v>
          </cell>
          <cell r="C2083">
            <v>40.700000000000003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I2083">
            <v>0</v>
          </cell>
        </row>
        <row r="2084">
          <cell r="A2084">
            <v>159001000000</v>
          </cell>
          <cell r="B2084" t="str">
            <v xml:space="preserve">ROZYLIT               (KG)                                                                          </v>
          </cell>
          <cell r="C2084">
            <v>45.2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I2084">
            <v>0</v>
          </cell>
        </row>
        <row r="2085">
          <cell r="A2085">
            <v>159082380000</v>
          </cell>
          <cell r="B2085" t="str">
            <v xml:space="preserve">HYTREL POLIESTER 8238                                                                               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I2085">
            <v>0</v>
          </cell>
        </row>
        <row r="2086">
          <cell r="A2086">
            <v>159210370000</v>
          </cell>
          <cell r="B2086" t="str">
            <v xml:space="preserve">PUR PELLET 2103-70A VIR                                                                             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I2086">
            <v>0</v>
          </cell>
        </row>
        <row r="2087">
          <cell r="A2087">
            <v>159236300090</v>
          </cell>
          <cell r="B2087" t="str">
            <v xml:space="preserve">PUR PELLET. 2363 90A                                                                                </v>
          </cell>
          <cell r="C2087">
            <v>31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I2087">
            <v>0</v>
          </cell>
        </row>
        <row r="2088">
          <cell r="A2088">
            <v>159236355020</v>
          </cell>
          <cell r="B2088" t="str">
            <v xml:space="preserve">PUR PELLET. 2363-55D-BA20                                                                           </v>
          </cell>
          <cell r="C2088">
            <v>50.09</v>
          </cell>
          <cell r="D2088">
            <v>0</v>
          </cell>
          <cell r="E2088">
            <v>2.5600000000000002E-3</v>
          </cell>
          <cell r="F2088">
            <v>2.5600000000000002E-3</v>
          </cell>
          <cell r="G2088">
            <v>2.5600000000000002E-3</v>
          </cell>
          <cell r="I2088">
            <v>2.5600000000000002E-3</v>
          </cell>
        </row>
        <row r="2089">
          <cell r="A2089">
            <v>159236355040</v>
          </cell>
          <cell r="B2089" t="str">
            <v xml:space="preserve">PUR PELLET 2363-55D-BA40                                                                            </v>
          </cell>
          <cell r="C2089">
            <v>57.67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I2089">
            <v>0</v>
          </cell>
        </row>
        <row r="2090">
          <cell r="A2090">
            <v>159236365000</v>
          </cell>
          <cell r="B2090" t="str">
            <v xml:space="preserve">PUR PELLET. 2363-65D-VIRG                                                                           </v>
          </cell>
          <cell r="C2090">
            <v>154.24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I2090">
            <v>0</v>
          </cell>
        </row>
        <row r="2091">
          <cell r="A2091">
            <v>159236365020</v>
          </cell>
          <cell r="B2091" t="str">
            <v xml:space="preserve">PUR PELLET. 2363-65D-BA20                                                                           </v>
          </cell>
          <cell r="C2091">
            <v>142.58000000000001</v>
          </cell>
          <cell r="D2091">
            <v>0</v>
          </cell>
          <cell r="E2091">
            <v>-8.2199999999999999E-3</v>
          </cell>
          <cell r="F2091">
            <v>102.51376</v>
          </cell>
          <cell r="G2091" t="str">
            <v>error</v>
          </cell>
          <cell r="I2091">
            <v>0</v>
          </cell>
        </row>
        <row r="2092">
          <cell r="A2092">
            <v>159236365040</v>
          </cell>
          <cell r="B2092" t="str">
            <v xml:space="preserve">PUR PELLET. 2363-65D-BA40                                                                           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I2092">
            <v>0</v>
          </cell>
        </row>
        <row r="2093">
          <cell r="A2093">
            <v>159236375000</v>
          </cell>
          <cell r="B2093" t="str">
            <v xml:space="preserve">PUR PELLET. 2363-75D-VIRG.                                                                          </v>
          </cell>
          <cell r="C2093">
            <v>44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I2093">
            <v>0</v>
          </cell>
        </row>
        <row r="2094">
          <cell r="A2094">
            <v>159236375020</v>
          </cell>
          <cell r="B2094" t="str">
            <v xml:space="preserve">PUR PELLET. 2363-75D-BA20                                                                           </v>
          </cell>
          <cell r="C2094">
            <v>383.89</v>
          </cell>
          <cell r="D2094">
            <v>0</v>
          </cell>
          <cell r="E2094">
            <v>1.9879999999999998E-2</v>
          </cell>
          <cell r="F2094">
            <v>1.9879999999999998E-2</v>
          </cell>
          <cell r="G2094">
            <v>1.9879999999999998E-2</v>
          </cell>
          <cell r="I2094">
            <v>1.9879999999999998E-2</v>
          </cell>
        </row>
        <row r="2095">
          <cell r="A2095">
            <v>159236375040</v>
          </cell>
          <cell r="B2095" t="str">
            <v xml:space="preserve">PUR PELLET. 2363-75D BA40                                                                           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I2095">
            <v>0</v>
          </cell>
        </row>
        <row r="2096">
          <cell r="A2096">
            <v>159236380000</v>
          </cell>
          <cell r="B2096" t="str">
            <v xml:space="preserve">PUR PELLET 2363-80AE VIR                                                                            </v>
          </cell>
          <cell r="C2096">
            <v>10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I2096">
            <v>0</v>
          </cell>
        </row>
        <row r="2097">
          <cell r="A2097">
            <v>159236380020</v>
          </cell>
          <cell r="B2097" t="str">
            <v xml:space="preserve">PUR PELLET.2363-80AE-BA20                                                                           </v>
          </cell>
          <cell r="C2097">
            <v>292.20999999999998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I2097">
            <v>0</v>
          </cell>
        </row>
        <row r="2098">
          <cell r="A2098">
            <v>159236380040</v>
          </cell>
          <cell r="B2098" t="str">
            <v xml:space="preserve">PUR PELLET. 2363-80AE-BA40                                                                          </v>
          </cell>
          <cell r="C2098">
            <v>13.3</v>
          </cell>
          <cell r="D2098">
            <v>0</v>
          </cell>
          <cell r="E2098">
            <v>7.2199999999999999E-3</v>
          </cell>
          <cell r="F2098">
            <v>7.2199999999999999E-3</v>
          </cell>
          <cell r="G2098">
            <v>7.2199999999999999E-3</v>
          </cell>
          <cell r="I2098">
            <v>7.2199999999999999E-3</v>
          </cell>
        </row>
        <row r="2099">
          <cell r="A2099">
            <v>159236390000</v>
          </cell>
          <cell r="B2099" t="str">
            <v xml:space="preserve">PUR PELLET. 2363-90AE-VIR                                                                           </v>
          </cell>
          <cell r="C2099">
            <v>47.5</v>
          </cell>
          <cell r="D2099">
            <v>0</v>
          </cell>
          <cell r="E2099">
            <v>1.1800000000000001E-3</v>
          </cell>
          <cell r="F2099">
            <v>1.1800000000000001E-3</v>
          </cell>
          <cell r="G2099">
            <v>1.1800000000000001E-3</v>
          </cell>
          <cell r="I2099">
            <v>1.1800000000000001E-3</v>
          </cell>
        </row>
        <row r="2100">
          <cell r="A2100">
            <v>159236390020</v>
          </cell>
          <cell r="B2100" t="str">
            <v xml:space="preserve">PUR PELLET.2363-90AE-BA20                                                                           </v>
          </cell>
          <cell r="C2100">
            <v>23.9</v>
          </cell>
          <cell r="D2100">
            <v>0</v>
          </cell>
          <cell r="E2100">
            <v>4.0000000000000001E-3</v>
          </cell>
          <cell r="F2100">
            <v>2E-3</v>
          </cell>
          <cell r="G2100" t="str">
            <v>error</v>
          </cell>
          <cell r="I2100">
            <v>0</v>
          </cell>
        </row>
        <row r="2101">
          <cell r="A2101">
            <v>159236390040</v>
          </cell>
          <cell r="B2101" t="str">
            <v xml:space="preserve">PUR PELLET 90AE-BA40                                                                                </v>
          </cell>
          <cell r="C2101">
            <v>44.17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I2101">
            <v>0</v>
          </cell>
        </row>
        <row r="2102">
          <cell r="A2102">
            <v>159240600000</v>
          </cell>
          <cell r="B2102" t="str">
            <v xml:space="preserve">TECOFLEX EG 85A B-60                                                                                </v>
          </cell>
          <cell r="C2102">
            <v>91.5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I2102">
            <v>0</v>
          </cell>
        </row>
        <row r="2103">
          <cell r="A2103">
            <v>159240650000</v>
          </cell>
          <cell r="B2103" t="str">
            <v xml:space="preserve">TECOPHILIC TG500                                                                                    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I2103">
            <v>0</v>
          </cell>
        </row>
        <row r="2104">
          <cell r="A2104">
            <v>159240700000</v>
          </cell>
          <cell r="B2104" t="str">
            <v xml:space="preserve">TEXIN RXT70A NATURAL (P/BALONES EMBOL/FOLEY POR EXTRUSION)                                          </v>
          </cell>
          <cell r="C2104">
            <v>95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I2104">
            <v>0</v>
          </cell>
        </row>
        <row r="2105">
          <cell r="A2105">
            <v>159250000000</v>
          </cell>
          <cell r="B2105" t="str">
            <v xml:space="preserve">Pellethane 90AE + 20% BaSO4 + ProPell                                                               </v>
          </cell>
          <cell r="C2105">
            <v>13.15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I2105">
            <v>0</v>
          </cell>
        </row>
        <row r="2106">
          <cell r="A2106">
            <v>159251000000</v>
          </cell>
          <cell r="B2106" t="str">
            <v xml:space="preserve">Pellethane 2363-90ae 60%                                                                            </v>
          </cell>
          <cell r="C2106">
            <v>45.28</v>
          </cell>
          <cell r="D2106">
            <v>0</v>
          </cell>
          <cell r="E2106">
            <v>5.6600000000000001E-3</v>
          </cell>
          <cell r="F2106">
            <v>5.6600000000000001E-3</v>
          </cell>
          <cell r="G2106">
            <v>5.6600000000000001E-3</v>
          </cell>
          <cell r="I2106">
            <v>5.6600000000000001E-3</v>
          </cell>
        </row>
        <row r="2107">
          <cell r="A2107">
            <v>159300000000</v>
          </cell>
          <cell r="B2107" t="str">
            <v xml:space="preserve">ACRALEN 900                                                                                         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I2107">
            <v>0</v>
          </cell>
        </row>
        <row r="2108">
          <cell r="A2108">
            <v>159400100000</v>
          </cell>
          <cell r="B2108" t="str">
            <v xml:space="preserve">TPE COMPOUND BM400M02                                                                               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I2108">
            <v>0</v>
          </cell>
        </row>
        <row r="2109">
          <cell r="A2109">
            <v>159400200000</v>
          </cell>
          <cell r="B2109" t="str">
            <v xml:space="preserve">TPE COMPOUND UTV MTRL TO 38395                                                                      </v>
          </cell>
          <cell r="C2109">
            <v>50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I2109">
            <v>0</v>
          </cell>
        </row>
        <row r="2110">
          <cell r="A2110">
            <v>159400300000</v>
          </cell>
          <cell r="B2110" t="str">
            <v xml:space="preserve">MEDIPRENE 880247 TPE COMPOUND                                                                       </v>
          </cell>
          <cell r="C2110">
            <v>172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I2110">
            <v>0</v>
          </cell>
        </row>
        <row r="2111">
          <cell r="A2111">
            <v>159500102000</v>
          </cell>
          <cell r="B2111" t="str">
            <v xml:space="preserve">BAYMEDIX CD102                                                                                      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I2111">
            <v>0</v>
          </cell>
        </row>
        <row r="2112">
          <cell r="A2112">
            <v>159500104000</v>
          </cell>
          <cell r="B2112" t="str">
            <v xml:space="preserve">BAYMEDIX CD104                                                                                      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I2112">
            <v>0</v>
          </cell>
        </row>
        <row r="2113">
          <cell r="A2113">
            <v>159600000000</v>
          </cell>
          <cell r="B2113" t="str">
            <v xml:space="preserve">MPB 80 (G)                                                                                          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I2113">
            <v>0</v>
          </cell>
        </row>
        <row r="2114">
          <cell r="A2114">
            <v>159600100000</v>
          </cell>
          <cell r="B2114" t="str">
            <v xml:space="preserve">MPB 100 (G)                                                                                         </v>
          </cell>
          <cell r="C2114">
            <v>0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I2114">
            <v>0</v>
          </cell>
        </row>
        <row r="2115">
          <cell r="A2115">
            <v>159600200000</v>
          </cell>
          <cell r="B2115" t="str">
            <v xml:space="preserve">MPB 120 (G)                                                                                         </v>
          </cell>
          <cell r="C2115">
            <v>0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I2115">
            <v>0</v>
          </cell>
        </row>
        <row r="2116">
          <cell r="A2116">
            <v>159600300000</v>
          </cell>
          <cell r="B2116" t="str">
            <v xml:space="preserve">MPB 140 (G)                                                                                         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I2116">
            <v>0</v>
          </cell>
        </row>
        <row r="2117">
          <cell r="A2117">
            <v>159600400000</v>
          </cell>
          <cell r="B2117" t="str">
            <v xml:space="preserve">MPB 160 (G)                                                                                         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I2117">
            <v>0</v>
          </cell>
        </row>
        <row r="2118">
          <cell r="A2118">
            <v>159600500000</v>
          </cell>
          <cell r="B2118" t="str">
            <v xml:space="preserve">MPB 40 (G)                                                                                          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I2118">
            <v>0</v>
          </cell>
        </row>
        <row r="2119">
          <cell r="A2119">
            <v>159600600000</v>
          </cell>
          <cell r="B2119" t="str">
            <v xml:space="preserve">MPB 250 (G)                                                                                         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I2119">
            <v>0</v>
          </cell>
        </row>
        <row r="2120">
          <cell r="A2120">
            <v>160000001592</v>
          </cell>
          <cell r="B2120" t="str">
            <v xml:space="preserve">T.P.E. EXT.CRIS.R-148A73E00-01592                                                                   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I2120">
            <v>0</v>
          </cell>
        </row>
        <row r="2121">
          <cell r="A2121">
            <v>160010000088</v>
          </cell>
          <cell r="B2121" t="str">
            <v xml:space="preserve">SCRAP PVC SOFT FOLEY                                                                                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I2121">
            <v>0</v>
          </cell>
        </row>
        <row r="2122">
          <cell r="A2122">
            <v>16001001000000</v>
          </cell>
          <cell r="B2122" t="str">
            <v xml:space="preserve">MEZCLA PP PH2610&amp;DES.ANTIB.10430 4%                                                                 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I2122">
            <v>0</v>
          </cell>
        </row>
        <row r="2123">
          <cell r="A2123">
            <v>16001001100000</v>
          </cell>
          <cell r="B2123" t="str">
            <v xml:space="preserve">MEZCLA PE PB608 (2/3)+PE 2080 (1/3)                                                                 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I2123">
            <v>0</v>
          </cell>
        </row>
        <row r="2124">
          <cell r="A2124">
            <v>16001001200000</v>
          </cell>
          <cell r="B2124" t="str">
            <v xml:space="preserve">MEZCLA PVC RB1 DU SH92 (30%) + PVC RB1 T3M SH84 (70%)                                               </v>
          </cell>
          <cell r="C2124">
            <v>76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I2124">
            <v>0</v>
          </cell>
        </row>
        <row r="2125">
          <cell r="A2125">
            <v>16001001300000</v>
          </cell>
          <cell r="B2125" t="str">
            <v xml:space="preserve">MEZCLA PVC RB1 DU SH92 (50%) + PVC RB1 T3M SH84 (50%)                                               </v>
          </cell>
          <cell r="C2125">
            <v>224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I2125">
            <v>0</v>
          </cell>
        </row>
        <row r="2126">
          <cell r="A2126">
            <v>16001001400000</v>
          </cell>
          <cell r="B2126" t="str">
            <v xml:space="preserve">MEZCLA PVC RB SMR SHA98 (60%) + PVC RB 1DU SH92 (40%)                                               </v>
          </cell>
          <cell r="C2126">
            <v>8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I2126">
            <v>0</v>
          </cell>
        </row>
        <row r="2127">
          <cell r="A2127">
            <v>16001002000000</v>
          </cell>
          <cell r="B2127" t="str">
            <v xml:space="preserve">MEZCLA PVC Z8000 (80%) + PVC Z7000 (20%)                                                            </v>
          </cell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I2127">
            <v>0</v>
          </cell>
        </row>
        <row r="2128">
          <cell r="A2128">
            <v>16001002100000</v>
          </cell>
          <cell r="B2128" t="str">
            <v xml:space="preserve">MEZCLA PVC Z8000 (50%) + PVC Z7000 (50%)                                                            </v>
          </cell>
          <cell r="C2128">
            <v>300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I2128">
            <v>0</v>
          </cell>
        </row>
        <row r="2129">
          <cell r="A2129">
            <v>160011000088</v>
          </cell>
          <cell r="B2129" t="str">
            <v xml:space="preserve">SCRAP PVC +AZUL (PIEZA "Y" DOBLE LUMEN)                                                             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I2129">
            <v>0</v>
          </cell>
        </row>
        <row r="2130">
          <cell r="A2130">
            <v>16001500000000</v>
          </cell>
          <cell r="B2130" t="str">
            <v xml:space="preserve">MOL. PVC USBT 1500                                                                                  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I2130">
            <v>0</v>
          </cell>
        </row>
        <row r="2131">
          <cell r="A2131">
            <v>16001500000100</v>
          </cell>
          <cell r="B2131" t="str">
            <v xml:space="preserve">MOL. PVC USBT 1500 + RO                                                                             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I2131">
            <v>0</v>
          </cell>
        </row>
        <row r="2132">
          <cell r="A2132">
            <v>16001500000200</v>
          </cell>
          <cell r="B2132" t="str">
            <v xml:space="preserve">MOL. PVC USBT 1500 + MB1                                                                            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I2132">
            <v>0</v>
          </cell>
        </row>
        <row r="2133">
          <cell r="A2133">
            <v>16001614000000</v>
          </cell>
          <cell r="B2133" t="str">
            <v xml:space="preserve">MOL. LAJA 16114/2                                                                                   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I2133">
            <v>0</v>
          </cell>
        </row>
        <row r="2134">
          <cell r="A2134">
            <v>160020000088</v>
          </cell>
          <cell r="B2134" t="str">
            <v xml:space="preserve">SCRAP PVC MANDRIL D.J. AZUL                                                                         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I2134">
            <v>0</v>
          </cell>
        </row>
        <row r="2135">
          <cell r="A2135">
            <v>16002680000000</v>
          </cell>
          <cell r="B2135" t="str">
            <v xml:space="preserve">MOL. PS 2680 CRISTAL                                                                                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I2135">
            <v>0</v>
          </cell>
        </row>
        <row r="2136">
          <cell r="A2136">
            <v>16002680500000</v>
          </cell>
          <cell r="B2136" t="str">
            <v xml:space="preserve">MOL. PS 680 + AZ5                                                                                   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I2136">
            <v>0</v>
          </cell>
        </row>
        <row r="2137">
          <cell r="A2137">
            <v>16003000000100</v>
          </cell>
          <cell r="B2137" t="str">
            <v xml:space="preserve">MOL. PVC 30MB + RO5                                                                                 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I2137">
            <v>0</v>
          </cell>
        </row>
        <row r="2138">
          <cell r="A2138">
            <v>16003000000200</v>
          </cell>
          <cell r="B2138" t="str">
            <v xml:space="preserve">MOL. PVC 30 MB + AZ4                                                                                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I2138">
            <v>0</v>
          </cell>
        </row>
        <row r="2139">
          <cell r="A2139">
            <v>160030000088</v>
          </cell>
          <cell r="B2139" t="str">
            <v xml:space="preserve">SCRAP TRAQUEOSTOMIA                                                                                 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I2139">
            <v>0</v>
          </cell>
        </row>
        <row r="2140">
          <cell r="A2140">
            <v>16003200000000</v>
          </cell>
          <cell r="B2140" t="str">
            <v xml:space="preserve">MOL. PVC RB1 S2 (SH86) + BL3                                                                        </v>
          </cell>
          <cell r="C2140">
            <v>120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I2140">
            <v>0</v>
          </cell>
        </row>
        <row r="2141">
          <cell r="A2141">
            <v>160032000088</v>
          </cell>
          <cell r="B2141" t="str">
            <v xml:space="preserve">SCRAP PVC RB1 S2 (SH86) + BL3                                                                       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I2141">
            <v>0</v>
          </cell>
        </row>
        <row r="2142">
          <cell r="A2142">
            <v>16003300000000</v>
          </cell>
          <cell r="B2142" t="str">
            <v xml:space="preserve">MOL. PVC ES 3/30 + BL4                                                                              </v>
          </cell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I2142">
            <v>0</v>
          </cell>
        </row>
        <row r="2143">
          <cell r="A2143">
            <v>16003300000100</v>
          </cell>
          <cell r="B2143" t="str">
            <v xml:space="preserve">MOL. PVC ES 3/30 + USBT 1900 + BL3                                                                  </v>
          </cell>
          <cell r="C2143">
            <v>0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I2143">
            <v>0</v>
          </cell>
        </row>
        <row r="2144">
          <cell r="A2144">
            <v>16003300000200</v>
          </cell>
          <cell r="B2144" t="str">
            <v xml:space="preserve">MOL. PVC ES 3/30                                                                                    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I2144">
            <v>0</v>
          </cell>
        </row>
        <row r="2145">
          <cell r="A2145">
            <v>160033000088</v>
          </cell>
          <cell r="B2145" t="str">
            <v xml:space="preserve">SCRAP PVC ES3/30                                                                                    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I2145">
            <v>0</v>
          </cell>
        </row>
        <row r="2146">
          <cell r="A2146">
            <v>16003350000000</v>
          </cell>
          <cell r="B2146" t="str">
            <v xml:space="preserve">MOL. PVC ES 3/35 CRISTAL                                                                            </v>
          </cell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I2146">
            <v>0</v>
          </cell>
        </row>
        <row r="2147">
          <cell r="A2147">
            <v>16003350000100</v>
          </cell>
          <cell r="B2147" t="str">
            <v xml:space="preserve">MOL. PVC ES 3/35 CRIST. +BL4                                                                        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I2147">
            <v>0</v>
          </cell>
        </row>
        <row r="2148">
          <cell r="A2148">
            <v>16003350000200</v>
          </cell>
          <cell r="B2148" t="str">
            <v xml:space="preserve">MOL. PVC ES 3/35 + VE6                                                                              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I2148">
            <v>0</v>
          </cell>
        </row>
        <row r="2149">
          <cell r="A2149">
            <v>16003350000300</v>
          </cell>
          <cell r="B2149" t="str">
            <v xml:space="preserve">MOL. PVC ES 3/35 + MB3                                                                              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I2149">
            <v>0</v>
          </cell>
        </row>
        <row r="2150">
          <cell r="A2150">
            <v>16003350000400</v>
          </cell>
          <cell r="B2150" t="str">
            <v xml:space="preserve">MOL. PVC RB 1 DU SH92 + ROMB8                                                                       </v>
          </cell>
          <cell r="C2150">
            <v>13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I2150">
            <v>0</v>
          </cell>
        </row>
        <row r="2151">
          <cell r="A2151">
            <v>160033500088</v>
          </cell>
          <cell r="B2151" t="str">
            <v xml:space="preserve">SCRAP PVC ES3/35 + RO7 // PVC RB 1 DU SH92 + ROMB8                                                  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I2151">
            <v>0</v>
          </cell>
        </row>
        <row r="2152">
          <cell r="A2152">
            <v>16003450000100</v>
          </cell>
          <cell r="B2152" t="str">
            <v xml:space="preserve">MOL. PVC RB1 S2 (SH86) + AMMB1                                                                      </v>
          </cell>
          <cell r="C2152">
            <v>26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I2152">
            <v>0</v>
          </cell>
        </row>
        <row r="2153">
          <cell r="A2153">
            <v>16003450000200</v>
          </cell>
          <cell r="B2153" t="str">
            <v xml:space="preserve">MOL. PVC ES 3/45 + VEMB3                                                                            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I2153">
            <v>0</v>
          </cell>
        </row>
        <row r="2154">
          <cell r="A2154">
            <v>16003450000300</v>
          </cell>
          <cell r="B2154" t="str">
            <v xml:space="preserve">MOL. PVC ES 3/45 + RO7                                                                              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I2154">
            <v>0</v>
          </cell>
        </row>
        <row r="2155">
          <cell r="A2155">
            <v>16003450000400</v>
          </cell>
          <cell r="B2155" t="str">
            <v xml:space="preserve">MOL. PVC RB1 S2 (SH86) + AZUL                                                                       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I2155">
            <v>0</v>
          </cell>
        </row>
        <row r="2156">
          <cell r="A2156">
            <v>16003450000500</v>
          </cell>
          <cell r="B2156" t="str">
            <v xml:space="preserve">MOL. PVC ES 3/45 + NAMB2                                                                            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I2156">
            <v>0</v>
          </cell>
        </row>
        <row r="2157">
          <cell r="A2157">
            <v>16003450000600</v>
          </cell>
          <cell r="B2157" t="str">
            <v xml:space="preserve">MOL. PVC EXT. RB 1DU (SH92) + BL3                                                                   </v>
          </cell>
          <cell r="C2157">
            <v>86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I2157">
            <v>0</v>
          </cell>
        </row>
        <row r="2158">
          <cell r="A2158">
            <v>160034500088</v>
          </cell>
          <cell r="B2158" t="str">
            <v xml:space="preserve">SCRAP PVC RB 6 (SH68) + BL3                                                                         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I2158">
            <v>0</v>
          </cell>
        </row>
        <row r="2159">
          <cell r="A2159">
            <v>160034500188</v>
          </cell>
          <cell r="B2159" t="str">
            <v xml:space="preserve">SCRAP PVC RB1 S2 (SH86) + AMMB1                                                                     </v>
          </cell>
          <cell r="C2159">
            <v>10.46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I2159">
            <v>0</v>
          </cell>
        </row>
        <row r="2160">
          <cell r="A2160">
            <v>160034500288</v>
          </cell>
          <cell r="B2160" t="str">
            <v xml:space="preserve">SCRAP PVC ES 3/45 + VEMB3                                                                           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I2160">
            <v>0</v>
          </cell>
        </row>
        <row r="2161">
          <cell r="A2161">
            <v>160034500388</v>
          </cell>
          <cell r="B2161" t="str">
            <v xml:space="preserve">SCRAP PVC ES 3/45 + RO7                                                                             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I2161">
            <v>0</v>
          </cell>
        </row>
        <row r="2162">
          <cell r="A2162">
            <v>160034500488</v>
          </cell>
          <cell r="B2162" t="str">
            <v xml:space="preserve">SCRAP PVC RB1 S2 (SH86)+AZUL // ES3/45 + AZMB3                                                      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I2162">
            <v>0</v>
          </cell>
        </row>
        <row r="2163">
          <cell r="A2163">
            <v>160034500588</v>
          </cell>
          <cell r="B2163" t="str">
            <v xml:space="preserve">SCRAP PVC ES3/45 + NAMB2                                                                            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I2163">
            <v>0</v>
          </cell>
        </row>
        <row r="2164">
          <cell r="A2164">
            <v>160034501088</v>
          </cell>
          <cell r="B2164" t="str">
            <v xml:space="preserve">SCRAP PVC EXT. RB 1DU (SH92) + BL3                                                                  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I2164">
            <v>0</v>
          </cell>
        </row>
        <row r="2165">
          <cell r="A2165">
            <v>16003550000000</v>
          </cell>
          <cell r="B2165" t="str">
            <v xml:space="preserve">MOL. PVC INY RB1S1 (SH81) + AZMB3                                                                   </v>
          </cell>
          <cell r="C2165">
            <v>84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I2165">
            <v>0</v>
          </cell>
        </row>
        <row r="2166">
          <cell r="A2166">
            <v>16003550000100</v>
          </cell>
          <cell r="B2166" t="str">
            <v xml:space="preserve">MOL. PVC RB1 T3M (SH84) + NAMB9                                                                     </v>
          </cell>
          <cell r="C2166">
            <v>109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I2166">
            <v>0</v>
          </cell>
        </row>
        <row r="2167">
          <cell r="A2167">
            <v>16003550000200</v>
          </cell>
          <cell r="B2167" t="str">
            <v xml:space="preserve">MOL. PVC RB1 T3M (SH84) + ROMB8                                                                     </v>
          </cell>
          <cell r="C2167">
            <v>39.1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I2167">
            <v>0</v>
          </cell>
        </row>
        <row r="2168">
          <cell r="A2168">
            <v>16003550000300</v>
          </cell>
          <cell r="B2168" t="str">
            <v xml:space="preserve">MOL. PVC RB1 S1 (SH81) + VEMB2                                                                      </v>
          </cell>
          <cell r="C2168">
            <v>46.9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I2168">
            <v>0</v>
          </cell>
        </row>
        <row r="2169">
          <cell r="A2169">
            <v>16003550000400</v>
          </cell>
          <cell r="B2169" t="str">
            <v xml:space="preserve">MOL. PVC ES 3/55+NA3                                                                                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I2169">
            <v>0</v>
          </cell>
        </row>
        <row r="2170">
          <cell r="A2170">
            <v>16003550000500</v>
          </cell>
          <cell r="B2170" t="str">
            <v xml:space="preserve">MOL. PVC ES 3/55 + VI MB2                                                                           </v>
          </cell>
          <cell r="C2170">
            <v>5.3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I2170">
            <v>0</v>
          </cell>
        </row>
        <row r="2171">
          <cell r="A2171">
            <v>16003550000600</v>
          </cell>
          <cell r="B2171" t="str">
            <v xml:space="preserve">MOL. PVC ES 3/55 + VE MB6                                                                           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I2171">
            <v>0</v>
          </cell>
        </row>
        <row r="2172">
          <cell r="A2172">
            <v>16003550000700</v>
          </cell>
          <cell r="B2172" t="str">
            <v xml:space="preserve">MOL. PVC RB1 T3M (SH84)+VEMB2                                                                       </v>
          </cell>
          <cell r="C2172">
            <v>53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I2172">
            <v>0</v>
          </cell>
        </row>
        <row r="2173">
          <cell r="A2173">
            <v>16003550000800</v>
          </cell>
          <cell r="B2173" t="str">
            <v xml:space="preserve">MOL. PVC ES 3/55 + VE MB4                                                                           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I2173">
            <v>0</v>
          </cell>
        </row>
        <row r="2174">
          <cell r="A2174">
            <v>16003550000900</v>
          </cell>
          <cell r="B2174" t="str">
            <v xml:space="preserve">MOL. PVC ES 3/55 + PVC ES 3/35+AM4                                                                  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I2174">
            <v>0</v>
          </cell>
        </row>
        <row r="2175">
          <cell r="A2175">
            <v>16003550001000</v>
          </cell>
          <cell r="B2175" t="str">
            <v xml:space="preserve">MOL. PVC ES 3/55 + VE3                                                                              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I2175">
            <v>0</v>
          </cell>
        </row>
        <row r="2176">
          <cell r="A2176">
            <v>16003550001100</v>
          </cell>
          <cell r="B2176" t="str">
            <v xml:space="preserve">MOL. PVC ES 3/55+PVC ES3/30+AZMB3                                                                   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I2176">
            <v>0</v>
          </cell>
        </row>
        <row r="2177">
          <cell r="A2177">
            <v>16003550001200</v>
          </cell>
          <cell r="B2177" t="str">
            <v xml:space="preserve">MOL. PVC ES 3/55 + NA4                                                                              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I2177">
            <v>0</v>
          </cell>
        </row>
        <row r="2178">
          <cell r="A2178">
            <v>16003550001300</v>
          </cell>
          <cell r="B2178" t="str">
            <v xml:space="preserve">MOL. PVC RB 1 T3M (SH84) + BL3                                                                      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I2178">
            <v>0</v>
          </cell>
        </row>
        <row r="2179">
          <cell r="A2179">
            <v>16003550001400</v>
          </cell>
          <cell r="B2179" t="str">
            <v xml:space="preserve">MOL. PVC ES 3/55 + PVC ES3/35+ROMB3                                                                 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I2179">
            <v>0</v>
          </cell>
        </row>
        <row r="2180">
          <cell r="A2180">
            <v>16003550001500</v>
          </cell>
          <cell r="B2180" t="str">
            <v xml:space="preserve">MOL. PVC ES3/55+PVC ES3/35+AM MB1                                                                   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I2180">
            <v>0</v>
          </cell>
        </row>
        <row r="2181">
          <cell r="A2181">
            <v>16003550001600</v>
          </cell>
          <cell r="B2181" t="str">
            <v xml:space="preserve">MOL. PVC EXT RB1 T3M (SH84)+AMARILLO(P/EMBUDO)                                                      </v>
          </cell>
          <cell r="C2181">
            <v>15.8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I2181">
            <v>0</v>
          </cell>
        </row>
        <row r="2182">
          <cell r="A2182">
            <v>16003550001700</v>
          </cell>
          <cell r="B2182" t="str">
            <v xml:space="preserve">MOL. PVC RB1 T3M (Sh84) (P/EMBUDO)                                                                  </v>
          </cell>
          <cell r="C2182">
            <v>8.4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I2182">
            <v>0</v>
          </cell>
        </row>
        <row r="2183">
          <cell r="A2183">
            <v>16003550001800</v>
          </cell>
          <cell r="B2183" t="str">
            <v xml:space="preserve">MOL.PVC ES3/55+GRIS (P/EMBUDO)                                                                      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I2183">
            <v>0</v>
          </cell>
        </row>
        <row r="2184">
          <cell r="A2184">
            <v>16003550001900</v>
          </cell>
          <cell r="B2184" t="str">
            <v xml:space="preserve">MOL. PVC ES3/55 (TOTM)                                                                              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I2184">
            <v>0</v>
          </cell>
        </row>
        <row r="2185">
          <cell r="A2185">
            <v>16003550002000</v>
          </cell>
          <cell r="B2185" t="str">
            <v xml:space="preserve">MOLIENDA 3/55(75%)+3/35(25%)+AMMB1                                                                  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I2185">
            <v>0</v>
          </cell>
        </row>
        <row r="2186">
          <cell r="A2186">
            <v>16003550002100</v>
          </cell>
          <cell r="B2186" t="str">
            <v xml:space="preserve">MOLIENDA 3/55(75%)+3/35(25%)+VEMB3                                                                  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I2186">
            <v>0</v>
          </cell>
        </row>
        <row r="2187">
          <cell r="A2187">
            <v>16003550002200</v>
          </cell>
          <cell r="B2187" t="str">
            <v xml:space="preserve">MOLIENDA PVC EMBUDO C/TAPA ROJO                                                                     </v>
          </cell>
          <cell r="C2187">
            <v>95.8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I2187">
            <v>0</v>
          </cell>
        </row>
        <row r="2188">
          <cell r="A2188">
            <v>16003550002300</v>
          </cell>
          <cell r="B2188" t="str">
            <v xml:space="preserve">MOLIENDA RB1S2 SH86 + AZMB6                                                                         </v>
          </cell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G2188">
            <v>0</v>
          </cell>
          <cell r="I2188">
            <v>0</v>
          </cell>
        </row>
        <row r="2189">
          <cell r="A2189">
            <v>16003550002400</v>
          </cell>
          <cell r="B2189" t="str">
            <v xml:space="preserve">MOLIENDA PVC INY. RB1 S1 NDG NO DOP (SH 81+Na)                                                      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I2189">
            <v>0</v>
          </cell>
        </row>
        <row r="2190">
          <cell r="A2190">
            <v>160035500088</v>
          </cell>
          <cell r="B2190" t="str">
            <v xml:space="preserve">SCRAP PVC INY RB1S1 (SH 81) + AZMB3                                                                 </v>
          </cell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I2190">
            <v>0</v>
          </cell>
        </row>
        <row r="2191">
          <cell r="A2191">
            <v>160035500188</v>
          </cell>
          <cell r="B2191" t="str">
            <v xml:space="preserve">SCRAP PVC RB1 T3M + NAMB9 O ES 3/55 + NAMB6                                                         </v>
          </cell>
          <cell r="C2191">
            <v>12.16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  <cell r="I2191">
            <v>0</v>
          </cell>
        </row>
        <row r="2192">
          <cell r="A2192">
            <v>160035500288</v>
          </cell>
          <cell r="B2192" t="str">
            <v xml:space="preserve">SCRAP PVC RB1 T3M (SH84) + ROMB8 O PVC ES 3/55 + RO7                                                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I2192">
            <v>0</v>
          </cell>
        </row>
        <row r="2193">
          <cell r="A2193">
            <v>160035500388</v>
          </cell>
          <cell r="B2193" t="str">
            <v xml:space="preserve">SCRAP PVC RB1 S1 (SH81) + VEMB2                                                                     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I2193">
            <v>0</v>
          </cell>
        </row>
        <row r="2194">
          <cell r="A2194">
            <v>160035500488</v>
          </cell>
          <cell r="B2194" t="str">
            <v xml:space="preserve">SCRAP PVC EXT RB1 T3M (SH84) + AMARILLO(EMBUDO)                                                     </v>
          </cell>
          <cell r="C2194">
            <v>4.8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I2194">
            <v>0</v>
          </cell>
        </row>
        <row r="2195">
          <cell r="A2195">
            <v>160035500588</v>
          </cell>
          <cell r="B2195" t="str">
            <v xml:space="preserve">SCRAP PVC ES 3/55 + VIMB2                                                                           </v>
          </cell>
          <cell r="C2195">
            <v>2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I2195">
            <v>0</v>
          </cell>
        </row>
        <row r="2196">
          <cell r="A2196">
            <v>160035500688</v>
          </cell>
          <cell r="B2196" t="str">
            <v xml:space="preserve">SCRAP PVC RB1 T3M (SH84)+AZUL // ES3/55+AZUL(EMBUDO)                                                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I2196">
            <v>0</v>
          </cell>
        </row>
        <row r="2197">
          <cell r="A2197">
            <v>160035500788</v>
          </cell>
          <cell r="B2197" t="str">
            <v xml:space="preserve">SCRAP PVC RB1 T3M (SH84)+VEMB2 o PVC ES 3/55 + VEMB3                                                </v>
          </cell>
          <cell r="C2197">
            <v>6537.75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I2197">
            <v>0</v>
          </cell>
        </row>
        <row r="2198">
          <cell r="A2198">
            <v>160035500888</v>
          </cell>
          <cell r="B2198" t="str">
            <v xml:space="preserve">SCRAP PVC RB1 T3M + BL3 o ES3/55 +BLANCO(EMBUDOS)                                                   </v>
          </cell>
          <cell r="C2198">
            <v>45.25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I2198">
            <v>0</v>
          </cell>
        </row>
        <row r="2199">
          <cell r="A2199">
            <v>160035500988</v>
          </cell>
          <cell r="B2199" t="str">
            <v xml:space="preserve">SCRAP PVC RB1 T3M (SH84) + VIMB2                                                                    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I2199">
            <v>0</v>
          </cell>
        </row>
        <row r="2200">
          <cell r="A2200">
            <v>160035501088</v>
          </cell>
          <cell r="B2200" t="str">
            <v xml:space="preserve">SCRAP PVC ES3/55 (TOTM)                                                                             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I2200">
            <v>0</v>
          </cell>
        </row>
        <row r="2201">
          <cell r="A2201">
            <v>160035501188</v>
          </cell>
          <cell r="B2201" t="str">
            <v xml:space="preserve">SCRAP PVC ES3/55 (TOTM) + AMMBI                                                                     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I2201">
            <v>0</v>
          </cell>
        </row>
        <row r="2202">
          <cell r="A2202">
            <v>160035501288</v>
          </cell>
          <cell r="B2202" t="str">
            <v xml:space="preserve">SCRAP PVC RB1 T3M (SH84)                                                                            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I2202">
            <v>0</v>
          </cell>
        </row>
        <row r="2203">
          <cell r="A2203">
            <v>160035508488</v>
          </cell>
          <cell r="B2203" t="str">
            <v xml:space="preserve">SCRAP PVC RB1 T3M (SH84) + BL2                                                                      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I2203">
            <v>0</v>
          </cell>
        </row>
        <row r="2204">
          <cell r="A2204">
            <v>160035510188</v>
          </cell>
          <cell r="B2204" t="str">
            <v xml:space="preserve">SCRAP PVC 3/55 (75%) + 3/35 (25%) + AMMBI                                                           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I2204">
            <v>0</v>
          </cell>
        </row>
        <row r="2205">
          <cell r="A2205">
            <v>160035510288</v>
          </cell>
          <cell r="B2205" t="str">
            <v xml:space="preserve">SCRAP PVC 3/55 (75%) + 3/35 (25%) + VEMB3                                                           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I2205">
            <v>0</v>
          </cell>
        </row>
        <row r="2206">
          <cell r="A2206">
            <v>160035510388</v>
          </cell>
          <cell r="B2206" t="str">
            <v xml:space="preserve">SCRAP PVC EMBUDO C/TAPA ROJO                                                                        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I2206">
            <v>0</v>
          </cell>
        </row>
        <row r="2207">
          <cell r="A2207">
            <v>160035510488</v>
          </cell>
          <cell r="B2207" t="str">
            <v xml:space="preserve">SCRAP PVC RB1S2+ AZMB6                                                                              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I2207">
            <v>0</v>
          </cell>
        </row>
        <row r="2208">
          <cell r="A2208">
            <v>160035510588</v>
          </cell>
          <cell r="B2208" t="str">
            <v xml:space="preserve">SCRAP PVC 3/55 (75%) + 3/35 (25%) + NA6                                                             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I2208">
            <v>0</v>
          </cell>
        </row>
        <row r="2209">
          <cell r="A2209">
            <v>160035510888</v>
          </cell>
          <cell r="B2209" t="str">
            <v xml:space="preserve">SCRAP PVC RB1 S1 N*DOP (SH81) + RMB8                                                                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I2209">
            <v>0</v>
          </cell>
        </row>
        <row r="2210">
          <cell r="A2210">
            <v>160040000088</v>
          </cell>
          <cell r="B2210" t="str">
            <v xml:space="preserve">SCRAP PVC ASP. CONTROLADA                                                                           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I2210">
            <v>0</v>
          </cell>
        </row>
        <row r="2211">
          <cell r="A2211">
            <v>160043500088</v>
          </cell>
          <cell r="B2211" t="str">
            <v xml:space="preserve">SCRAP PVC E4/35                                                                                     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I2211">
            <v>0</v>
          </cell>
        </row>
        <row r="2212">
          <cell r="A2212">
            <v>160043501088</v>
          </cell>
          <cell r="B2212" t="str">
            <v xml:space="preserve">SCRAP PVC E4/35 (TOTM)                                                                              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I2212">
            <v>0</v>
          </cell>
        </row>
        <row r="2213">
          <cell r="A2213">
            <v>160044000088</v>
          </cell>
          <cell r="B2213" t="str">
            <v xml:space="preserve">SCRAP PVC E4/40 +BL3                                                                                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I2213">
            <v>0</v>
          </cell>
        </row>
        <row r="2214">
          <cell r="A2214">
            <v>160044001088</v>
          </cell>
          <cell r="B2214" t="str">
            <v xml:space="preserve">SCRAP PVC E4/40 (TOTM)                                                                              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I2214">
            <v>0</v>
          </cell>
        </row>
        <row r="2215">
          <cell r="A2215">
            <v>16004450000000</v>
          </cell>
          <cell r="B2215" t="str">
            <v xml:space="preserve">MOL. PVC E 4/45                                                                                     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I2215">
            <v>0</v>
          </cell>
        </row>
        <row r="2216">
          <cell r="A2216">
            <v>160044500088</v>
          </cell>
          <cell r="B2216" t="str">
            <v xml:space="preserve">SCRAP PVC E4/45                                                                                     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I2216">
            <v>0</v>
          </cell>
        </row>
        <row r="2217">
          <cell r="A2217">
            <v>160045000088</v>
          </cell>
          <cell r="B2217" t="str">
            <v xml:space="preserve">SCRAP PVC E4/50                                                                                     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I2217">
            <v>0</v>
          </cell>
        </row>
        <row r="2218">
          <cell r="A2218">
            <v>160045001088</v>
          </cell>
          <cell r="B2218" t="str">
            <v xml:space="preserve">SCRAP PVC E4/50 (TOTM)                                                                              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I2218">
            <v>0</v>
          </cell>
        </row>
        <row r="2219">
          <cell r="A2219">
            <v>160045250088</v>
          </cell>
          <cell r="B2219" t="str">
            <v xml:space="preserve">SCRAP PVC E4/525                                                                                    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I2219">
            <v>0</v>
          </cell>
        </row>
        <row r="2220">
          <cell r="A2220">
            <v>160050000088</v>
          </cell>
          <cell r="B2220" t="str">
            <v xml:space="preserve">SCRAP PVC INY. RB152                                                                                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I2220">
            <v>0</v>
          </cell>
        </row>
        <row r="2221">
          <cell r="A2221">
            <v>160050100088</v>
          </cell>
          <cell r="B2221" t="str">
            <v xml:space="preserve">SCRAP PVC INY. RB1S1 + AMMB1                                                                        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I2221">
            <v>0</v>
          </cell>
        </row>
        <row r="2222">
          <cell r="A2222">
            <v>160050300088</v>
          </cell>
          <cell r="B2222" t="str">
            <v xml:space="preserve">SCRAP PVC INY. RB152 + VEMB2                                                                        </v>
          </cell>
          <cell r="C2222">
            <v>4.1900000000000004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I2222">
            <v>0</v>
          </cell>
        </row>
        <row r="2223">
          <cell r="A2223">
            <v>160050350088</v>
          </cell>
          <cell r="B2223" t="str">
            <v xml:space="preserve">SCRAP PVC INY. RB152 + NEMB3                                                                        </v>
          </cell>
          <cell r="C2223">
            <v>2.64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I2223">
            <v>0</v>
          </cell>
        </row>
        <row r="2224">
          <cell r="A2224">
            <v>160050600088</v>
          </cell>
          <cell r="B2224" t="str">
            <v xml:space="preserve">SCRAP PVC INY. RB152 + AZMB6                                                                        </v>
          </cell>
          <cell r="C2224">
            <v>26.75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I2224">
            <v>0</v>
          </cell>
        </row>
        <row r="2225">
          <cell r="A2225">
            <v>160050800088</v>
          </cell>
          <cell r="B2225" t="str">
            <v xml:space="preserve">SCRAP PVC INY. RB152 + ROMB8                                                                        </v>
          </cell>
          <cell r="C2225">
            <v>73.59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I2225">
            <v>0</v>
          </cell>
        </row>
        <row r="2226">
          <cell r="A2226">
            <v>160066001088</v>
          </cell>
          <cell r="B2226" t="str">
            <v xml:space="preserve">SCRAP PVC E6/60 (TOTM)                                                                              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I2226">
            <v>0</v>
          </cell>
        </row>
        <row r="2227">
          <cell r="A2227">
            <v>16006700000100</v>
          </cell>
          <cell r="B2227" t="str">
            <v xml:space="preserve">MOL. PVC 6/70 + AZ10                                                                                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I2227">
            <v>0</v>
          </cell>
        </row>
        <row r="2228">
          <cell r="A2228">
            <v>16006700000200</v>
          </cell>
          <cell r="B2228" t="str">
            <v xml:space="preserve">MOL. PVC RB 6 (SH68) + BL3                                                                          </v>
          </cell>
          <cell r="C2228">
            <v>149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I2228">
            <v>0</v>
          </cell>
        </row>
        <row r="2229">
          <cell r="A2229">
            <v>16006700000300</v>
          </cell>
          <cell r="B2229" t="str">
            <v xml:space="preserve">MOL. PVC ES 6/70 + TIO2                                                                             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I2229">
            <v>0</v>
          </cell>
        </row>
        <row r="2230">
          <cell r="A2230">
            <v>16006700000400</v>
          </cell>
          <cell r="B2230" t="str">
            <v xml:space="preserve">MOL. PVC RB4 (SH70) + NEMB3 (P/EMBUDO)                                                              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I2230">
            <v>0</v>
          </cell>
        </row>
        <row r="2231">
          <cell r="A2231">
            <v>16006700000500</v>
          </cell>
          <cell r="B2231" t="str">
            <v xml:space="preserve">MOL. PVC RB4 SH70 +MARRON (P/EMBUDO)                                                                </v>
          </cell>
          <cell r="C2231">
            <v>27.5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I2231">
            <v>0</v>
          </cell>
        </row>
        <row r="2232">
          <cell r="A2232">
            <v>16006700000600</v>
          </cell>
          <cell r="B2232" t="str">
            <v xml:space="preserve">MOL.PVC E6/70+NARANJA (P/EMBUDO)                                                                    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I2232">
            <v>0</v>
          </cell>
        </row>
        <row r="2233">
          <cell r="A2233">
            <v>16006700000700</v>
          </cell>
          <cell r="B2233" t="str">
            <v xml:space="preserve">MOL.PVC RB4 (SH70) + VE // PVC E6/70+VERDE (P/EMBUDO)                                               </v>
          </cell>
          <cell r="C2233">
            <v>14.7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I2233">
            <v>0</v>
          </cell>
        </row>
        <row r="2234">
          <cell r="A2234">
            <v>16006700000800</v>
          </cell>
          <cell r="B2234" t="str">
            <v xml:space="preserve">MOL.PVC E6/70 o RB4 SH70 +AZUL (P/EMBUDO)                                                           </v>
          </cell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I2234">
            <v>0</v>
          </cell>
        </row>
        <row r="2235">
          <cell r="A2235">
            <v>16006700000900</v>
          </cell>
          <cell r="B2235" t="str">
            <v xml:space="preserve">MOL. PVCEXT. RB4 (SH70) + BL3                                                                       </v>
          </cell>
          <cell r="C2235">
            <v>6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I2235">
            <v>0</v>
          </cell>
        </row>
        <row r="2236">
          <cell r="A2236">
            <v>16006700001000</v>
          </cell>
          <cell r="B2236" t="str">
            <v xml:space="preserve">MOL.PVC ES 6/70 (TOTM)                                                                              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I2236">
            <v>0</v>
          </cell>
        </row>
        <row r="2237">
          <cell r="A2237">
            <v>160067000088</v>
          </cell>
          <cell r="B2237" t="str">
            <v xml:space="preserve">SCRAP PVC INY. RB1S2 + BL4                                                                          </v>
          </cell>
          <cell r="C2237">
            <v>44.69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I2237">
            <v>0</v>
          </cell>
        </row>
        <row r="2238">
          <cell r="A2238">
            <v>160067000188</v>
          </cell>
          <cell r="B2238" t="str">
            <v xml:space="preserve">SCRAP PVC E6/70+AZ9                                                                                 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I2238">
            <v>0</v>
          </cell>
        </row>
        <row r="2239">
          <cell r="A2239">
            <v>160067000288</v>
          </cell>
          <cell r="B2239" t="str">
            <v xml:space="preserve">SCRAP PVC E6/70+BL3                                                                                 </v>
          </cell>
          <cell r="C2239">
            <v>12.28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I2239">
            <v>0</v>
          </cell>
        </row>
        <row r="2240">
          <cell r="A2240">
            <v>160067000388</v>
          </cell>
          <cell r="B2240" t="str">
            <v xml:space="preserve">SCRAP PVC RB4 (SH70) + VE // PVC E6/70 +VERDE(EMBUDOS)                                              </v>
          </cell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I2240">
            <v>0</v>
          </cell>
        </row>
        <row r="2241">
          <cell r="A2241">
            <v>160067000488</v>
          </cell>
          <cell r="B2241" t="str">
            <v xml:space="preserve">SCRAP PVC E6/70 o RB4 SH 70 +AZUL (EMBUDOS)                                                         </v>
          </cell>
          <cell r="C2241">
            <v>8.0299999999999994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I2241">
            <v>0</v>
          </cell>
        </row>
        <row r="2242">
          <cell r="A2242">
            <v>160067000588</v>
          </cell>
          <cell r="B2242" t="str">
            <v xml:space="preserve">SCRAP PVC RB4 (SH70) + NEMB3 O E6/70+NEGRO (EMBUDOS)                                                </v>
          </cell>
          <cell r="C2242">
            <v>58.01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I2242">
            <v>0</v>
          </cell>
        </row>
        <row r="2243">
          <cell r="A2243">
            <v>160067000688</v>
          </cell>
          <cell r="B2243" t="str">
            <v xml:space="preserve">SCRAP PVC E6/70 o RB4 SH70 +MARRON (EMBUDOS)                                                        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I2243">
            <v>0</v>
          </cell>
        </row>
        <row r="2244">
          <cell r="A2244">
            <v>160067000788</v>
          </cell>
          <cell r="B2244" t="str">
            <v xml:space="preserve">SCRAP PVC E6/70 +NARANJA (EMBUDOS)                                                                  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I2244">
            <v>0</v>
          </cell>
        </row>
        <row r="2245">
          <cell r="A2245">
            <v>160067000888</v>
          </cell>
          <cell r="B2245" t="str">
            <v xml:space="preserve">SCRAP PVC ES3/55 +GRIS (EMBUDO)                                                                     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I2245">
            <v>0</v>
          </cell>
        </row>
        <row r="2246">
          <cell r="A2246">
            <v>160067001088</v>
          </cell>
          <cell r="B2246" t="str">
            <v xml:space="preserve">SCRAP PVC E6/70 (TOTM)                                                                              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I2246">
            <v>0</v>
          </cell>
        </row>
        <row r="2247">
          <cell r="A2247">
            <v>160067001288</v>
          </cell>
          <cell r="B2247" t="str">
            <v xml:space="preserve">SCRAP PVC EXT. RB4 (SH70) + Bl3 O  E6/70 + BL3  (TOTM)                                              </v>
          </cell>
          <cell r="C2247">
            <v>5.3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I2247">
            <v>0</v>
          </cell>
        </row>
        <row r="2248">
          <cell r="A2248">
            <v>160067501088</v>
          </cell>
          <cell r="B2248" t="str">
            <v xml:space="preserve">SCRAP PVC E6/75 (TOTM)                                                                              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I2248">
            <v>0</v>
          </cell>
        </row>
        <row r="2249">
          <cell r="A2249">
            <v>160067501188</v>
          </cell>
          <cell r="B2249" t="str">
            <v xml:space="preserve">SCRAP PVC E6/75 (TOTM) +NE                                                                          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I2249">
            <v>0</v>
          </cell>
        </row>
        <row r="2250">
          <cell r="A2250">
            <v>160068001088</v>
          </cell>
          <cell r="B2250" t="str">
            <v xml:space="preserve">SCRAP PVC E6/80 (TOTM)                                                                              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I2250">
            <v>0</v>
          </cell>
        </row>
        <row r="2251">
          <cell r="A2251">
            <v>160079540000</v>
          </cell>
          <cell r="B2251" t="str">
            <v xml:space="preserve">SCRAP PVC GW79D54S00-03189                                                                          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I2251">
            <v>0</v>
          </cell>
        </row>
        <row r="2252">
          <cell r="A2252">
            <v>160080000088</v>
          </cell>
          <cell r="B2252" t="str">
            <v xml:space="preserve">SCRAP PVC E8000/C00                                                                                 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I2252">
            <v>0</v>
          </cell>
        </row>
        <row r="2253">
          <cell r="A2253">
            <v>16008450000000</v>
          </cell>
          <cell r="B2253" t="str">
            <v xml:space="preserve">MOL.PVC+AZUL (P/PIEZA"Y" DOBLE LUMEN)                                                               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I2253">
            <v>0</v>
          </cell>
        </row>
        <row r="2254">
          <cell r="A2254">
            <v>16008450000100</v>
          </cell>
          <cell r="B2254" t="str">
            <v xml:space="preserve">MOL.PVC ES 8/45 (TOTM)                                                                              </v>
          </cell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I2254">
            <v>0</v>
          </cell>
        </row>
        <row r="2255">
          <cell r="A2255">
            <v>16008450000200</v>
          </cell>
          <cell r="B2255" t="str">
            <v xml:space="preserve">MOLIENDA 8/45+AZ MB3                                                                                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I2255">
            <v>0</v>
          </cell>
        </row>
        <row r="2256">
          <cell r="A2256">
            <v>160084500088</v>
          </cell>
          <cell r="B2256" t="str">
            <v xml:space="preserve">SCRAP PVC E8/45 RADIOPACO                                                                           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I2256">
            <v>0</v>
          </cell>
        </row>
        <row r="2257">
          <cell r="A2257">
            <v>160084501088</v>
          </cell>
          <cell r="B2257" t="str">
            <v xml:space="preserve">SCRAP PVC E8/45 RADIIOPACO (TOTM)                                                                   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I2257">
            <v>0</v>
          </cell>
        </row>
        <row r="2258">
          <cell r="A2258">
            <v>160084510088</v>
          </cell>
          <cell r="B2258" t="str">
            <v xml:space="preserve">SCRAP PVC E8/45                                                                                     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I2258">
            <v>0</v>
          </cell>
        </row>
        <row r="2259">
          <cell r="A2259">
            <v>160084511088</v>
          </cell>
          <cell r="B2259" t="str">
            <v xml:space="preserve">SCRAP PVC E8/45 (TOTM)                                                                              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I2259">
            <v>0</v>
          </cell>
        </row>
        <row r="2260">
          <cell r="A2260">
            <v>160084511188</v>
          </cell>
          <cell r="B2260" t="str">
            <v xml:space="preserve">SCRAP PVC E8/45 (TOTM) + AZMB3                                                                      </v>
          </cell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I2260">
            <v>0</v>
          </cell>
        </row>
        <row r="2261">
          <cell r="A2261">
            <v>160084511288</v>
          </cell>
          <cell r="B2261" t="str">
            <v xml:space="preserve">SCRAP PVC E8/45 )TOTM)+ AMMB1                                                                       </v>
          </cell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I2261">
            <v>0</v>
          </cell>
        </row>
        <row r="2262">
          <cell r="A2262">
            <v>160084512088</v>
          </cell>
          <cell r="B2262" t="str">
            <v xml:space="preserve">SCRAP PVC E8/45 (TOTM) + R07                                                                        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I2262">
            <v>0</v>
          </cell>
        </row>
        <row r="2263">
          <cell r="A2263">
            <v>160084512188</v>
          </cell>
          <cell r="B2263" t="str">
            <v xml:space="preserve">SCRAP PVC E8/45 (TOTM) + VCMD3                                                                      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I2263">
            <v>0</v>
          </cell>
        </row>
        <row r="2264">
          <cell r="A2264">
            <v>160084700088</v>
          </cell>
          <cell r="B2264" t="str">
            <v xml:space="preserve">SCRAP E8/47 + E6/70                                                                                 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I2264">
            <v>0</v>
          </cell>
        </row>
        <row r="2265">
          <cell r="A2265">
            <v>16008500000100</v>
          </cell>
          <cell r="B2265" t="str">
            <v xml:space="preserve">MOL. PVC E8/50 (TOTM)                                                                               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I2265">
            <v>0</v>
          </cell>
        </row>
        <row r="2266">
          <cell r="A2266">
            <v>160085001088</v>
          </cell>
          <cell r="B2266" t="str">
            <v xml:space="preserve">SCRAP PVC E8/50 (TOTM)                                                                              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I2266">
            <v>0</v>
          </cell>
        </row>
        <row r="2267">
          <cell r="A2267">
            <v>160100000088</v>
          </cell>
          <cell r="B2267" t="str">
            <v xml:space="preserve">SCRAP PP AZUL P/CONECTOR TRAQ.                                                                      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I2267">
            <v>0</v>
          </cell>
        </row>
        <row r="2268">
          <cell r="A2268">
            <v>16010200000000</v>
          </cell>
          <cell r="B2268" t="str">
            <v xml:space="preserve">MOL. PP NARANJA (ARO)                                                                               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I2268">
            <v>0</v>
          </cell>
        </row>
        <row r="2269">
          <cell r="A2269">
            <v>16010300000000</v>
          </cell>
          <cell r="B2269" t="str">
            <v xml:space="preserve">MOL. PP ROJO (ARO)                                                                                  </v>
          </cell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I2269">
            <v>0</v>
          </cell>
        </row>
        <row r="2270">
          <cell r="A2270">
            <v>16010400000000</v>
          </cell>
          <cell r="B2270" t="str">
            <v xml:space="preserve">MOL. PP AMARILLO (ARO)                                                                              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I2270">
            <v>0</v>
          </cell>
        </row>
        <row r="2271">
          <cell r="A2271">
            <v>16010500000000</v>
          </cell>
          <cell r="B2271" t="str">
            <v xml:space="preserve">MOL. PP VIOLETA (ARO)                                                                               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I2271">
            <v>0</v>
          </cell>
        </row>
        <row r="2272">
          <cell r="A2272">
            <v>16010600000000</v>
          </cell>
          <cell r="B2272" t="str">
            <v xml:space="preserve">MOL. PP AZUL (ARO)                                                                                  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I2272">
            <v>0</v>
          </cell>
        </row>
        <row r="2273">
          <cell r="A2273">
            <v>16010700000000</v>
          </cell>
          <cell r="B2273" t="str">
            <v xml:space="preserve">MOL. PP AZUL (CONECTOR TRAQ.)                                                                       </v>
          </cell>
          <cell r="C2273">
            <v>42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I2273">
            <v>0</v>
          </cell>
        </row>
        <row r="2274">
          <cell r="A2274">
            <v>16010800000000</v>
          </cell>
          <cell r="B2274" t="str">
            <v xml:space="preserve">MOL.PP +NARANJA (P/CONECTOR)                                                                        </v>
          </cell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I2274">
            <v>0</v>
          </cell>
        </row>
        <row r="2275">
          <cell r="A2275">
            <v>16010900000000</v>
          </cell>
          <cell r="B2275" t="str">
            <v xml:space="preserve">MOL.PP +MARRON (P/CONECTOR)                                                                         </v>
          </cell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I2275">
            <v>0</v>
          </cell>
        </row>
        <row r="2276">
          <cell r="A2276">
            <v>16011000000000</v>
          </cell>
          <cell r="B2276" t="str">
            <v xml:space="preserve">MOL.PP +AMARILLO (P/CONECTOR)                                                                       </v>
          </cell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I2276">
            <v>0</v>
          </cell>
        </row>
        <row r="2277">
          <cell r="A2277">
            <v>160111000088</v>
          </cell>
          <cell r="B2277" t="str">
            <v xml:space="preserve">SCRAP PP NARANJA (ARO)                                                                              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I2277">
            <v>0</v>
          </cell>
        </row>
        <row r="2278">
          <cell r="A2278">
            <v>160111010088</v>
          </cell>
          <cell r="B2278" t="str">
            <v xml:space="preserve">SCRAP PP NARANJA (CONECTOR)                                                                         </v>
          </cell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I2278">
            <v>0</v>
          </cell>
        </row>
        <row r="2279">
          <cell r="A2279">
            <v>160112000088</v>
          </cell>
          <cell r="B2279" t="str">
            <v xml:space="preserve">SCRAP PP ROJO (ARO)                                                                                 </v>
          </cell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I2279">
            <v>0</v>
          </cell>
        </row>
        <row r="2280">
          <cell r="A2280">
            <v>160113000088</v>
          </cell>
          <cell r="B2280" t="str">
            <v xml:space="preserve">SCRAP PP AMARILLO (ARO)                                                                             </v>
          </cell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I2280">
            <v>0</v>
          </cell>
        </row>
        <row r="2281">
          <cell r="A2281">
            <v>160113000188</v>
          </cell>
          <cell r="B2281" t="str">
            <v xml:space="preserve">SCRAP PP AMARILLO (CONECTOR)                                                                        </v>
          </cell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I2281">
            <v>0</v>
          </cell>
        </row>
        <row r="2282">
          <cell r="A2282">
            <v>160114000088</v>
          </cell>
          <cell r="B2282" t="str">
            <v xml:space="preserve">SCRAP PP VIOLETA (ARO)                                                                              </v>
          </cell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I2282">
            <v>0</v>
          </cell>
        </row>
        <row r="2283">
          <cell r="A2283">
            <v>16011410000000</v>
          </cell>
          <cell r="B2283" t="str">
            <v xml:space="preserve">MOLIENDA PP RP141+AZ15                                                                              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I2283">
            <v>0</v>
          </cell>
        </row>
        <row r="2284">
          <cell r="A2284">
            <v>16011410000100</v>
          </cell>
          <cell r="B2284" t="str">
            <v xml:space="preserve">MOLIENDA PP RP 141+BL3                                                                              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I2284">
            <v>0</v>
          </cell>
        </row>
        <row r="2285">
          <cell r="A2285">
            <v>16011410000200</v>
          </cell>
          <cell r="B2285" t="str">
            <v xml:space="preserve">MOLIENDA PP RP 141                                                                                  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I2285">
            <v>0</v>
          </cell>
        </row>
        <row r="2286">
          <cell r="A2286">
            <v>160114100088</v>
          </cell>
          <cell r="B2286" t="str">
            <v xml:space="preserve">SCRAP PP RP141+AZ15                                                                                 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I2286">
            <v>0</v>
          </cell>
        </row>
        <row r="2287">
          <cell r="A2287">
            <v>160114100188</v>
          </cell>
          <cell r="B2287" t="str">
            <v xml:space="preserve">SCRAP PP RP141+BL13                                                                                 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I2287">
            <v>0</v>
          </cell>
        </row>
        <row r="2288">
          <cell r="A2288">
            <v>160114100288</v>
          </cell>
          <cell r="B2288" t="str">
            <v xml:space="preserve">SCRAP PP RP141                                                                                      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I2288">
            <v>0</v>
          </cell>
        </row>
        <row r="2289">
          <cell r="A2289">
            <v>160115000088</v>
          </cell>
          <cell r="B2289" t="str">
            <v xml:space="preserve">SCRAP PP AZUL (ARO)                                                                                 </v>
          </cell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I2289">
            <v>0</v>
          </cell>
        </row>
        <row r="2290">
          <cell r="A2290">
            <v>160115000188</v>
          </cell>
          <cell r="B2290" t="str">
            <v xml:space="preserve">SCRAP PP AZUL (CONECTOR)                                                                            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I2290">
            <v>0</v>
          </cell>
        </row>
        <row r="2291">
          <cell r="A2291">
            <v>160116000088</v>
          </cell>
          <cell r="B2291" t="str">
            <v xml:space="preserve">SCRAP PP MARRON (CONECTOR)                                                                          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I2291">
            <v>0</v>
          </cell>
        </row>
        <row r="2292">
          <cell r="A2292">
            <v>160117000088</v>
          </cell>
          <cell r="B2292" t="str">
            <v xml:space="preserve">SCRAP PP GRIS (CONECTOR)                                                                            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I2292">
            <v>0</v>
          </cell>
        </row>
        <row r="2293">
          <cell r="A2293">
            <v>16012000000000</v>
          </cell>
          <cell r="B2293" t="str">
            <v xml:space="preserve">MOL.PP +GRIS (P/CONECTOR)                                                                           </v>
          </cell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I2293">
            <v>0</v>
          </cell>
        </row>
        <row r="2294">
          <cell r="A2294">
            <v>16013000000000</v>
          </cell>
          <cell r="B2294" t="str">
            <v xml:space="preserve">MOL.PP +AZUL (P/CONECTOR)                                                                           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I2294">
            <v>0</v>
          </cell>
        </row>
        <row r="2295">
          <cell r="A2295">
            <v>160141000088</v>
          </cell>
          <cell r="B2295" t="str">
            <v xml:space="preserve">SCRAP PP RP 141                                                                                     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I2295">
            <v>0</v>
          </cell>
        </row>
        <row r="2296">
          <cell r="A2296">
            <v>16015000000000</v>
          </cell>
          <cell r="B2296" t="str">
            <v xml:space="preserve">MOL. PP 500 NATUR                                                                                   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I2296">
            <v>0</v>
          </cell>
        </row>
        <row r="2297">
          <cell r="A2297">
            <v>160150000088</v>
          </cell>
          <cell r="B2297" t="str">
            <v xml:space="preserve">SCRAP PP 500 NATUR                                                                                  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I2297">
            <v>0</v>
          </cell>
        </row>
        <row r="2298">
          <cell r="A2298">
            <v>16015010000000</v>
          </cell>
          <cell r="B2298" t="str">
            <v xml:space="preserve">MOL. PP 500 NATUR +AZ8                                                                              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I2298">
            <v>0</v>
          </cell>
        </row>
        <row r="2299">
          <cell r="A2299">
            <v>160150100088</v>
          </cell>
          <cell r="B2299" t="str">
            <v xml:space="preserve">SCRAP PP500 NATUR +AZ8                                                                              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I2299">
            <v>0</v>
          </cell>
        </row>
        <row r="2300">
          <cell r="A2300">
            <v>16019020000000</v>
          </cell>
          <cell r="B2300" t="str">
            <v xml:space="preserve">MOLIENDA PP HOMOPOLYMER 9020 CRISTAL                                                                </v>
          </cell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I2300">
            <v>0</v>
          </cell>
        </row>
        <row r="2301">
          <cell r="A2301">
            <v>160190200088</v>
          </cell>
          <cell r="B2301" t="str">
            <v xml:space="preserve">SCRAP PP HOMOPOLYMER 9020 CRISTAL                                                                   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I2301">
            <v>0</v>
          </cell>
        </row>
        <row r="2302">
          <cell r="A2302">
            <v>16021010000000</v>
          </cell>
          <cell r="B2302" t="str">
            <v xml:space="preserve">MOLIENDA CRISTAL                                                                                    </v>
          </cell>
          <cell r="C2302">
            <v>157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I2302">
            <v>0</v>
          </cell>
        </row>
        <row r="2303">
          <cell r="A2303">
            <v>160210100088</v>
          </cell>
          <cell r="B2303" t="str">
            <v xml:space="preserve">SCRAP CRISTAL                                                                                       </v>
          </cell>
          <cell r="C2303">
            <v>128.19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I2303">
            <v>0</v>
          </cell>
        </row>
        <row r="2304">
          <cell r="A2304">
            <v>16021580000000</v>
          </cell>
          <cell r="B2304" t="str">
            <v xml:space="preserve">MOLIENDA CRISTAL PS 158K                                                                            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I2304">
            <v>0</v>
          </cell>
        </row>
        <row r="2305">
          <cell r="A2305">
            <v>160215800088</v>
          </cell>
          <cell r="B2305" t="str">
            <v xml:space="preserve">SCRAP CRISTAL PS 158K                                                                               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I2305">
            <v>0</v>
          </cell>
        </row>
        <row r="2306">
          <cell r="A2306">
            <v>16021680000000</v>
          </cell>
          <cell r="B2306" t="str">
            <v xml:space="preserve">MOL. BAJALENGUA / CARRITO                                                                           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I2306">
            <v>0</v>
          </cell>
        </row>
        <row r="2307">
          <cell r="A2307">
            <v>16021680000100</v>
          </cell>
          <cell r="B2307" t="str">
            <v xml:space="preserve">MOL. PS CRISTAL 2DA.                                                                                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I2307">
            <v>0</v>
          </cell>
        </row>
        <row r="2308">
          <cell r="A2308">
            <v>16021680000200</v>
          </cell>
          <cell r="B2308" t="str">
            <v xml:space="preserve">MOL. PS168M (BAJALENG.)                                                                             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I2308">
            <v>0</v>
          </cell>
        </row>
        <row r="2309">
          <cell r="A2309">
            <v>16021680000300</v>
          </cell>
          <cell r="B2309" t="str">
            <v xml:space="preserve">MOL. PS168M (CARRITOS)                                                                              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I2309">
            <v>0</v>
          </cell>
        </row>
        <row r="2310">
          <cell r="A2310">
            <v>16021680000400</v>
          </cell>
          <cell r="B2310" t="str">
            <v xml:space="preserve">MOL. PS168M (GOT.)+PS486                                                                            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I2310">
            <v>0</v>
          </cell>
        </row>
        <row r="2311">
          <cell r="A2311">
            <v>16021680000500</v>
          </cell>
          <cell r="B2311" t="str">
            <v xml:space="preserve">MOL. PS 168+1170                                                                                    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I2311">
            <v>0</v>
          </cell>
        </row>
        <row r="2312">
          <cell r="A2312">
            <v>16021680000600</v>
          </cell>
          <cell r="B2312" t="str">
            <v xml:space="preserve">MOL. PS 168M (GOT.) + PS486 + AZ4                                                                   </v>
          </cell>
          <cell r="C2312">
            <v>38.1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I2312">
            <v>0</v>
          </cell>
        </row>
        <row r="2313">
          <cell r="A2313">
            <v>16021680000700</v>
          </cell>
          <cell r="B2313" t="str">
            <v xml:space="preserve">MOL. PS 495+1170+GOT.+AZ4                                                                           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I2313">
            <v>0</v>
          </cell>
        </row>
        <row r="2314">
          <cell r="A2314">
            <v>16021680000800</v>
          </cell>
          <cell r="B2314" t="str">
            <v xml:space="preserve">MOL. PS 168M (TUBO ENS.)                                                                            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I2314">
            <v>0</v>
          </cell>
        </row>
        <row r="2315">
          <cell r="A2315">
            <v>16021680000900</v>
          </cell>
          <cell r="B2315" t="str">
            <v xml:space="preserve">MOL. PS 168M+NEM01                                                                                  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I2315">
            <v>0</v>
          </cell>
        </row>
        <row r="2316">
          <cell r="A2316">
            <v>16021680001000</v>
          </cell>
          <cell r="B2316" t="str">
            <v xml:space="preserve">MOL. PS 168M+PS 7240+AZ4                                                                            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I2316">
            <v>0</v>
          </cell>
        </row>
        <row r="2317">
          <cell r="A2317">
            <v>16021680001100</v>
          </cell>
          <cell r="B2317" t="str">
            <v xml:space="preserve">MOL. PS 168M + PS486M + AZ4                                                                         </v>
          </cell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I2317">
            <v>0</v>
          </cell>
        </row>
        <row r="2318">
          <cell r="A2318">
            <v>16021680001200</v>
          </cell>
          <cell r="B2318" t="str">
            <v xml:space="preserve">MOL. PS 168M + PS 486 (GOT.) + AZ5                                                                  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I2318">
            <v>0</v>
          </cell>
        </row>
        <row r="2319">
          <cell r="A2319">
            <v>16021680001300</v>
          </cell>
          <cell r="B2319" t="str">
            <v xml:space="preserve">MOL. TAPON P/SONDA + AZ4                                                                            </v>
          </cell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I2319">
            <v>0</v>
          </cell>
        </row>
        <row r="2320">
          <cell r="A2320">
            <v>16021680001400</v>
          </cell>
          <cell r="B2320" t="str">
            <v xml:space="preserve">MOL. PS (GOTEROS)                                                                                   </v>
          </cell>
          <cell r="C2320">
            <v>48.2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I2320">
            <v>0</v>
          </cell>
        </row>
        <row r="2321">
          <cell r="A2321">
            <v>16021680001500</v>
          </cell>
          <cell r="B2321" t="str">
            <v xml:space="preserve">MOL. PS (UNION)                                                                                     </v>
          </cell>
          <cell r="C2321">
            <v>14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I2321">
            <v>0</v>
          </cell>
        </row>
        <row r="2322">
          <cell r="A2322">
            <v>16021680001600</v>
          </cell>
          <cell r="B2322" t="str">
            <v xml:space="preserve">MOL. PS 168 (RUEDITA)                                                                               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I2322">
            <v>0</v>
          </cell>
        </row>
        <row r="2323">
          <cell r="A2323">
            <v>160216800088</v>
          </cell>
          <cell r="B2323" t="str">
            <v xml:space="preserve">SCRAP PS168 CRISTAL                                                                                 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I2323">
            <v>0</v>
          </cell>
        </row>
        <row r="2324">
          <cell r="A2324">
            <v>160216800188</v>
          </cell>
          <cell r="B2324" t="str">
            <v xml:space="preserve">SCRAP PS168 CRISTAL 2DA                                                                             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I2324">
            <v>0</v>
          </cell>
        </row>
        <row r="2325">
          <cell r="A2325">
            <v>160216801388</v>
          </cell>
          <cell r="B2325" t="str">
            <v xml:space="preserve">SCRAP PS168 CRISTAL + PS476L+AZ4                                                                    </v>
          </cell>
          <cell r="C2325">
            <v>38.1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I2325">
            <v>0</v>
          </cell>
        </row>
        <row r="2326">
          <cell r="A2326">
            <v>160216801488</v>
          </cell>
          <cell r="B2326" t="str">
            <v xml:space="preserve">SCRAP PS (GOTEROS)                                                                                  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I2326">
            <v>0</v>
          </cell>
        </row>
        <row r="2327">
          <cell r="A2327">
            <v>160216801588</v>
          </cell>
          <cell r="B2327" t="str">
            <v xml:space="preserve">SCRAP BAJALENGUA/CARRITO                                                                            </v>
          </cell>
          <cell r="C2327">
            <v>58.9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I2327">
            <v>0</v>
          </cell>
        </row>
        <row r="2328">
          <cell r="A2328">
            <v>160216801688</v>
          </cell>
          <cell r="B2328" t="str">
            <v xml:space="preserve">SCRAP PS (RUEDITA)                                                                                  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I2328">
            <v>0</v>
          </cell>
        </row>
        <row r="2329">
          <cell r="A2329">
            <v>16024760000000</v>
          </cell>
          <cell r="B2329" t="str">
            <v xml:space="preserve">MOL. PS 476L                                                                                        </v>
          </cell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I2329">
            <v>0</v>
          </cell>
        </row>
        <row r="2330">
          <cell r="A2330">
            <v>160247600088</v>
          </cell>
          <cell r="B2330" t="str">
            <v xml:space="preserve">SCRAP TAPON P/SONDA BEIGE                                                                           </v>
          </cell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I2330">
            <v>0</v>
          </cell>
        </row>
        <row r="2331">
          <cell r="A2331">
            <v>160247610088</v>
          </cell>
          <cell r="B2331" t="str">
            <v xml:space="preserve">SCRAP PS (UNION)                                                                                    </v>
          </cell>
          <cell r="C2331">
            <v>169.77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I2331">
            <v>0</v>
          </cell>
        </row>
        <row r="2332">
          <cell r="A2332">
            <v>16024860000000</v>
          </cell>
          <cell r="B2332" t="str">
            <v xml:space="preserve">MOL. PS 486                                                                                         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I2332">
            <v>0</v>
          </cell>
        </row>
        <row r="2333">
          <cell r="A2333">
            <v>16024950000000</v>
          </cell>
          <cell r="B2333" t="str">
            <v xml:space="preserve">MOL. PS 495F                                                                                        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I2333">
            <v>0</v>
          </cell>
        </row>
        <row r="2334">
          <cell r="A2334">
            <v>16031170000000</v>
          </cell>
          <cell r="B2334" t="str">
            <v xml:space="preserve">MOL. PP 1170                                                                                        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I2334">
            <v>0</v>
          </cell>
        </row>
        <row r="2335">
          <cell r="A2335">
            <v>16033550000000</v>
          </cell>
          <cell r="B2335" t="str">
            <v xml:space="preserve">MOLIENDA PVC 3/55(TOTM)+AMMB1                                                                       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I2335">
            <v>0</v>
          </cell>
        </row>
        <row r="2336">
          <cell r="A2336">
            <v>16034010000000</v>
          </cell>
          <cell r="B2336" t="str">
            <v xml:space="preserve">MOLIENDA PVC INY. RB1 S2                                                                            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I2336">
            <v>0</v>
          </cell>
        </row>
        <row r="2337">
          <cell r="A2337">
            <v>16034011000000</v>
          </cell>
          <cell r="B2337" t="str">
            <v xml:space="preserve">MOLIENDA PVC INY. RB1 S1 + AMMB1                                                                    </v>
          </cell>
          <cell r="C2337">
            <v>15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I2337">
            <v>0</v>
          </cell>
        </row>
        <row r="2338">
          <cell r="A2338">
            <v>16034012000000</v>
          </cell>
          <cell r="B2338" t="str">
            <v xml:space="preserve">MOLIENDA PVC INY. RB1 S2 (SH86) + VEMB2                                                             </v>
          </cell>
          <cell r="C2338">
            <v>19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I2338">
            <v>0</v>
          </cell>
        </row>
        <row r="2339">
          <cell r="A2339">
            <v>16034013000000</v>
          </cell>
          <cell r="B2339" t="str">
            <v xml:space="preserve">MOLIENDA PVC INY. RB1 S2 + ROMB8                                                                    </v>
          </cell>
          <cell r="C2339">
            <v>40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I2339">
            <v>0</v>
          </cell>
        </row>
        <row r="2340">
          <cell r="A2340">
            <v>16034014000000</v>
          </cell>
          <cell r="B2340" t="str">
            <v xml:space="preserve">MOLIENDA PVC INY. RB1 S2 + AZMB6                                                                    </v>
          </cell>
          <cell r="C2340">
            <v>52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I2340">
            <v>0</v>
          </cell>
        </row>
        <row r="2341">
          <cell r="A2341">
            <v>16034015000000</v>
          </cell>
          <cell r="B2341" t="str">
            <v xml:space="preserve">MOLIENDA PVC INY. RB1 S2 + nemb3                                                                    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I2341">
            <v>0</v>
          </cell>
        </row>
        <row r="2342">
          <cell r="A2342">
            <v>16034820000000</v>
          </cell>
          <cell r="B2342" t="str">
            <v xml:space="preserve">MOL. PP 4E820 P.BOREALIS                                                                            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I2342">
            <v>0</v>
          </cell>
        </row>
        <row r="2343">
          <cell r="A2343">
            <v>16036700000000</v>
          </cell>
          <cell r="B2343" t="str">
            <v xml:space="preserve">MOLIENDA PVC INY. RB1S2 + BL4                                                                       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I2343">
            <v>0</v>
          </cell>
        </row>
        <row r="2344">
          <cell r="A2344">
            <v>16038450000000</v>
          </cell>
          <cell r="B2344" t="str">
            <v xml:space="preserve">MOLIENDA PVC E8/45(TOTM)+AMMB1                                                                      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I2344">
            <v>0</v>
          </cell>
        </row>
        <row r="2345">
          <cell r="A2345">
            <v>16038450010000</v>
          </cell>
          <cell r="B2345" t="str">
            <v xml:space="preserve">MOLIENDA 8/45 (TOTM) + RO7                                                                          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I2345">
            <v>0</v>
          </cell>
        </row>
        <row r="2346">
          <cell r="A2346">
            <v>16038450020000</v>
          </cell>
          <cell r="B2346" t="str">
            <v xml:space="preserve">MOLIENDA PVC 8/45(TOTM)+VEMB3                                                                       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I2346">
            <v>0</v>
          </cell>
        </row>
        <row r="2347">
          <cell r="A2347">
            <v>16040010000000</v>
          </cell>
          <cell r="B2347" t="str">
            <v xml:space="preserve">MOL. PE MANDRILES Y PROTECTOR                                                                       </v>
          </cell>
          <cell r="C2347">
            <v>37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I2347">
            <v>0</v>
          </cell>
        </row>
        <row r="2348">
          <cell r="A2348">
            <v>160410000000</v>
          </cell>
          <cell r="B2348" t="str">
            <v xml:space="preserve">SCRAP PE MANDRIL Y PROTECTOR                                                                        </v>
          </cell>
          <cell r="C2348">
            <v>14.72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I2348">
            <v>0</v>
          </cell>
        </row>
        <row r="2349">
          <cell r="A2349">
            <v>16042080000000</v>
          </cell>
          <cell r="B2349" t="str">
            <v xml:space="preserve">MOL. PE 2080 ELTEX                                                                                  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I2349">
            <v>0</v>
          </cell>
        </row>
        <row r="2350">
          <cell r="A2350">
            <v>16042080000100</v>
          </cell>
          <cell r="B2350" t="str">
            <v xml:space="preserve">MOL. PE 2080 (PISTON)                                                                               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I2350">
            <v>0</v>
          </cell>
        </row>
        <row r="2351">
          <cell r="A2351">
            <v>16042090000100</v>
          </cell>
          <cell r="B2351" t="str">
            <v xml:space="preserve">MOL. PE ELTEX +BL3                                                                                  </v>
          </cell>
          <cell r="C2351">
            <v>72.459999999999994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I2351">
            <v>0</v>
          </cell>
        </row>
        <row r="2352">
          <cell r="A2352">
            <v>16046500000000</v>
          </cell>
          <cell r="B2352" t="str">
            <v xml:space="preserve">MOL. PE IPAKO 6500                                                                                  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I2352">
            <v>0</v>
          </cell>
        </row>
        <row r="2353">
          <cell r="A2353">
            <v>16046500000100</v>
          </cell>
          <cell r="B2353" t="str">
            <v xml:space="preserve">MOL. PE IPAKO 6500+RO5                                                                              </v>
          </cell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I2353">
            <v>0</v>
          </cell>
        </row>
        <row r="2354">
          <cell r="A2354">
            <v>16046500000200</v>
          </cell>
          <cell r="B2354" t="str">
            <v xml:space="preserve">MOL. PE IPAKO 6500+AZ5                                                                              </v>
          </cell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I2354">
            <v>0</v>
          </cell>
        </row>
        <row r="2355">
          <cell r="A2355">
            <v>16046500000300</v>
          </cell>
          <cell r="B2355" t="str">
            <v xml:space="preserve">MOL. PE LL PDE 6500                                                                                 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I2355">
            <v>0</v>
          </cell>
        </row>
        <row r="2356">
          <cell r="A2356">
            <v>160465000088</v>
          </cell>
          <cell r="B2356" t="str">
            <v xml:space="preserve">SCRAP PE LL PDE 6500                                                                                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I2356">
            <v>0</v>
          </cell>
        </row>
        <row r="2357">
          <cell r="A2357">
            <v>16047028000000</v>
          </cell>
          <cell r="B2357" t="str">
            <v xml:space="preserve">MOL. PE 7028                                                                                        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I2357">
            <v>0</v>
          </cell>
        </row>
        <row r="2358">
          <cell r="A2358">
            <v>160470280088</v>
          </cell>
          <cell r="B2358" t="str">
            <v xml:space="preserve">SCRAP PE 7028                                                                                       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I2358">
            <v>0</v>
          </cell>
        </row>
        <row r="2359">
          <cell r="A2359">
            <v>160472000088</v>
          </cell>
          <cell r="B2359" t="str">
            <v xml:space="preserve">SCRAP PE TX 7003                                                                                    </v>
          </cell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I2359">
            <v>0</v>
          </cell>
        </row>
        <row r="2360">
          <cell r="A2360">
            <v>16047300000000</v>
          </cell>
          <cell r="B2360" t="str">
            <v xml:space="preserve">MOL. PE JX7300                                                                                      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I2360">
            <v>0</v>
          </cell>
        </row>
        <row r="2361">
          <cell r="A2361">
            <v>16047300000100</v>
          </cell>
          <cell r="B2361" t="str">
            <v xml:space="preserve">MOL. PE JX7300 + B13                                                                                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I2361">
            <v>0</v>
          </cell>
        </row>
        <row r="2362">
          <cell r="A2362">
            <v>160473000188</v>
          </cell>
          <cell r="B2362" t="str">
            <v xml:space="preserve">SCRAP PE JX7300 + BL3                                                                               </v>
          </cell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I2362">
            <v>0</v>
          </cell>
        </row>
        <row r="2363">
          <cell r="A2363">
            <v>160473003088</v>
          </cell>
          <cell r="B2363" t="str">
            <v xml:space="preserve">SCRAP 50% ELTEX + 505 PE 608                                                                        </v>
          </cell>
          <cell r="C2363">
            <v>1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I2363">
            <v>0</v>
          </cell>
        </row>
        <row r="2364">
          <cell r="A2364">
            <v>160499900088</v>
          </cell>
          <cell r="B2364" t="str">
            <v xml:space="preserve">SCRAP ELTEX                                                                                         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I2364">
            <v>0</v>
          </cell>
        </row>
        <row r="2365">
          <cell r="A2365">
            <v>160499903088</v>
          </cell>
          <cell r="B2365" t="str">
            <v xml:space="preserve">SCRAP ELTEX +BL3                                                                                    </v>
          </cell>
          <cell r="C2365">
            <v>34.409999999999997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I2365">
            <v>0</v>
          </cell>
        </row>
        <row r="2366">
          <cell r="A2366">
            <v>160501000000</v>
          </cell>
          <cell r="B2366" t="str">
            <v xml:space="preserve">SCRAP 55d + 65d + ve11                                                                              </v>
          </cell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I2366">
            <v>0</v>
          </cell>
        </row>
        <row r="2367">
          <cell r="A2367">
            <v>16054600000100</v>
          </cell>
          <cell r="B2367" t="str">
            <v xml:space="preserve">MOL. E 4/60+AZ4                                                                                     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I2367">
            <v>0</v>
          </cell>
        </row>
        <row r="2368">
          <cell r="A2368">
            <v>16062802000000</v>
          </cell>
          <cell r="B2368" t="str">
            <v xml:space="preserve">MOL. ABS 2802 CRISTAL                                                                               </v>
          </cell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I2368">
            <v>0</v>
          </cell>
        </row>
        <row r="2369">
          <cell r="A2369">
            <v>16062802010000</v>
          </cell>
          <cell r="B2369" t="str">
            <v xml:space="preserve">MOL. ABS TERLUX + TIO2                                                                              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I2369">
            <v>0</v>
          </cell>
        </row>
        <row r="2370">
          <cell r="A2370">
            <v>160680100088</v>
          </cell>
          <cell r="B2370" t="str">
            <v xml:space="preserve">SCRAP ABS/AZUL (ARO)                                                                                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I2370">
            <v>0</v>
          </cell>
        </row>
        <row r="2371">
          <cell r="A2371">
            <v>160680110088</v>
          </cell>
          <cell r="B2371" t="str">
            <v xml:space="preserve">SCRAP ABS NOVODUR HD M203FC + BLANCO                                                                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I2371">
            <v>0</v>
          </cell>
        </row>
        <row r="2372">
          <cell r="A2372">
            <v>160680120088</v>
          </cell>
          <cell r="B2372" t="str">
            <v xml:space="preserve">SCRAP ABS AZUL (ADAP. C.U.)                                                                         </v>
          </cell>
          <cell r="C2372">
            <v>2.62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I2372">
            <v>0</v>
          </cell>
        </row>
        <row r="2373">
          <cell r="A2373">
            <v>16068770000000</v>
          </cell>
          <cell r="B2373" t="str">
            <v xml:space="preserve">MOL. ABS 877 TERLURAN                                                                               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I2373">
            <v>0</v>
          </cell>
        </row>
        <row r="2374">
          <cell r="A2374">
            <v>16068770000100</v>
          </cell>
          <cell r="B2374" t="str">
            <v xml:space="preserve">MOL. ABS TERLURAN NATUR + AZMB3                                                                     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I2374">
            <v>0</v>
          </cell>
        </row>
        <row r="2375">
          <cell r="A2375">
            <v>16068770000110</v>
          </cell>
          <cell r="B2375" t="str">
            <v xml:space="preserve">MOLIENDA ABS TERLURAN H1-10 NATUR                                                                   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I2375">
            <v>0</v>
          </cell>
        </row>
        <row r="2376">
          <cell r="A2376">
            <v>16068770001200</v>
          </cell>
          <cell r="B2376" t="str">
            <v xml:space="preserve">MOL. ABS AZUL (ADAP. C.U.)                                                                          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I2376">
            <v>0</v>
          </cell>
        </row>
        <row r="2377">
          <cell r="A2377">
            <v>16068770001300</v>
          </cell>
          <cell r="B2377" t="str">
            <v xml:space="preserve">MOL. ABS AZUL (ARO)                                                                                 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I2377">
            <v>0</v>
          </cell>
        </row>
        <row r="2378">
          <cell r="A2378">
            <v>16068770001400</v>
          </cell>
          <cell r="B2378" t="str">
            <v xml:space="preserve">MOL. ABS NOVODUR HD M203FC + BLANCO                                                                 </v>
          </cell>
          <cell r="C2378">
            <v>199.5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I2378">
            <v>0</v>
          </cell>
        </row>
        <row r="2379">
          <cell r="A2379">
            <v>160687700188</v>
          </cell>
          <cell r="B2379" t="str">
            <v xml:space="preserve">SCRAP ABS TERLURAN NATUR + AZMB3                                                                    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I2379">
            <v>0</v>
          </cell>
        </row>
        <row r="2380">
          <cell r="A2380">
            <v>160687701188</v>
          </cell>
          <cell r="B2380" t="str">
            <v xml:space="preserve">SCRAP ABS TERLURAN HI-10 NATUR                                                                      </v>
          </cell>
          <cell r="C2380">
            <v>17.11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I2380">
            <v>0</v>
          </cell>
        </row>
        <row r="2381">
          <cell r="A2381">
            <v>16073000000100</v>
          </cell>
          <cell r="B2381" t="str">
            <v xml:space="preserve">MOL. PEDUCB 30MB+AZ5                                                                                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I2381">
            <v>0</v>
          </cell>
        </row>
        <row r="2382">
          <cell r="A2382">
            <v>16073000000200</v>
          </cell>
          <cell r="B2382" t="str">
            <v xml:space="preserve">MOL. 50% ELTEX 2080 + 50% PE608                                                                     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I2382">
            <v>0</v>
          </cell>
        </row>
        <row r="2383">
          <cell r="A2383">
            <v>16073000000300</v>
          </cell>
          <cell r="B2383" t="str">
            <v xml:space="preserve">MOL. DUCB 30MB                                                                                      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I2383">
            <v>0</v>
          </cell>
        </row>
        <row r="2384">
          <cell r="A2384">
            <v>16074100000000</v>
          </cell>
          <cell r="B2384" t="str">
            <v xml:space="preserve">MOLIENDA MAKROLON                                                                                   </v>
          </cell>
          <cell r="C2384">
            <v>10.3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I2384">
            <v>0</v>
          </cell>
        </row>
        <row r="2385">
          <cell r="A2385">
            <v>160741000088</v>
          </cell>
          <cell r="B2385" t="str">
            <v xml:space="preserve">SCRAP MAKROLON                                                                                      </v>
          </cell>
          <cell r="C2385">
            <v>46.23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I2385">
            <v>0</v>
          </cell>
        </row>
        <row r="2386">
          <cell r="A2386">
            <v>16074200000000</v>
          </cell>
          <cell r="B2386" t="str">
            <v xml:space="preserve">MOLIENDA DUROLON                                                                                    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I2386">
            <v>0</v>
          </cell>
        </row>
        <row r="2387">
          <cell r="A2387">
            <v>160742000088</v>
          </cell>
          <cell r="B2387" t="str">
            <v xml:space="preserve">SCRAP DUROLON                                                                                       </v>
          </cell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I2387">
            <v>0</v>
          </cell>
        </row>
        <row r="2388">
          <cell r="A2388">
            <v>16084950000100</v>
          </cell>
          <cell r="B2388" t="str">
            <v xml:space="preserve">MOL. PS 495+486                                                                                     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I2388">
            <v>0</v>
          </cell>
        </row>
        <row r="2389">
          <cell r="A2389">
            <v>16084950000200</v>
          </cell>
          <cell r="B2389" t="str">
            <v xml:space="preserve">MOL. PS 495 + 1170                                                                                  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I2389">
            <v>0</v>
          </cell>
        </row>
        <row r="2390">
          <cell r="A2390">
            <v>16095500000100</v>
          </cell>
          <cell r="B2390" t="str">
            <v xml:space="preserve">MOL. PU 55D BA20 + PU 65D BA40+VE11                                                                 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I2390">
            <v>0</v>
          </cell>
        </row>
        <row r="2391">
          <cell r="A2391">
            <v>160955000588</v>
          </cell>
          <cell r="B2391" t="str">
            <v xml:space="preserve">SCRAP PU 55D BA20 +VE6                                                                              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I2391">
            <v>0</v>
          </cell>
        </row>
        <row r="2392">
          <cell r="A2392">
            <v>16096500000000</v>
          </cell>
          <cell r="B2392" t="str">
            <v xml:space="preserve">MOL. PU 65D BA20                                                                                    </v>
          </cell>
          <cell r="C2392">
            <v>121.99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I2392">
            <v>0</v>
          </cell>
        </row>
        <row r="2393">
          <cell r="A2393">
            <v>16096500000100</v>
          </cell>
          <cell r="B2393" t="str">
            <v xml:space="preserve">MOL. PU 65D BA20+VE6                                                                                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I2393">
            <v>0</v>
          </cell>
        </row>
        <row r="2394">
          <cell r="A2394">
            <v>16096500000200</v>
          </cell>
          <cell r="B2394" t="str">
            <v xml:space="preserve">MOL. PU 65D BA20+AZ2                                                                                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I2394">
            <v>0</v>
          </cell>
        </row>
        <row r="2395">
          <cell r="A2395">
            <v>16096500000300</v>
          </cell>
          <cell r="B2395" t="str">
            <v xml:space="preserve">MOL. PU 65D BA20 + GR2                                                                              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I2395">
            <v>0</v>
          </cell>
        </row>
        <row r="2396">
          <cell r="A2396">
            <v>160965000088</v>
          </cell>
          <cell r="B2396" t="str">
            <v xml:space="preserve">SCRAP PU 65D BA20                                                                                   </v>
          </cell>
          <cell r="C2396">
            <v>13.56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I2396">
            <v>0</v>
          </cell>
        </row>
        <row r="2397">
          <cell r="A2397">
            <v>160965000288</v>
          </cell>
          <cell r="B2397" t="str">
            <v xml:space="preserve">SCRAP PU 65D BA20 + AZ2                                                                             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I2397">
            <v>0</v>
          </cell>
        </row>
        <row r="2398">
          <cell r="A2398">
            <v>160965000388</v>
          </cell>
          <cell r="B2398" t="str">
            <v xml:space="preserve">SCRAP PU 65D BA20 + GR2                                                                             </v>
          </cell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I2398">
            <v>0</v>
          </cell>
        </row>
        <row r="2399">
          <cell r="A2399">
            <v>160965000488</v>
          </cell>
          <cell r="B2399" t="str">
            <v xml:space="preserve">SCRAP PU 65D BA20+AM6                                                                               </v>
          </cell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I2399">
            <v>0</v>
          </cell>
        </row>
        <row r="2400">
          <cell r="A2400">
            <v>160965000588</v>
          </cell>
          <cell r="B2400" t="str">
            <v xml:space="preserve">SCRAP PU 65D B0,20 + 75DB0,20 (50%-50%)                                                             </v>
          </cell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I2400">
            <v>0</v>
          </cell>
        </row>
        <row r="2401">
          <cell r="A2401">
            <v>16097500000100</v>
          </cell>
          <cell r="B2401" t="str">
            <v xml:space="preserve">MOL. PU 75 D BA20 BL                                                                                </v>
          </cell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I2401">
            <v>0</v>
          </cell>
        </row>
        <row r="2402">
          <cell r="A2402">
            <v>16097500000200</v>
          </cell>
          <cell r="B2402" t="str">
            <v xml:space="preserve">MOL. PU 75D BA20+RO6                                                                                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I2402">
            <v>0</v>
          </cell>
        </row>
        <row r="2403">
          <cell r="A2403">
            <v>16097500000300</v>
          </cell>
          <cell r="B2403" t="str">
            <v xml:space="preserve">MOL. PU 75D BA20+VE9                                                                                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I2403">
            <v>0</v>
          </cell>
        </row>
        <row r="2404">
          <cell r="A2404">
            <v>16097500000400</v>
          </cell>
          <cell r="B2404" t="str">
            <v xml:space="preserve">MOL. PU 75D BA20+GR2                                                                                </v>
          </cell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I2404">
            <v>0</v>
          </cell>
        </row>
        <row r="2405">
          <cell r="A2405">
            <v>160975000288</v>
          </cell>
          <cell r="B2405" t="str">
            <v xml:space="preserve">SCRAP PU 75D BA20 + RO6                                                                             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I2405">
            <v>0</v>
          </cell>
        </row>
        <row r="2406">
          <cell r="A2406">
            <v>160975000388</v>
          </cell>
          <cell r="B2406" t="str">
            <v xml:space="preserve">SCRAP PU 75D BA20 + VE9                                                                             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I2406">
            <v>0</v>
          </cell>
        </row>
        <row r="2407">
          <cell r="A2407">
            <v>160975000488</v>
          </cell>
          <cell r="B2407" t="str">
            <v xml:space="preserve">SCRAP PU 75D BA20 + GR2                                                                             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I2407">
            <v>0</v>
          </cell>
        </row>
        <row r="2408">
          <cell r="A2408">
            <v>160975000588</v>
          </cell>
          <cell r="B2408" t="str">
            <v xml:space="preserve">SCRAP PU75D BA20                                                                                    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I2408">
            <v>0</v>
          </cell>
        </row>
        <row r="2409">
          <cell r="A2409">
            <v>16098000000100</v>
          </cell>
          <cell r="B2409" t="str">
            <v xml:space="preserve">MOL.PU 80AE BA20+90AE BA20+AZ11+NE3                                                                 </v>
          </cell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I2409">
            <v>0</v>
          </cell>
        </row>
        <row r="2410">
          <cell r="A2410">
            <v>16098000000200</v>
          </cell>
          <cell r="B2410" t="str">
            <v xml:space="preserve">MOL. PU 80 AE BL.                                                                                   </v>
          </cell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I2410">
            <v>0</v>
          </cell>
        </row>
        <row r="2411">
          <cell r="A2411">
            <v>160990200088</v>
          </cell>
          <cell r="B2411" t="str">
            <v xml:space="preserve">SCRAP PU JJ AZUL C7LINEA NEGRA                                                                      </v>
          </cell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I2411">
            <v>0</v>
          </cell>
        </row>
        <row r="2412">
          <cell r="A2412">
            <v>160990201088</v>
          </cell>
          <cell r="B2412" t="str">
            <v xml:space="preserve">SCRAP PU JJ BLANCO C7LINEA AZUL                                                                     </v>
          </cell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I2412">
            <v>0</v>
          </cell>
        </row>
        <row r="2413">
          <cell r="A2413">
            <v>160990300088</v>
          </cell>
          <cell r="B2413" t="str">
            <v xml:space="preserve">SCRAP PU (UMBILICAL)                                                                                </v>
          </cell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I2413">
            <v>0</v>
          </cell>
        </row>
        <row r="2414">
          <cell r="A2414">
            <v>160990400088</v>
          </cell>
          <cell r="B2414" t="str">
            <v xml:space="preserve">SCRAP PU (URETEROCUTANEOSTOMIA)                                                                     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I2414">
            <v>0</v>
          </cell>
        </row>
        <row r="2415">
          <cell r="A2415">
            <v>16099410000000</v>
          </cell>
          <cell r="B2415" t="str">
            <v xml:space="preserve">MOLIENDA PU JJ AZUL C/L NEGRA                                                                       </v>
          </cell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I2415">
            <v>0</v>
          </cell>
        </row>
        <row r="2416">
          <cell r="A2416">
            <v>16099420000000</v>
          </cell>
          <cell r="B2416" t="str">
            <v xml:space="preserve">MOLIENDA PU JJ BLANCO C/L AZUL                                                                      </v>
          </cell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I2416">
            <v>0</v>
          </cell>
        </row>
        <row r="2417">
          <cell r="A2417">
            <v>16099430000000</v>
          </cell>
          <cell r="B2417" t="str">
            <v xml:space="preserve">MOLIENDA PU UMBILICAL                                                                               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I2417">
            <v>0</v>
          </cell>
        </row>
        <row r="2418">
          <cell r="A2418">
            <v>161000000000</v>
          </cell>
          <cell r="B2418" t="str">
            <v xml:space="preserve">LATEX PREVULCANIZADO                                                                                </v>
          </cell>
          <cell r="C2418">
            <v>200</v>
          </cell>
          <cell r="D2418">
            <v>0</v>
          </cell>
          <cell r="E2418">
            <v>200</v>
          </cell>
          <cell r="F2418">
            <v>200</v>
          </cell>
          <cell r="G2418">
            <v>200</v>
          </cell>
          <cell r="I2418">
            <v>200</v>
          </cell>
        </row>
        <row r="2419">
          <cell r="A2419">
            <v>161500000000</v>
          </cell>
          <cell r="B2419" t="str">
            <v xml:space="preserve">MOLIENDA PS CRISTAL                                                                                 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I2419">
            <v>0</v>
          </cell>
        </row>
        <row r="2420">
          <cell r="A2420">
            <v>163370800300</v>
          </cell>
          <cell r="B2420" t="str">
            <v xml:space="preserve">EXT.EMBOLOS GR CH3 337080                                                                           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I2420">
            <v>0</v>
          </cell>
        </row>
        <row r="2421">
          <cell r="A2421">
            <v>163370800400</v>
          </cell>
          <cell r="B2421" t="str">
            <v xml:space="preserve">EXT.EMBOLOS GR CH4 337080                                                                           </v>
          </cell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I2421">
            <v>0</v>
          </cell>
        </row>
        <row r="2422">
          <cell r="A2422">
            <v>163370800500</v>
          </cell>
          <cell r="B2422" t="str">
            <v xml:space="preserve">EXT.EMBOLOS GR CH5 337080                                                                           </v>
          </cell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I2422">
            <v>0</v>
          </cell>
        </row>
        <row r="2423">
          <cell r="A2423">
            <v>163370800600</v>
          </cell>
          <cell r="B2423" t="str">
            <v xml:space="preserve">EXT.EMBOLOS GR CH6 337080                                                                           </v>
          </cell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I2423">
            <v>0</v>
          </cell>
        </row>
        <row r="2424">
          <cell r="A2424">
            <v>163370800700</v>
          </cell>
          <cell r="B2424" t="str">
            <v xml:space="preserve">EXT.EMBOLOS GR CH7 337080                                                                           </v>
          </cell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I2424">
            <v>0</v>
          </cell>
        </row>
        <row r="2425">
          <cell r="A2425">
            <v>163370800800</v>
          </cell>
          <cell r="B2425" t="str">
            <v xml:space="preserve">EXT.EMBOLOS GR CH8 337080                                                                           </v>
          </cell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I2425">
            <v>0</v>
          </cell>
        </row>
        <row r="2426">
          <cell r="A2426">
            <v>164010030003</v>
          </cell>
          <cell r="B2426" t="str">
            <v xml:space="preserve">EXT.CALC. 3H (75 CM) CH 3                                                                           </v>
          </cell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I2426">
            <v>0</v>
          </cell>
        </row>
        <row r="2427">
          <cell r="A2427">
            <v>164010040003</v>
          </cell>
          <cell r="B2427" t="str">
            <v xml:space="preserve">EXT.CALC. 4H (75 CM) CH 3                                                                           </v>
          </cell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I2427">
            <v>0</v>
          </cell>
        </row>
        <row r="2428">
          <cell r="A2428">
            <v>164010040004</v>
          </cell>
          <cell r="B2428" t="str">
            <v xml:space="preserve">EXT.CALC. 4H (75 CM) CH 4                                                                           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I2428">
            <v>0</v>
          </cell>
        </row>
        <row r="2429">
          <cell r="A2429">
            <v>164010040005</v>
          </cell>
          <cell r="B2429" t="str">
            <v xml:space="preserve">EXT.CALC. 4H (75 CM) CH 5                                                                           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I2429">
            <v>0</v>
          </cell>
        </row>
        <row r="2430">
          <cell r="A2430">
            <v>164010040103</v>
          </cell>
          <cell r="B2430" t="str">
            <v xml:space="preserve">EXT.CALC. 4H (75CM) S/CON. CH3                                                                      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I2430">
            <v>0</v>
          </cell>
        </row>
        <row r="2431">
          <cell r="A2431">
            <v>164010040104</v>
          </cell>
          <cell r="B2431" t="str">
            <v xml:space="preserve">EXT.CALC. 4H (75CM) S/CON. CH4                                                                      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I2431">
            <v>0</v>
          </cell>
        </row>
        <row r="2432">
          <cell r="A2432">
            <v>164010040105</v>
          </cell>
          <cell r="B2432" t="str">
            <v xml:space="preserve">EXT.CALC. 4H (75CM) S/CON. CH5                                                                      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I2432">
            <v>0</v>
          </cell>
        </row>
        <row r="2433">
          <cell r="A2433">
            <v>164010050003</v>
          </cell>
          <cell r="B2433" t="str">
            <v xml:space="preserve">EXT.CALC. 5H (75 CM) CH 3                                                                           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I2433">
            <v>0</v>
          </cell>
        </row>
        <row r="2434">
          <cell r="A2434">
            <v>164010050004</v>
          </cell>
          <cell r="B2434" t="str">
            <v xml:space="preserve">EXT.CALC. 5H (75 CM) CH 4                                                                           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I2434">
            <v>0</v>
          </cell>
        </row>
        <row r="2435">
          <cell r="A2435">
            <v>164010050005</v>
          </cell>
          <cell r="B2435" t="str">
            <v xml:space="preserve">EXT.CALC. 5H (75 CM) CH 5                                                                           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I2435">
            <v>0</v>
          </cell>
        </row>
        <row r="2436">
          <cell r="A2436">
            <v>164010050103</v>
          </cell>
          <cell r="B2436" t="str">
            <v xml:space="preserve">EXT.CALC. 5H (75CM) S/CON. CH3                                                                      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I2436">
            <v>0</v>
          </cell>
        </row>
        <row r="2437">
          <cell r="A2437">
            <v>164010050104</v>
          </cell>
          <cell r="B2437" t="str">
            <v xml:space="preserve">EXT.CALC. 5H (75CM) S/CON. CH4                                                                      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I2437">
            <v>0</v>
          </cell>
        </row>
        <row r="2438">
          <cell r="A2438">
            <v>164010060003</v>
          </cell>
          <cell r="B2438" t="str">
            <v xml:space="preserve">EXT.CALC. 6H (75 CM) CH 3                                                                           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I2438">
            <v>0</v>
          </cell>
        </row>
        <row r="2439">
          <cell r="A2439">
            <v>164010060004</v>
          </cell>
          <cell r="B2439" t="str">
            <v xml:space="preserve">EXT.CALC. 6H (75 CM) CH 4                                                                           </v>
          </cell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I2439">
            <v>0</v>
          </cell>
        </row>
        <row r="2440">
          <cell r="A2440">
            <v>164010060005</v>
          </cell>
          <cell r="B2440" t="str">
            <v xml:space="preserve">EXT.CALC. 6H (75 CM) CH 5                                                                           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I2440">
            <v>0</v>
          </cell>
        </row>
        <row r="2441">
          <cell r="A2441">
            <v>164010060104</v>
          </cell>
          <cell r="B2441" t="str">
            <v xml:space="preserve">EXT.CALC. 6H (75CM) S/CON. CH4                                                                      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I2441">
            <v>0</v>
          </cell>
        </row>
        <row r="2442">
          <cell r="A2442">
            <v>164010060105</v>
          </cell>
          <cell r="B2442" t="str">
            <v xml:space="preserve">EXT.CALC. 6H (75CM) S/CON. CH5                                                                      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I2442">
            <v>0</v>
          </cell>
        </row>
        <row r="2443">
          <cell r="A2443">
            <v>164020040004</v>
          </cell>
          <cell r="B2443" t="str">
            <v xml:space="preserve">EXT.CALC. 4H (110 CM) CH 4                                                                          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I2443">
            <v>0</v>
          </cell>
        </row>
        <row r="2444">
          <cell r="A2444">
            <v>164020040005</v>
          </cell>
          <cell r="B2444" t="str">
            <v xml:space="preserve">EXT.CALC. 4H (110 CM) CH 5                                                                          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I2444">
            <v>0</v>
          </cell>
        </row>
        <row r="2445">
          <cell r="A2445">
            <v>164020040025</v>
          </cell>
          <cell r="B2445" t="str">
            <v xml:space="preserve">EXT.CALC. 4H (110 CM) CH 2.5                                                                        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I2445">
            <v>0</v>
          </cell>
        </row>
        <row r="2446">
          <cell r="A2446">
            <v>164020040104</v>
          </cell>
          <cell r="B2446" t="str">
            <v xml:space="preserve">EXT.CALC. 4H (110CM) S/CON. CH4                                                                     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I2446">
            <v>0</v>
          </cell>
        </row>
        <row r="2447">
          <cell r="A2447">
            <v>164020040105</v>
          </cell>
          <cell r="B2447" t="str">
            <v xml:space="preserve">EXT.CALC. 4H (110CM) S/CON. CH5                                                                     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I2447">
            <v>0</v>
          </cell>
        </row>
        <row r="2448">
          <cell r="A2448">
            <v>164020050003</v>
          </cell>
          <cell r="B2448" t="str">
            <v xml:space="preserve">EXT.CALC. 5H (110 CM) CH 3                                                                          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I2448">
            <v>0</v>
          </cell>
        </row>
        <row r="2449">
          <cell r="A2449">
            <v>164020050004</v>
          </cell>
          <cell r="B2449" t="str">
            <v xml:space="preserve">EXT.CALC. 5H (110 CM) CH 4                                                                          </v>
          </cell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I2449">
            <v>0</v>
          </cell>
        </row>
        <row r="2450">
          <cell r="A2450">
            <v>164020050103</v>
          </cell>
          <cell r="B2450" t="str">
            <v xml:space="preserve">EXT.CALC. 5H (110CM) S/CON. CH3                                                                     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I2450">
            <v>0</v>
          </cell>
        </row>
        <row r="2451">
          <cell r="A2451">
            <v>164020050104</v>
          </cell>
          <cell r="B2451" t="str">
            <v xml:space="preserve">EXT.CALC. 5H (110CM) S/CON. CH4                                                                     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I2451">
            <v>0</v>
          </cell>
        </row>
        <row r="2452">
          <cell r="A2452">
            <v>164020060003</v>
          </cell>
          <cell r="B2452" t="str">
            <v xml:space="preserve">EXT.CALC. 6H (110 CM) CH 3                                                                          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I2452">
            <v>0</v>
          </cell>
        </row>
        <row r="2453">
          <cell r="A2453">
            <v>164020060005</v>
          </cell>
          <cell r="B2453" t="str">
            <v xml:space="preserve">EXT.CALC. 6H (110 CM) CH 5                                                                          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I2453">
            <v>0</v>
          </cell>
        </row>
        <row r="2454">
          <cell r="A2454">
            <v>164030040002</v>
          </cell>
          <cell r="B2454" t="str">
            <v xml:space="preserve">EXT.CALC. 4H (90 CM) CH2                                                                            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I2454">
            <v>0</v>
          </cell>
        </row>
        <row r="2455">
          <cell r="A2455">
            <v>164030040004</v>
          </cell>
          <cell r="B2455" t="str">
            <v xml:space="preserve">EXT.CALC. 4H (90 CM) CH 4                                                                           </v>
          </cell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I2455">
            <v>0</v>
          </cell>
        </row>
        <row r="2456">
          <cell r="A2456">
            <v>164030060004</v>
          </cell>
          <cell r="B2456" t="str">
            <v xml:space="preserve">EXT.CALC. 6H (90 CM) CH4                                                                            </v>
          </cell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I2456">
            <v>0</v>
          </cell>
        </row>
        <row r="2457">
          <cell r="A2457">
            <v>164040040004</v>
          </cell>
          <cell r="B2457" t="str">
            <v xml:space="preserve">EXT.CALC. 4H (45CM)  M.BLANCO CH4                                                                   </v>
          </cell>
          <cell r="C2457">
            <v>10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I2457">
            <v>0</v>
          </cell>
        </row>
        <row r="2458">
          <cell r="A2458">
            <v>164040040005</v>
          </cell>
          <cell r="B2458" t="str">
            <v xml:space="preserve">EXT.CALC. 4H (45CM) M.BLANCO CH5                                                                    </v>
          </cell>
          <cell r="C2458">
            <v>8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I2458">
            <v>0</v>
          </cell>
        </row>
        <row r="2459">
          <cell r="A2459">
            <v>164050040003</v>
          </cell>
          <cell r="B2459" t="str">
            <v xml:space="preserve">EXT.CALC.4H(75CM) M.BLANCO CH3                                                                      </v>
          </cell>
          <cell r="C2459">
            <v>0</v>
          </cell>
          <cell r="D2459">
            <v>0</v>
          </cell>
          <cell r="E2459">
            <v>211</v>
          </cell>
          <cell r="F2459">
            <v>211</v>
          </cell>
          <cell r="G2459">
            <v>211</v>
          </cell>
          <cell r="I2459">
            <v>211</v>
          </cell>
        </row>
        <row r="2460">
          <cell r="A2460">
            <v>164050040004</v>
          </cell>
          <cell r="B2460" t="str">
            <v xml:space="preserve">EXT.CALC.4H(75CM) M.BLANCO CH4                                                                      </v>
          </cell>
          <cell r="C2460">
            <v>231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I2460">
            <v>0</v>
          </cell>
        </row>
        <row r="2461">
          <cell r="A2461">
            <v>164050040005</v>
          </cell>
          <cell r="B2461" t="str">
            <v xml:space="preserve">EXT.CALC.4H(75CM) M.BLANCO CH5                                                                      </v>
          </cell>
          <cell r="C2461">
            <v>75</v>
          </cell>
          <cell r="D2461">
            <v>0</v>
          </cell>
          <cell r="E2461">
            <v>104</v>
          </cell>
          <cell r="F2461">
            <v>104</v>
          </cell>
          <cell r="G2461">
            <v>104</v>
          </cell>
          <cell r="I2461">
            <v>104</v>
          </cell>
        </row>
        <row r="2462">
          <cell r="A2462">
            <v>164050050003</v>
          </cell>
          <cell r="B2462" t="str">
            <v xml:space="preserve">EXT.CALC.5H(75CM) M.BLANCO CH3                                                                      </v>
          </cell>
          <cell r="C2462">
            <v>32</v>
          </cell>
          <cell r="D2462">
            <v>0</v>
          </cell>
          <cell r="E2462">
            <v>104</v>
          </cell>
          <cell r="F2462">
            <v>104</v>
          </cell>
          <cell r="G2462">
            <v>104</v>
          </cell>
          <cell r="I2462">
            <v>104</v>
          </cell>
        </row>
        <row r="2463">
          <cell r="A2463">
            <v>164050050004</v>
          </cell>
          <cell r="B2463" t="str">
            <v xml:space="preserve">EXT.CALC.5H(75CM) M.BLANCO CH4                                                                      </v>
          </cell>
          <cell r="C2463">
            <v>112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I2463">
            <v>0</v>
          </cell>
        </row>
        <row r="2464">
          <cell r="A2464">
            <v>164050050005</v>
          </cell>
          <cell r="B2464" t="str">
            <v xml:space="preserve">EXT.CALC.5H(75CM) M.BLANCO CH5                                                                      </v>
          </cell>
          <cell r="C2464">
            <v>52</v>
          </cell>
          <cell r="D2464">
            <v>0</v>
          </cell>
          <cell r="E2464">
            <v>198</v>
          </cell>
          <cell r="F2464">
            <v>198</v>
          </cell>
          <cell r="G2464">
            <v>198</v>
          </cell>
          <cell r="I2464">
            <v>198</v>
          </cell>
        </row>
        <row r="2465">
          <cell r="A2465">
            <v>164050060004</v>
          </cell>
          <cell r="B2465" t="str">
            <v xml:space="preserve">EXT.CALC.6H(75CM) M.BLANCO CH4                                                                      </v>
          </cell>
          <cell r="C2465">
            <v>67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I2465">
            <v>0</v>
          </cell>
        </row>
        <row r="2466">
          <cell r="A2466">
            <v>164050060005</v>
          </cell>
          <cell r="B2466" t="str">
            <v xml:space="preserve">EXT.CALC.6H(75CM) M.BLANCO CH5                                                                      </v>
          </cell>
          <cell r="C2466">
            <v>10</v>
          </cell>
          <cell r="D2466">
            <v>0</v>
          </cell>
          <cell r="E2466">
            <v>55</v>
          </cell>
          <cell r="F2466">
            <v>55</v>
          </cell>
          <cell r="G2466">
            <v>55</v>
          </cell>
          <cell r="I2466">
            <v>55</v>
          </cell>
        </row>
        <row r="2467">
          <cell r="A2467">
            <v>164060040002</v>
          </cell>
          <cell r="B2467" t="str">
            <v xml:space="preserve">EXT.CALC.4H(90CM) M.BLANCO CH2                                                                      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I2467">
            <v>0</v>
          </cell>
        </row>
        <row r="2468">
          <cell r="A2468">
            <v>164060040003</v>
          </cell>
          <cell r="B2468" t="str">
            <v xml:space="preserve">EXT.CALC.4H(90CM) M.BLANCO CH3                                                                      </v>
          </cell>
          <cell r="C2468">
            <v>4</v>
          </cell>
          <cell r="D2468">
            <v>0</v>
          </cell>
          <cell r="E2468">
            <v>50</v>
          </cell>
          <cell r="F2468">
            <v>50</v>
          </cell>
          <cell r="G2468">
            <v>50</v>
          </cell>
          <cell r="I2468">
            <v>50</v>
          </cell>
        </row>
        <row r="2469">
          <cell r="A2469">
            <v>164060040004</v>
          </cell>
          <cell r="B2469" t="str">
            <v xml:space="preserve">EXT.CALC.4H(90CM) M.BLANCO CH4                                                                      </v>
          </cell>
          <cell r="C2469">
            <v>9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I2469">
            <v>0</v>
          </cell>
        </row>
        <row r="2470">
          <cell r="A2470">
            <v>164060040005</v>
          </cell>
          <cell r="B2470" t="str">
            <v xml:space="preserve">EXT.CALC.4H(90CM) M.BLANCO CH5                                                                      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I2470">
            <v>0</v>
          </cell>
        </row>
        <row r="2471">
          <cell r="A2471">
            <v>164060050003</v>
          </cell>
          <cell r="B2471" t="str">
            <v xml:space="preserve">EXT.CALC.5H(90CM) M.BLANCO CH3                                                                      </v>
          </cell>
          <cell r="C2471">
            <v>28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I2471">
            <v>0</v>
          </cell>
        </row>
        <row r="2472">
          <cell r="A2472">
            <v>164060050004</v>
          </cell>
          <cell r="B2472" t="str">
            <v xml:space="preserve">EXT.CALC.5H(90CM) M.BLANCO CH4                                                                      </v>
          </cell>
          <cell r="C2472">
            <v>6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I2472">
            <v>0</v>
          </cell>
        </row>
        <row r="2473">
          <cell r="A2473">
            <v>164060050005</v>
          </cell>
          <cell r="B2473" t="str">
            <v xml:space="preserve">EXT.CALC.5H(90CM) M.BLANCO CH5                                                                      </v>
          </cell>
          <cell r="C2473">
            <v>8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I2473">
            <v>0</v>
          </cell>
        </row>
        <row r="2474">
          <cell r="A2474">
            <v>164060060003</v>
          </cell>
          <cell r="B2474" t="str">
            <v xml:space="preserve">EXT.CALC.6H(90CM) M.BLANCO CH3                                                                      </v>
          </cell>
          <cell r="C2474">
            <v>19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I2474">
            <v>0</v>
          </cell>
        </row>
        <row r="2475">
          <cell r="A2475">
            <v>164060060004</v>
          </cell>
          <cell r="B2475" t="str">
            <v xml:space="preserve">EXT.CALC.6H(90CM) M.BLANCO CH4                                                                      </v>
          </cell>
          <cell r="C2475">
            <v>8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I2475">
            <v>0</v>
          </cell>
        </row>
        <row r="2476">
          <cell r="A2476">
            <v>164070004003</v>
          </cell>
          <cell r="B2476" t="str">
            <v xml:space="preserve">EXT.CALC.4H(110 CM)M.BLANCO CH3                                                                     </v>
          </cell>
          <cell r="C2476">
            <v>33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I2476">
            <v>0</v>
          </cell>
        </row>
        <row r="2477">
          <cell r="A2477">
            <v>164070004006</v>
          </cell>
          <cell r="B2477" t="str">
            <v xml:space="preserve">EXT.CALC.4H(110 CM)M.BLANCO CH6                                                                     </v>
          </cell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I2477">
            <v>0</v>
          </cell>
        </row>
        <row r="2478">
          <cell r="A2478">
            <v>164070040004</v>
          </cell>
          <cell r="B2478" t="str">
            <v xml:space="preserve">EXT.CALC. 4H (110 CM) M.BLANCO CH4                                                                  </v>
          </cell>
          <cell r="C2478">
            <v>31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I2478">
            <v>0</v>
          </cell>
        </row>
        <row r="2479">
          <cell r="A2479">
            <v>164070040005</v>
          </cell>
          <cell r="B2479" t="str">
            <v xml:space="preserve">EXT.CALC. 4H (110 CM) M.BLANCO CH5                                                                  </v>
          </cell>
          <cell r="C2479">
            <v>9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I2479">
            <v>0</v>
          </cell>
        </row>
        <row r="2480">
          <cell r="A2480">
            <v>164070050003</v>
          </cell>
          <cell r="B2480" t="str">
            <v xml:space="preserve">EXT.CALC. 5H (110 CM) M.BLANCO CH3                                                                  </v>
          </cell>
          <cell r="C2480">
            <v>29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I2480">
            <v>0</v>
          </cell>
        </row>
        <row r="2481">
          <cell r="A2481">
            <v>164070050004</v>
          </cell>
          <cell r="B2481" t="str">
            <v xml:space="preserve">EXT.CALC. 5H (110 CM) M.BLANCO CH4                                                                  </v>
          </cell>
          <cell r="C2481">
            <v>7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I2481">
            <v>0</v>
          </cell>
        </row>
        <row r="2482">
          <cell r="A2482">
            <v>164070050005</v>
          </cell>
          <cell r="B2482" t="str">
            <v xml:space="preserve">EXT.CALC. 5H (110 CM) M.BLANCO CH5                                                                  </v>
          </cell>
          <cell r="C2482">
            <v>12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I2482">
            <v>0</v>
          </cell>
        </row>
        <row r="2483">
          <cell r="A2483">
            <v>164080004004</v>
          </cell>
          <cell r="B2483" t="str">
            <v xml:space="preserve">EXT.CALC.4H(90 CM)M.GRIS CH4                                                                        </v>
          </cell>
          <cell r="C2483">
            <v>4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I2483">
            <v>0</v>
          </cell>
        </row>
        <row r="2484">
          <cell r="A2484">
            <v>164080004005</v>
          </cell>
          <cell r="B2484" t="str">
            <v xml:space="preserve">EXT.CALC.4H(90 CM)M.GRIS CH5                                                                        </v>
          </cell>
          <cell r="C2484">
            <v>1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I2484">
            <v>0</v>
          </cell>
        </row>
        <row r="2485">
          <cell r="A2485">
            <v>164080005004</v>
          </cell>
          <cell r="B2485" t="str">
            <v xml:space="preserve">EXT.CALC.5H(90 CM)M.GRIS CH4                                                                        </v>
          </cell>
          <cell r="C2485">
            <v>4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I2485">
            <v>0</v>
          </cell>
        </row>
        <row r="2486">
          <cell r="A2486">
            <v>164080005005</v>
          </cell>
          <cell r="B2486" t="str">
            <v xml:space="preserve">EXT.CALC.5H(90 CM)M.GRIS CH5                                                                        </v>
          </cell>
          <cell r="C2486">
            <v>1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I2486">
            <v>0</v>
          </cell>
        </row>
        <row r="2487">
          <cell r="A2487">
            <v>164090000000</v>
          </cell>
          <cell r="B2487" t="str">
            <v xml:space="preserve">MANGO P/EXTRACTOR DE CALCULOS                                                                       </v>
          </cell>
          <cell r="C2487">
            <v>55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I2487">
            <v>0</v>
          </cell>
        </row>
        <row r="2488">
          <cell r="A2488">
            <v>164090001800</v>
          </cell>
          <cell r="B2488" t="str">
            <v xml:space="preserve">CANASTILLA S/MANGO P/EXT.CALC. 4H CH1,8 (90CM)                                                      </v>
          </cell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I2488">
            <v>0</v>
          </cell>
        </row>
        <row r="2489">
          <cell r="A2489">
            <v>164090002200</v>
          </cell>
          <cell r="B2489" t="str">
            <v xml:space="preserve">CANASTILLA S/MANGO P/EXT.CALC. 4H CH2,2 (90CM)                                                      </v>
          </cell>
          <cell r="C2489">
            <v>6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I2489">
            <v>0</v>
          </cell>
        </row>
        <row r="2490">
          <cell r="A2490">
            <v>164090002500</v>
          </cell>
          <cell r="B2490" t="str">
            <v xml:space="preserve">CANASTILLA S/MANGO P/EXT.CALC. 4H CH2,5 (90CM)                                                      </v>
          </cell>
          <cell r="C2490">
            <v>45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I2490">
            <v>0</v>
          </cell>
        </row>
        <row r="2491">
          <cell r="A2491">
            <v>20100100000000</v>
          </cell>
          <cell r="B2491" t="str">
            <v xml:space="preserve">ADAPTADOR P/BOLSA DE ORINA                                                                          </v>
          </cell>
          <cell r="C2491">
            <v>248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I2491">
            <v>0</v>
          </cell>
        </row>
        <row r="2492">
          <cell r="A2492">
            <v>20100110000000</v>
          </cell>
          <cell r="B2492" t="str">
            <v xml:space="preserve">ADAPTADOR P/BOLSA DE ORINA X 300 MM                                                                 </v>
          </cell>
          <cell r="C2492">
            <v>198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I2492">
            <v>0</v>
          </cell>
        </row>
        <row r="2493">
          <cell r="A2493">
            <v>20100200000000</v>
          </cell>
          <cell r="B2493" t="str">
            <v xml:space="preserve">ADAPTAD. P/CAT. URET. CH 4-8                                                                        </v>
          </cell>
          <cell r="C2493">
            <v>955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I2493">
            <v>0</v>
          </cell>
        </row>
        <row r="2494">
          <cell r="A2494">
            <v>20100210000000</v>
          </cell>
          <cell r="B2494" t="str">
            <v xml:space="preserve">ADAPTAD. P/CAT. URET. CH 3-7 (S/M)                                                                  </v>
          </cell>
          <cell r="C2494">
            <v>118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I2494">
            <v>0</v>
          </cell>
        </row>
        <row r="2495">
          <cell r="A2495">
            <v>20100220000000</v>
          </cell>
          <cell r="B2495" t="str">
            <v xml:space="preserve">ADAPTAD. P/CAT. URET. CH 3-8                                                                        </v>
          </cell>
          <cell r="C2495">
            <v>5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I2495">
            <v>0</v>
          </cell>
        </row>
        <row r="2496">
          <cell r="A2496">
            <v>20110000060000</v>
          </cell>
          <cell r="B2496" t="str">
            <v xml:space="preserve">ADAPTADOR P/RACORD CH6 (HEMBRA)                                                                     </v>
          </cell>
          <cell r="C2496">
            <v>586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I2496">
            <v>0</v>
          </cell>
        </row>
        <row r="2497">
          <cell r="A2497">
            <v>20110000080000</v>
          </cell>
          <cell r="B2497" t="str">
            <v xml:space="preserve">ADAPTADOR P/RACORD CH8 (HEMBRA)                                                                     </v>
          </cell>
          <cell r="C2497">
            <v>6087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I2497">
            <v>0</v>
          </cell>
        </row>
        <row r="2498">
          <cell r="A2498">
            <v>20110000100000</v>
          </cell>
          <cell r="B2498" t="str">
            <v xml:space="preserve">ADAPTADOR P/RACORD CH10 (HEMBRA)                                                                    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I2498">
            <v>0</v>
          </cell>
        </row>
        <row r="2499">
          <cell r="A2499">
            <v>20110000120000</v>
          </cell>
          <cell r="B2499" t="str">
            <v xml:space="preserve">ADAPTADOR P/RACORD CH12 (HEMBRA)                                                                    </v>
          </cell>
          <cell r="C2499">
            <v>687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I2499">
            <v>0</v>
          </cell>
        </row>
        <row r="2500">
          <cell r="A2500">
            <v>20110001060000</v>
          </cell>
          <cell r="B2500" t="str">
            <v xml:space="preserve">ADAPTADOR P/RACORD CH6-12 (MACHO)                                                                   </v>
          </cell>
          <cell r="C2500">
            <v>2145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I2500">
            <v>0</v>
          </cell>
        </row>
        <row r="2501">
          <cell r="A2501">
            <v>20110001080000</v>
          </cell>
          <cell r="B2501" t="str">
            <v xml:space="preserve">(Sustituido por: 20110001060000)                                                                    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I2501">
            <v>0</v>
          </cell>
        </row>
        <row r="2502">
          <cell r="A2502">
            <v>20110001100000</v>
          </cell>
          <cell r="B2502" t="str">
            <v xml:space="preserve">(Sustituido por: 20110001060000)                                                                    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I2502">
            <v>0</v>
          </cell>
        </row>
        <row r="2503">
          <cell r="A2503">
            <v>20110001120000</v>
          </cell>
          <cell r="B2503" t="str">
            <v xml:space="preserve">(Sustituido por: 20110001060000)                                                                    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I2503">
            <v>0</v>
          </cell>
        </row>
        <row r="2504">
          <cell r="A2504">
            <v>20170140000000</v>
          </cell>
          <cell r="B2504" t="str">
            <v xml:space="preserve">CONECTOR ESTANDARD 9.0                                                                              </v>
          </cell>
          <cell r="C2504">
            <v>10555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I2504">
            <v>0</v>
          </cell>
        </row>
        <row r="2505">
          <cell r="A2505">
            <v>20200100000000</v>
          </cell>
          <cell r="B2505" t="str">
            <v xml:space="preserve">ARO P/URETEROCUTANEOSTOMIA 3,5MM                                                                    </v>
          </cell>
          <cell r="C2505">
            <v>418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I2505">
            <v>0</v>
          </cell>
        </row>
        <row r="2506">
          <cell r="A2506">
            <v>20200200000000</v>
          </cell>
          <cell r="B2506" t="str">
            <v xml:space="preserve">ARO P/URETEROCUTANEOSTOMIA 4,2MM                                                                    </v>
          </cell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I2506">
            <v>0</v>
          </cell>
        </row>
        <row r="2507">
          <cell r="A2507">
            <v>20201200000000</v>
          </cell>
          <cell r="B2507" t="str">
            <v xml:space="preserve">ARO P/VALV. BLANCO P/CH12                                                                           </v>
          </cell>
          <cell r="C2507">
            <v>2670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I2507">
            <v>0</v>
          </cell>
        </row>
        <row r="2508">
          <cell r="A2508">
            <v>20201400000000</v>
          </cell>
          <cell r="B2508" t="str">
            <v xml:space="preserve">ARO P/VALV. VERDE P/CH14                                                                            </v>
          </cell>
          <cell r="C2508">
            <v>2645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I2508">
            <v>0</v>
          </cell>
        </row>
        <row r="2509">
          <cell r="A2509">
            <v>20201600000000</v>
          </cell>
          <cell r="B2509" t="str">
            <v xml:space="preserve">ARO P.VALV.NARANJA P/CH16                                                                           </v>
          </cell>
          <cell r="C2509">
            <v>8845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I2509">
            <v>0</v>
          </cell>
        </row>
        <row r="2510">
          <cell r="A2510">
            <v>20201800000000</v>
          </cell>
          <cell r="B2510" t="str">
            <v xml:space="preserve">ARO P/VALV.ROJO    P/CH18                                                                           </v>
          </cell>
          <cell r="C2510">
            <v>12625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I2510">
            <v>0</v>
          </cell>
        </row>
        <row r="2511">
          <cell r="A2511">
            <v>20202000000000</v>
          </cell>
          <cell r="B2511" t="str">
            <v xml:space="preserve">ARO P/VALV.AMARILL.P/CH20                                                                           </v>
          </cell>
          <cell r="C2511">
            <v>4581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I2511">
            <v>0</v>
          </cell>
        </row>
        <row r="2512">
          <cell r="A2512">
            <v>20202200000000</v>
          </cell>
          <cell r="B2512" t="str">
            <v xml:space="preserve">ARO P/VALV.VIOLETA P/CH22                                                                           </v>
          </cell>
          <cell r="C2512">
            <v>8894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I2512">
            <v>0</v>
          </cell>
        </row>
        <row r="2513">
          <cell r="A2513">
            <v>20202400000000</v>
          </cell>
          <cell r="B2513" t="str">
            <v xml:space="preserve">ARO P/VALV.AZUL    P/CH24                                                                           </v>
          </cell>
          <cell r="C2513">
            <v>1538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I2513">
            <v>0</v>
          </cell>
        </row>
        <row r="2514">
          <cell r="A2514">
            <v>20210000000000</v>
          </cell>
          <cell r="B2514" t="str">
            <v xml:space="preserve">ARO AZUL DE ABS                                                                                     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I2514">
            <v>0</v>
          </cell>
        </row>
        <row r="2515">
          <cell r="A2515">
            <v>20251012000000</v>
          </cell>
          <cell r="B2515" t="str">
            <v xml:space="preserve">ARO INTERIOR GRANDE  (10-12 MM)                                                                     </v>
          </cell>
          <cell r="C2515">
            <v>2842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I2515">
            <v>0</v>
          </cell>
        </row>
        <row r="2516">
          <cell r="A2516">
            <v>20256700000000</v>
          </cell>
          <cell r="B2516" t="str">
            <v xml:space="preserve">ARO INTERIOR CHICO   (6-7 MM)                                                                       </v>
          </cell>
          <cell r="C2516">
            <v>12225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I2516">
            <v>0</v>
          </cell>
        </row>
        <row r="2517">
          <cell r="A2517">
            <v>20258900000000</v>
          </cell>
          <cell r="B2517" t="str">
            <v xml:space="preserve">ARO INTERIOR MEDIANO (8-9 MM)                                                                       </v>
          </cell>
          <cell r="C2517">
            <v>28101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I2517">
            <v>0</v>
          </cell>
        </row>
        <row r="2518">
          <cell r="A2518">
            <v>20261012000000</v>
          </cell>
          <cell r="B2518" t="str">
            <v xml:space="preserve">ARO EXTERIOR GRANDE  (10-12 MM)                                                                     </v>
          </cell>
          <cell r="C2518">
            <v>13118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I2518">
            <v>0</v>
          </cell>
        </row>
        <row r="2519">
          <cell r="A2519">
            <v>20266700000000</v>
          </cell>
          <cell r="B2519" t="str">
            <v xml:space="preserve">ARO EXTERIOR CHICO   (6-7 MM)                                                                       </v>
          </cell>
          <cell r="C2519">
            <v>6089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I2519">
            <v>0</v>
          </cell>
        </row>
        <row r="2520">
          <cell r="A2520">
            <v>20268900000000</v>
          </cell>
          <cell r="B2520" t="str">
            <v xml:space="preserve">ARO EXTERIOR MEDIANO   (8-9 MM)                                                                     </v>
          </cell>
          <cell r="C2520">
            <v>769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I2520">
            <v>0</v>
          </cell>
        </row>
        <row r="2521">
          <cell r="A2521">
            <v>20280090000000</v>
          </cell>
          <cell r="B2521" t="str">
            <v xml:space="preserve">ARO P/CANULA INTERIOR 9,0MM                                                                         </v>
          </cell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I2521">
            <v>0</v>
          </cell>
        </row>
        <row r="2522">
          <cell r="A2522">
            <v>20280100000000</v>
          </cell>
          <cell r="B2522" t="str">
            <v xml:space="preserve">ARO P/CANULA INTERIOR 10,0MM                                                                        </v>
          </cell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I2522">
            <v>0</v>
          </cell>
        </row>
        <row r="2523">
          <cell r="A2523">
            <v>20290050000000</v>
          </cell>
          <cell r="B2523" t="str">
            <v xml:space="preserve">ARO P/CANULA INTERIOR CONICO 5,0MM                                                                  </v>
          </cell>
          <cell r="C2523">
            <v>1403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I2523">
            <v>0</v>
          </cell>
        </row>
        <row r="2524">
          <cell r="A2524">
            <v>20290055000000</v>
          </cell>
          <cell r="B2524" t="str">
            <v xml:space="preserve">ARO P/CANULA INTERIOR CONICO 5,5MM                                                                  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I2524">
            <v>0</v>
          </cell>
        </row>
        <row r="2525">
          <cell r="A2525">
            <v>20290060000000</v>
          </cell>
          <cell r="B2525" t="str">
            <v xml:space="preserve">ARO P/CANULA INTERIOR CONICO 6,0MM                                                                  </v>
          </cell>
          <cell r="C2525">
            <v>2775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I2525">
            <v>0</v>
          </cell>
        </row>
        <row r="2526">
          <cell r="A2526">
            <v>20290065000000</v>
          </cell>
          <cell r="B2526" t="str">
            <v xml:space="preserve">ARO P/CANULA INTERIOR CONICO 6,5MM                                                                  </v>
          </cell>
          <cell r="C2526">
            <v>2194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I2526">
            <v>0</v>
          </cell>
        </row>
        <row r="2527">
          <cell r="A2527">
            <v>20290070000000</v>
          </cell>
          <cell r="B2527" t="str">
            <v xml:space="preserve">ARO P/CANULA INTERIOR CONICO 7,0MM                                                                  </v>
          </cell>
          <cell r="C2527">
            <v>3795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I2527">
            <v>0</v>
          </cell>
        </row>
        <row r="2528">
          <cell r="A2528">
            <v>20290075000000</v>
          </cell>
          <cell r="B2528" t="str">
            <v xml:space="preserve">ARO P/CANULA INTERIOR CONICO 7,5MM                                                                  </v>
          </cell>
          <cell r="C2528">
            <v>4000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I2528">
            <v>0</v>
          </cell>
        </row>
        <row r="2529">
          <cell r="A2529">
            <v>20290080000000</v>
          </cell>
          <cell r="B2529" t="str">
            <v xml:space="preserve">ARO P/CANULA INTERIOR CONICO 8,0MM                                                                  </v>
          </cell>
          <cell r="C2529">
            <v>2588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I2529">
            <v>0</v>
          </cell>
        </row>
        <row r="2530">
          <cell r="A2530">
            <v>20290085000000</v>
          </cell>
          <cell r="B2530" t="str">
            <v xml:space="preserve">ARO P/CANULA INTERIOR CONICO 8,5MM                                                                  </v>
          </cell>
          <cell r="C2530">
            <v>5100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I2530">
            <v>0</v>
          </cell>
        </row>
        <row r="2531">
          <cell r="A2531">
            <v>20290090000000</v>
          </cell>
          <cell r="B2531" t="str">
            <v xml:space="preserve">ARO P/CANULA INTERIOR CONICO 9,0MM                                                                  </v>
          </cell>
          <cell r="C2531">
            <v>545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I2531">
            <v>0</v>
          </cell>
        </row>
        <row r="2532">
          <cell r="A2532">
            <v>20290095000000</v>
          </cell>
          <cell r="B2532" t="str">
            <v xml:space="preserve">ARO P/CANULA INTERIOR CONICO 9,5MM                                                                  </v>
          </cell>
          <cell r="C2532">
            <v>1226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I2532">
            <v>0</v>
          </cell>
        </row>
        <row r="2533">
          <cell r="A2533">
            <v>20290100000000</v>
          </cell>
          <cell r="B2533" t="str">
            <v xml:space="preserve">ARO P/CANULA INTERIOR CONICO 10,0MM                                                                 </v>
          </cell>
          <cell r="C2533">
            <v>2051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I2533">
            <v>0</v>
          </cell>
        </row>
        <row r="2534">
          <cell r="A2534">
            <v>20290110000000</v>
          </cell>
          <cell r="B2534" t="str">
            <v xml:space="preserve">ARO P/CANULA INTERIOR CONICO 11,0MM                                                                 </v>
          </cell>
          <cell r="C2534">
            <v>2996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I2534">
            <v>0</v>
          </cell>
        </row>
        <row r="2535">
          <cell r="A2535">
            <v>203001000000</v>
          </cell>
          <cell r="B2535" t="str">
            <v xml:space="preserve">FRASCO DREN. PLEU. 600ML                                                                            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I2535">
            <v>0</v>
          </cell>
        </row>
        <row r="2536">
          <cell r="A2536">
            <v>203002000000</v>
          </cell>
          <cell r="B2536" t="str">
            <v xml:space="preserve">FRASCO DREN. PLEUR. ESTAND./AURINCO                                                                 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I2536">
            <v>0</v>
          </cell>
        </row>
        <row r="2537">
          <cell r="A2537">
            <v>203002100003</v>
          </cell>
          <cell r="B2537" t="str">
            <v xml:space="preserve">FRASCO DREN.PLEU.ESTAND. 500mL AURINCO (SUME)                                                       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I2537">
            <v>0</v>
          </cell>
        </row>
        <row r="2538">
          <cell r="A2538">
            <v>203003000000</v>
          </cell>
          <cell r="B2538" t="str">
            <v xml:space="preserve">FRASCO DREN.PLEUR. 1600 ML /AURINCO                                                                 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I2538">
            <v>0</v>
          </cell>
        </row>
        <row r="2539">
          <cell r="A2539">
            <v>203004000000</v>
          </cell>
          <cell r="B2539" t="str">
            <v xml:space="preserve">FRASCO DREN.PLEUR. EASY VAC/AURINCO                                                                 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I2539">
            <v>0</v>
          </cell>
        </row>
        <row r="2540">
          <cell r="A2540">
            <v>203005000000</v>
          </cell>
          <cell r="B2540" t="str">
            <v xml:space="preserve">FRASCO DREN.PLEUR. PED. C/ALARGUE                                                                   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I2540">
            <v>0</v>
          </cell>
        </row>
        <row r="2541">
          <cell r="A2541">
            <v>203005000001</v>
          </cell>
          <cell r="B2541" t="str">
            <v xml:space="preserve">FRASCO DREN.PLEUR. PED.C/ALAR. EPSA                                                                 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I2541">
            <v>0</v>
          </cell>
        </row>
        <row r="2542">
          <cell r="A2542">
            <v>203006000000</v>
          </cell>
          <cell r="B2542" t="str">
            <v xml:space="preserve">FRASCO DREN.PLEUR. ADULTO (1600 ML)                                                                 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I2542">
            <v>0</v>
          </cell>
        </row>
        <row r="2543">
          <cell r="A2543">
            <v>203006000001</v>
          </cell>
          <cell r="B2543" t="str">
            <v xml:space="preserve">FRAS. DREN.PLEUR. ADULTO(1600) EPSA                                                                 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I2543">
            <v>0</v>
          </cell>
        </row>
        <row r="2544">
          <cell r="A2544">
            <v>203006010000</v>
          </cell>
          <cell r="B2544" t="str">
            <v xml:space="preserve">FRASCO DRENAJE ADULTO 1000CC. (S)                                                                   </v>
          </cell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I2544">
            <v>0</v>
          </cell>
        </row>
        <row r="2545">
          <cell r="A2545">
            <v>203006100000</v>
          </cell>
          <cell r="B2545" t="str">
            <v xml:space="preserve">FRAS.DREN.PLEUR.ADULTO C/CON.SEGUR.                                                                 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I2545">
            <v>0</v>
          </cell>
        </row>
        <row r="2546">
          <cell r="A2546">
            <v>203007000000</v>
          </cell>
          <cell r="B2546" t="str">
            <v xml:space="preserve">FRASCO DREN.PLEUR. EASYVAC                                                                          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I2546">
            <v>0</v>
          </cell>
        </row>
        <row r="2547">
          <cell r="A2547">
            <v>203007000001</v>
          </cell>
          <cell r="B2547" t="str">
            <v xml:space="preserve">FRASCO DREN.PLEUR. EASYVAC EPSA                                                                     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I2547">
            <v>0</v>
          </cell>
        </row>
        <row r="2548">
          <cell r="A2548">
            <v>203008000000</v>
          </cell>
          <cell r="B2548" t="str">
            <v xml:space="preserve">FRASCO ALIMENTACION ENTERAL 500ML                                                                   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I2548">
            <v>0</v>
          </cell>
        </row>
        <row r="2549">
          <cell r="A2549">
            <v>203008001000</v>
          </cell>
          <cell r="B2549" t="str">
            <v xml:space="preserve">FRASCO ALIMENTAC. ENTERAL 300CC (S)                                                                 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I2549">
            <v>0</v>
          </cell>
        </row>
        <row r="2550">
          <cell r="A2550">
            <v>203008002000</v>
          </cell>
          <cell r="B2550" t="str">
            <v xml:space="preserve">FRASCO 100ML P/ANALISIS UROC.(S)                                                                    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I2550">
            <v>0</v>
          </cell>
        </row>
        <row r="2551">
          <cell r="A2551">
            <v>203009000000</v>
          </cell>
          <cell r="B2551" t="str">
            <v xml:space="preserve">FRAS.DRE.PLEU.NEONAT.C/ALAR.Y VALV.                                                                 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I2551">
            <v>0</v>
          </cell>
        </row>
        <row r="2552">
          <cell r="A2552">
            <v>203009100000</v>
          </cell>
          <cell r="B2552" t="str">
            <v xml:space="preserve">FRAS.DRE.PLEU.NEONAT.C/VALVULA                                                                      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I2552">
            <v>0</v>
          </cell>
        </row>
        <row r="2553">
          <cell r="A2553">
            <v>203009200000</v>
          </cell>
          <cell r="B2553" t="str">
            <v xml:space="preserve">FRAS. DREN. PLEURAL NEONATAL                                                                        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I2553">
            <v>0</v>
          </cell>
        </row>
        <row r="2554">
          <cell r="A2554">
            <v>203010000000</v>
          </cell>
          <cell r="B2554" t="str">
            <v xml:space="preserve">VALV. UNIDIR.FENEST. 125 ML/AURINCO                                                                 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I2554">
            <v>0</v>
          </cell>
        </row>
        <row r="2555">
          <cell r="A2555">
            <v>203011000000</v>
          </cell>
          <cell r="B2555" t="str">
            <v xml:space="preserve">VALV. UNIDIR.FENEST. 250 ML/AURINCO                                                                 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I2555">
            <v>0</v>
          </cell>
        </row>
        <row r="2556">
          <cell r="A2556">
            <v>203012000000</v>
          </cell>
          <cell r="B2556" t="str">
            <v xml:space="preserve">VALV.UNIDIR. NO FENEST. N°1/AURINCO                                                                 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I2556">
            <v>0</v>
          </cell>
        </row>
        <row r="2557">
          <cell r="A2557">
            <v>203013000000</v>
          </cell>
          <cell r="B2557" t="str">
            <v xml:space="preserve">VALV.UNIDIR. NO FENEST. N°2/AURINCO                                                                 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I2557">
            <v>0</v>
          </cell>
        </row>
        <row r="2558">
          <cell r="A2558">
            <v>203014000000</v>
          </cell>
          <cell r="B2558" t="str">
            <v xml:space="preserve">VALV.UNIDIR.FENEST. 125 ML N°1                                                                      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I2558">
            <v>0</v>
          </cell>
        </row>
        <row r="2559">
          <cell r="A2559">
            <v>203014000001</v>
          </cell>
          <cell r="B2559" t="str">
            <v xml:space="preserve">VALV.UNIDIR.FENEST. 125 ML N°1 EPSA                                                                 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I2559">
            <v>0</v>
          </cell>
        </row>
        <row r="2560">
          <cell r="A2560">
            <v>203014100000</v>
          </cell>
          <cell r="B2560" t="str">
            <v xml:space="preserve">VALV.P/DREN.PLEU.FENES.N°1 C/CONEC.                                                                 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I2560">
            <v>0</v>
          </cell>
        </row>
        <row r="2561">
          <cell r="A2561">
            <v>203015000000</v>
          </cell>
          <cell r="B2561" t="str">
            <v xml:space="preserve">VALV.UNIDIR.FENEST. 250 ML N°2                                                                      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I2561">
            <v>0</v>
          </cell>
        </row>
        <row r="2562">
          <cell r="A2562">
            <v>203015000001</v>
          </cell>
          <cell r="B2562" t="str">
            <v xml:space="preserve">VALV.UNIDIR.FENEST. 250 ML N°2 EPSA                                                                 </v>
          </cell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  <cell r="I2562">
            <v>0</v>
          </cell>
        </row>
        <row r="2563">
          <cell r="A2563">
            <v>203015100000</v>
          </cell>
          <cell r="B2563" t="str">
            <v xml:space="preserve">VALV.P/DREN.PLEU.FENES.N°2 C/CONEC.                                                                 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I2563">
            <v>0</v>
          </cell>
        </row>
        <row r="2564">
          <cell r="A2564">
            <v>203015100003</v>
          </cell>
          <cell r="B2564" t="str">
            <v xml:space="preserve">VALV.UNIDIR.FENEST.250ML (SUME)                                                                     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  <cell r="I2564">
            <v>0</v>
          </cell>
        </row>
        <row r="2565">
          <cell r="A2565">
            <v>203016000000</v>
          </cell>
          <cell r="B2565" t="str">
            <v xml:space="preserve">VALV.UNIDIR.NO FENEST. N° 1                                                                         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I2565">
            <v>0</v>
          </cell>
        </row>
        <row r="2566">
          <cell r="A2566">
            <v>203016100000</v>
          </cell>
          <cell r="B2566" t="str">
            <v xml:space="preserve">VALV.P/DREN.PLEU.NO FEN.N°1 C/CONEC                                                                 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I2566">
            <v>0</v>
          </cell>
        </row>
        <row r="2567">
          <cell r="A2567">
            <v>203017000000</v>
          </cell>
          <cell r="B2567" t="str">
            <v xml:space="preserve">VALV.UNIDIR.NO FENEST. N°2                                                                          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I2567">
            <v>0</v>
          </cell>
        </row>
        <row r="2568">
          <cell r="A2568">
            <v>203017100000</v>
          </cell>
          <cell r="B2568" t="str">
            <v xml:space="preserve">VALV.P/DREN.PLEU.NO FEN.N°2 C/CONEC                                                                 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I2568">
            <v>0</v>
          </cell>
        </row>
        <row r="2569">
          <cell r="A2569">
            <v>203017200000</v>
          </cell>
          <cell r="B2569" t="str">
            <v xml:space="preserve">VALV. UNIDIR. NO FENEST. N°2 (SUME)                                                                 </v>
          </cell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I2569">
            <v>0</v>
          </cell>
        </row>
        <row r="2570">
          <cell r="A2570">
            <v>203018000000</v>
          </cell>
          <cell r="B2570" t="str">
            <v xml:space="preserve">FRASCO DREN. PLEUR. PEDIATRICO                                                                      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I2570">
            <v>0</v>
          </cell>
        </row>
        <row r="2571">
          <cell r="A2571">
            <v>203018000001</v>
          </cell>
          <cell r="B2571" t="str">
            <v xml:space="preserve">FRAS. DREN.PLEUR.PEDIATRICO EPSA                                                                    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I2571">
            <v>0</v>
          </cell>
        </row>
        <row r="2572">
          <cell r="A2572">
            <v>203018010000</v>
          </cell>
          <cell r="B2572" t="str">
            <v xml:space="preserve">FRASCO DRENAJE PEDIAT.500CC. (S)                                                                    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I2572">
            <v>0</v>
          </cell>
        </row>
        <row r="2573">
          <cell r="A2573">
            <v>203018020000</v>
          </cell>
          <cell r="B2573" t="str">
            <v xml:space="preserve">FRASCO DRENAJE PEDIAT.300CC. (S)                                                                    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I2573">
            <v>0</v>
          </cell>
        </row>
        <row r="2574">
          <cell r="A2574">
            <v>203019000000</v>
          </cell>
          <cell r="B2574" t="str">
            <v xml:space="preserve">FRASCO DREN. PLEUR. 2000 ML AURINCO                                                                 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I2574">
            <v>0</v>
          </cell>
        </row>
        <row r="2575">
          <cell r="A2575">
            <v>203019010000</v>
          </cell>
          <cell r="B2575" t="str">
            <v xml:space="preserve">FRASCO DREN.PLEUR.2000ML AURINCO(S)                                                                 </v>
          </cell>
          <cell r="C2575">
            <v>0</v>
          </cell>
          <cell r="D2575">
            <v>0</v>
          </cell>
          <cell r="E2575">
            <v>4</v>
          </cell>
          <cell r="F2575">
            <v>4</v>
          </cell>
          <cell r="G2575">
            <v>4</v>
          </cell>
          <cell r="I2575">
            <v>4</v>
          </cell>
        </row>
        <row r="2576">
          <cell r="A2576">
            <v>203019020000</v>
          </cell>
          <cell r="B2576" t="str">
            <v xml:space="preserve">FRASCO DREN.PLEUR.2000ML (S)                                                                        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I2576">
            <v>0</v>
          </cell>
        </row>
        <row r="2577">
          <cell r="A2577">
            <v>203020000000</v>
          </cell>
          <cell r="B2577" t="str">
            <v xml:space="preserve">TUBO P/DREN. PLEUR. GRANDE /AURINCO                                                                 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I2577">
            <v>0</v>
          </cell>
        </row>
        <row r="2578">
          <cell r="A2578">
            <v>203020100000</v>
          </cell>
          <cell r="B2578" t="str">
            <v xml:space="preserve">TUBO P/DRENAJE PLEURAL GRANDE -AURINCO (S)                                                          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I2578">
            <v>0</v>
          </cell>
        </row>
        <row r="2579">
          <cell r="A2579">
            <v>203020150000</v>
          </cell>
          <cell r="B2579" t="str">
            <v xml:space="preserve">TUBO P/DRENAJE PLEURAL GRANDE C/L GRADUADO -AURINCO (S)                                             </v>
          </cell>
          <cell r="C2579">
            <v>400</v>
          </cell>
          <cell r="D2579">
            <v>0</v>
          </cell>
          <cell r="E2579">
            <v>400</v>
          </cell>
          <cell r="F2579">
            <v>400</v>
          </cell>
          <cell r="G2579">
            <v>400</v>
          </cell>
          <cell r="I2579">
            <v>400</v>
          </cell>
        </row>
        <row r="2580">
          <cell r="A2580">
            <v>203021000000</v>
          </cell>
          <cell r="B2580" t="str">
            <v xml:space="preserve">DRENAJE PLEURAL 1.50X1/4" N°28                                                                      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I2580">
            <v>0</v>
          </cell>
        </row>
        <row r="2581">
          <cell r="A2581">
            <v>203022000000</v>
          </cell>
          <cell r="B2581" t="str">
            <v xml:space="preserve">DRENAJE PLEURAL 1.50X3/8" N°40                                                                      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I2581">
            <v>0</v>
          </cell>
        </row>
        <row r="2582">
          <cell r="A2582">
            <v>203023000000</v>
          </cell>
          <cell r="B2582" t="str">
            <v xml:space="preserve">DRENAJE PLEURAL ANGULADO N°40                                                                       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I2582">
            <v>0</v>
          </cell>
        </row>
        <row r="2583">
          <cell r="A2583">
            <v>203024000000</v>
          </cell>
          <cell r="B2583" t="str">
            <v xml:space="preserve">DRENAJE PLEURAL N°20 0.5(M)                                                                         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I2583">
            <v>0</v>
          </cell>
        </row>
        <row r="2584">
          <cell r="A2584">
            <v>203025000000</v>
          </cell>
          <cell r="B2584" t="str">
            <v xml:space="preserve">DRENAJE PLEURAL N°20 1.5(M)                                                                         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I2584">
            <v>0</v>
          </cell>
        </row>
        <row r="2585">
          <cell r="A2585">
            <v>203025001000</v>
          </cell>
          <cell r="B2585" t="str">
            <v xml:space="preserve">DRENAJE PLEURAL N°20 1.5(M)C/CONEC.                                                                 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I2585">
            <v>0</v>
          </cell>
        </row>
        <row r="2586">
          <cell r="A2586">
            <v>203025002000</v>
          </cell>
          <cell r="B2586" t="str">
            <v xml:space="preserve">SONDA DRENAJE PLEURAL N°27 (S)                                                                      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I2586">
            <v>0</v>
          </cell>
        </row>
        <row r="2587">
          <cell r="A2587">
            <v>203026000000</v>
          </cell>
          <cell r="B2587" t="str">
            <v xml:space="preserve">DRENAJE PLEURAL N°28 0.5(M)                                                                         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I2587">
            <v>0</v>
          </cell>
        </row>
        <row r="2588">
          <cell r="A2588">
            <v>203026001000</v>
          </cell>
          <cell r="B2588" t="str">
            <v xml:space="preserve">SONDA DRENAJE PLEURAL N°32 (S)                                                                      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I2588">
            <v>0</v>
          </cell>
        </row>
        <row r="2589">
          <cell r="A2589">
            <v>203027000000</v>
          </cell>
          <cell r="B2589" t="str">
            <v xml:space="preserve">DRENAJE PLEURAL N°36 0.5(M)                                                                         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I2589">
            <v>0</v>
          </cell>
        </row>
        <row r="2590">
          <cell r="A2590">
            <v>203028000000</v>
          </cell>
          <cell r="B2590" t="str">
            <v xml:space="preserve">DRENAJE PLEURAL N°40 0.5(M)                                                                         </v>
          </cell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I2590">
            <v>0</v>
          </cell>
        </row>
        <row r="2591">
          <cell r="A2591">
            <v>203028001000</v>
          </cell>
          <cell r="B2591" t="str">
            <v xml:space="preserve">SONDA DRENAJE PLEURAL N°40 (S)                                                                      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I2591">
            <v>0</v>
          </cell>
        </row>
        <row r="2592">
          <cell r="A2592">
            <v>203029000000</v>
          </cell>
          <cell r="B2592" t="str">
            <v xml:space="preserve">TUBULADURA PARA ASPIRACION 2.20 M                                                                   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I2592">
            <v>0</v>
          </cell>
        </row>
        <row r="2593">
          <cell r="A2593">
            <v>203029010000</v>
          </cell>
          <cell r="B2593" t="str">
            <v xml:space="preserve">TUBULADURA PVC P/OXIG.1.5M (S)                                                                      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I2593">
            <v>0</v>
          </cell>
        </row>
        <row r="2594">
          <cell r="A2594">
            <v>203030000000</v>
          </cell>
          <cell r="B2594" t="str">
            <v xml:space="preserve">TUBO P/DREN. PLEUR. CHICO /AURINCO                                                                  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I2594">
            <v>0</v>
          </cell>
        </row>
        <row r="2595">
          <cell r="A2595">
            <v>203030100000</v>
          </cell>
          <cell r="B2595" t="str">
            <v xml:space="preserve">TUBO P/DRENAJE PLEURAL CHICO -AURINCO (S)                                                           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I2595">
            <v>0</v>
          </cell>
        </row>
        <row r="2596">
          <cell r="A2596">
            <v>203030110000</v>
          </cell>
          <cell r="B2596" t="str">
            <v xml:space="preserve">TUBO P/DRENAJE PLEURAL 4.5MM -AURINCO (Nª20) (S)                                                    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I2596">
            <v>0</v>
          </cell>
        </row>
        <row r="2597">
          <cell r="A2597">
            <v>203030120000</v>
          </cell>
          <cell r="B2597" t="str">
            <v xml:space="preserve">TUBO P/DRENAJE PLEURAL 4.5MM C/LINEA GRADUADA -AURINCO (Nª20)                                       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I2597">
            <v>0</v>
          </cell>
        </row>
        <row r="2598">
          <cell r="A2598">
            <v>203030150000</v>
          </cell>
          <cell r="B2598" t="str">
            <v xml:space="preserve">TUBO P/DRENAJE PLEURAL CHICO C/L GRADUADO -AURINCO (S)                                              </v>
          </cell>
          <cell r="C2598">
            <v>500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  <cell r="I2598">
            <v>0</v>
          </cell>
        </row>
        <row r="2599">
          <cell r="A2599">
            <v>203030160000</v>
          </cell>
          <cell r="B2599" t="str">
            <v xml:space="preserve">TUBO P/DRENAJE PLEURAL 4,5MM GRADUADO -AURINCO (S)                                                  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I2599">
            <v>0</v>
          </cell>
        </row>
        <row r="2600">
          <cell r="A2600">
            <v>203031000000</v>
          </cell>
          <cell r="B2600" t="str">
            <v xml:space="preserve">ALARGUE CON CONECTOR 3/8" N°40                                                                      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I2600">
            <v>0</v>
          </cell>
        </row>
        <row r="2601">
          <cell r="A2601">
            <v>203031100000</v>
          </cell>
          <cell r="B2601" t="str">
            <v xml:space="preserve">ALARGUE C/CONEC.DE SEG.Y APOS. N°28                                                                 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I2601">
            <v>0</v>
          </cell>
        </row>
        <row r="2602">
          <cell r="A2602">
            <v>203031200000</v>
          </cell>
          <cell r="B2602" t="str">
            <v xml:space="preserve">ALARGUE C/CONEC.DE SEG.Y APOS. N°40                                                                 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I2602">
            <v>0</v>
          </cell>
        </row>
        <row r="2603">
          <cell r="A2603">
            <v>203031300000</v>
          </cell>
          <cell r="B2603" t="str">
            <v xml:space="preserve">ALARGUE PARA FRASCO PLEURAL (S)                                                                     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I2603">
            <v>0</v>
          </cell>
        </row>
        <row r="2604">
          <cell r="A2604">
            <v>203032000000</v>
          </cell>
          <cell r="B2604" t="str">
            <v xml:space="preserve">KIT P/DRENAJE PLEURAL N°1                                                                           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I2604">
            <v>0</v>
          </cell>
        </row>
        <row r="2605">
          <cell r="A2605">
            <v>203033000000</v>
          </cell>
          <cell r="B2605" t="str">
            <v xml:space="preserve">KIT P/DRENAJE PLEURAL N°2                                                                           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I2605">
            <v>0</v>
          </cell>
        </row>
        <row r="2606">
          <cell r="A2606">
            <v>203034000000</v>
          </cell>
          <cell r="B2606" t="str">
            <v xml:space="preserve">CATETER P/DRENAJE PLEURAL JOLY N°28                                                                 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I2606">
            <v>0</v>
          </cell>
        </row>
        <row r="2607">
          <cell r="A2607">
            <v>203035000000</v>
          </cell>
          <cell r="B2607" t="str">
            <v xml:space="preserve">PROTESIS COSTAL                                                                                     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I2607">
            <v>0</v>
          </cell>
        </row>
        <row r="2608">
          <cell r="A2608">
            <v>203036000000</v>
          </cell>
          <cell r="B2608" t="str">
            <v xml:space="preserve">LIMPIADOR DE CUCHILLA                                                                               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I2608">
            <v>0</v>
          </cell>
        </row>
        <row r="2609">
          <cell r="A2609">
            <v>203037000000</v>
          </cell>
          <cell r="B2609" t="str">
            <v xml:space="preserve">KIT P/TOMA BACTERIOLOGICA                                                                           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  <cell r="I2609">
            <v>0</v>
          </cell>
        </row>
        <row r="2610">
          <cell r="A2610">
            <v>203037000003</v>
          </cell>
          <cell r="B2610" t="str">
            <v xml:space="preserve">KIT P/TOMA BACTERIOLOGICA (AURINCO)                                                                 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I2610">
            <v>0</v>
          </cell>
        </row>
        <row r="2611">
          <cell r="A2611">
            <v>203037010000</v>
          </cell>
          <cell r="B2611" t="str">
            <v xml:space="preserve">KIT P/TOMA BACTERIOLOGICA (S)                                                                       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I2611">
            <v>0</v>
          </cell>
        </row>
        <row r="2612">
          <cell r="A2612">
            <v>203037100000</v>
          </cell>
          <cell r="B2612" t="str">
            <v xml:space="preserve">KIT P/TOMA BACTERIOL.C/CONT.DIGITAL                                                                 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I2612">
            <v>0</v>
          </cell>
        </row>
        <row r="2613">
          <cell r="A2613">
            <v>203038000000</v>
          </cell>
          <cell r="B2613" t="str">
            <v xml:space="preserve">CONECTOR BI-CONICO                                                                                  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I2613">
            <v>0</v>
          </cell>
        </row>
        <row r="2614">
          <cell r="A2614">
            <v>203039000000</v>
          </cell>
          <cell r="B2614" t="str">
            <v xml:space="preserve">AERO CAMARA RIGIDA                                                                                  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I2614">
            <v>0</v>
          </cell>
        </row>
        <row r="2615">
          <cell r="A2615">
            <v>203039010000</v>
          </cell>
          <cell r="B2615" t="str">
            <v xml:space="preserve">MASC.ADUL.POLIF.C/TUBO OXIGENO (S)                                                                  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I2615">
            <v>0</v>
          </cell>
        </row>
        <row r="2616">
          <cell r="A2616">
            <v>203039020000</v>
          </cell>
          <cell r="B2616" t="str">
            <v xml:space="preserve">MASC.PEDI.POLIF.C/TUBO OXIGENO (S)                                                                  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I2616">
            <v>0</v>
          </cell>
        </row>
        <row r="2617">
          <cell r="A2617">
            <v>203039021000</v>
          </cell>
          <cell r="B2617" t="str">
            <v xml:space="preserve">MASC.PEDI.FLUJO LIBRE C/TUB.OXIG(S)                                                                 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I2617">
            <v>0</v>
          </cell>
        </row>
        <row r="2618">
          <cell r="A2618">
            <v>203039030000</v>
          </cell>
          <cell r="B2618" t="str">
            <v xml:space="preserve">MASC.ADUL.C/NEBUL. Y TUBO OXIG. (S)                                                                 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I2618">
            <v>0</v>
          </cell>
        </row>
        <row r="2619">
          <cell r="A2619">
            <v>203039040000</v>
          </cell>
          <cell r="B2619" t="str">
            <v xml:space="preserve">MASC.PEDI.C/NEBUL.Y TUBO OXIG. (S)                                                                  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I2619">
            <v>0</v>
          </cell>
        </row>
        <row r="2620">
          <cell r="A2620">
            <v>203039050000</v>
          </cell>
          <cell r="B2620" t="str">
            <v xml:space="preserve">NEBULIZADOR ORAL C/TUBO OXIGENO (S)                                                                 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I2620">
            <v>0</v>
          </cell>
        </row>
        <row r="2621">
          <cell r="A2621">
            <v>203039060000</v>
          </cell>
          <cell r="B2621" t="str">
            <v xml:space="preserve">MASC.ADUL.C/BOLSO RESERV.Y TUB. (S)                                                                 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I2621">
            <v>0</v>
          </cell>
        </row>
        <row r="2622">
          <cell r="A2622">
            <v>203039070000</v>
          </cell>
          <cell r="B2622" t="str">
            <v xml:space="preserve">MASC.PEDI.C/BOLSO RESERV.Y TUB. (S)                                                                 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I2622">
            <v>0</v>
          </cell>
        </row>
        <row r="2623">
          <cell r="A2623">
            <v>203039080000</v>
          </cell>
          <cell r="B2623" t="str">
            <v xml:space="preserve">NEBULIZADOR PARA MASCARA                                                                            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I2623">
            <v>0</v>
          </cell>
        </row>
        <row r="2624">
          <cell r="A2624">
            <v>203039090000</v>
          </cell>
          <cell r="B2624" t="str">
            <v xml:space="preserve">DELANTAL URINARIO (S)                                                                               </v>
          </cell>
          <cell r="C2624">
            <v>0</v>
          </cell>
          <cell r="D2624">
            <v>0</v>
          </cell>
          <cell r="E2624">
            <v>200</v>
          </cell>
          <cell r="F2624">
            <v>200</v>
          </cell>
          <cell r="G2624">
            <v>200</v>
          </cell>
          <cell r="I2624">
            <v>200</v>
          </cell>
        </row>
        <row r="2625">
          <cell r="A2625">
            <v>203040000000</v>
          </cell>
          <cell r="B2625" t="str">
            <v xml:space="preserve">INHALOCAMARA P/BRONCODILATADORES                                                                    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I2625">
            <v>0</v>
          </cell>
        </row>
        <row r="2626">
          <cell r="A2626">
            <v>203040010000</v>
          </cell>
          <cell r="B2626" t="str">
            <v xml:space="preserve">KIT INHALOCAMARA ADULTO (S)                                                                         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I2626">
            <v>0</v>
          </cell>
        </row>
        <row r="2627">
          <cell r="A2627">
            <v>203040020000</v>
          </cell>
          <cell r="B2627" t="str">
            <v xml:space="preserve">KIT INHALOCAMARA PEDIATRICO (S)                                                                     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I2627">
            <v>0</v>
          </cell>
        </row>
        <row r="2628">
          <cell r="A2628">
            <v>203040030000</v>
          </cell>
          <cell r="B2628" t="str">
            <v xml:space="preserve">KIT INHALOCAMARA LACTANTE (S)                                                                       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I2628">
            <v>0</v>
          </cell>
        </row>
        <row r="2629">
          <cell r="A2629">
            <v>203041000000</v>
          </cell>
          <cell r="B2629" t="str">
            <v xml:space="preserve">CATETER P/DRENAJE PLEURAL JOLY N°24                                                                 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I2629">
            <v>0</v>
          </cell>
        </row>
        <row r="2630">
          <cell r="A2630">
            <v>203042000000</v>
          </cell>
          <cell r="B2630" t="str">
            <v xml:space="preserve">CATETER P/DRENAJE PLEURAL JOLY N°26                                                                 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I2630">
            <v>0</v>
          </cell>
        </row>
        <row r="2631">
          <cell r="A2631">
            <v>203043000000</v>
          </cell>
          <cell r="B2631" t="str">
            <v xml:space="preserve">CATETER P/DRENAJE PLEURAL JOLY N°30                                                                 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I2631">
            <v>0</v>
          </cell>
        </row>
        <row r="2632">
          <cell r="A2632">
            <v>203044000000</v>
          </cell>
          <cell r="B2632" t="str">
            <v xml:space="preserve">DELANTAL PLASTICO C/FILTRO COLAD.                                                                   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I2632">
            <v>0</v>
          </cell>
        </row>
        <row r="2633">
          <cell r="A2633">
            <v>203045000000</v>
          </cell>
          <cell r="B2633" t="str">
            <v xml:space="preserve">CARPA DE OXIGENO FASTHOOD                                                                           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I2633">
            <v>0</v>
          </cell>
        </row>
        <row r="2634">
          <cell r="A2634">
            <v>203046000000</v>
          </cell>
          <cell r="B2634" t="str">
            <v xml:space="preserve">FRASCO DREN. CHICO AURINCO                                                                          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I2634">
            <v>0</v>
          </cell>
        </row>
        <row r="2635">
          <cell r="A2635">
            <v>203046100000</v>
          </cell>
          <cell r="B2635" t="str">
            <v xml:space="preserve">FRASCO DRENAJE PLEURAL CHICO 500/300mL (450)                                                        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I2635">
            <v>0</v>
          </cell>
        </row>
        <row r="2636">
          <cell r="A2636">
            <v>203046100003</v>
          </cell>
          <cell r="B2636" t="str">
            <v xml:space="preserve">FRASCO DREN. PLEURAL CHICO 300mL AURINCO (S)                                                        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  <cell r="I2636">
            <v>0</v>
          </cell>
        </row>
        <row r="2637">
          <cell r="A2637">
            <v>203047000000</v>
          </cell>
          <cell r="B2637" t="str">
            <v xml:space="preserve">FRAS.DREN.PLEU.2000ML+DREN.3/8X1.5M                                                                 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I2637">
            <v>0</v>
          </cell>
        </row>
        <row r="2638">
          <cell r="A2638">
            <v>203048000000</v>
          </cell>
          <cell r="B2638" t="str">
            <v xml:space="preserve">FRAS.DREN.PLEU.500ML+DREN.1/4X1.5M                                                                  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I2638">
            <v>0</v>
          </cell>
        </row>
        <row r="2639">
          <cell r="A2639">
            <v>203048000001</v>
          </cell>
          <cell r="B2639" t="str">
            <v xml:space="preserve">F.DRE.PLEU.500ML+DREN.1/4X1.5M EPSA                                                                 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I2639">
            <v>0</v>
          </cell>
        </row>
        <row r="2640">
          <cell r="A2640">
            <v>203049000000</v>
          </cell>
          <cell r="B2640" t="str">
            <v xml:space="preserve">TUBO DREN. PLEU. CH36 X 1.5M                                                                        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I2640">
            <v>0</v>
          </cell>
        </row>
        <row r="2641">
          <cell r="A2641">
            <v>203050000001</v>
          </cell>
          <cell r="B2641" t="str">
            <v xml:space="preserve">F.DRE.PLEU.ADUL.+DREN.3/8X1.5M EPSA                                                                 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I2641">
            <v>0</v>
          </cell>
        </row>
        <row r="2642">
          <cell r="A2642">
            <v>203050001000</v>
          </cell>
          <cell r="B2642" t="str">
            <v xml:space="preserve">FRASCO DE ALIMENTACION DESCARTABLE                                                                  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I2642">
            <v>0</v>
          </cell>
        </row>
        <row r="2643">
          <cell r="A2643">
            <v>203050002000</v>
          </cell>
          <cell r="B2643" t="str">
            <v xml:space="preserve">FRASCO DE ALIMENTACION DESCARTABLE (TAPA VIOLETA)                                                   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I2643">
            <v>0</v>
          </cell>
        </row>
        <row r="2644">
          <cell r="A2644">
            <v>203050045000</v>
          </cell>
          <cell r="B2644" t="str">
            <v xml:space="preserve">FRASCO DRENAJE PLEURAL 450/300CC. Y ALARGUE C/CONECTOR 5/16” X 1M                                   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I2644">
            <v>0</v>
          </cell>
        </row>
        <row r="2645">
          <cell r="A2645">
            <v>203050075000</v>
          </cell>
          <cell r="B2645" t="str">
            <v xml:space="preserve">FRASCO DRENAJE PLEURAL 750/500CC. Y ALARGUE C/CONECTOR 5/16” X 1M                                   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I2645">
            <v>0</v>
          </cell>
        </row>
        <row r="2646">
          <cell r="A2646">
            <v>203050130000</v>
          </cell>
          <cell r="B2646" t="str">
            <v xml:space="preserve">FRASCO DRENAJE PLEURAL 1300/1000CC. Y ALARGUE C/CONECTOR 5/16” X 1M                                 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I2646">
            <v>0</v>
          </cell>
        </row>
        <row r="2647">
          <cell r="A2647">
            <v>203050200000</v>
          </cell>
          <cell r="B2647" t="str">
            <v xml:space="preserve">FRASCO DRENAJE PLEURAL 2000/1700CC. Y ALARGUE C/CONECTOR 5/16” X 1M                                 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I2647">
            <v>0</v>
          </cell>
        </row>
        <row r="2648">
          <cell r="A2648">
            <v>203051000001</v>
          </cell>
          <cell r="B2648" t="str">
            <v xml:space="preserve">TUBO P/DREN.PLEUR. 1.5M CH30 EPSA                                                                   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I2648">
            <v>0</v>
          </cell>
        </row>
        <row r="2649">
          <cell r="A2649">
            <v>203052001000</v>
          </cell>
          <cell r="B2649" t="str">
            <v xml:space="preserve">CATETER NASAL LACTANTE (S)                                                                          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I2649">
            <v>0</v>
          </cell>
        </row>
        <row r="2650">
          <cell r="A2650">
            <v>203052002000</v>
          </cell>
          <cell r="B2650" t="str">
            <v xml:space="preserve">CATETER NASAL PEDIATRICO (S)                                                                        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I2650">
            <v>0</v>
          </cell>
        </row>
        <row r="2651">
          <cell r="A2651">
            <v>203052003000</v>
          </cell>
          <cell r="B2651" t="str">
            <v xml:space="preserve">CATETER NASAL ADULTO (S)                                                                            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  <cell r="I2651">
            <v>0</v>
          </cell>
        </row>
        <row r="2652">
          <cell r="A2652">
            <v>203053000000</v>
          </cell>
          <cell r="B2652" t="str">
            <v xml:space="preserve">FRASCO PEDIATRICO AVANCE RAPIDO                                                                     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I2652">
            <v>0</v>
          </cell>
        </row>
        <row r="2653">
          <cell r="A2653">
            <v>203055000000</v>
          </cell>
          <cell r="B2653" t="str">
            <v xml:space="preserve">SET PARA SACAR LECHE                                                                                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I2653">
            <v>0</v>
          </cell>
        </row>
        <row r="2654">
          <cell r="A2654">
            <v>203056000000</v>
          </cell>
          <cell r="B2654" t="str">
            <v xml:space="preserve">DRE.PLEU.N°20 C/APOS.Y CONEC.AV.RAP                                                                 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I2654">
            <v>0</v>
          </cell>
        </row>
        <row r="2655">
          <cell r="A2655">
            <v>203057000000</v>
          </cell>
          <cell r="B2655" t="str">
            <v xml:space="preserve">DRE.PLEU.N°27 C/APOS.Y CONEC.AV.RAP                                                                 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I2655">
            <v>0</v>
          </cell>
        </row>
        <row r="2656">
          <cell r="A2656">
            <v>203058000000</v>
          </cell>
          <cell r="B2656" t="str">
            <v xml:space="preserve">DRE.PLEU.N°40 C/APOS.Y CONEC.AV.RAP                                                                 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I2656">
            <v>0</v>
          </cell>
        </row>
        <row r="2657">
          <cell r="A2657">
            <v>203059000000</v>
          </cell>
          <cell r="B2657" t="str">
            <v xml:space="preserve">S.DE CRICOTOMIA PERCUTANEA                                                                          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I2657">
            <v>0</v>
          </cell>
        </row>
        <row r="2658">
          <cell r="A2658">
            <v>203060000000</v>
          </cell>
          <cell r="B2658" t="str">
            <v xml:space="preserve">SET DRENAJE C/FRASCO 1300CC Y TUBO N°34                                                             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I2658">
            <v>0</v>
          </cell>
        </row>
        <row r="2659">
          <cell r="A2659">
            <v>203060003200</v>
          </cell>
          <cell r="B2659" t="str">
            <v xml:space="preserve">SET DRENAJE C/FRASCO 1300CC Y TUBO N°32                                                             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I2659">
            <v>0</v>
          </cell>
        </row>
        <row r="2660">
          <cell r="A2660">
            <v>203061000000</v>
          </cell>
          <cell r="B2660" t="str">
            <v xml:space="preserve">SET DRENAJE C/FRASCO 2000CC Y TUBO N°34                                                             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I2660">
            <v>0</v>
          </cell>
        </row>
        <row r="2661">
          <cell r="A2661">
            <v>203061002800</v>
          </cell>
          <cell r="B2661" t="str">
            <v xml:space="preserve">SET DRENAJE C/FRASCO 2000CC Y TUBO N°28                                                             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I2661">
            <v>0</v>
          </cell>
        </row>
        <row r="2662">
          <cell r="A2662">
            <v>203061003200</v>
          </cell>
          <cell r="B2662" t="str">
            <v xml:space="preserve">SET DRENAJE C/FRASCO 2000CC Y TUBO N°32                                                             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I2662">
            <v>0</v>
          </cell>
        </row>
        <row r="2663">
          <cell r="A2663">
            <v>203061003600</v>
          </cell>
          <cell r="B2663" t="str">
            <v xml:space="preserve">SET DRENAJE C/FRASCO 2000CC Y TUBO N°36                                                             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I2663">
            <v>0</v>
          </cell>
        </row>
        <row r="2664">
          <cell r="A2664">
            <v>203062000000</v>
          </cell>
          <cell r="B2664" t="str">
            <v xml:space="preserve">SET DRENAJE C/FRASCO 450CC Y TUBO N°20                                                              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I2664">
            <v>0</v>
          </cell>
        </row>
        <row r="2665">
          <cell r="A2665">
            <v>203063000000</v>
          </cell>
          <cell r="B2665" t="str">
            <v xml:space="preserve">SET DRENAJE C/FRASCO 450CC Y TUBO N°24                                                              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I2665">
            <v>0</v>
          </cell>
        </row>
        <row r="2666">
          <cell r="A2666">
            <v>203064000000</v>
          </cell>
          <cell r="B2666" t="str">
            <v xml:space="preserve">SET DRENAJE C/FRASCO 750CC Y TUBO N°30                                                              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I2666">
            <v>0</v>
          </cell>
        </row>
        <row r="2667">
          <cell r="A2667">
            <v>203065000000</v>
          </cell>
          <cell r="B2667" t="str">
            <v xml:space="preserve">SET DRENAJE C/FRASCO 750CC Y TUBO N°32                                                              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I2667">
            <v>0</v>
          </cell>
        </row>
        <row r="2668">
          <cell r="A2668">
            <v>203066000000</v>
          </cell>
          <cell r="B2668" t="str">
            <v xml:space="preserve">SET DRENAJE C/FRASCO 1300CC Y TUBO N°36                                                             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I2668">
            <v>0</v>
          </cell>
        </row>
        <row r="2669">
          <cell r="A2669">
            <v>203500000000</v>
          </cell>
          <cell r="B2669" t="str">
            <v xml:space="preserve">ARO P/SONDAS DE VETERINARIO                                                                         </v>
          </cell>
          <cell r="C2669">
            <v>1092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I2669">
            <v>0</v>
          </cell>
        </row>
        <row r="2670">
          <cell r="A2670">
            <v>206011000000</v>
          </cell>
          <cell r="B2670" t="str">
            <v xml:space="preserve">CIL   1 ML S/I                                                                                      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I2670">
            <v>0</v>
          </cell>
        </row>
        <row r="2671">
          <cell r="A2671">
            <v>206012000000</v>
          </cell>
          <cell r="B2671" t="str">
            <v xml:space="preserve">CIL IMP  1 ML                                                                                       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I2671">
            <v>0</v>
          </cell>
        </row>
        <row r="2672">
          <cell r="A2672">
            <v>20601300000001</v>
          </cell>
          <cell r="B2672" t="str">
            <v xml:space="preserve">CIL IMP 80 U                                                                                        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I2672">
            <v>0</v>
          </cell>
        </row>
        <row r="2673">
          <cell r="A2673">
            <v>20601400000001</v>
          </cell>
          <cell r="B2673" t="str">
            <v xml:space="preserve">CIL IMP 100 U                                                                                       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I2673">
            <v>0</v>
          </cell>
        </row>
        <row r="2674">
          <cell r="A2674">
            <v>20602100000001</v>
          </cell>
          <cell r="B2674" t="str">
            <v xml:space="preserve">CIL 2.5 ML S/I    86216                                                                             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I2674">
            <v>0</v>
          </cell>
        </row>
        <row r="2675">
          <cell r="A2675">
            <v>20602100000101</v>
          </cell>
          <cell r="B2675" t="str">
            <v xml:space="preserve">CILINDRO 2.5 S/I P/OMNI                                                                             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I2675">
            <v>0</v>
          </cell>
        </row>
        <row r="2676">
          <cell r="A2676">
            <v>20602200000001</v>
          </cell>
          <cell r="B2676" t="str">
            <v xml:space="preserve">CIL IMP  2.5 ML   86216                                                                             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I2676">
            <v>0</v>
          </cell>
        </row>
        <row r="2677">
          <cell r="A2677">
            <v>20602210000001</v>
          </cell>
          <cell r="B2677" t="str">
            <v xml:space="preserve">CIL IMP  2.5 ML (P/OMNI)                                                                            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I2677">
            <v>0</v>
          </cell>
        </row>
        <row r="2678">
          <cell r="A2678">
            <v>20605100000001</v>
          </cell>
          <cell r="B2678" t="str">
            <v xml:space="preserve">CIL  5 ML S/I     91286                                                                             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I2678">
            <v>0</v>
          </cell>
        </row>
        <row r="2679">
          <cell r="A2679">
            <v>20605300000001</v>
          </cell>
          <cell r="B2679" t="str">
            <v xml:space="preserve">CIL IMP  5  ML    91286                                                                             </v>
          </cell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I2679">
            <v>0</v>
          </cell>
        </row>
        <row r="2680">
          <cell r="A2680">
            <v>20605400000001</v>
          </cell>
          <cell r="B2680" t="str">
            <v xml:space="preserve">CIL. S/IMP. 5ML ORALES                                                                              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I2680">
            <v>0</v>
          </cell>
        </row>
        <row r="2681">
          <cell r="A2681">
            <v>20605500000001</v>
          </cell>
          <cell r="B2681" t="str">
            <v xml:space="preserve">CIL. IMP. 5ML ORALES                                                                                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I2681">
            <v>0</v>
          </cell>
        </row>
        <row r="2682">
          <cell r="A2682">
            <v>20610100000001</v>
          </cell>
          <cell r="B2682" t="str">
            <v xml:space="preserve">CIL S/IMP 10 ML   90196                                                                             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I2682">
            <v>0</v>
          </cell>
        </row>
        <row r="2683">
          <cell r="A2683">
            <v>20610200000001</v>
          </cell>
          <cell r="B2683" t="str">
            <v xml:space="preserve">CIL IMP 10 ML     90196                                                                             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I2683">
            <v>0</v>
          </cell>
        </row>
        <row r="2684">
          <cell r="A2684">
            <v>20610300000001</v>
          </cell>
          <cell r="B2684" t="str">
            <v xml:space="preserve">CIL. S/IMP. 10 ML ORALES                                                                            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I2684">
            <v>0</v>
          </cell>
        </row>
        <row r="2685">
          <cell r="A2685">
            <v>20610400000001</v>
          </cell>
          <cell r="B2685" t="str">
            <v xml:space="preserve">CIL. IMP. 10 ML ORALES                                                                              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I2685">
            <v>0</v>
          </cell>
        </row>
        <row r="2686">
          <cell r="A2686">
            <v>20620100000001</v>
          </cell>
          <cell r="B2686" t="str">
            <v xml:space="preserve">CIL S/IMP 20 ML   90202                                                                             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I2686">
            <v>0</v>
          </cell>
        </row>
        <row r="2687">
          <cell r="A2687">
            <v>20620200000001</v>
          </cell>
          <cell r="B2687" t="str">
            <v xml:space="preserve">CIL IMP 20 ML     90202                                                                             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I2687">
            <v>0</v>
          </cell>
        </row>
        <row r="2688">
          <cell r="A2688">
            <v>20620300000001</v>
          </cell>
          <cell r="B2688" t="str">
            <v xml:space="preserve">CILINDROS OPACOS 20 ML                                                                              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I2688">
            <v>0</v>
          </cell>
        </row>
        <row r="2689">
          <cell r="A2689">
            <v>20650100000001</v>
          </cell>
          <cell r="B2689" t="str">
            <v xml:space="preserve">CIL S/IMP 50 ML    93335                                                                            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I2689">
            <v>0</v>
          </cell>
        </row>
        <row r="2690">
          <cell r="A2690">
            <v>20650200000001</v>
          </cell>
          <cell r="B2690" t="str">
            <v xml:space="preserve">CIL IMP 50 ML      93335                                                                            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I2690">
            <v>0</v>
          </cell>
        </row>
        <row r="2691">
          <cell r="A2691">
            <v>20700100000000</v>
          </cell>
          <cell r="B2691" t="str">
            <v xml:space="preserve">CONECTOR P/TRAQ.                                                                                    </v>
          </cell>
          <cell r="C2691">
            <v>68503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I2691">
            <v>0</v>
          </cell>
        </row>
        <row r="2692">
          <cell r="A2692">
            <v>20701700000000</v>
          </cell>
          <cell r="B2692" t="str">
            <v xml:space="preserve">CONECTOR ESTANDARD 8.5 MM                                                                           </v>
          </cell>
          <cell r="C2692">
            <v>23007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I2692">
            <v>0</v>
          </cell>
        </row>
        <row r="2693">
          <cell r="A2693">
            <v>20701700100000</v>
          </cell>
          <cell r="B2693" t="str">
            <v xml:space="preserve">CONECTOR ESTNDARD 2.0 MM                                                                            </v>
          </cell>
          <cell r="C2693">
            <v>14567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I2693">
            <v>0</v>
          </cell>
        </row>
        <row r="2694">
          <cell r="A2694">
            <v>20701700200000</v>
          </cell>
          <cell r="B2694" t="str">
            <v xml:space="preserve">CONECTOR ESTANDARD 2.5 MM                                                                           </v>
          </cell>
          <cell r="C2694">
            <v>12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I2694">
            <v>0</v>
          </cell>
        </row>
        <row r="2695">
          <cell r="A2695">
            <v>20701700300000</v>
          </cell>
          <cell r="B2695" t="str">
            <v xml:space="preserve">CONECTOR ESTANDARD 3.0 MM                                                                           </v>
          </cell>
          <cell r="C2695">
            <v>2845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I2695">
            <v>0</v>
          </cell>
        </row>
        <row r="2696">
          <cell r="A2696">
            <v>20701700400000</v>
          </cell>
          <cell r="B2696" t="str">
            <v xml:space="preserve">CONECTOR ESTANDARD 3.5 MM                                                                           </v>
          </cell>
          <cell r="C2696">
            <v>4417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I2696">
            <v>0</v>
          </cell>
        </row>
        <row r="2697">
          <cell r="A2697">
            <v>20701700500000</v>
          </cell>
          <cell r="B2697" t="str">
            <v xml:space="preserve">CONECTOR ESTANDARD 4.0 MM                                                                           </v>
          </cell>
          <cell r="C2697">
            <v>1505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I2697">
            <v>0</v>
          </cell>
        </row>
        <row r="2698">
          <cell r="A2698">
            <v>20701700600000</v>
          </cell>
          <cell r="B2698" t="str">
            <v xml:space="preserve">CONECTOR ESTANDARD 4.5 MM                                                                           </v>
          </cell>
          <cell r="C2698">
            <v>3084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I2698">
            <v>0</v>
          </cell>
        </row>
        <row r="2699">
          <cell r="A2699">
            <v>20701700700000</v>
          </cell>
          <cell r="B2699" t="str">
            <v xml:space="preserve">CONECTOR ESTANDARD 5.0 MM                                                                           </v>
          </cell>
          <cell r="C2699">
            <v>509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I2699">
            <v>0</v>
          </cell>
        </row>
        <row r="2700">
          <cell r="A2700">
            <v>20701700800000</v>
          </cell>
          <cell r="B2700" t="str">
            <v xml:space="preserve">CONECTOR ESTANDARD 5.5 MM                                                                           </v>
          </cell>
          <cell r="C2700">
            <v>3247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I2700">
            <v>0</v>
          </cell>
        </row>
        <row r="2701">
          <cell r="A2701">
            <v>20701700900000</v>
          </cell>
          <cell r="B2701" t="str">
            <v xml:space="preserve">CONECTOR ESTANDARD 6.0 MM                                                                           </v>
          </cell>
          <cell r="C2701">
            <v>5648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I2701">
            <v>0</v>
          </cell>
        </row>
        <row r="2702">
          <cell r="A2702">
            <v>20701701000000</v>
          </cell>
          <cell r="B2702" t="str">
            <v xml:space="preserve">CONECTOR ESTANDARD 6.5 MM                                                                           </v>
          </cell>
          <cell r="C2702">
            <v>8095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I2702">
            <v>0</v>
          </cell>
        </row>
        <row r="2703">
          <cell r="A2703">
            <v>20701701100000</v>
          </cell>
          <cell r="B2703" t="str">
            <v xml:space="preserve">CONECTOR ESTANDARD 7.0 MM                                                                           </v>
          </cell>
          <cell r="C2703">
            <v>17359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I2703">
            <v>0</v>
          </cell>
        </row>
        <row r="2704">
          <cell r="A2704">
            <v>20701701200000</v>
          </cell>
          <cell r="B2704" t="str">
            <v xml:space="preserve">CONECTOR ESTANDARD 7.5 MM                                                                           </v>
          </cell>
          <cell r="C2704">
            <v>15310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I2704">
            <v>0</v>
          </cell>
        </row>
        <row r="2705">
          <cell r="A2705">
            <v>20701701300000</v>
          </cell>
          <cell r="B2705" t="str">
            <v xml:space="preserve">CONECTOR ESTANDARD 8.0 MM                                                                           </v>
          </cell>
          <cell r="C2705">
            <v>8130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I2705">
            <v>0</v>
          </cell>
        </row>
        <row r="2706">
          <cell r="A2706">
            <v>20701701500000</v>
          </cell>
          <cell r="B2706" t="str">
            <v xml:space="preserve">CONECTOR ESTANDARD 9.5 MM                                                                           </v>
          </cell>
          <cell r="C2706">
            <v>3261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I2706">
            <v>0</v>
          </cell>
        </row>
        <row r="2707">
          <cell r="A2707">
            <v>20701701600000</v>
          </cell>
          <cell r="B2707" t="str">
            <v xml:space="preserve">CONECTOR ESTANDARD 10.0 MM                                                                          </v>
          </cell>
          <cell r="C2707">
            <v>27560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I2707">
            <v>0</v>
          </cell>
        </row>
        <row r="2708">
          <cell r="A2708">
            <v>20701701700000</v>
          </cell>
          <cell r="B2708" t="str">
            <v xml:space="preserve">CONECTOR ESTANDARD 10.5 MM                                                                          </v>
          </cell>
          <cell r="C2708">
            <v>2513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I2708">
            <v>0</v>
          </cell>
        </row>
        <row r="2709">
          <cell r="A2709">
            <v>20701701800000</v>
          </cell>
          <cell r="B2709" t="str">
            <v xml:space="preserve">CONECTOR ESTANDARD 11.0 MM                                                                          </v>
          </cell>
          <cell r="C2709">
            <v>818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I2709">
            <v>0</v>
          </cell>
        </row>
        <row r="2710">
          <cell r="A2710">
            <v>20701800000000</v>
          </cell>
          <cell r="B2710" t="str">
            <v xml:space="preserve">CONEXION "Y"                                                                                        </v>
          </cell>
          <cell r="C2710">
            <v>1262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I2710">
            <v>0</v>
          </cell>
        </row>
        <row r="2711">
          <cell r="A2711">
            <v>20701801000000</v>
          </cell>
          <cell r="B2711" t="str">
            <v xml:space="preserve">PIEZA "Y" P/TUBO BRONQUIAL CH 37                                                                    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I2711">
            <v>0</v>
          </cell>
        </row>
        <row r="2712">
          <cell r="A2712">
            <v>20701802000000</v>
          </cell>
          <cell r="B2712" t="str">
            <v xml:space="preserve">PIEZA "Y" P/TUBO BRONQUIAL CH 41                                                                    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I2712">
            <v>0</v>
          </cell>
        </row>
        <row r="2713">
          <cell r="A2713">
            <v>20701803000000</v>
          </cell>
          <cell r="B2713" t="str">
            <v xml:space="preserve">PIEZA "Y" P/TUBO BRONQ. CH37 ES3/55                                                                 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I2713">
            <v>0</v>
          </cell>
        </row>
        <row r="2714">
          <cell r="A2714">
            <v>20701804000000</v>
          </cell>
          <cell r="B2714" t="str">
            <v xml:space="preserve">PIEZA "Y" P/TUBO BRONQ. CH41 ES3/55                                                                 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I2714">
            <v>0</v>
          </cell>
        </row>
        <row r="2715">
          <cell r="A2715">
            <v>20701805000000</v>
          </cell>
          <cell r="B2715" t="str">
            <v xml:space="preserve">PIEZA "Y" P/TUBO BRONQ. CH37 E8/50                                                                  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I2715">
            <v>0</v>
          </cell>
        </row>
        <row r="2716">
          <cell r="A2716">
            <v>20701806000000</v>
          </cell>
          <cell r="B2716" t="str">
            <v xml:space="preserve">PIEZA "Y" P/TUBO BRONQ. CH41 E8/50                                                                  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I2716">
            <v>0</v>
          </cell>
        </row>
        <row r="2717">
          <cell r="A2717">
            <v>20701807000000</v>
          </cell>
          <cell r="B2717" t="str">
            <v xml:space="preserve">PIEZA "Y" P/TUBO BRONQ. CH37                                                                        </v>
          </cell>
          <cell r="C2717">
            <v>3086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I2717">
            <v>0</v>
          </cell>
        </row>
        <row r="2718">
          <cell r="A2718">
            <v>20701808000000</v>
          </cell>
          <cell r="B2718" t="str">
            <v xml:space="preserve">PIEZA "Y" P/TUBO BRONQ. CH41                                                                        </v>
          </cell>
          <cell r="C2718">
            <v>5063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I2718">
            <v>0</v>
          </cell>
        </row>
        <row r="2719">
          <cell r="A2719">
            <v>20701901000000</v>
          </cell>
          <cell r="B2719" t="str">
            <v xml:space="preserve">SUPLEMENTO P/DOB.LUM.Ø10MMX300MM                                                                    </v>
          </cell>
          <cell r="C2719">
            <v>62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I2719">
            <v>0</v>
          </cell>
        </row>
        <row r="2720">
          <cell r="A2720">
            <v>207020000000</v>
          </cell>
          <cell r="B2720" t="str">
            <v xml:space="preserve">INSTR.USO ENDO.C/BALON BRAUN 07172/6                                                                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I2720">
            <v>0</v>
          </cell>
        </row>
        <row r="2721">
          <cell r="A2721">
            <v>20712100000000</v>
          </cell>
          <cell r="B2721" t="str">
            <v xml:space="preserve">CONECTOR P/TRAQ. MM 10.5                                                                            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I2721">
            <v>0</v>
          </cell>
        </row>
        <row r="2722">
          <cell r="A2722">
            <v>20712200000000</v>
          </cell>
          <cell r="B2722" t="str">
            <v xml:space="preserve">x                                                                                                   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I2722">
            <v>0</v>
          </cell>
        </row>
        <row r="2723">
          <cell r="A2723">
            <v>20712300000000</v>
          </cell>
          <cell r="B2723" t="str">
            <v xml:space="preserve">GANCHO P/CARINA                                                                                     </v>
          </cell>
          <cell r="C2723">
            <v>2719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I2723">
            <v>0</v>
          </cell>
        </row>
        <row r="2724">
          <cell r="A2724">
            <v>20720100000000</v>
          </cell>
          <cell r="B2724" t="str">
            <v xml:space="preserve">CONECT CH 20      84512                                                                             </v>
          </cell>
          <cell r="C2724">
            <v>2598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I2724">
            <v>0</v>
          </cell>
        </row>
        <row r="2725">
          <cell r="A2725">
            <v>20720200000000</v>
          </cell>
          <cell r="B2725" t="str">
            <v xml:space="preserve">VALVULA DE SUCCION SUBGLOTICA                                                                       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I2725">
            <v>0</v>
          </cell>
        </row>
        <row r="2726">
          <cell r="A2726">
            <v>20731012000000</v>
          </cell>
          <cell r="B2726" t="str">
            <v xml:space="preserve">VALVULA FONETICA GRANDE (10-12MM)                                                                   </v>
          </cell>
          <cell r="C2726">
            <v>167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I2726">
            <v>0</v>
          </cell>
        </row>
        <row r="2727">
          <cell r="A2727">
            <v>20736700000000</v>
          </cell>
          <cell r="B2727" t="str">
            <v xml:space="preserve">VALVULA FONETICA CHICA (6-7MM)                                                                      </v>
          </cell>
          <cell r="C2727">
            <v>614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I2727">
            <v>0</v>
          </cell>
        </row>
        <row r="2728">
          <cell r="A2728">
            <v>20738900000000</v>
          </cell>
          <cell r="B2728" t="str">
            <v xml:space="preserve">VALVULA FONETICA MEDIANA (8-9MM)                                                                    </v>
          </cell>
          <cell r="C2728">
            <v>730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I2728">
            <v>0</v>
          </cell>
        </row>
        <row r="2729">
          <cell r="A2729">
            <v>20740001000000</v>
          </cell>
          <cell r="B2729" t="str">
            <v xml:space="preserve">PLAQUETA P/TRAQ.ANILLADA 3.0MM                                                                      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I2729">
            <v>0</v>
          </cell>
        </row>
        <row r="2730">
          <cell r="A2730">
            <v>20740001100000</v>
          </cell>
          <cell r="B2730" t="str">
            <v xml:space="preserve">PLAQUETA P/TRAQ.ANILLADA 4.0MM                                                                      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I2730">
            <v>0</v>
          </cell>
        </row>
        <row r="2731">
          <cell r="A2731">
            <v>20740001200000</v>
          </cell>
          <cell r="B2731" t="str">
            <v xml:space="preserve">PLAQUETA P/TRAQ.ANILLADA 5.0MM                                                                      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I2731">
            <v>0</v>
          </cell>
        </row>
        <row r="2732">
          <cell r="A2732">
            <v>20740001300000</v>
          </cell>
          <cell r="B2732" t="str">
            <v xml:space="preserve">PLAQUETA P/TRAQ.ANILLADA 6.0MM                                                                      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I2732">
            <v>0</v>
          </cell>
        </row>
        <row r="2733">
          <cell r="A2733">
            <v>20740001400000</v>
          </cell>
          <cell r="B2733" t="str">
            <v xml:space="preserve">PLAQUETA P/TRAQ.ANILLADA 7.0MM                                                                      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I2733">
            <v>0</v>
          </cell>
        </row>
        <row r="2734">
          <cell r="A2734">
            <v>20740001500000</v>
          </cell>
          <cell r="B2734" t="str">
            <v xml:space="preserve">PLAQUETA P/TRAQ.ANILLADA 8.0MM                                                                      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I2734">
            <v>0</v>
          </cell>
        </row>
        <row r="2735">
          <cell r="A2735">
            <v>20740001600000</v>
          </cell>
          <cell r="B2735" t="str">
            <v xml:space="preserve">PLAQUETA P/TRAQ.ANILLADA 9.0MM                                                                      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I2735">
            <v>0</v>
          </cell>
        </row>
        <row r="2736">
          <cell r="A2736">
            <v>20740001700000</v>
          </cell>
          <cell r="B2736" t="str">
            <v xml:space="preserve">PLAQUETA P/TRAQ.ANILLADA 10.0MM                                                                     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I2736">
            <v>0</v>
          </cell>
        </row>
        <row r="2737">
          <cell r="A2737">
            <v>20740001800000</v>
          </cell>
          <cell r="B2737" t="str">
            <v xml:space="preserve">PLAQUETA P/TRAQ.ANILLADA 11.0MM                                                                     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I2737">
            <v>0</v>
          </cell>
        </row>
        <row r="2738">
          <cell r="A2738">
            <v>20740003000000</v>
          </cell>
          <cell r="B2738" t="str">
            <v xml:space="preserve">TUERCA TRAQ.ANILLADA 3.0MM                                                                          </v>
          </cell>
          <cell r="C2738">
            <v>473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I2738">
            <v>0</v>
          </cell>
        </row>
        <row r="2739">
          <cell r="A2739">
            <v>20740003100000</v>
          </cell>
          <cell r="B2739" t="str">
            <v xml:space="preserve">TUERCA TRAQ.ANILLADA 4.0 Y 5.0 MM                                                                   </v>
          </cell>
          <cell r="C2739">
            <v>595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I2739">
            <v>0</v>
          </cell>
        </row>
        <row r="2740">
          <cell r="A2740">
            <v>20740003200000</v>
          </cell>
          <cell r="B2740" t="str">
            <v xml:space="preserve">(VER COD. 20740003100000)                                                                           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I2740">
            <v>0</v>
          </cell>
        </row>
        <row r="2741">
          <cell r="A2741">
            <v>20740003300000</v>
          </cell>
          <cell r="B2741" t="str">
            <v xml:space="preserve">(VER COD. 20740003400000)                                                                           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I2741">
            <v>0</v>
          </cell>
        </row>
        <row r="2742">
          <cell r="A2742">
            <v>20740003400000</v>
          </cell>
          <cell r="B2742" t="str">
            <v xml:space="preserve">TUERCA TRAQ.ANILLADA 6.0 Y 7.0 MM                                                                   </v>
          </cell>
          <cell r="C2742">
            <v>2495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I2742">
            <v>0</v>
          </cell>
        </row>
        <row r="2743">
          <cell r="A2743">
            <v>20740003500000</v>
          </cell>
          <cell r="B2743" t="str">
            <v xml:space="preserve">TUERCA TRAQ.ANILLADA 8.0 Y 9.0 MM                                                                   </v>
          </cell>
          <cell r="C2743">
            <v>810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I2743">
            <v>0</v>
          </cell>
        </row>
        <row r="2744">
          <cell r="A2744">
            <v>20740003600000</v>
          </cell>
          <cell r="B2744" t="str">
            <v xml:space="preserve">(VER COD. 20740003500000)                                                                           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I2744">
            <v>0</v>
          </cell>
        </row>
        <row r="2745">
          <cell r="A2745">
            <v>20740003700000</v>
          </cell>
          <cell r="B2745" t="str">
            <v xml:space="preserve">TUERCA TRAQ.ANILLADA 10.0 Y 11.0MM                                                                  </v>
          </cell>
          <cell r="C2745">
            <v>661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I2745">
            <v>0</v>
          </cell>
        </row>
        <row r="2746">
          <cell r="A2746">
            <v>20740003800000</v>
          </cell>
          <cell r="B2746" t="str">
            <v xml:space="preserve">(VER COD. 20740003700000)                                                                           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I2746">
            <v>0</v>
          </cell>
        </row>
        <row r="2747">
          <cell r="A2747">
            <v>20740101000000</v>
          </cell>
          <cell r="B2747" t="str">
            <v xml:space="preserve">PLAQ.P/TRAQ.ANILLADA (MOD.2) 3.0MM                                                                  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I2747">
            <v>0</v>
          </cell>
        </row>
        <row r="2748">
          <cell r="A2748">
            <v>20740101100000</v>
          </cell>
          <cell r="B2748" t="str">
            <v xml:space="preserve">PLAQ.P/TRAQ.ANILLADA (MOD.2) 4.0MM                                                                  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I2748">
            <v>0</v>
          </cell>
        </row>
        <row r="2749">
          <cell r="A2749">
            <v>20740101200000</v>
          </cell>
          <cell r="B2749" t="str">
            <v xml:space="preserve">PLAQ.P/TRAQ.ANILLADA (MOD.2) 5.0MM                                                                  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I2749">
            <v>0</v>
          </cell>
        </row>
        <row r="2750">
          <cell r="A2750">
            <v>20740101300000</v>
          </cell>
          <cell r="B2750" t="str">
            <v xml:space="preserve">PLAQ.P/TRAQ.ANILLADA (MOD.2) 6.0MM                                                                  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I2750">
            <v>0</v>
          </cell>
        </row>
        <row r="2751">
          <cell r="A2751">
            <v>20740101400000</v>
          </cell>
          <cell r="B2751" t="str">
            <v xml:space="preserve">PLAQ.P/TRAQ.ANILLADA (MOD.2) 7.0MM                                                                  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I2751">
            <v>0</v>
          </cell>
        </row>
        <row r="2752">
          <cell r="A2752">
            <v>20740101500000</v>
          </cell>
          <cell r="B2752" t="str">
            <v xml:space="preserve">PLAQ.P/TRAQ.ANILLADA (MOD.2) 8.0MM                                                                  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I2752">
            <v>0</v>
          </cell>
        </row>
        <row r="2753">
          <cell r="A2753">
            <v>20740101600000</v>
          </cell>
          <cell r="B2753" t="str">
            <v xml:space="preserve">PLAQ.P/TRAQ.ANILLADA (MOD.2) 9.0MM                                                                  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I2753">
            <v>0</v>
          </cell>
        </row>
        <row r="2754">
          <cell r="A2754">
            <v>20740101700000</v>
          </cell>
          <cell r="B2754" t="str">
            <v xml:space="preserve">PLAQ.P/TRAQ.ANILLADA (MOD.2)10.0MM                                                                  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I2754">
            <v>0</v>
          </cell>
        </row>
        <row r="2755">
          <cell r="A2755">
            <v>20740101800000</v>
          </cell>
          <cell r="B2755" t="str">
            <v xml:space="preserve">PLAQ.P/TRAQ.ANILLADA (MOD.2)11.0MM                                                                  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I2755">
            <v>0</v>
          </cell>
        </row>
        <row r="2756">
          <cell r="A2756">
            <v>20740201300000</v>
          </cell>
          <cell r="B2756" t="str">
            <v xml:space="preserve">PLAQ.P/TRAQ.ANILLADA TRANSP. 6,0MM (50% BDL GA 571489 + 50% ELTEX)                                  </v>
          </cell>
          <cell r="C2756">
            <v>208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I2756">
            <v>0</v>
          </cell>
        </row>
        <row r="2757">
          <cell r="A2757">
            <v>20740201400000</v>
          </cell>
          <cell r="B2757" t="str">
            <v xml:space="preserve">PLAQ.P/TRAQ.ANILLADA TRANSP. 7,0MM (50% BDL GA 571489 + 50% ELTEX)                                  </v>
          </cell>
          <cell r="C2757">
            <v>1197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I2757">
            <v>0</v>
          </cell>
        </row>
        <row r="2758">
          <cell r="A2758">
            <v>20740201500000</v>
          </cell>
          <cell r="B2758" t="str">
            <v xml:space="preserve">PLAQ.P/TRAQ.ANILLADA TRANSP. 8,0MM (50% BDL GA 571489 + 50% ELTEX)                                  </v>
          </cell>
          <cell r="C2758">
            <v>588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I2758">
            <v>0</v>
          </cell>
        </row>
        <row r="2759">
          <cell r="A2759">
            <v>20740201600000</v>
          </cell>
          <cell r="B2759" t="str">
            <v xml:space="preserve">PLAQ.P/TRAQ.ANILLADA TRANSP. 9,0MM (50% BDL GA 571489 + 50% ELTEX)                                  </v>
          </cell>
          <cell r="C2759">
            <v>1155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I2759">
            <v>0</v>
          </cell>
        </row>
        <row r="2760">
          <cell r="A2760">
            <v>20740201700000</v>
          </cell>
          <cell r="B2760" t="str">
            <v xml:space="preserve">PLAQ.P/TRAQ.ANILLADA TRANSP. 10,0MM (50% BDL GA 571489 + 50% ELTEX)                                 </v>
          </cell>
          <cell r="C2760">
            <v>1109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I2760">
            <v>0</v>
          </cell>
        </row>
        <row r="2761">
          <cell r="A2761">
            <v>20740201800000</v>
          </cell>
          <cell r="B2761" t="str">
            <v xml:space="preserve">PLAQ.P/TRAQ.ANILLADA TRANSP. 11,0MM (50% BDL GA 571489 + 50% ELTEX)                                 </v>
          </cell>
          <cell r="C2761">
            <v>605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I2761">
            <v>0</v>
          </cell>
        </row>
        <row r="2762">
          <cell r="A2762">
            <v>20741000000000</v>
          </cell>
          <cell r="B2762" t="str">
            <v xml:space="preserve">PLAQUETA DE TRAQ. MM 5                                                                              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I2762">
            <v>0</v>
          </cell>
        </row>
        <row r="2763">
          <cell r="A2763">
            <v>20741100000000</v>
          </cell>
          <cell r="B2763" t="str">
            <v xml:space="preserve">PLAQUETA DE TRAQ. MM 5.5                                                                            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I2763">
            <v>0</v>
          </cell>
        </row>
        <row r="2764">
          <cell r="A2764">
            <v>20741200000000</v>
          </cell>
          <cell r="B2764" t="str">
            <v xml:space="preserve">PLAQUETA DE TRAQ. MM 6                                                                              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I2764">
            <v>0</v>
          </cell>
        </row>
        <row r="2765">
          <cell r="A2765">
            <v>20741300000000</v>
          </cell>
          <cell r="B2765" t="str">
            <v xml:space="preserve">PLAQUETA DE TRAQ. MM 6.5                                                                            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I2765">
            <v>0</v>
          </cell>
        </row>
        <row r="2766">
          <cell r="A2766">
            <v>20741400000000</v>
          </cell>
          <cell r="B2766" t="str">
            <v xml:space="preserve">PLAQUETA DE TRAQ. MM 7                                                                              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I2766">
            <v>0</v>
          </cell>
        </row>
        <row r="2767">
          <cell r="A2767">
            <v>20741500000000</v>
          </cell>
          <cell r="B2767" t="str">
            <v xml:space="preserve">PLAQUETA DE TRAQ. MM 7.5                                                                            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I2767">
            <v>0</v>
          </cell>
        </row>
        <row r="2768">
          <cell r="A2768">
            <v>20741600000000</v>
          </cell>
          <cell r="B2768" t="str">
            <v xml:space="preserve">PLAQUETA DE TRAQ. MM 8                                                                              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I2768">
            <v>0</v>
          </cell>
        </row>
        <row r="2769">
          <cell r="A2769">
            <v>20741700000000</v>
          </cell>
          <cell r="B2769" t="str">
            <v xml:space="preserve">PLAQUETA DE TRAQ. MM 8.5                                                                            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I2769">
            <v>0</v>
          </cell>
        </row>
        <row r="2770">
          <cell r="A2770">
            <v>20741800000000</v>
          </cell>
          <cell r="B2770" t="str">
            <v xml:space="preserve">PLAQUETA DE TRAQ. MM 9                                                                              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I2770">
            <v>0</v>
          </cell>
        </row>
        <row r="2771">
          <cell r="A2771">
            <v>20741900000000</v>
          </cell>
          <cell r="B2771" t="str">
            <v xml:space="preserve">PLAQUETA DE TRAQ. MM 9.5                                                                            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I2771">
            <v>0</v>
          </cell>
        </row>
        <row r="2772">
          <cell r="A2772">
            <v>20742000000000</v>
          </cell>
          <cell r="B2772" t="str">
            <v xml:space="preserve">PLAQUETA DE TRAQ. MM 10                                                                             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I2772">
            <v>0</v>
          </cell>
        </row>
        <row r="2773">
          <cell r="A2773">
            <v>20742100000000</v>
          </cell>
          <cell r="B2773" t="str">
            <v xml:space="preserve">PLAQUETA DE TRAQ. MM 10.5                                                                           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I2773">
            <v>0</v>
          </cell>
        </row>
        <row r="2774">
          <cell r="A2774">
            <v>20750600000000</v>
          </cell>
          <cell r="B2774" t="str">
            <v xml:space="preserve">ALAS P/TRAQ. 3.0 MM                                                                                 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I2774">
            <v>0</v>
          </cell>
        </row>
        <row r="2775">
          <cell r="A2775">
            <v>20750700000000</v>
          </cell>
          <cell r="B2775" t="str">
            <v xml:space="preserve">ALAS P/TRAQ. 3.5 MM                                                                                 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I2775">
            <v>0</v>
          </cell>
        </row>
        <row r="2776">
          <cell r="A2776">
            <v>20750800000000</v>
          </cell>
          <cell r="B2776" t="str">
            <v xml:space="preserve">ALAS P/TRAQ. 4.0 MM                                                                                 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I2776">
            <v>0</v>
          </cell>
        </row>
        <row r="2777">
          <cell r="A2777">
            <v>20750900000000</v>
          </cell>
          <cell r="B2777" t="str">
            <v xml:space="preserve">ALAS P/TRAQ. 4.5 MM                                                                                 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I2777">
            <v>0</v>
          </cell>
        </row>
        <row r="2778">
          <cell r="A2778">
            <v>20751000000000</v>
          </cell>
          <cell r="B2778" t="str">
            <v xml:space="preserve">ALAS P/TRAQ. MM5                                                                                    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I2778">
            <v>0</v>
          </cell>
        </row>
        <row r="2779">
          <cell r="A2779">
            <v>20751000000002</v>
          </cell>
          <cell r="B2779" t="str">
            <v xml:space="preserve">ALAS P/TRAQ. MM 5 R_SCH                                                                             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I2779">
            <v>0</v>
          </cell>
        </row>
        <row r="2780">
          <cell r="A2780">
            <v>20751100000000</v>
          </cell>
          <cell r="B2780" t="str">
            <v xml:space="preserve">ALAS P/TRAQ. MM5.5                                                                                  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I2780">
            <v>0</v>
          </cell>
        </row>
        <row r="2781">
          <cell r="A2781">
            <v>20751100000002</v>
          </cell>
          <cell r="B2781" t="str">
            <v xml:space="preserve">ALAS P/TRAQ. MM 5.5 R_SCH                                                                           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I2781">
            <v>0</v>
          </cell>
        </row>
        <row r="2782">
          <cell r="A2782">
            <v>20751200000000</v>
          </cell>
          <cell r="B2782" t="str">
            <v xml:space="preserve">ALAS P/TRAQ. MM6.0                                                                                  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I2782">
            <v>0</v>
          </cell>
        </row>
        <row r="2783">
          <cell r="A2783">
            <v>20751200000002</v>
          </cell>
          <cell r="B2783" t="str">
            <v xml:space="preserve">ALAS P/TRAQ. MM 6 R_SCH                                                                             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I2783">
            <v>0</v>
          </cell>
        </row>
        <row r="2784">
          <cell r="A2784">
            <v>20751300000000</v>
          </cell>
          <cell r="B2784" t="str">
            <v xml:space="preserve">ALAS P/TRAQ. MM6.5                                                                                  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I2784">
            <v>0</v>
          </cell>
        </row>
        <row r="2785">
          <cell r="A2785">
            <v>20751300000002</v>
          </cell>
          <cell r="B2785" t="str">
            <v xml:space="preserve">ALAS P/TRAQ. MM 6.5 R_SCH                                                                           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I2785">
            <v>0</v>
          </cell>
        </row>
        <row r="2786">
          <cell r="A2786">
            <v>20751400000000</v>
          </cell>
          <cell r="B2786" t="str">
            <v xml:space="preserve">ALAS P/TRAQ. MM7                                                                                    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I2786">
            <v>0</v>
          </cell>
        </row>
        <row r="2787">
          <cell r="A2787">
            <v>20751400000002</v>
          </cell>
          <cell r="B2787" t="str">
            <v xml:space="preserve">ALAS P/TRAQ. MM 7 R_SCH                                                                             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I2787">
            <v>0</v>
          </cell>
        </row>
        <row r="2788">
          <cell r="A2788">
            <v>20751500000000</v>
          </cell>
          <cell r="B2788" t="str">
            <v xml:space="preserve">ALAS P/TRAQ. MM7.5                                                                                  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I2788">
            <v>0</v>
          </cell>
        </row>
        <row r="2789">
          <cell r="A2789">
            <v>20751500000002</v>
          </cell>
          <cell r="B2789" t="str">
            <v xml:space="preserve">ALAS P/TRAQ. MM 7.5 R_SCH                                                                           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I2789">
            <v>0</v>
          </cell>
        </row>
        <row r="2790">
          <cell r="A2790">
            <v>20751600000000</v>
          </cell>
          <cell r="B2790" t="str">
            <v xml:space="preserve">ALAS P/TRAQ. MM8                                                                                    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I2790">
            <v>0</v>
          </cell>
        </row>
        <row r="2791">
          <cell r="A2791">
            <v>20751600000002</v>
          </cell>
          <cell r="B2791" t="str">
            <v xml:space="preserve">ALAS P/TRAQ. MM 8 R_SCH                                                                             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I2791">
            <v>0</v>
          </cell>
        </row>
        <row r="2792">
          <cell r="A2792">
            <v>20751700000000</v>
          </cell>
          <cell r="B2792" t="str">
            <v xml:space="preserve">ALAS P/TRAQ. MM8.5                                                                                  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I2792">
            <v>0</v>
          </cell>
        </row>
        <row r="2793">
          <cell r="A2793">
            <v>20751700000002</v>
          </cell>
          <cell r="B2793" t="str">
            <v xml:space="preserve">ALAS P/TRAQ. MM 8.5 R_SCH                                                                           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I2793">
            <v>0</v>
          </cell>
        </row>
        <row r="2794">
          <cell r="A2794">
            <v>20751800000000</v>
          </cell>
          <cell r="B2794" t="str">
            <v xml:space="preserve">ALAS P/TRAQ. MM9                                                                                    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I2794">
            <v>0</v>
          </cell>
        </row>
        <row r="2795">
          <cell r="A2795">
            <v>20751800000002</v>
          </cell>
          <cell r="B2795" t="str">
            <v xml:space="preserve">ALAS P/TRAQ. MM 9 R_SCH                                                                             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I2795">
            <v>0</v>
          </cell>
        </row>
        <row r="2796">
          <cell r="A2796">
            <v>20751900000000</v>
          </cell>
          <cell r="B2796" t="str">
            <v xml:space="preserve">ALAS P/TRAQ. MM9.5                                                                                  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I2796">
            <v>0</v>
          </cell>
        </row>
        <row r="2797">
          <cell r="A2797">
            <v>20751900000002</v>
          </cell>
          <cell r="B2797" t="str">
            <v xml:space="preserve">ALAS P/TRAQ. MM 9.5 R_SCH                                                                           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I2797">
            <v>0</v>
          </cell>
        </row>
        <row r="2798">
          <cell r="A2798">
            <v>20752000000000</v>
          </cell>
          <cell r="B2798" t="str">
            <v xml:space="preserve">ALAS P/TRAQ. MM10                                                                                   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I2798">
            <v>0</v>
          </cell>
        </row>
        <row r="2799">
          <cell r="A2799">
            <v>20752000000002</v>
          </cell>
          <cell r="B2799" t="str">
            <v xml:space="preserve">ALAS P/TRAQ. MM 10 R_SCH                                                                            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I2799">
            <v>0</v>
          </cell>
        </row>
        <row r="2800">
          <cell r="A2800">
            <v>20752100000000</v>
          </cell>
          <cell r="B2800" t="str">
            <v xml:space="preserve">ALAS P/TRAQ. MM10.5                                                                                 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I2800">
            <v>0</v>
          </cell>
        </row>
        <row r="2801">
          <cell r="A2801">
            <v>20752100000002</v>
          </cell>
          <cell r="B2801" t="str">
            <v xml:space="preserve">ALAS P/TRAQ. MM 10.5 R_SCH                                                                          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I2801">
            <v>0</v>
          </cell>
        </row>
        <row r="2802">
          <cell r="A2802">
            <v>20760600000000</v>
          </cell>
          <cell r="B2802" t="str">
            <v xml:space="preserve">ALAS P/TRAQ. MM 3.0 BLANCAS                                                                         </v>
          </cell>
          <cell r="C2802">
            <v>380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I2802">
            <v>0</v>
          </cell>
        </row>
        <row r="2803">
          <cell r="A2803">
            <v>20760600010000</v>
          </cell>
          <cell r="B2803" t="str">
            <v xml:space="preserve">ALAS P/TRAQ. MM 3.0 BLAN. ANGULADAS                                                                 </v>
          </cell>
          <cell r="C2803">
            <v>2867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I2803">
            <v>0</v>
          </cell>
        </row>
        <row r="2804">
          <cell r="A2804">
            <v>20760700000000</v>
          </cell>
          <cell r="B2804" t="str">
            <v xml:space="preserve">ALAS P/TRAQ. MM 3.5 BLANCAS                                                                         </v>
          </cell>
          <cell r="C2804">
            <v>84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I2804">
            <v>0</v>
          </cell>
        </row>
        <row r="2805">
          <cell r="A2805">
            <v>20760700010000</v>
          </cell>
          <cell r="B2805" t="str">
            <v xml:space="preserve">ALAS P/TRAQ. MM 3.5 BLAN. ANGULADAS                                                                 </v>
          </cell>
          <cell r="C2805">
            <v>276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I2805">
            <v>0</v>
          </cell>
        </row>
        <row r="2806">
          <cell r="A2806">
            <v>20760800000000</v>
          </cell>
          <cell r="B2806" t="str">
            <v xml:space="preserve">ALAS P/TRAQ. MM 4.0 BLANCAS                                                                         </v>
          </cell>
          <cell r="C2806">
            <v>2449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I2806">
            <v>0</v>
          </cell>
        </row>
        <row r="2807">
          <cell r="A2807">
            <v>20760800010000</v>
          </cell>
          <cell r="B2807" t="str">
            <v xml:space="preserve">ALAS P/TRAQ. MM 4.0 BLAN. ANGULADAS                                                                 </v>
          </cell>
          <cell r="C2807">
            <v>369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I2807">
            <v>0</v>
          </cell>
        </row>
        <row r="2808">
          <cell r="A2808">
            <v>20760900000000</v>
          </cell>
          <cell r="B2808" t="str">
            <v xml:space="preserve">ALAS P/TRAQ. MM 4.5 BLANCAS                                                                         </v>
          </cell>
          <cell r="C2808">
            <v>977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I2808">
            <v>0</v>
          </cell>
        </row>
        <row r="2809">
          <cell r="A2809">
            <v>20760900010000</v>
          </cell>
          <cell r="B2809" t="str">
            <v xml:space="preserve">ALAS P/TRAQ. MM 4.5 BLAN. ANGULADAS                                                                 </v>
          </cell>
          <cell r="C2809">
            <v>4666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I2809">
            <v>0</v>
          </cell>
        </row>
        <row r="2810">
          <cell r="A2810">
            <v>20761000000000</v>
          </cell>
          <cell r="B2810" t="str">
            <v xml:space="preserve">ALAS P/TRAQ. MM5.0 BLANCAS                                                                          </v>
          </cell>
          <cell r="C2810">
            <v>1463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I2810">
            <v>0</v>
          </cell>
        </row>
        <row r="2811">
          <cell r="A2811">
            <v>20761100000000</v>
          </cell>
          <cell r="B2811" t="str">
            <v xml:space="preserve">ALAS P/TRAQ. MM 5.5 BLANCAS                                                                         </v>
          </cell>
          <cell r="C2811">
            <v>2190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I2811">
            <v>0</v>
          </cell>
        </row>
        <row r="2812">
          <cell r="A2812">
            <v>20761200000000</v>
          </cell>
          <cell r="B2812" t="str">
            <v xml:space="preserve">ALAS P/TRAQ. MM 6.0 BLANCAS                                                                         </v>
          </cell>
          <cell r="C2812">
            <v>2892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I2812">
            <v>0</v>
          </cell>
        </row>
        <row r="2813">
          <cell r="A2813">
            <v>20761300000000</v>
          </cell>
          <cell r="B2813" t="str">
            <v xml:space="preserve">ALAS P/TRAQ. MM 6.5 BLANCAS                                                                         </v>
          </cell>
          <cell r="C2813">
            <v>4340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I2813">
            <v>0</v>
          </cell>
        </row>
        <row r="2814">
          <cell r="A2814">
            <v>20761400000000</v>
          </cell>
          <cell r="B2814" t="str">
            <v xml:space="preserve">ALAS P/TRAQ. MM 7.0 BLANCAS                                                                         </v>
          </cell>
          <cell r="C2814">
            <v>6427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I2814">
            <v>0</v>
          </cell>
        </row>
        <row r="2815">
          <cell r="A2815">
            <v>20761500000000</v>
          </cell>
          <cell r="B2815" t="str">
            <v xml:space="preserve">ALAS P/TRAQ. MM 7.5 BLANCAS                                                                         </v>
          </cell>
          <cell r="C2815">
            <v>4028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I2815">
            <v>0</v>
          </cell>
        </row>
        <row r="2816">
          <cell r="A2816">
            <v>20761600000000</v>
          </cell>
          <cell r="B2816" t="str">
            <v xml:space="preserve">ALAS P/TRAQ. MM 8.0 BLANCAS                                                                         </v>
          </cell>
          <cell r="C2816">
            <v>6770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I2816">
            <v>0</v>
          </cell>
        </row>
        <row r="2817">
          <cell r="A2817">
            <v>20761700000000</v>
          </cell>
          <cell r="B2817" t="str">
            <v xml:space="preserve">ALAS P/TRAQ. MM 8.5 BLANCAS                                                                         </v>
          </cell>
          <cell r="C2817">
            <v>3786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I2817">
            <v>0</v>
          </cell>
        </row>
        <row r="2818">
          <cell r="A2818">
            <v>20761800000000</v>
          </cell>
          <cell r="B2818" t="str">
            <v xml:space="preserve">ALAS P/TRAQ. MM 9.0 BLANCAS                                                                         </v>
          </cell>
          <cell r="C2818">
            <v>6937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I2818">
            <v>0</v>
          </cell>
        </row>
        <row r="2819">
          <cell r="A2819">
            <v>20761900000000</v>
          </cell>
          <cell r="B2819" t="str">
            <v xml:space="preserve">ALAS P/TRAQ. MM 9.5 BLANCAS                                                                         </v>
          </cell>
          <cell r="C2819">
            <v>9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I2819">
            <v>0</v>
          </cell>
        </row>
        <row r="2820">
          <cell r="A2820">
            <v>20762000000000</v>
          </cell>
          <cell r="B2820" t="str">
            <v xml:space="preserve">ALAS P/TRAQ. MM 10.0 BLANCAS                                                                        </v>
          </cell>
          <cell r="C2820">
            <v>189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I2820">
            <v>0</v>
          </cell>
        </row>
        <row r="2821">
          <cell r="A2821">
            <v>20763000000000</v>
          </cell>
          <cell r="B2821" t="str">
            <v xml:space="preserve">ALAS PARA SELDINGER                                                                                 </v>
          </cell>
          <cell r="C2821">
            <v>2227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I2821">
            <v>0</v>
          </cell>
        </row>
        <row r="2822">
          <cell r="A2822">
            <v>20763100000000</v>
          </cell>
          <cell r="B2822" t="str">
            <v xml:space="preserve">ALETA INFERIOR P/CANULA SELDINGER                                                                   </v>
          </cell>
          <cell r="C2822">
            <v>6234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I2822">
            <v>0</v>
          </cell>
        </row>
        <row r="2823">
          <cell r="A2823">
            <v>20763200000000</v>
          </cell>
          <cell r="B2823" t="str">
            <v xml:space="preserve">ALETA SUPERIOR P/CANULA SELDINGER                                                                   </v>
          </cell>
          <cell r="C2823">
            <v>5395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I2823">
            <v>0</v>
          </cell>
        </row>
        <row r="2824">
          <cell r="A2824">
            <v>20767001000000</v>
          </cell>
          <cell r="B2824" t="str">
            <v xml:space="preserve">PLAQ. TRAQ. C.C. CHICA IMP.(6-7MM)                                                                  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I2824">
            <v>0</v>
          </cell>
        </row>
        <row r="2825">
          <cell r="A2825">
            <v>20770000000000</v>
          </cell>
          <cell r="B2825" t="str">
            <v xml:space="preserve">SISTEMA DE AIRE AZUL X 206                                                                          </v>
          </cell>
          <cell r="C2825">
            <v>64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I2825">
            <v>0</v>
          </cell>
        </row>
        <row r="2826">
          <cell r="A2826">
            <v>20770100000000</v>
          </cell>
          <cell r="B2826" t="str">
            <v xml:space="preserve">SISTEMA DE AIRE CRISTAL X 206                                                                       </v>
          </cell>
          <cell r="C2826">
            <v>431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I2826">
            <v>0</v>
          </cell>
        </row>
        <row r="2827">
          <cell r="A2827">
            <v>20770200000000</v>
          </cell>
          <cell r="B2827" t="str">
            <v xml:space="preserve">SISTEMA DE AIRE SOFT X 206                                                                          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I2827">
            <v>0</v>
          </cell>
        </row>
        <row r="2828">
          <cell r="A2828">
            <v>20770300000000</v>
          </cell>
          <cell r="B2828" t="str">
            <v xml:space="preserve">SISTEMA DE AIRE AZUL X 206(REDONDO)                                                                 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I2828">
            <v>0</v>
          </cell>
        </row>
        <row r="2829">
          <cell r="A2829">
            <v>20770400000000</v>
          </cell>
          <cell r="B2829" t="str">
            <v xml:space="preserve">SISTEMA DE AIRE CRIS. X206(REDONDO)                                                                 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I2829">
            <v>0</v>
          </cell>
        </row>
        <row r="2830">
          <cell r="A2830">
            <v>20770500000000</v>
          </cell>
          <cell r="B2830" t="str">
            <v xml:space="preserve">SISTEMA DE AIRE AZUL X206(BALON1.2)                                                                 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I2830">
            <v>0</v>
          </cell>
        </row>
        <row r="2831">
          <cell r="A2831">
            <v>20770600000000</v>
          </cell>
          <cell r="B2831" t="str">
            <v xml:space="preserve">SIST. DE AIRE CRIST. X206(BALON1.2)                                                                 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I2831">
            <v>0</v>
          </cell>
        </row>
        <row r="2832">
          <cell r="A2832">
            <v>20770700000000</v>
          </cell>
          <cell r="B2832" t="str">
            <v xml:space="preserve">SISTEMA DE AIRE AZUL X250 MF16045                                                                   </v>
          </cell>
          <cell r="C2832">
            <v>9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I2832">
            <v>0</v>
          </cell>
        </row>
        <row r="2833">
          <cell r="A2833">
            <v>20770800000000</v>
          </cell>
          <cell r="B2833" t="str">
            <v xml:space="preserve">SISTEMA DE AIRE CRIS.X250 MF16045                                                                   </v>
          </cell>
          <cell r="C2833">
            <v>10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I2833">
            <v>0</v>
          </cell>
        </row>
        <row r="2834">
          <cell r="A2834">
            <v>20770900000000</v>
          </cell>
          <cell r="B2834" t="str">
            <v xml:space="preserve">SISTEMA DE AIRE AZULX206 (BALON MP)                                                                 </v>
          </cell>
          <cell r="C2834">
            <v>22285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I2834">
            <v>0</v>
          </cell>
        </row>
        <row r="2835">
          <cell r="A2835">
            <v>20771000000000</v>
          </cell>
          <cell r="B2835" t="str">
            <v xml:space="preserve">SISTEMA DE AIRE CRISTAL X206 (BALON MP)                                                             </v>
          </cell>
          <cell r="C2835">
            <v>8580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I2835">
            <v>0</v>
          </cell>
        </row>
        <row r="2836">
          <cell r="A2836">
            <v>20772000000000</v>
          </cell>
          <cell r="B2836" t="str">
            <v xml:space="preserve">VALVULA BESPAK TRANSP. RECUPERADA                                                                   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I2836">
            <v>0</v>
          </cell>
        </row>
        <row r="2837">
          <cell r="A2837">
            <v>20780600000000</v>
          </cell>
          <cell r="B2837" t="str">
            <v xml:space="preserve">PLAQUETA TRAQ. MM 3.0 ALAS BL.                                                                      </v>
          </cell>
          <cell r="C2837">
            <v>1187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I2837">
            <v>0</v>
          </cell>
        </row>
        <row r="2838">
          <cell r="A2838">
            <v>20780600010000</v>
          </cell>
          <cell r="B2838" t="str">
            <v xml:space="preserve">PLAQ.TRAQ. MM 3.0 ALAS BLAN. ANGUL.                                                                 </v>
          </cell>
          <cell r="C2838">
            <v>243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I2838">
            <v>0</v>
          </cell>
        </row>
        <row r="2839">
          <cell r="A2839">
            <v>20780700000000</v>
          </cell>
          <cell r="B2839" t="str">
            <v xml:space="preserve">PLAQUETA TRAQ. MM 3.5 ALAS BL.                                                                      </v>
          </cell>
          <cell r="C2839">
            <v>6290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I2839">
            <v>0</v>
          </cell>
        </row>
        <row r="2840">
          <cell r="A2840">
            <v>20780700010000</v>
          </cell>
          <cell r="B2840" t="str">
            <v xml:space="preserve">PLAQ.TRAQ. MM 3.5 ALAS BLAN. ANGUL.                                                                 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I2840">
            <v>0</v>
          </cell>
        </row>
        <row r="2841">
          <cell r="A2841">
            <v>20780800000000</v>
          </cell>
          <cell r="B2841" t="str">
            <v xml:space="preserve">PLAQUETA TRAQ. MM 4.0 ALAS BL.                                                                      </v>
          </cell>
          <cell r="C2841">
            <v>2579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I2841">
            <v>0</v>
          </cell>
        </row>
        <row r="2842">
          <cell r="A2842">
            <v>20780800010000</v>
          </cell>
          <cell r="B2842" t="str">
            <v xml:space="preserve">PLAQ.TRAQ. MM 4.0 ALAS BLAN. ANGUL.                                                                 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I2842">
            <v>0</v>
          </cell>
        </row>
        <row r="2843">
          <cell r="A2843">
            <v>20780900000000</v>
          </cell>
          <cell r="B2843" t="str">
            <v xml:space="preserve">PLAQUETA TRAQ. MM 4.5 ALAS BL.                                                                      </v>
          </cell>
          <cell r="C2843">
            <v>1507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I2843">
            <v>0</v>
          </cell>
        </row>
        <row r="2844">
          <cell r="A2844">
            <v>20780900010000</v>
          </cell>
          <cell r="B2844" t="str">
            <v xml:space="preserve">PLAQ.TRAQ. MM 4.5 ALAS BLAN. ANGUL.                                                                 </v>
          </cell>
          <cell r="C2844">
            <v>517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I2844">
            <v>0</v>
          </cell>
        </row>
        <row r="2845">
          <cell r="A2845">
            <v>20781000000000</v>
          </cell>
          <cell r="B2845" t="str">
            <v xml:space="preserve">PLAQUETA TRAQ. MM 5.0 ALAS BL.                                                                      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I2845">
            <v>0</v>
          </cell>
        </row>
        <row r="2846">
          <cell r="A2846">
            <v>20781100000000</v>
          </cell>
          <cell r="B2846" t="str">
            <v xml:space="preserve">PLAQUETA TRAQ. MM 5.5 ALAS BL.                                                                      </v>
          </cell>
          <cell r="C2846">
            <v>50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I2846">
            <v>0</v>
          </cell>
        </row>
        <row r="2847">
          <cell r="A2847">
            <v>20781200000000</v>
          </cell>
          <cell r="B2847" t="str">
            <v xml:space="preserve">PLAQUETA TRAQ. MM 6.0 ALAS BL.                                                                      </v>
          </cell>
          <cell r="C2847">
            <v>75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I2847">
            <v>0</v>
          </cell>
        </row>
        <row r="2848">
          <cell r="A2848">
            <v>20781300000000</v>
          </cell>
          <cell r="B2848" t="str">
            <v xml:space="preserve">PLAQUETA TRAQ. MM 6.5 ALAS BL.                                                                      </v>
          </cell>
          <cell r="C2848">
            <v>35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I2848">
            <v>0</v>
          </cell>
        </row>
        <row r="2849">
          <cell r="A2849">
            <v>20781400000000</v>
          </cell>
          <cell r="B2849" t="str">
            <v xml:space="preserve">PLAQUETA TRAQ. MM 7.0 ALAS BL.                                                                      </v>
          </cell>
          <cell r="C2849">
            <v>800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I2849">
            <v>0</v>
          </cell>
        </row>
        <row r="2850">
          <cell r="A2850">
            <v>20781500000000</v>
          </cell>
          <cell r="B2850" t="str">
            <v xml:space="preserve">PLAQUETA TRAQ. MM 7.5 ALAS BL.                                                                      </v>
          </cell>
          <cell r="C2850">
            <v>4114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I2850">
            <v>0</v>
          </cell>
        </row>
        <row r="2851">
          <cell r="A2851">
            <v>20781600000000</v>
          </cell>
          <cell r="B2851" t="str">
            <v xml:space="preserve">PLAQUETA TRAQ. MM 8.0 ALAS BL.                                                                      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I2851">
            <v>0</v>
          </cell>
        </row>
        <row r="2852">
          <cell r="A2852">
            <v>20781700000000</v>
          </cell>
          <cell r="B2852" t="str">
            <v xml:space="preserve">PLAQUETA TRAQ. MM 8.5 ALAS BL.                                                                      </v>
          </cell>
          <cell r="C2852">
            <v>1572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I2852">
            <v>0</v>
          </cell>
        </row>
        <row r="2853">
          <cell r="A2853">
            <v>20781800000000</v>
          </cell>
          <cell r="B2853" t="str">
            <v xml:space="preserve">PLAQUETA TRAQ. MM 9.0 ALAS BL.                                                                      </v>
          </cell>
          <cell r="C2853">
            <v>8059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I2853">
            <v>0</v>
          </cell>
        </row>
        <row r="2854">
          <cell r="A2854">
            <v>20781900000000</v>
          </cell>
          <cell r="B2854" t="str">
            <v xml:space="preserve">PLAQUETA TRAQ. MM 9.5 ALAS BL.                                                                      </v>
          </cell>
          <cell r="C2854">
            <v>1233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I2854">
            <v>0</v>
          </cell>
        </row>
        <row r="2855">
          <cell r="A2855">
            <v>20782000000000</v>
          </cell>
          <cell r="B2855" t="str">
            <v xml:space="preserve">PLAQUETA TRAQ. MM 10.0 ALAS BL.                                                                     </v>
          </cell>
          <cell r="C2855">
            <v>678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I2855">
            <v>0</v>
          </cell>
        </row>
        <row r="2856">
          <cell r="A2856">
            <v>20790000000000</v>
          </cell>
          <cell r="B2856" t="str">
            <v xml:space="preserve">PIEZA EN ANGULO SIN TAPA                                                                            </v>
          </cell>
          <cell r="C2856">
            <v>492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I2856">
            <v>0</v>
          </cell>
        </row>
        <row r="2857">
          <cell r="A2857">
            <v>20791000000000</v>
          </cell>
          <cell r="B2857" t="str">
            <v xml:space="preserve">ARO INTERIOR P/PIEZA EN ANGULO                                                                      </v>
          </cell>
          <cell r="C2857">
            <v>2861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I2857">
            <v>0</v>
          </cell>
        </row>
        <row r="2858">
          <cell r="A2858">
            <v>20792000000000</v>
          </cell>
          <cell r="B2858" t="str">
            <v xml:space="preserve">PIEZA ANGULO TRAQ.C/TAPA AMARILLA                                                                   </v>
          </cell>
          <cell r="C2858">
            <v>81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I2858">
            <v>0</v>
          </cell>
        </row>
        <row r="2859">
          <cell r="A2859">
            <v>20792100000000</v>
          </cell>
          <cell r="B2859" t="str">
            <v xml:space="preserve">PIEZA ANGULO TRAQ.C/TAPA TRANSP.                                                                    </v>
          </cell>
          <cell r="C2859">
            <v>5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I2859">
            <v>0</v>
          </cell>
        </row>
        <row r="2860">
          <cell r="A2860">
            <v>20793000000000</v>
          </cell>
          <cell r="B2860" t="str">
            <v xml:space="preserve">PIEZA ANGULO BRONQ.C/TAPA AMARILLA                                                                  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I2860">
            <v>0</v>
          </cell>
        </row>
        <row r="2861">
          <cell r="A2861">
            <v>20793100000000</v>
          </cell>
          <cell r="B2861" t="str">
            <v xml:space="preserve">PIEZA ANGULO BRONQ.C/TAPA TRANSP.                                                                   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I2861">
            <v>0</v>
          </cell>
        </row>
        <row r="2862">
          <cell r="A2862">
            <v>20794000000000</v>
          </cell>
          <cell r="B2862" t="str">
            <v xml:space="preserve">TAPA AMARILLA P/PIEZA EN ANGULO                                                                     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I2862">
            <v>0</v>
          </cell>
        </row>
        <row r="2863">
          <cell r="A2863">
            <v>20795000000000</v>
          </cell>
          <cell r="B2863" t="str">
            <v xml:space="preserve">TAPA TRANSPARENTE P/PIEZA EN ANGULO                                                                 </v>
          </cell>
          <cell r="C2863">
            <v>2087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I2863">
            <v>0</v>
          </cell>
        </row>
        <row r="2864">
          <cell r="A2864">
            <v>20800000000000</v>
          </cell>
          <cell r="B2864" t="str">
            <v xml:space="preserve">LLAVE EXTRACTORA DE CONECTORES                                                                      </v>
          </cell>
          <cell r="C2864">
            <v>15037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I2864">
            <v>0</v>
          </cell>
        </row>
        <row r="2865">
          <cell r="A2865">
            <v>20800100000000</v>
          </cell>
          <cell r="B2865" t="str">
            <v xml:space="preserve">EMBUDO FOLEYPLAST                                                                                   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I2865">
            <v>0</v>
          </cell>
        </row>
        <row r="2866">
          <cell r="A2866">
            <v>20800110000000</v>
          </cell>
          <cell r="B2866" t="str">
            <v xml:space="preserve">ADAPTADOR PARA EMBUDO FOLEY                                                                         </v>
          </cell>
          <cell r="C2866">
            <v>12328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I2866">
            <v>0</v>
          </cell>
        </row>
        <row r="2867">
          <cell r="A2867">
            <v>20800130000000</v>
          </cell>
          <cell r="B2867" t="str">
            <v xml:space="preserve">EMBUDO DOBLE VIA CH16                                                                               </v>
          </cell>
          <cell r="C2867">
            <v>655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I2867">
            <v>0</v>
          </cell>
        </row>
        <row r="2868">
          <cell r="A2868">
            <v>20800130001800</v>
          </cell>
          <cell r="B2868" t="str">
            <v xml:space="preserve">EMBUDO DOBLE VIA CH18                                                                               </v>
          </cell>
          <cell r="C2868">
            <v>5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I2868">
            <v>0</v>
          </cell>
        </row>
        <row r="2869">
          <cell r="A2869">
            <v>20800130002000</v>
          </cell>
          <cell r="B2869" t="str">
            <v xml:space="preserve">EMBUDO DOBLE VIA CH20                                                                               </v>
          </cell>
          <cell r="C2869">
            <v>984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I2869">
            <v>0</v>
          </cell>
        </row>
        <row r="2870">
          <cell r="A2870">
            <v>20800130002200</v>
          </cell>
          <cell r="B2870" t="str">
            <v xml:space="preserve">EMBUDO DOBLE VIA CH22                                                                               </v>
          </cell>
          <cell r="C2870">
            <v>1101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I2870">
            <v>0</v>
          </cell>
        </row>
        <row r="2871">
          <cell r="A2871">
            <v>20800130002400</v>
          </cell>
          <cell r="B2871" t="str">
            <v xml:space="preserve">EMBUDO DOBLE VIA CH24                                                                               </v>
          </cell>
          <cell r="C2871">
            <v>1267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I2871">
            <v>0</v>
          </cell>
        </row>
        <row r="2872">
          <cell r="A2872">
            <v>20800130100000</v>
          </cell>
          <cell r="B2872" t="str">
            <v xml:space="preserve">EMBUDO DOBLE VIA C/VAL.Y ARO BLANCO                                                                 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I2872">
            <v>0</v>
          </cell>
        </row>
        <row r="2873">
          <cell r="A2873">
            <v>20800130200000</v>
          </cell>
          <cell r="B2873" t="str">
            <v xml:space="preserve">EMBUDO DOBLE VIA C/VAL.Y ARO VERDE                                                                  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I2873">
            <v>0</v>
          </cell>
        </row>
        <row r="2874">
          <cell r="A2874">
            <v>20800130300000</v>
          </cell>
          <cell r="B2874" t="str">
            <v xml:space="preserve">EMBUDO DOB.VIA C/VAL.Y ARO NARANJA                                                                  </v>
          </cell>
          <cell r="C2874">
            <v>488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I2874">
            <v>0</v>
          </cell>
        </row>
        <row r="2875">
          <cell r="A2875">
            <v>20800130400000</v>
          </cell>
          <cell r="B2875" t="str">
            <v xml:space="preserve">EMBUDO DOB.VIA C/VAL.Y ARO ROJO                                                                     </v>
          </cell>
          <cell r="C2875">
            <v>496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I2875">
            <v>0</v>
          </cell>
        </row>
        <row r="2876">
          <cell r="A2876">
            <v>20800130500000</v>
          </cell>
          <cell r="B2876" t="str">
            <v xml:space="preserve">EMBUDO DOB.VIA C/VAL.Y ARO AMARILLO                                                                 </v>
          </cell>
          <cell r="C2876">
            <v>500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I2876">
            <v>0</v>
          </cell>
        </row>
        <row r="2877">
          <cell r="A2877">
            <v>20800130600000</v>
          </cell>
          <cell r="B2877" t="str">
            <v xml:space="preserve">EMBUDO DOB.VIA C/VAL.Y ARO VIOLETA                                                                  </v>
          </cell>
          <cell r="C2877">
            <v>536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I2877">
            <v>0</v>
          </cell>
        </row>
        <row r="2878">
          <cell r="A2878">
            <v>20800130700000</v>
          </cell>
          <cell r="B2878" t="str">
            <v xml:space="preserve">EMBUDO DOB.VIA C/VAL.Y ARO AZUL                                                                     </v>
          </cell>
          <cell r="C2878">
            <v>374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I2878">
            <v>0</v>
          </cell>
        </row>
        <row r="2879">
          <cell r="A2879">
            <v>20800200000000</v>
          </cell>
          <cell r="B2879" t="str">
            <v xml:space="preserve">EMBUDO SOFT FOLEYPLAST (ES 3/55)                                                                    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I2879">
            <v>0</v>
          </cell>
        </row>
        <row r="2880">
          <cell r="A2880">
            <v>20800316000000</v>
          </cell>
          <cell r="B2880" t="str">
            <v xml:space="preserve">EMBUDO SOFT FOLEY.CH16(INY.NOMINAL)                                                                 </v>
          </cell>
          <cell r="C2880">
            <v>1134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I2880">
            <v>0</v>
          </cell>
        </row>
        <row r="2881">
          <cell r="A2881">
            <v>20800318000000</v>
          </cell>
          <cell r="B2881" t="str">
            <v xml:space="preserve">EMBUDO SOFT FOLEY.CH18(INY.NOMINAL)                                                                 </v>
          </cell>
          <cell r="C2881">
            <v>5324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I2881">
            <v>0</v>
          </cell>
        </row>
        <row r="2882">
          <cell r="A2882">
            <v>20800320000000</v>
          </cell>
          <cell r="B2882" t="str">
            <v xml:space="preserve">EMBUDO SOFT FOLEY.CH20(INY.NOMINAL)                                                                 </v>
          </cell>
          <cell r="C2882">
            <v>2304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I2882">
            <v>0</v>
          </cell>
        </row>
        <row r="2883">
          <cell r="A2883">
            <v>20800322000000</v>
          </cell>
          <cell r="B2883" t="str">
            <v xml:space="preserve">EMBUDO SOFT FOLEY.CH22(INY.NOMINAL                                                                  </v>
          </cell>
          <cell r="C2883">
            <v>1275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I2883">
            <v>0</v>
          </cell>
        </row>
        <row r="2884">
          <cell r="A2884">
            <v>20800324000000</v>
          </cell>
          <cell r="B2884" t="str">
            <v xml:space="preserve">EMBUDO SOFT FOLEY.CH24(INY.NOMINAL                                                                  </v>
          </cell>
          <cell r="C2884">
            <v>866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I2884">
            <v>0</v>
          </cell>
        </row>
        <row r="2885">
          <cell r="A2885">
            <v>20810000000000</v>
          </cell>
          <cell r="B2885" t="str">
            <v xml:space="preserve">EMBUDO LL PUR 75D (CIEGO)                                                                           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I2885">
            <v>0</v>
          </cell>
        </row>
        <row r="2886">
          <cell r="A2886">
            <v>20810100000000</v>
          </cell>
          <cell r="B2886" t="str">
            <v xml:space="preserve">EMBUDO LL PUR 75D CH3.5 (PERFORADO)                                                                 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I2886">
            <v>0</v>
          </cell>
        </row>
        <row r="2887">
          <cell r="A2887">
            <v>20810110000000</v>
          </cell>
          <cell r="B2887" t="str">
            <v xml:space="preserve">EMBUDO LL PUR 75D CH2.5 (PERFORADO)                                                                 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I2887">
            <v>0</v>
          </cell>
        </row>
        <row r="2888">
          <cell r="A2888">
            <v>20810250000000</v>
          </cell>
          <cell r="B2888" t="str">
            <v xml:space="preserve">EMBUDO LL N°2,5 PUR 75D                                                                             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I2888">
            <v>0</v>
          </cell>
        </row>
        <row r="2889">
          <cell r="A2889">
            <v>20810250100000</v>
          </cell>
          <cell r="B2889" t="str">
            <v xml:space="preserve">EMBUDO LL N°2,5 PUR 65D                                                                             </v>
          </cell>
          <cell r="C2889">
            <v>312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I2889">
            <v>0</v>
          </cell>
        </row>
        <row r="2890">
          <cell r="A2890">
            <v>20810300000000</v>
          </cell>
          <cell r="B2890" t="str">
            <v xml:space="preserve">EMBUDO LL N°3 PUR 75D                                                                               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I2890">
            <v>0</v>
          </cell>
        </row>
        <row r="2891">
          <cell r="A2891">
            <v>20810300100000</v>
          </cell>
          <cell r="B2891" t="str">
            <v xml:space="preserve">EMBUDO LL N°3 PUR 75D (PERFORADO)                                                                   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I2891">
            <v>0</v>
          </cell>
        </row>
        <row r="2892">
          <cell r="A2892">
            <v>20810300200000</v>
          </cell>
          <cell r="B2892" t="str">
            <v xml:space="preserve">EMBUDO LL N°3 PUR 65D                                                                               </v>
          </cell>
          <cell r="C2892">
            <v>374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I2892">
            <v>0</v>
          </cell>
        </row>
        <row r="2893">
          <cell r="A2893">
            <v>20810301000000</v>
          </cell>
          <cell r="B2893" t="str">
            <v xml:space="preserve">EMB. LL N°3 PUR 75D BA20+VE9(CIEGO)                                                                 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I2893">
            <v>0</v>
          </cell>
        </row>
        <row r="2894">
          <cell r="A2894">
            <v>20810301100000</v>
          </cell>
          <cell r="B2894" t="str">
            <v xml:space="preserve">EMB.LL N°3 PUR 75D BA20+VE9(PERFOR)                                                                 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I2894">
            <v>0</v>
          </cell>
        </row>
        <row r="2895">
          <cell r="A2895">
            <v>20810350000000</v>
          </cell>
          <cell r="B2895" t="str">
            <v xml:space="preserve">EMBUDO LL N°3,5 PUR 75D                                                                             </v>
          </cell>
          <cell r="C2895">
            <v>252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I2895">
            <v>0</v>
          </cell>
        </row>
        <row r="2896">
          <cell r="A2896">
            <v>20810350100000</v>
          </cell>
          <cell r="B2896" t="str">
            <v xml:space="preserve">EMBUDO LL N°3,5 PUR 65D                                                                             </v>
          </cell>
          <cell r="C2896">
            <v>6441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I2896">
            <v>0</v>
          </cell>
        </row>
        <row r="2897">
          <cell r="A2897">
            <v>20810400000000</v>
          </cell>
          <cell r="B2897" t="str">
            <v xml:space="preserve">EMBUDO LL N°4 PUR 75D                                                                               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I2897">
            <v>0</v>
          </cell>
        </row>
        <row r="2898">
          <cell r="A2898">
            <v>20810400100000</v>
          </cell>
          <cell r="B2898" t="str">
            <v xml:space="preserve">EMBUDO LL N°4 PUR 65D                                                                               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I2898">
            <v>0</v>
          </cell>
        </row>
        <row r="2899">
          <cell r="A2899">
            <v>20810500000000</v>
          </cell>
          <cell r="B2899" t="str">
            <v xml:space="preserve">EMBUDO LL N°5 PUR 75D                                                                               </v>
          </cell>
          <cell r="C2899">
            <v>46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I2899">
            <v>0</v>
          </cell>
        </row>
        <row r="2900">
          <cell r="A2900">
            <v>20810500100000</v>
          </cell>
          <cell r="B2900" t="str">
            <v xml:space="preserve">EMBUDO LL N°5 PUR 65D                                                                               </v>
          </cell>
          <cell r="C2900">
            <v>15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I2900">
            <v>0</v>
          </cell>
        </row>
        <row r="2901">
          <cell r="A2901">
            <v>20810600000000</v>
          </cell>
          <cell r="B2901" t="str">
            <v xml:space="preserve">EMBUDO LL N°6 PUR 75D                                                                               </v>
          </cell>
          <cell r="C2901">
            <v>50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I2901">
            <v>0</v>
          </cell>
        </row>
        <row r="2902">
          <cell r="A2902">
            <v>20810600100000</v>
          </cell>
          <cell r="B2902" t="str">
            <v xml:space="preserve">EMBUDO LL N°6 PUR 65D                                                                               </v>
          </cell>
          <cell r="C2902">
            <v>5630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I2902">
            <v>0</v>
          </cell>
        </row>
        <row r="2903">
          <cell r="A2903">
            <v>20810601000000</v>
          </cell>
          <cell r="B2903" t="str">
            <v xml:space="preserve">EMBUDO LL N°6 PUR75D BA20 (SELDING)                                                                 </v>
          </cell>
          <cell r="C2903">
            <v>221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I2903">
            <v>0</v>
          </cell>
        </row>
        <row r="2904">
          <cell r="A2904">
            <v>20810602000000</v>
          </cell>
          <cell r="B2904" t="str">
            <v xml:space="preserve">EMBUDO LL N°6 PUR 65D (SELDINGER)                                                                   </v>
          </cell>
          <cell r="C2904">
            <v>60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I2904">
            <v>0</v>
          </cell>
        </row>
        <row r="2905">
          <cell r="A2905">
            <v>20810700000000</v>
          </cell>
          <cell r="B2905" t="str">
            <v xml:space="preserve">EMBUDO LL N°7 PUR 75D                                                                               </v>
          </cell>
          <cell r="C2905">
            <v>41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I2905">
            <v>0</v>
          </cell>
        </row>
        <row r="2906">
          <cell r="A2906">
            <v>20810700100000</v>
          </cell>
          <cell r="B2906" t="str">
            <v xml:space="preserve">EMBUDO LL N°7 PUR 65D                                                                               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I2906">
            <v>0</v>
          </cell>
        </row>
        <row r="2907">
          <cell r="A2907">
            <v>20810800000000</v>
          </cell>
          <cell r="B2907" t="str">
            <v xml:space="preserve">EMBUDO LL N°8 PUR 75D                                                                               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I2907">
            <v>0</v>
          </cell>
        </row>
        <row r="2908">
          <cell r="A2908">
            <v>20810800100000</v>
          </cell>
          <cell r="B2908" t="str">
            <v xml:space="preserve">EMBUDO LL N°8 PUR 65D                                                                               </v>
          </cell>
          <cell r="C2908">
            <v>1362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I2908">
            <v>0</v>
          </cell>
        </row>
        <row r="2909">
          <cell r="A2909">
            <v>20810901000000</v>
          </cell>
          <cell r="B2909" t="str">
            <v xml:space="preserve">EMBUDO LL N°9 PUR75D BA20                                                                           </v>
          </cell>
          <cell r="C2909">
            <v>33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I2909">
            <v>0</v>
          </cell>
        </row>
        <row r="2910">
          <cell r="A2910">
            <v>20811065000000</v>
          </cell>
          <cell r="B2910" t="str">
            <v xml:space="preserve">EMBUDO LL PUR 65D P/CISTOMETRIA                                                                     </v>
          </cell>
          <cell r="C2910">
            <v>2036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I2910">
            <v>0</v>
          </cell>
        </row>
        <row r="2911">
          <cell r="A2911">
            <v>20811600000000</v>
          </cell>
          <cell r="B2911" t="str">
            <v xml:space="preserve">EMB.FOLEYPLAST FORM.CH 16                                                                           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I2911">
            <v>0</v>
          </cell>
        </row>
        <row r="2912">
          <cell r="A2912">
            <v>20811601000000</v>
          </cell>
          <cell r="B2912" t="str">
            <v xml:space="preserve">EMB.FOLEY.C/VALV. L/AIRE CORTA CH16                                                                 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I2912">
            <v>0</v>
          </cell>
        </row>
        <row r="2913">
          <cell r="A2913">
            <v>20811800000000</v>
          </cell>
          <cell r="B2913" t="str">
            <v xml:space="preserve">EMB.FOLEYPLAST FORM.CH 18                                                                           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I2913">
            <v>0</v>
          </cell>
        </row>
        <row r="2914">
          <cell r="A2914">
            <v>20811801000000</v>
          </cell>
          <cell r="B2914" t="str">
            <v xml:space="preserve">EMB.FOLEY.C/VALV. L/AIRE CORTA CH18                                                                 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I2914">
            <v>0</v>
          </cell>
        </row>
        <row r="2915">
          <cell r="A2915">
            <v>20812000000000</v>
          </cell>
          <cell r="B2915" t="str">
            <v xml:space="preserve">EMB.FOLEYPLAST FORM.CH 20                                                                           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I2915">
            <v>0</v>
          </cell>
        </row>
        <row r="2916">
          <cell r="A2916">
            <v>20812001000000</v>
          </cell>
          <cell r="B2916" t="str">
            <v xml:space="preserve">EMB.FOLEY.C/VALV. L/AIRE CORTA CH20                                                                 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I2916">
            <v>0</v>
          </cell>
        </row>
        <row r="2917">
          <cell r="A2917">
            <v>20812200000000</v>
          </cell>
          <cell r="B2917" t="str">
            <v xml:space="preserve">EMB.FOLEYPLAST FORM.CH 22                                                                           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I2917">
            <v>0</v>
          </cell>
        </row>
        <row r="2918">
          <cell r="A2918">
            <v>20812201000000</v>
          </cell>
          <cell r="B2918" t="str">
            <v xml:space="preserve">EMB.FOLEY.C/VALV. L/AIRE CORTA CH22                                                                 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I2918">
            <v>0</v>
          </cell>
        </row>
        <row r="2919">
          <cell r="A2919">
            <v>20812400000000</v>
          </cell>
          <cell r="B2919" t="str">
            <v xml:space="preserve">EMB.FOLEYPLAST FORM.CH 24                                                                           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I2919">
            <v>0</v>
          </cell>
        </row>
        <row r="2920">
          <cell r="A2920">
            <v>20812401000000</v>
          </cell>
          <cell r="B2920" t="str">
            <v xml:space="preserve">EMB.FOLEY.C/VALV. L/AIRE CORTA CH24                                                                 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I2920">
            <v>0</v>
          </cell>
        </row>
        <row r="2921">
          <cell r="A2921">
            <v>20824900000000</v>
          </cell>
          <cell r="B2921" t="str">
            <v xml:space="preserve">EMB.C/TAPA 1.5 AMAR.98294                                                                           </v>
          </cell>
          <cell r="C2921">
            <v>189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I2921">
            <v>0</v>
          </cell>
        </row>
        <row r="2922">
          <cell r="A2922">
            <v>20825000000000</v>
          </cell>
          <cell r="B2922" t="str">
            <v xml:space="preserve">EMB.C/TAPA 2.0 VERD.98294                                                                           </v>
          </cell>
          <cell r="C2922">
            <v>17013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I2922">
            <v>0</v>
          </cell>
        </row>
        <row r="2923">
          <cell r="A2923">
            <v>20825100000000</v>
          </cell>
          <cell r="B2923" t="str">
            <v xml:space="preserve">EMB.C/TAPA 2.5 ROJO 98294                                                                           </v>
          </cell>
          <cell r="C2923">
            <v>18160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I2923">
            <v>0</v>
          </cell>
        </row>
        <row r="2924">
          <cell r="A2924">
            <v>20825200000000</v>
          </cell>
          <cell r="B2924" t="str">
            <v xml:space="preserve">EMB.C/TAPA 3.0 AZUL 98294                                                                           </v>
          </cell>
          <cell r="C2924">
            <v>26649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I2924">
            <v>0</v>
          </cell>
        </row>
        <row r="2925">
          <cell r="A2925">
            <v>20825300000000</v>
          </cell>
          <cell r="B2925" t="str">
            <v xml:space="preserve">EMB.C/TAPA 3.5 NARA.98294                                                                           </v>
          </cell>
          <cell r="C2925">
            <v>3220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I2925">
            <v>0</v>
          </cell>
        </row>
        <row r="2926">
          <cell r="A2926">
            <v>20831600000000</v>
          </cell>
          <cell r="B2926" t="str">
            <v xml:space="preserve">EMB.SOFT FOLEYP.FORM.CH16                                                                           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I2926">
            <v>0</v>
          </cell>
        </row>
        <row r="2927">
          <cell r="A2927">
            <v>20831800000000</v>
          </cell>
          <cell r="B2927" t="str">
            <v xml:space="preserve">EMB.SOFT FOLEYP.FORM.CH18                                                                           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I2927">
            <v>0</v>
          </cell>
        </row>
        <row r="2928">
          <cell r="A2928">
            <v>20832000000000</v>
          </cell>
          <cell r="B2928" t="str">
            <v xml:space="preserve">EMB.SOFT FOLEYP.FORM.CH20                                                                           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I2928">
            <v>0</v>
          </cell>
        </row>
        <row r="2929">
          <cell r="A2929">
            <v>20832200000000</v>
          </cell>
          <cell r="B2929" t="str">
            <v xml:space="preserve">EMB.SOFT FOLEYP.FORM.CH22                                                                           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I2929">
            <v>0</v>
          </cell>
        </row>
        <row r="2930">
          <cell r="A2930">
            <v>20832400000000</v>
          </cell>
          <cell r="B2930" t="str">
            <v xml:space="preserve">EMB.SOFT FOLEYP.FORM.CH24                                                                           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I2930">
            <v>0</v>
          </cell>
        </row>
        <row r="2931">
          <cell r="A2931">
            <v>20841600000000</v>
          </cell>
          <cell r="B2931" t="str">
            <v xml:space="preserve">EMB.FOLEYP.FORM.75ML CH16                                                                           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I2931">
            <v>0</v>
          </cell>
        </row>
        <row r="2932">
          <cell r="A2932">
            <v>20841800000000</v>
          </cell>
          <cell r="B2932" t="str">
            <v xml:space="preserve">EMB.FOLEYP.FORM.75ML CH18                                                                           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I2932">
            <v>0</v>
          </cell>
        </row>
        <row r="2933">
          <cell r="A2933">
            <v>20842000000000</v>
          </cell>
          <cell r="B2933" t="str">
            <v xml:space="preserve">EMB.FOLEYP.FORM.75ML CH20                                                                           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I2933">
            <v>0</v>
          </cell>
        </row>
        <row r="2934">
          <cell r="A2934">
            <v>20842200000000</v>
          </cell>
          <cell r="B2934" t="str">
            <v xml:space="preserve">EMB.FOLEYP.FORM.75ML CH22                                                                           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I2934">
            <v>0</v>
          </cell>
        </row>
        <row r="2935">
          <cell r="A2935">
            <v>20842400000000</v>
          </cell>
          <cell r="B2935" t="str">
            <v xml:space="preserve">EMB.FOLEYP.FORM.75ML CH24                                                                           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I2935">
            <v>0</v>
          </cell>
        </row>
        <row r="2936">
          <cell r="A2936">
            <v>20848100000000</v>
          </cell>
          <cell r="B2936" t="str">
            <v xml:space="preserve">EMBUDO LL 4.8 ABS  84186                                                                            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I2936">
            <v>0</v>
          </cell>
        </row>
        <row r="2937">
          <cell r="A2937">
            <v>20850080000000</v>
          </cell>
          <cell r="B2937" t="str">
            <v xml:space="preserve">EMB. DIN PU 90A NAR. CH8                                                                            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I2937">
            <v>0</v>
          </cell>
        </row>
        <row r="2938">
          <cell r="A2938">
            <v>20850100000000</v>
          </cell>
          <cell r="B2938" t="str">
            <v xml:space="preserve">EMB. DIN PU 90A NAR. CH10                                                                           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I2938">
            <v>0</v>
          </cell>
        </row>
        <row r="2939">
          <cell r="A2939">
            <v>20850120000000</v>
          </cell>
          <cell r="B2939" t="str">
            <v xml:space="preserve">EMB. DIN PU 90A NAR. CH12                                                                           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I2939">
            <v>0</v>
          </cell>
        </row>
        <row r="2940">
          <cell r="A2940">
            <v>20850140000000</v>
          </cell>
          <cell r="B2940" t="str">
            <v xml:space="preserve">EMB. DIN PU 90A NAR. CH14                                                                           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I2940">
            <v>0</v>
          </cell>
        </row>
        <row r="2941">
          <cell r="A2941">
            <v>20850160000000</v>
          </cell>
          <cell r="B2941" t="str">
            <v xml:space="preserve">EMB. DIN PU 90A NAR. CH16                                                                           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I2941">
            <v>0</v>
          </cell>
        </row>
        <row r="2942">
          <cell r="A2942">
            <v>20850180000000</v>
          </cell>
          <cell r="B2942" t="str">
            <v xml:space="preserve">EMB. DIN PU 90A NAR. CH18                                                                           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I2942">
            <v>0</v>
          </cell>
        </row>
        <row r="2943">
          <cell r="A2943">
            <v>20850200000000</v>
          </cell>
          <cell r="B2943" t="str">
            <v xml:space="preserve">EMB. DIN PU 90A NAR. CH20                                                                           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I2943">
            <v>0</v>
          </cell>
        </row>
        <row r="2944">
          <cell r="A2944">
            <v>20850220000000</v>
          </cell>
          <cell r="B2944" t="str">
            <v xml:space="preserve">EMB. DIN PU 90A NAR. CH22                                                                           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I2944">
            <v>0</v>
          </cell>
        </row>
        <row r="2945">
          <cell r="A2945">
            <v>20850240000000</v>
          </cell>
          <cell r="B2945" t="str">
            <v xml:space="preserve">EMB. DIN PU 90A NAR. CH24                                                                           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I2945">
            <v>0</v>
          </cell>
        </row>
        <row r="2946">
          <cell r="A2946">
            <v>20860100000000</v>
          </cell>
          <cell r="B2946" t="str">
            <v xml:space="preserve">EMBUDO LL H 6 ABS  85266                                                                            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I2946">
            <v>0</v>
          </cell>
        </row>
        <row r="2947">
          <cell r="A2947">
            <v>20860200000000</v>
          </cell>
          <cell r="B2947" t="str">
            <v xml:space="preserve">EMBUDO LL Nº 6 PVC - SELDINGER                                                                      </v>
          </cell>
          <cell r="C2947">
            <v>43732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I2947">
            <v>0</v>
          </cell>
        </row>
        <row r="2948">
          <cell r="A2948">
            <v>20860300000000</v>
          </cell>
          <cell r="B2948" t="str">
            <v xml:space="preserve">EMBUDO LL H 3 ABS                                                                                   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I2948">
            <v>0</v>
          </cell>
        </row>
        <row r="2949">
          <cell r="A2949">
            <v>20860400000000</v>
          </cell>
          <cell r="B2949" t="str">
            <v xml:space="preserve">EMBUDO LL H 4 ABS                                                                                   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I2949">
            <v>0</v>
          </cell>
        </row>
        <row r="2950">
          <cell r="A2950">
            <v>20861010000000</v>
          </cell>
          <cell r="B2950" t="str">
            <v xml:space="preserve">CONECTOR LUER                                                                                       </v>
          </cell>
          <cell r="C2950">
            <v>7834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I2950">
            <v>0</v>
          </cell>
        </row>
        <row r="2951">
          <cell r="A2951">
            <v>20870006000000</v>
          </cell>
          <cell r="B2951" t="str">
            <v xml:space="preserve">EMBUDO LL N°6 ABS - AZUL                                                                            </v>
          </cell>
          <cell r="C2951">
            <v>1160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I2951">
            <v>0</v>
          </cell>
        </row>
        <row r="2952">
          <cell r="A2952">
            <v>20870007000000</v>
          </cell>
          <cell r="B2952" t="str">
            <v xml:space="preserve">EMBUDO LL N°7 ABS - AZUL                                                                            </v>
          </cell>
          <cell r="C2952">
            <v>1761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I2952">
            <v>0</v>
          </cell>
        </row>
        <row r="2953">
          <cell r="A2953">
            <v>20870008000000</v>
          </cell>
          <cell r="B2953" t="str">
            <v xml:space="preserve">EMBUDO LL N° 8 ABS - AZUL                                                                           </v>
          </cell>
          <cell r="C2953">
            <v>1556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I2953">
            <v>0</v>
          </cell>
        </row>
        <row r="2954">
          <cell r="A2954">
            <v>20870030000000</v>
          </cell>
          <cell r="B2954" t="str">
            <v xml:space="preserve">EMBUDO LL N°3 ABS CRIST. (NUEVO)                                                                    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I2954">
            <v>0</v>
          </cell>
        </row>
        <row r="2955">
          <cell r="A2955">
            <v>20870030200000</v>
          </cell>
          <cell r="B2955" t="str">
            <v xml:space="preserve">EMBUDO LL N°3 ABS CRIST.+AZ4(NUEVO)                                                                 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I2955">
            <v>0</v>
          </cell>
        </row>
        <row r="2956">
          <cell r="A2956">
            <v>20870030300000</v>
          </cell>
          <cell r="B2956" t="str">
            <v xml:space="preserve">EMBUDO LL N°3 ABS CRIST.+AZ8(NUEVO)                                                                 </v>
          </cell>
          <cell r="C2956">
            <v>2468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  <cell r="I2956">
            <v>0</v>
          </cell>
        </row>
        <row r="2957">
          <cell r="A2957">
            <v>20870040000000</v>
          </cell>
          <cell r="B2957" t="str">
            <v xml:space="preserve">EMBUDO LL N°4 ABS CRIST. (NUEVO)                                                                    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I2957">
            <v>0</v>
          </cell>
        </row>
        <row r="2958">
          <cell r="A2958">
            <v>20870050000000</v>
          </cell>
          <cell r="B2958" t="str">
            <v xml:space="preserve">EMBUDO LL N°5 ABS CRIST. (NUEVO)                                                                    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I2958">
            <v>0</v>
          </cell>
        </row>
        <row r="2959">
          <cell r="A2959">
            <v>20870060000000</v>
          </cell>
          <cell r="B2959" t="str">
            <v xml:space="preserve">EMBUDO LL N°6 ABS CRIST. (NUEVO)                                                                    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I2959">
            <v>0</v>
          </cell>
        </row>
        <row r="2960">
          <cell r="A2960">
            <v>20870060100000</v>
          </cell>
          <cell r="B2960" t="str">
            <v xml:space="preserve">EMBUDO LL N°6 ABS CRIST. (SELDIN.)                                                                  </v>
          </cell>
          <cell r="C2960">
            <v>11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I2960">
            <v>0</v>
          </cell>
        </row>
        <row r="2961">
          <cell r="A2961">
            <v>20870070000000</v>
          </cell>
          <cell r="B2961" t="str">
            <v xml:space="preserve">EMBUDO LL N°7 ABS CRIST. (NUEVO)                                                                    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I2961">
            <v>0</v>
          </cell>
        </row>
        <row r="2962">
          <cell r="A2962">
            <v>20870080000000</v>
          </cell>
          <cell r="B2962" t="str">
            <v xml:space="preserve">EMBUDO LL N°8 ABS CRIST. (NUEVO)                                                                    </v>
          </cell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I2962">
            <v>0</v>
          </cell>
        </row>
        <row r="2963">
          <cell r="A2963">
            <v>20870090000000</v>
          </cell>
          <cell r="B2963" t="str">
            <v xml:space="preserve">EMBUDO LL ABS + AZUL P/SELDINGER DUO CATH                                                           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I2963">
            <v>0</v>
          </cell>
        </row>
        <row r="2964">
          <cell r="A2964">
            <v>20870200000000</v>
          </cell>
          <cell r="B2964" t="str">
            <v xml:space="preserve">EMBUDO LL H 7 ABS                                                                                   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I2964">
            <v>0</v>
          </cell>
        </row>
        <row r="2965">
          <cell r="A2965">
            <v>20871010000000</v>
          </cell>
          <cell r="B2965" t="str">
            <v xml:space="preserve">EMBUDO LL N_ 3 ABS CRIST.                                                                           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I2965">
            <v>0</v>
          </cell>
        </row>
        <row r="2966">
          <cell r="A2966">
            <v>20871011000000</v>
          </cell>
          <cell r="B2966" t="str">
            <v xml:space="preserve">EMBUDO LL N° 3 PVC                                                                                  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I2966">
            <v>0</v>
          </cell>
        </row>
        <row r="2967">
          <cell r="A2967">
            <v>20871013000000</v>
          </cell>
          <cell r="B2967" t="str">
            <v xml:space="preserve">EMBUDO LL N° 5 PVC                                                                                  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I2967">
            <v>0</v>
          </cell>
        </row>
        <row r="2968">
          <cell r="A2968">
            <v>20871015000000</v>
          </cell>
          <cell r="B2968" t="str">
            <v xml:space="preserve">EMBUDO LL 1.5MM ABS CRIST.                                                                          </v>
          </cell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I2968">
            <v>0</v>
          </cell>
        </row>
        <row r="2969">
          <cell r="A2969">
            <v>20871016000000</v>
          </cell>
          <cell r="B2969" t="str">
            <v xml:space="preserve">EMBUDO LL (LARGO) N°3.5 ABS CRIST.                                                                  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I2969">
            <v>0</v>
          </cell>
        </row>
        <row r="2970">
          <cell r="A2970">
            <v>20871017000000</v>
          </cell>
          <cell r="B2970" t="str">
            <v xml:space="preserve">EMBUDO LL (LARGO) N°2.5 ABS CRIST.                                                                  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I2970">
            <v>0</v>
          </cell>
        </row>
        <row r="2971">
          <cell r="A2971">
            <v>20871020000000</v>
          </cell>
          <cell r="B2971" t="str">
            <v xml:space="preserve">EMBUDO LL N_ 4 ABS CRIST.                                                                           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I2971">
            <v>0</v>
          </cell>
        </row>
        <row r="2972">
          <cell r="A2972">
            <v>20871021000000</v>
          </cell>
          <cell r="B2972" t="str">
            <v xml:space="preserve">EMBUDO LL N° 4 PVC                                                                                  </v>
          </cell>
          <cell r="C2972">
            <v>26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I2972">
            <v>0</v>
          </cell>
        </row>
        <row r="2973">
          <cell r="A2973">
            <v>20871022000000</v>
          </cell>
          <cell r="B2973" t="str">
            <v xml:space="preserve">EMBUDO LL N°8 PVC - ROJO                                                                            </v>
          </cell>
          <cell r="C2973">
            <v>5123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I2973">
            <v>0</v>
          </cell>
        </row>
        <row r="2974">
          <cell r="A2974">
            <v>20871025000000</v>
          </cell>
          <cell r="B2974" t="str">
            <v xml:space="preserve">EMBUDO LL 2.5MM ABS CRIST.                                                                          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I2974">
            <v>0</v>
          </cell>
        </row>
        <row r="2975">
          <cell r="A2975">
            <v>20871030000000</v>
          </cell>
          <cell r="B2975" t="str">
            <v xml:space="preserve">EMBUDO LL N_ 5 ABS CRIST.                                                                           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I2975">
            <v>0</v>
          </cell>
        </row>
        <row r="2976">
          <cell r="A2976">
            <v>20871040000000</v>
          </cell>
          <cell r="B2976" t="str">
            <v xml:space="preserve">EMBUDO LL N_ 6 ABS CRIST.                                                                           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I2976">
            <v>0</v>
          </cell>
        </row>
        <row r="2977">
          <cell r="A2977">
            <v>20871050000000</v>
          </cell>
          <cell r="B2977" t="str">
            <v xml:space="preserve">EMBUDO LL N_ 7 ABS CRIST.                                                                           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I2977">
            <v>0</v>
          </cell>
        </row>
        <row r="2978">
          <cell r="A2978">
            <v>20871060000000</v>
          </cell>
          <cell r="B2978" t="str">
            <v xml:space="preserve">EMBUDO LL 6.0MM ABS CRIST.                                                                          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I2978">
            <v>0</v>
          </cell>
        </row>
        <row r="2979">
          <cell r="A2979">
            <v>20871100000000</v>
          </cell>
          <cell r="B2979" t="str">
            <v xml:space="preserve">EMBUDO LL 10.0MM PVC                                                                                </v>
          </cell>
          <cell r="C2979">
            <v>83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I2979">
            <v>0</v>
          </cell>
        </row>
        <row r="2980">
          <cell r="A2980">
            <v>20871200000000</v>
          </cell>
          <cell r="B2980" t="str">
            <v xml:space="preserve">EMBUDO LL PUR + AZUL P/SELDINGER DUO CATH                                                           </v>
          </cell>
          <cell r="C2980">
            <v>800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I2980">
            <v>0</v>
          </cell>
        </row>
        <row r="2981">
          <cell r="A2981">
            <v>20871600000000</v>
          </cell>
          <cell r="B2981" t="str">
            <v xml:space="preserve">EMB.BLANDO FOLEY. FOR. ES 3/55 CH16                                                                 </v>
          </cell>
          <cell r="C2981">
            <v>200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I2981">
            <v>0</v>
          </cell>
        </row>
        <row r="2982">
          <cell r="A2982">
            <v>20871800000000</v>
          </cell>
          <cell r="B2982" t="str">
            <v xml:space="preserve">EMB.BLANDO FOLEY. FOR. ES 3/55 CH18                                                                 </v>
          </cell>
          <cell r="C2982">
            <v>65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I2982">
            <v>0</v>
          </cell>
        </row>
        <row r="2983">
          <cell r="A2983">
            <v>20872000000000</v>
          </cell>
          <cell r="B2983" t="str">
            <v xml:space="preserve">EMB.BLANDO FOLEY. FOR. CH20                                                                         </v>
          </cell>
          <cell r="C2983">
            <v>802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I2983">
            <v>0</v>
          </cell>
        </row>
        <row r="2984">
          <cell r="A2984">
            <v>20872012000000</v>
          </cell>
          <cell r="B2984" t="str">
            <v xml:space="preserve">EMBUDO LL CH12 ABS BLANCO                                                                           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I2984">
            <v>0</v>
          </cell>
        </row>
        <row r="2985">
          <cell r="A2985">
            <v>20872200000000</v>
          </cell>
          <cell r="B2985" t="str">
            <v xml:space="preserve">EMB.BLANDO FOLEY. FOR. ES 3/55 CH22                                                                 </v>
          </cell>
          <cell r="C2985">
            <v>200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I2985">
            <v>0</v>
          </cell>
        </row>
        <row r="2986">
          <cell r="A2986">
            <v>20872400000000</v>
          </cell>
          <cell r="B2986" t="str">
            <v xml:space="preserve">EMB.BLANDO FOLEY. FOR. ES 3/55 CH24                                                                 </v>
          </cell>
          <cell r="C2986">
            <v>699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I2986">
            <v>0</v>
          </cell>
        </row>
        <row r="2987">
          <cell r="A2987">
            <v>20881600000000</v>
          </cell>
          <cell r="B2987" t="str">
            <v xml:space="preserve">EMB.SOF.FOL.FOR.75ML CH16                                                                           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I2987">
            <v>0</v>
          </cell>
        </row>
        <row r="2988">
          <cell r="A2988">
            <v>20881800000000</v>
          </cell>
          <cell r="B2988" t="str">
            <v xml:space="preserve">EMB.SOF.FOL.FOR.75ML CH18                                                                           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I2988">
            <v>0</v>
          </cell>
        </row>
        <row r="2989">
          <cell r="A2989">
            <v>20882000000000</v>
          </cell>
          <cell r="B2989" t="str">
            <v xml:space="preserve">EMB.SOF.FOL.FOR.75ML CH20                                                                           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I2989">
            <v>0</v>
          </cell>
        </row>
        <row r="2990">
          <cell r="A2990">
            <v>20882200000000</v>
          </cell>
          <cell r="B2990" t="str">
            <v xml:space="preserve">EMB.SOF.FOL.FOR.75ML CH22                                                                           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I2990">
            <v>0</v>
          </cell>
        </row>
        <row r="2991">
          <cell r="A2991">
            <v>20882400000000</v>
          </cell>
          <cell r="B2991" t="str">
            <v xml:space="preserve">EMB.SOF.FOL.FOR.75ML CH24                                                                           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I2991">
            <v>0</v>
          </cell>
        </row>
        <row r="2992">
          <cell r="A2992">
            <v>208825000000</v>
          </cell>
          <cell r="B2992" t="str">
            <v xml:space="preserve">EMBUDO C/TAPA 2.5 ROJO                                                                              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I2992">
            <v>0</v>
          </cell>
        </row>
        <row r="2993">
          <cell r="A2993">
            <v>20890080000000</v>
          </cell>
          <cell r="B2993" t="str">
            <v xml:space="preserve">EMBUDO DIN CH 8 NAR.                                                                                </v>
          </cell>
          <cell r="C2993">
            <v>10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I2993">
            <v>0</v>
          </cell>
        </row>
        <row r="2994">
          <cell r="A2994">
            <v>20890100000000</v>
          </cell>
          <cell r="B2994" t="str">
            <v xml:space="preserve">EMBUDO DIN CH 10 NAR.                                                                               </v>
          </cell>
          <cell r="C2994">
            <v>266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I2994">
            <v>0</v>
          </cell>
        </row>
        <row r="2995">
          <cell r="A2995">
            <v>20890120000000</v>
          </cell>
          <cell r="B2995" t="str">
            <v xml:space="preserve">EMBUDO DIN CH 12 NAR.                                                                               </v>
          </cell>
          <cell r="C2995">
            <v>310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I2995">
            <v>0</v>
          </cell>
        </row>
        <row r="2996">
          <cell r="A2996">
            <v>20890140000000</v>
          </cell>
          <cell r="B2996" t="str">
            <v xml:space="preserve">EMBUDO DIN CH 14 NAR.                                                                               </v>
          </cell>
          <cell r="C2996">
            <v>764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I2996">
            <v>0</v>
          </cell>
        </row>
        <row r="2997">
          <cell r="A2997">
            <v>20890160000000</v>
          </cell>
          <cell r="B2997" t="str">
            <v xml:space="preserve">EMBUDO DIN CH 16 NAR.                                                                               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I2997">
            <v>0</v>
          </cell>
        </row>
        <row r="2998">
          <cell r="A2998">
            <v>20890180000000</v>
          </cell>
          <cell r="B2998" t="str">
            <v xml:space="preserve">EMBUDO DIN CH 18 NAR.                                                                               </v>
          </cell>
          <cell r="C2998">
            <v>689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I2998">
            <v>0</v>
          </cell>
        </row>
        <row r="2999">
          <cell r="A2999">
            <v>20890200000000</v>
          </cell>
          <cell r="B2999" t="str">
            <v xml:space="preserve">EMBUDO DIN CH 20 NAR.                                                                               </v>
          </cell>
          <cell r="C2999">
            <v>309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I2999">
            <v>0</v>
          </cell>
        </row>
        <row r="3000">
          <cell r="A3000">
            <v>20890210000000</v>
          </cell>
          <cell r="B3000" t="str">
            <v xml:space="preserve">EMBUDO DIN CH 21 NAR.                                                                               </v>
          </cell>
          <cell r="C3000">
            <v>1309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I3000">
            <v>0</v>
          </cell>
        </row>
        <row r="3001">
          <cell r="A3001">
            <v>20890220000000</v>
          </cell>
          <cell r="B3001" t="str">
            <v xml:space="preserve">EMBUDO DIN CH 22 NAR.                                                                               </v>
          </cell>
          <cell r="C3001">
            <v>290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I3001">
            <v>0</v>
          </cell>
        </row>
        <row r="3002">
          <cell r="A3002">
            <v>20890240000000</v>
          </cell>
          <cell r="B3002" t="str">
            <v xml:space="preserve">EMBUDO DIN CH 24 NAR.                                                                               </v>
          </cell>
          <cell r="C3002">
            <v>1493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I3002">
            <v>0</v>
          </cell>
        </row>
        <row r="3003">
          <cell r="A3003">
            <v>20890260000000</v>
          </cell>
          <cell r="B3003" t="str">
            <v xml:space="preserve">EMBUDO DIN CH 26 NAR.                                                                               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I3003">
            <v>0</v>
          </cell>
        </row>
        <row r="3004">
          <cell r="A3004">
            <v>20890300000000</v>
          </cell>
          <cell r="B3004" t="str">
            <v xml:space="preserve">EMBUDO DIN CH 30 NAR.                                                                               </v>
          </cell>
          <cell r="C3004">
            <v>262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I3004">
            <v>0</v>
          </cell>
        </row>
        <row r="3005">
          <cell r="A3005">
            <v>20890500000000</v>
          </cell>
          <cell r="B3005" t="str">
            <v xml:space="preserve">EMBUDO DIN CRISTAL 5MM                                                                              </v>
          </cell>
          <cell r="C3005">
            <v>4815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I3005">
            <v>0</v>
          </cell>
        </row>
        <row r="3006">
          <cell r="A3006">
            <v>208906000000</v>
          </cell>
          <cell r="B3006" t="str">
            <v xml:space="preserve">EMBUDO DIN CH 6 VERDE                                                                               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I3006">
            <v>0</v>
          </cell>
        </row>
        <row r="3007">
          <cell r="A3007">
            <v>20890600000000</v>
          </cell>
          <cell r="B3007" t="str">
            <v xml:space="preserve">EMBUDO DIN VERDE CH6                                                                                </v>
          </cell>
          <cell r="C3007">
            <v>1930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I3007">
            <v>0</v>
          </cell>
        </row>
        <row r="3008">
          <cell r="A3008">
            <v>20890600100000</v>
          </cell>
          <cell r="B3008" t="str">
            <v xml:space="preserve">EMBUDO DIN VERDE CH 6 (50-50%)                                                                      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I3008">
            <v>0</v>
          </cell>
        </row>
        <row r="3009">
          <cell r="A3009">
            <v>20890610000000</v>
          </cell>
          <cell r="B3009" t="str">
            <v xml:space="preserve">EMBUDO DIN CRISTAL 6MM                                                                              </v>
          </cell>
          <cell r="C3009">
            <v>3188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I3009">
            <v>0</v>
          </cell>
        </row>
        <row r="3010">
          <cell r="A3010">
            <v>20890700000000</v>
          </cell>
          <cell r="B3010" t="str">
            <v xml:space="preserve">EMBUDO DIN BORDEAUX 7MM                                                                             </v>
          </cell>
          <cell r="C3010">
            <v>3872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I3010">
            <v>0</v>
          </cell>
        </row>
        <row r="3011">
          <cell r="A3011">
            <v>20890710000000</v>
          </cell>
          <cell r="B3011" t="str">
            <v xml:space="preserve">EMBUDO DIN CRISTAL 7MM                                                                              </v>
          </cell>
          <cell r="C3011">
            <v>4942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I3011">
            <v>0</v>
          </cell>
        </row>
        <row r="3012">
          <cell r="A3012">
            <v>20890800000000</v>
          </cell>
          <cell r="B3012" t="str">
            <v xml:space="preserve">EMBUDO DIN MARRON CH 8                                                                              </v>
          </cell>
          <cell r="C3012">
            <v>4751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I3012">
            <v>0</v>
          </cell>
        </row>
        <row r="3013">
          <cell r="A3013">
            <v>20890800100000</v>
          </cell>
          <cell r="B3013" t="str">
            <v xml:space="preserve">EMBUDO DIN CH 8 (50-50%)                                                                            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I3013">
            <v>0</v>
          </cell>
        </row>
        <row r="3014">
          <cell r="A3014">
            <v>20890910000000</v>
          </cell>
          <cell r="B3014" t="str">
            <v xml:space="preserve">EMBUDO DIN CRISTAL 9MM                                                                              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I3014">
            <v>0</v>
          </cell>
        </row>
        <row r="3015">
          <cell r="A3015">
            <v>20891000000000</v>
          </cell>
          <cell r="B3015" t="str">
            <v xml:space="preserve">EMBUDO DIN NEGRO CH10                                                                               </v>
          </cell>
          <cell r="C3015">
            <v>34358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I3015">
            <v>0</v>
          </cell>
        </row>
        <row r="3016">
          <cell r="A3016">
            <v>20891000100000</v>
          </cell>
          <cell r="B3016" t="str">
            <v xml:space="preserve">EMBUDO DIN NEGRO CH 10 (50-50%)                                                                     </v>
          </cell>
          <cell r="C3016">
            <v>550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I3016">
            <v>0</v>
          </cell>
        </row>
        <row r="3017">
          <cell r="A3017">
            <v>20891200000000</v>
          </cell>
          <cell r="B3017" t="str">
            <v xml:space="preserve">EMBUDO DIN BLANCO CH12                                                                              </v>
          </cell>
          <cell r="C3017">
            <v>1814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I3017">
            <v>0</v>
          </cell>
        </row>
        <row r="3018">
          <cell r="A3018">
            <v>20891400000000</v>
          </cell>
          <cell r="B3018" t="str">
            <v xml:space="preserve">EMBUDO DIN VERDE CH14                                                                               </v>
          </cell>
          <cell r="C3018">
            <v>26523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I3018">
            <v>0</v>
          </cell>
        </row>
        <row r="3019">
          <cell r="A3019">
            <v>20891600000000</v>
          </cell>
          <cell r="B3019" t="str">
            <v xml:space="preserve">EMBUDO DIN NARANJA CH16                                                                             </v>
          </cell>
          <cell r="C3019">
            <v>19716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I3019">
            <v>0</v>
          </cell>
        </row>
        <row r="3020">
          <cell r="A3020">
            <v>20891800000000</v>
          </cell>
          <cell r="B3020" t="str">
            <v xml:space="preserve">EMBUDO DIN ROJO CH18                                                                                </v>
          </cell>
          <cell r="C3020">
            <v>10280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I3020">
            <v>0</v>
          </cell>
        </row>
        <row r="3021">
          <cell r="A3021">
            <v>20891810000000</v>
          </cell>
          <cell r="B3021" t="str">
            <v xml:space="preserve">EMBUDO DIN ROJO CH18 PARED GRUESA                                                                   </v>
          </cell>
          <cell r="C3021">
            <v>946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I3021">
            <v>0</v>
          </cell>
        </row>
        <row r="3022">
          <cell r="A3022">
            <v>20892000000000</v>
          </cell>
          <cell r="B3022" t="str">
            <v xml:space="preserve">EMBUDO DIN AMARILLO CH20                                                                            </v>
          </cell>
          <cell r="C3022">
            <v>1086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I3022">
            <v>0</v>
          </cell>
        </row>
        <row r="3023">
          <cell r="A3023">
            <v>20892040000000</v>
          </cell>
          <cell r="B3023" t="str">
            <v xml:space="preserve">EMBUDO DIN CRISTAL 4 MM                                                                             </v>
          </cell>
          <cell r="C3023">
            <v>2866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I3023">
            <v>0</v>
          </cell>
        </row>
        <row r="3024">
          <cell r="A3024">
            <v>208920900000</v>
          </cell>
          <cell r="B3024" t="str">
            <v xml:space="preserve">EMBUDO DIN 9MM VERDE                                                                                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I3024">
            <v>0</v>
          </cell>
        </row>
        <row r="3025">
          <cell r="A3025">
            <v>20892090000000</v>
          </cell>
          <cell r="B3025" t="str">
            <v xml:space="preserve">EMBUDO DIN VERDE 9MM                                                                                </v>
          </cell>
          <cell r="C3025">
            <v>2226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I3025">
            <v>0</v>
          </cell>
        </row>
        <row r="3026">
          <cell r="A3026">
            <v>20892110000000</v>
          </cell>
          <cell r="B3026" t="str">
            <v xml:space="preserve">EMBUDO DIN BEIGE CH10                                                                               </v>
          </cell>
          <cell r="C3026">
            <v>600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I3026">
            <v>0</v>
          </cell>
        </row>
        <row r="3027">
          <cell r="A3027">
            <v>20892112000000</v>
          </cell>
          <cell r="B3027" t="str">
            <v xml:space="preserve">EMBUDO DIN BEIGE CH12                                                                               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I3027">
            <v>0</v>
          </cell>
        </row>
        <row r="3028">
          <cell r="A3028">
            <v>20892114000000</v>
          </cell>
          <cell r="B3028" t="str">
            <v xml:space="preserve">EMBUDO DIN BEIGE CH14                                                                               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I3028">
            <v>0</v>
          </cell>
        </row>
        <row r="3029">
          <cell r="A3029">
            <v>20892200000000</v>
          </cell>
          <cell r="B3029" t="str">
            <v xml:space="preserve">EMBUDO DIN VIOLETA CH22                                                                             </v>
          </cell>
          <cell r="C3029">
            <v>2690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I3029">
            <v>0</v>
          </cell>
        </row>
        <row r="3030">
          <cell r="A3030">
            <v>20892400000000</v>
          </cell>
          <cell r="B3030" t="str">
            <v xml:space="preserve">EMBUDO DIN AZUL CH24                                                                                </v>
          </cell>
          <cell r="C3030">
            <v>1794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I3030">
            <v>0</v>
          </cell>
        </row>
        <row r="3031">
          <cell r="A3031">
            <v>20892406000000</v>
          </cell>
          <cell r="B3031" t="str">
            <v xml:space="preserve">EMBUDO DIN AZUL CH6                                                                                 </v>
          </cell>
          <cell r="C3031">
            <v>5483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I3031">
            <v>0</v>
          </cell>
        </row>
        <row r="3032">
          <cell r="A3032">
            <v>20892406100000</v>
          </cell>
          <cell r="B3032" t="str">
            <v xml:space="preserve">EMBUDO DIN AZUL CH6 (50-50%)                                                                        </v>
          </cell>
          <cell r="C3032">
            <v>87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I3032">
            <v>0</v>
          </cell>
        </row>
        <row r="3033">
          <cell r="A3033">
            <v>20892408100000</v>
          </cell>
          <cell r="B3033" t="str">
            <v xml:space="preserve">EMBUDO DIN AZUL CH8 (E6/70)                                                                         </v>
          </cell>
          <cell r="C3033">
            <v>1994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I3033">
            <v>0</v>
          </cell>
        </row>
        <row r="3034">
          <cell r="A3034">
            <v>20892409100000</v>
          </cell>
          <cell r="B3034" t="str">
            <v xml:space="preserve">EMBUDO DIN AZUL CH9 (E6/70)                                                                         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I3034">
            <v>0</v>
          </cell>
        </row>
        <row r="3035">
          <cell r="A3035">
            <v>20892410000000</v>
          </cell>
          <cell r="B3035" t="str">
            <v xml:space="preserve">EMBUDO DIN CRISTAL CH 24                                                                            </v>
          </cell>
          <cell r="C3035">
            <v>300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I3035">
            <v>0</v>
          </cell>
        </row>
        <row r="3036">
          <cell r="A3036">
            <v>20892412000000</v>
          </cell>
          <cell r="B3036" t="str">
            <v xml:space="preserve">EMBUDO DIN AZUL CH12                                                                                </v>
          </cell>
          <cell r="C3036">
            <v>3710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I3036">
            <v>0</v>
          </cell>
        </row>
        <row r="3037">
          <cell r="A3037">
            <v>20892418000000</v>
          </cell>
          <cell r="B3037" t="str">
            <v xml:space="preserve">EMBUDO DIN AZUL CH18                                                                                </v>
          </cell>
          <cell r="C3037">
            <v>4156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I3037">
            <v>0</v>
          </cell>
        </row>
        <row r="3038">
          <cell r="A3038">
            <v>20892500000000</v>
          </cell>
          <cell r="B3038" t="str">
            <v xml:space="preserve">EMB. DIN NARANJA 5 MM                                                                               </v>
          </cell>
          <cell r="C3038">
            <v>55880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I3038">
            <v>0</v>
          </cell>
        </row>
        <row r="3039">
          <cell r="A3039">
            <v>208926000000</v>
          </cell>
          <cell r="B3039" t="str">
            <v xml:space="preserve">EMBUDO DIN CH 26 NARANJA                                                                            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I3039">
            <v>0</v>
          </cell>
        </row>
        <row r="3040">
          <cell r="A3040">
            <v>20892600000000</v>
          </cell>
          <cell r="B3040" t="str">
            <v xml:space="preserve">EMBUDO DIN CRISTAL CH26                                                                             </v>
          </cell>
          <cell r="C3040">
            <v>794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I3040">
            <v>0</v>
          </cell>
        </row>
        <row r="3041">
          <cell r="A3041">
            <v>20892800000000</v>
          </cell>
          <cell r="B3041" t="str">
            <v xml:space="preserve">EMBUDO DIN VERDE CH28                                                                               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I3041">
            <v>0</v>
          </cell>
        </row>
        <row r="3042">
          <cell r="A3042">
            <v>208930000000</v>
          </cell>
          <cell r="B3042" t="str">
            <v xml:space="preserve">EMBUDO DIN CH 30 GRIS                                                                               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  <cell r="I3042">
            <v>0</v>
          </cell>
        </row>
        <row r="3043">
          <cell r="A3043">
            <v>20893000000000</v>
          </cell>
          <cell r="B3043" t="str">
            <v xml:space="preserve">EMBUDO DIN GRIS CH30                                                                                </v>
          </cell>
          <cell r="C3043">
            <v>830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I3043">
            <v>0</v>
          </cell>
        </row>
        <row r="3044">
          <cell r="A3044">
            <v>20893010000000</v>
          </cell>
          <cell r="B3044" t="str">
            <v xml:space="preserve">EMBUDO DIN CRISTAL CH30                                                                             </v>
          </cell>
          <cell r="C3044">
            <v>1490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I3044">
            <v>0</v>
          </cell>
        </row>
        <row r="3045">
          <cell r="A3045">
            <v>20893030000000</v>
          </cell>
          <cell r="B3045" t="str">
            <v xml:space="preserve">EMBUDO DIN NEGRO 3 MM                                                                               </v>
          </cell>
          <cell r="C3045">
            <v>14869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I3045">
            <v>0</v>
          </cell>
        </row>
        <row r="3046">
          <cell r="A3046">
            <v>20893030100000</v>
          </cell>
          <cell r="B3046" t="str">
            <v xml:space="preserve">EMBUDO DIN NEGRO 3MM (50-50%)                                                                       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I3046">
            <v>0</v>
          </cell>
        </row>
        <row r="3047">
          <cell r="A3047">
            <v>20893103000000</v>
          </cell>
          <cell r="B3047" t="str">
            <v xml:space="preserve">EMBUDO DIN AZUL 3MM                                                                                 </v>
          </cell>
          <cell r="C3047">
            <v>4216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I3047">
            <v>0</v>
          </cell>
        </row>
        <row r="3048">
          <cell r="A3048">
            <v>20893103100000</v>
          </cell>
          <cell r="B3048" t="str">
            <v xml:space="preserve">EMBUDO DIN AZUL 3MM (50-50%)                                                                        </v>
          </cell>
          <cell r="C3048">
            <v>440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I3048">
            <v>0</v>
          </cell>
        </row>
        <row r="3049">
          <cell r="A3049">
            <v>20893105000000</v>
          </cell>
          <cell r="B3049" t="str">
            <v xml:space="preserve">EMBUDO DIN AZUL 5MM                                                                                 </v>
          </cell>
          <cell r="C3049">
            <v>2349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I3049">
            <v>0</v>
          </cell>
        </row>
        <row r="3050">
          <cell r="A3050">
            <v>20893107000000</v>
          </cell>
          <cell r="B3050" t="str">
            <v xml:space="preserve">EMBUDO DIN AZUL 7MM                                                                                 </v>
          </cell>
          <cell r="C3050">
            <v>1693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I3050">
            <v>0</v>
          </cell>
        </row>
        <row r="3051">
          <cell r="A3051">
            <v>20901100000000</v>
          </cell>
          <cell r="B3051" t="str">
            <v xml:space="preserve">FILTROS INYECT TR 84502                                                                             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I3051">
            <v>0</v>
          </cell>
        </row>
        <row r="3052">
          <cell r="A3052">
            <v>20910040000000</v>
          </cell>
          <cell r="B3052" t="str">
            <v xml:space="preserve">INTRODUCTOR P/TRAQ. C.C. 4MM                                                                        </v>
          </cell>
          <cell r="C3052">
            <v>12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I3052">
            <v>0</v>
          </cell>
        </row>
        <row r="3053">
          <cell r="A3053">
            <v>20910050000000</v>
          </cell>
          <cell r="B3053" t="str">
            <v xml:space="preserve">INTRODUCTOR P/TRAQ. C.C. 5MM                                                                        </v>
          </cell>
          <cell r="C3053">
            <v>65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I3053">
            <v>0</v>
          </cell>
        </row>
        <row r="3054">
          <cell r="A3054">
            <v>20910060000000</v>
          </cell>
          <cell r="B3054" t="str">
            <v xml:space="preserve">INTRODUCTOR P/TRAQ. C.C. 6MM                                                                        </v>
          </cell>
          <cell r="C3054">
            <v>21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I3054">
            <v>0</v>
          </cell>
        </row>
        <row r="3055">
          <cell r="A3055">
            <v>20910070000000</v>
          </cell>
          <cell r="B3055" t="str">
            <v xml:space="preserve">INTRODUCTOR P/TRAQ. C.C. 7MM                                                                        </v>
          </cell>
          <cell r="C3055">
            <v>14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I3055">
            <v>0</v>
          </cell>
        </row>
        <row r="3056">
          <cell r="A3056">
            <v>20910080000000</v>
          </cell>
          <cell r="B3056" t="str">
            <v xml:space="preserve">INTRODUCTOR P/TRAQ. C.C. 8MM                                                                        </v>
          </cell>
          <cell r="C3056">
            <v>40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I3056">
            <v>0</v>
          </cell>
        </row>
        <row r="3057">
          <cell r="A3057">
            <v>20910090000000</v>
          </cell>
          <cell r="B3057" t="str">
            <v xml:space="preserve">INTRODUCTOR P/TRAQ. C.C. 9MM                                                                        </v>
          </cell>
          <cell r="C3057">
            <v>96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I3057">
            <v>0</v>
          </cell>
        </row>
        <row r="3058">
          <cell r="A3058">
            <v>20910100000000</v>
          </cell>
          <cell r="B3058" t="str">
            <v xml:space="preserve">INTRODUCTOR P/TRAQ. C.C. 10MM                                                                       </v>
          </cell>
          <cell r="C3058">
            <v>109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I3058">
            <v>0</v>
          </cell>
        </row>
        <row r="3059">
          <cell r="A3059">
            <v>20910120000000</v>
          </cell>
          <cell r="B3059" t="str">
            <v xml:space="preserve">INTRODUCTOR P/TRAQ. C.C. 12MM                                                                       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I3059">
            <v>0</v>
          </cell>
        </row>
        <row r="3060">
          <cell r="A3060">
            <v>20910180000000</v>
          </cell>
          <cell r="B3060" t="str">
            <v xml:space="preserve">INTRODUCTOR P/TRAQ. C.C. ARMFLEX 8MM                                                                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I3060">
            <v>0</v>
          </cell>
        </row>
        <row r="3061">
          <cell r="A3061">
            <v>20914500000000</v>
          </cell>
          <cell r="B3061" t="str">
            <v xml:space="preserve">SUSTITUIDO POR COD.20996700000000                                                                   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I3061">
            <v>0</v>
          </cell>
        </row>
        <row r="3062">
          <cell r="A3062">
            <v>20916700000000</v>
          </cell>
          <cell r="B3062" t="str">
            <v xml:space="preserve">SUSTITUIDO POR COD.20998900000000                                                                   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I3062">
            <v>0</v>
          </cell>
        </row>
        <row r="3063">
          <cell r="A3063">
            <v>20918100000000</v>
          </cell>
          <cell r="B3063" t="str">
            <v xml:space="preserve">SUSTITUIDO POR COD.20991012000000                                                                   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I3063">
            <v>0</v>
          </cell>
        </row>
        <row r="3064">
          <cell r="A3064">
            <v>20924500000000</v>
          </cell>
          <cell r="B3064" t="str">
            <v xml:space="preserve">SUSTITUIDO POR COD.20256700000000                                                                   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I3064">
            <v>0</v>
          </cell>
        </row>
        <row r="3065">
          <cell r="A3065">
            <v>20926700000000</v>
          </cell>
          <cell r="B3065" t="str">
            <v xml:space="preserve">SUSTITUIDO POR COD.20258900000000                                                                   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I3065">
            <v>0</v>
          </cell>
        </row>
        <row r="3066">
          <cell r="A3066">
            <v>20928100000000</v>
          </cell>
          <cell r="B3066" t="str">
            <v xml:space="preserve">SUSTITUIDO POR COD.20251012000000                                                                   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I3066">
            <v>0</v>
          </cell>
        </row>
        <row r="3067">
          <cell r="A3067">
            <v>20934500000000</v>
          </cell>
          <cell r="B3067" t="str">
            <v xml:space="preserve">SUSTITUIDO POR COD.20266700000000                                                                   </v>
          </cell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I3067">
            <v>0</v>
          </cell>
        </row>
        <row r="3068">
          <cell r="A3068">
            <v>20936700000000</v>
          </cell>
          <cell r="B3068" t="str">
            <v xml:space="preserve">SUSTITUIDO POR COD.20268900000000                                                                   </v>
          </cell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  <cell r="I3068">
            <v>0</v>
          </cell>
        </row>
        <row r="3069">
          <cell r="A3069">
            <v>20938100000000</v>
          </cell>
          <cell r="B3069" t="str">
            <v xml:space="preserve">SUSTITUIDO POR COD.20261012000000                                                                   </v>
          </cell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  <cell r="I3069">
            <v>0</v>
          </cell>
        </row>
        <row r="3070">
          <cell r="A3070">
            <v>20944500000000</v>
          </cell>
          <cell r="B3070" t="str">
            <v xml:space="preserve">SUSTITUIDO POR COD.20986700000000                                                                   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I3070">
            <v>0</v>
          </cell>
        </row>
        <row r="3071">
          <cell r="A3071">
            <v>20946700000000</v>
          </cell>
          <cell r="B3071" t="str">
            <v xml:space="preserve">SUSTITUIDO POR COD.20988900000000                                                                   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I3071">
            <v>0</v>
          </cell>
        </row>
        <row r="3072">
          <cell r="A3072">
            <v>20948100000000</v>
          </cell>
          <cell r="B3072" t="str">
            <v xml:space="preserve">SUSTITUIDO POR COD.20981012000000                                                                   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I3072">
            <v>0</v>
          </cell>
        </row>
        <row r="3073">
          <cell r="A3073">
            <v>20950160010000</v>
          </cell>
          <cell r="B3073" t="str">
            <v xml:space="preserve">PLAQUETA  TRAQ.C.C. C/BALON 5.0MM (8.7 CHICO)                                                       </v>
          </cell>
          <cell r="C3073">
            <v>1184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I3073">
            <v>0</v>
          </cell>
        </row>
        <row r="3074">
          <cell r="A3074">
            <v>20950170010000</v>
          </cell>
          <cell r="B3074" t="str">
            <v xml:space="preserve">PLAQUETA TRAQ.C.C. C/BALON 5,5MM                                                                    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I3074">
            <v>0</v>
          </cell>
        </row>
        <row r="3075">
          <cell r="A3075">
            <v>20950200010000</v>
          </cell>
          <cell r="B3075" t="str">
            <v xml:space="preserve">PLAQUETA  TRAQ.C.C. C/BALON 7.5MM                                                                   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I3075">
            <v>0</v>
          </cell>
        </row>
        <row r="3076">
          <cell r="A3076">
            <v>20950210010000</v>
          </cell>
          <cell r="B3076" t="str">
            <v xml:space="preserve">PLAQUETA  TRAQ.C.C. C/BALON 8.0MM(13.4 MEDIANO)                                                     </v>
          </cell>
          <cell r="C3076">
            <v>126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I3076">
            <v>0</v>
          </cell>
        </row>
        <row r="3077">
          <cell r="A3077">
            <v>20950220010000</v>
          </cell>
          <cell r="B3077" t="str">
            <v xml:space="preserve">PLAQUETA  TRAQ.C.C. C/BALON 8.5MM                                                                   </v>
          </cell>
          <cell r="C3077">
            <v>358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I3077">
            <v>0</v>
          </cell>
        </row>
        <row r="3078">
          <cell r="A3078">
            <v>20950230010000</v>
          </cell>
          <cell r="B3078" t="str">
            <v xml:space="preserve">PLAQUETA  TRAQ.C.C. C/BALON 9.0MM                                                                   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I3078">
            <v>0</v>
          </cell>
        </row>
        <row r="3079">
          <cell r="A3079">
            <v>20950250010000</v>
          </cell>
          <cell r="B3079" t="str">
            <v xml:space="preserve">PLAQUETA  TRAQ.C.C. C/BALON 10.0MM                                                                  </v>
          </cell>
          <cell r="C3079">
            <v>375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I3079">
            <v>0</v>
          </cell>
        </row>
        <row r="3080">
          <cell r="A3080">
            <v>20950400000000</v>
          </cell>
          <cell r="B3080" t="str">
            <v xml:space="preserve">SUSTITUIDO POR COD.20970600000000                                                                   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I3080">
            <v>0</v>
          </cell>
        </row>
        <row r="3081">
          <cell r="A3081">
            <v>20950400100000</v>
          </cell>
          <cell r="B3081" t="str">
            <v xml:space="preserve">PLAQUETA TRAQ. C.C. IMP. 4 MM                                                                       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I3081">
            <v>0</v>
          </cell>
        </row>
        <row r="3082">
          <cell r="A3082">
            <v>20950500000000</v>
          </cell>
          <cell r="B3082" t="str">
            <v xml:space="preserve">SUSTITUIDO POR COD.20970700000000                                                                   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I3082">
            <v>0</v>
          </cell>
        </row>
        <row r="3083">
          <cell r="A3083">
            <v>20950500100000</v>
          </cell>
          <cell r="B3083" t="str">
            <v xml:space="preserve">PLAQUETA TRAQ. C.C. IMP. 5 MM                                                                       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I3083">
            <v>0</v>
          </cell>
        </row>
        <row r="3084">
          <cell r="A3084">
            <v>20950600000000</v>
          </cell>
          <cell r="B3084" t="str">
            <v xml:space="preserve">SUSTITUIDO POR COD.20970800000000                                                                   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I3084">
            <v>0</v>
          </cell>
        </row>
        <row r="3085">
          <cell r="A3085">
            <v>20950600100000</v>
          </cell>
          <cell r="B3085" t="str">
            <v xml:space="preserve">PLAQUETA TRAQ. C.C. IMP. 6 MM                                                                       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I3085">
            <v>0</v>
          </cell>
        </row>
        <row r="3086">
          <cell r="A3086">
            <v>20950700000000</v>
          </cell>
          <cell r="B3086" t="str">
            <v xml:space="preserve">SUSTITUIDO POR COD.20970900000000                                                                   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I3086">
            <v>0</v>
          </cell>
        </row>
        <row r="3087">
          <cell r="A3087">
            <v>20950700100000</v>
          </cell>
          <cell r="B3087" t="str">
            <v xml:space="preserve">PLAQUETA TRAQ. C.C. IMP. 7 MM                                                                       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I3087">
            <v>0</v>
          </cell>
        </row>
        <row r="3088">
          <cell r="A3088">
            <v>20950800000000</v>
          </cell>
          <cell r="B3088" t="str">
            <v xml:space="preserve">SUSTITUIDO POR COD.20971000000000                                                                   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I3088">
            <v>0</v>
          </cell>
        </row>
        <row r="3089">
          <cell r="A3089">
            <v>20950800100000</v>
          </cell>
          <cell r="B3089" t="str">
            <v xml:space="preserve">PLAQUETA TRAQ. C.C. IMP. 8 MM                                                                       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I3089">
            <v>0</v>
          </cell>
        </row>
        <row r="3090">
          <cell r="A3090">
            <v>20951000000000</v>
          </cell>
          <cell r="B3090" t="str">
            <v xml:space="preserve">SUSTITUIDO POR COD.20971200000000                                                                   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I3090">
            <v>0</v>
          </cell>
        </row>
        <row r="3091">
          <cell r="A3091">
            <v>20951000100000</v>
          </cell>
          <cell r="B3091" t="str">
            <v xml:space="preserve">PLAQUETA TRAQ. C.C. IMP. 10 MM                                                                      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I3091">
            <v>0</v>
          </cell>
        </row>
        <row r="3092">
          <cell r="A3092">
            <v>20952012000000</v>
          </cell>
          <cell r="B3092" t="str">
            <v xml:space="preserve">PLAQUETA TRAQ.C.C.C/B 6,0(9,9 CHICO)                                                                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I3092">
            <v>0</v>
          </cell>
        </row>
        <row r="3093">
          <cell r="A3093">
            <v>20952014000000</v>
          </cell>
          <cell r="B3093" t="str">
            <v xml:space="preserve">PLAQUETA TRAQ.C.C.C/B 7,0(11,3 CHICO)                                                               </v>
          </cell>
          <cell r="C3093">
            <v>844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I3093">
            <v>0</v>
          </cell>
        </row>
        <row r="3094">
          <cell r="A3094">
            <v>20952018000000</v>
          </cell>
          <cell r="B3094" t="str">
            <v xml:space="preserve">PLAQUETA TRAQ.C.C.C/B 9,0(15 GRANDE)                                                                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I3094">
            <v>0</v>
          </cell>
        </row>
        <row r="3095">
          <cell r="A3095">
            <v>20960450000000</v>
          </cell>
          <cell r="B3095" t="str">
            <v xml:space="preserve">SUSTITUIDO POR COD.20736700000000                                                                   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I3095">
            <v>0</v>
          </cell>
        </row>
        <row r="3096">
          <cell r="A3096">
            <v>20960670000000</v>
          </cell>
          <cell r="B3096" t="str">
            <v xml:space="preserve">SUSTITUIDO POR COD.20738900000000                                                                   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I3096">
            <v>0</v>
          </cell>
        </row>
        <row r="3097">
          <cell r="A3097">
            <v>20960810000000</v>
          </cell>
          <cell r="B3097" t="str">
            <v xml:space="preserve">SUSTITUIDO POR COD.20731012000000                                                                   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I3097">
            <v>0</v>
          </cell>
        </row>
        <row r="3098">
          <cell r="A3098">
            <v>20966007000000</v>
          </cell>
          <cell r="B3098" t="str">
            <v xml:space="preserve">PIEZA BASE P/PLAQ. TRAQ. ARMF. 7MM                                                                  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I3098">
            <v>0</v>
          </cell>
        </row>
        <row r="3099">
          <cell r="A3099">
            <v>20966008000000</v>
          </cell>
          <cell r="B3099" t="str">
            <v xml:space="preserve">PIEZA BASE P/PLAQ. TRAQ. ARMF. 8MM                                                                  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I3099">
            <v>0</v>
          </cell>
        </row>
        <row r="3100">
          <cell r="A3100">
            <v>20966009000000</v>
          </cell>
          <cell r="B3100" t="str">
            <v xml:space="preserve">PIEZA BASE P/PLAQ. TRAQ. ARMF. 9MM                                                                  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I3100">
            <v>0</v>
          </cell>
        </row>
        <row r="3101">
          <cell r="A3101">
            <v>20966010000000</v>
          </cell>
          <cell r="B3101" t="str">
            <v xml:space="preserve">PIEZA BASE P/PLAQ. TRAQ. ARMF. 10MM                                                                 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I3101">
            <v>0</v>
          </cell>
        </row>
        <row r="3102">
          <cell r="A3102">
            <v>20966011000000</v>
          </cell>
          <cell r="B3102" t="str">
            <v xml:space="preserve">PIEZA BASE P/PLAQ. TRAQ. ARMF. 11MM                                                                 </v>
          </cell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  <cell r="I3102">
            <v>0</v>
          </cell>
        </row>
        <row r="3103">
          <cell r="A3103">
            <v>20967007000000</v>
          </cell>
          <cell r="B3103" t="str">
            <v xml:space="preserve">TAPA P/PLAQUETA TRAQ.ARMFLEX 7MM                                                                    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I3103">
            <v>0</v>
          </cell>
        </row>
        <row r="3104">
          <cell r="A3104">
            <v>20967008000000</v>
          </cell>
          <cell r="B3104" t="str">
            <v xml:space="preserve">TAPA P/PLAQUETA TRAQ.ARMFLEX 8MM                                                                    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  <cell r="I3104">
            <v>0</v>
          </cell>
        </row>
        <row r="3105">
          <cell r="A3105">
            <v>20967009000000</v>
          </cell>
          <cell r="B3105" t="str">
            <v xml:space="preserve">TAPA P/PLAQUETA TRAQ.ARMFLEX 9MM                                                                    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I3105">
            <v>0</v>
          </cell>
        </row>
        <row r="3106">
          <cell r="A3106">
            <v>20967010000000</v>
          </cell>
          <cell r="B3106" t="str">
            <v xml:space="preserve">TAPA P/PLAQUETA TRAQ.ARMFLEX 10MM                                                                   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I3106">
            <v>0</v>
          </cell>
        </row>
        <row r="3107">
          <cell r="A3107">
            <v>20967011000000</v>
          </cell>
          <cell r="B3107" t="str">
            <v xml:space="preserve">TAPA P/PLAQUETA TRAQ.ARMFLEX 11MM                                                                   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  <cell r="I3107">
            <v>0</v>
          </cell>
        </row>
        <row r="3108">
          <cell r="A3108">
            <v>20968007000000</v>
          </cell>
          <cell r="B3108" t="str">
            <v xml:space="preserve">RESORTE P/PLAQUETA TRAQ.ARMFLEX 7MM                                                                 </v>
          </cell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G3108">
            <v>0</v>
          </cell>
          <cell r="I3108">
            <v>0</v>
          </cell>
        </row>
        <row r="3109">
          <cell r="A3109">
            <v>20968008000000</v>
          </cell>
          <cell r="B3109" t="str">
            <v xml:space="preserve">RESORTE P/PLAQUETA TRAQ.ARMFLEX 8MM                                                                 </v>
          </cell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  <cell r="I3109">
            <v>0</v>
          </cell>
        </row>
        <row r="3110">
          <cell r="A3110">
            <v>20968009000000</v>
          </cell>
          <cell r="B3110" t="str">
            <v xml:space="preserve">RESORTE P/PLAQUETA TRAQ.ARMFLEX 9MM                                                                 </v>
          </cell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I3110">
            <v>0</v>
          </cell>
        </row>
        <row r="3111">
          <cell r="A3111">
            <v>20968010000000</v>
          </cell>
          <cell r="B3111" t="str">
            <v xml:space="preserve">RESORTE P/PLAQ. TRAQ. ARMFLEX 10MM                                                                  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I3111">
            <v>0</v>
          </cell>
        </row>
        <row r="3112">
          <cell r="A3112">
            <v>20968011000000</v>
          </cell>
          <cell r="B3112" t="str">
            <v xml:space="preserve">RESORTE P/PLAQ. TRAQ. ARMFLEX 11MM                                                                  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I3112">
            <v>0</v>
          </cell>
        </row>
        <row r="3113">
          <cell r="A3113">
            <v>20969007000000</v>
          </cell>
          <cell r="B3113" t="str">
            <v xml:space="preserve">PLAQUETA ARMADA P/TRAQ. ARMFLEX 7MM                                                                 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I3113">
            <v>0</v>
          </cell>
        </row>
        <row r="3114">
          <cell r="A3114">
            <v>20969008000000</v>
          </cell>
          <cell r="B3114" t="str">
            <v xml:space="preserve">PLAQUETA ARMADA P/TRAQ. ARMFLEX 8MM                                                                 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I3114">
            <v>0</v>
          </cell>
        </row>
        <row r="3115">
          <cell r="A3115">
            <v>20969009000000</v>
          </cell>
          <cell r="B3115" t="str">
            <v xml:space="preserve">PLAQUETA ARMADA P/TRAQ. ARMFLEX 9MM                                                                 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  <cell r="I3115">
            <v>0</v>
          </cell>
        </row>
        <row r="3116">
          <cell r="A3116">
            <v>20969010000000</v>
          </cell>
          <cell r="B3116" t="str">
            <v xml:space="preserve">PLAQUETA ARMADA P/TRAQ.ARMFLEX 10MM                                                                 </v>
          </cell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I3116">
            <v>0</v>
          </cell>
        </row>
        <row r="3117">
          <cell r="A3117">
            <v>20969011000000</v>
          </cell>
          <cell r="B3117" t="str">
            <v xml:space="preserve">PLAQUETA ARMADA P/TRAQ.ARMFLEX 11MM                                                                 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  <cell r="I3117">
            <v>0</v>
          </cell>
        </row>
        <row r="3118">
          <cell r="A3118">
            <v>20970010000000</v>
          </cell>
          <cell r="B3118" t="str">
            <v xml:space="preserve">PLAQUETA TRAQ. DOBLE LUMEN                                                                          </v>
          </cell>
          <cell r="C3118">
            <v>178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  <cell r="I3118">
            <v>0</v>
          </cell>
        </row>
        <row r="3119">
          <cell r="A3119">
            <v>20970400000000</v>
          </cell>
          <cell r="B3119" t="str">
            <v xml:space="preserve">PLAQUETA TRAQ. C.C. 4.0MM                                                                           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I3119">
            <v>0</v>
          </cell>
        </row>
        <row r="3120">
          <cell r="A3120">
            <v>20970400100000</v>
          </cell>
          <cell r="B3120" t="str">
            <v xml:space="preserve">PLAQUETA TRAQ.C.C. 4.0MM (MOD.2)                                                                    </v>
          </cell>
          <cell r="C3120">
            <v>474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  <cell r="I3120">
            <v>0</v>
          </cell>
        </row>
        <row r="3121">
          <cell r="A3121">
            <v>20970500000000</v>
          </cell>
          <cell r="B3121" t="str">
            <v xml:space="preserve">PLAQUETA TRAQ. C.C. 5.0MM                                                                           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I3121">
            <v>0</v>
          </cell>
        </row>
        <row r="3122">
          <cell r="A3122">
            <v>20970500100000</v>
          </cell>
          <cell r="B3122" t="str">
            <v xml:space="preserve">PLAQUETA TRAQ.C.C. 5.0MM (MOD.2)                                                                    </v>
          </cell>
          <cell r="C3122">
            <v>1101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I3122">
            <v>0</v>
          </cell>
        </row>
        <row r="3123">
          <cell r="A3123">
            <v>20970600000000</v>
          </cell>
          <cell r="B3123" t="str">
            <v xml:space="preserve">PLAQUETA TRAQ. C.C. 6.0MM                                                                           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I3123">
            <v>0</v>
          </cell>
        </row>
        <row r="3124">
          <cell r="A3124">
            <v>20970600100000</v>
          </cell>
          <cell r="B3124" t="str">
            <v xml:space="preserve">PLAQUETA TRAQ. C.C. 6.0M (MOD.2)                                                                    </v>
          </cell>
          <cell r="C3124">
            <v>1318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I3124">
            <v>0</v>
          </cell>
        </row>
        <row r="3125">
          <cell r="A3125">
            <v>20970700000000</v>
          </cell>
          <cell r="B3125" t="str">
            <v xml:space="preserve">PLAQUETA TRAQ. C.C. 7.0MM                                                                           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>
            <v>0</v>
          </cell>
          <cell r="I3125">
            <v>0</v>
          </cell>
        </row>
        <row r="3126">
          <cell r="A3126">
            <v>20970700100000</v>
          </cell>
          <cell r="B3126" t="str">
            <v xml:space="preserve">PLAQUETA TRAQ. C.C. 7.0M (MOD.2)                                                                    </v>
          </cell>
          <cell r="C3126">
            <v>809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I3126">
            <v>0</v>
          </cell>
        </row>
        <row r="3127">
          <cell r="A3127">
            <v>20970800000000</v>
          </cell>
          <cell r="B3127" t="str">
            <v xml:space="preserve">PLAQUETA TRAQ. C.C. 8.0MM                                                                           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I3127">
            <v>0</v>
          </cell>
        </row>
        <row r="3128">
          <cell r="A3128">
            <v>20970800100000</v>
          </cell>
          <cell r="B3128" t="str">
            <v xml:space="preserve">PLAQUETA TRAQ. C.C. 8.0M (MOD.2)                                                                    </v>
          </cell>
          <cell r="C3128">
            <v>3851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I3128">
            <v>0</v>
          </cell>
        </row>
        <row r="3129">
          <cell r="A3129">
            <v>20970900000000</v>
          </cell>
          <cell r="B3129" t="str">
            <v xml:space="preserve">PLAQUETA TRAQ. C.C. 9.0MM                                                                           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I3129">
            <v>0</v>
          </cell>
        </row>
        <row r="3130">
          <cell r="A3130">
            <v>20970900100000</v>
          </cell>
          <cell r="B3130" t="str">
            <v xml:space="preserve">PLAQUETA TRAQ. C.C. 9.0M (MOD.2)                                                                    </v>
          </cell>
          <cell r="C3130">
            <v>813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I3130">
            <v>0</v>
          </cell>
        </row>
        <row r="3131">
          <cell r="A3131">
            <v>20971000000000</v>
          </cell>
          <cell r="B3131" t="str">
            <v xml:space="preserve">PLAQUETA TRAQ. C.C. 10.0-11.0 MM                                                                    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I3131">
            <v>0</v>
          </cell>
        </row>
        <row r="3132">
          <cell r="A3132">
            <v>20971000100000</v>
          </cell>
          <cell r="B3132" t="str">
            <v xml:space="preserve">PLAQUETA TRAQ. C.C. 10.0M (MOD.2)                                                                   </v>
          </cell>
          <cell r="C3132">
            <v>567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I3132">
            <v>0</v>
          </cell>
        </row>
        <row r="3133">
          <cell r="A3133">
            <v>20971100000000</v>
          </cell>
          <cell r="B3133" t="str">
            <v xml:space="preserve">PLAQUETA TRAQ. C.C. 11.0MM                                                                          </v>
          </cell>
          <cell r="C3133">
            <v>1179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I3133">
            <v>0</v>
          </cell>
        </row>
        <row r="3134">
          <cell r="A3134">
            <v>20971200000000</v>
          </cell>
          <cell r="B3134" t="str">
            <v xml:space="preserve">PLAQUETA TRAQ. C.C. 12 MM                                                                           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I3134">
            <v>0</v>
          </cell>
        </row>
        <row r="3135">
          <cell r="A3135">
            <v>20971200100000</v>
          </cell>
          <cell r="B3135" t="str">
            <v xml:space="preserve">PLAQUETA TRAQ. C.C. 12.0M (MOD.2)                                                                   </v>
          </cell>
          <cell r="C3135">
            <v>1358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I3135">
            <v>0</v>
          </cell>
        </row>
        <row r="3136">
          <cell r="A3136">
            <v>20973007000000</v>
          </cell>
          <cell r="B3136" t="str">
            <v xml:space="preserve">INTRODUCTOR P/TRAQ.ARM.FENEST.7.0MM                                                                 </v>
          </cell>
          <cell r="C3136">
            <v>67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I3136">
            <v>0</v>
          </cell>
        </row>
        <row r="3137">
          <cell r="A3137">
            <v>20973008000000</v>
          </cell>
          <cell r="B3137" t="str">
            <v xml:space="preserve">INTRODUCTOR P/TRAQ.ARM.FENEST.8.0MM                                                                 </v>
          </cell>
          <cell r="C3137">
            <v>26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I3137">
            <v>0</v>
          </cell>
        </row>
        <row r="3138">
          <cell r="A3138">
            <v>20973009000000</v>
          </cell>
          <cell r="B3138" t="str">
            <v xml:space="preserve">INTRODUCTOR P/TRAQ.ARM.FENEST.9.0MM                                                                 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I3138">
            <v>0</v>
          </cell>
        </row>
        <row r="3139">
          <cell r="A3139">
            <v>20973010000000</v>
          </cell>
          <cell r="B3139" t="str">
            <v xml:space="preserve">INTRODUCTOR P/TRAQ.ARM.FENES.10.0MM                                                                 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I3139">
            <v>0</v>
          </cell>
        </row>
        <row r="3140">
          <cell r="A3140">
            <v>20973011000000</v>
          </cell>
          <cell r="B3140" t="str">
            <v xml:space="preserve">INTRODUCTOR P/TRAQ.ARM.FENES.11.0MM                                                                 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I3140">
            <v>0</v>
          </cell>
        </row>
        <row r="3141">
          <cell r="A3141">
            <v>20974007000000</v>
          </cell>
          <cell r="B3141" t="str">
            <v xml:space="preserve">PLAQUETA P/TRAQ.FENESTRADA 7.0MM                                                                    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I3141">
            <v>0</v>
          </cell>
        </row>
        <row r="3142">
          <cell r="A3142">
            <v>20974008000000</v>
          </cell>
          <cell r="B3142" t="str">
            <v xml:space="preserve">PLAQUETA P/TRAQ.FENESTRADA 8.0MM                                                                    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I3142">
            <v>0</v>
          </cell>
        </row>
        <row r="3143">
          <cell r="A3143">
            <v>20974009000000</v>
          </cell>
          <cell r="B3143" t="str">
            <v xml:space="preserve">PLAQUETA P/TRAQ.FENESTRADA 9.0MM                                                                    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I3143">
            <v>0</v>
          </cell>
        </row>
        <row r="3144">
          <cell r="A3144">
            <v>20974010000000</v>
          </cell>
          <cell r="B3144" t="str">
            <v xml:space="preserve">PLAQUETA P/TRAQ.FENESTRADA 10MM                                                                     </v>
          </cell>
          <cell r="C3144">
            <v>223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I3144">
            <v>0</v>
          </cell>
        </row>
        <row r="3145">
          <cell r="A3145">
            <v>20975040000000</v>
          </cell>
          <cell r="B3145" t="str">
            <v xml:space="preserve">CONECTOR P/TRAQ. C.C. 4MM BLANCO                                                                    </v>
          </cell>
          <cell r="C3145">
            <v>1055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I3145">
            <v>0</v>
          </cell>
        </row>
        <row r="3146">
          <cell r="A3146">
            <v>20975050000000</v>
          </cell>
          <cell r="B3146" t="str">
            <v xml:space="preserve">CONECTOR P/TRAQ. C.C. 5MM VERDE                                                                     </v>
          </cell>
          <cell r="C3146">
            <v>1169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I3146">
            <v>0</v>
          </cell>
        </row>
        <row r="3147">
          <cell r="A3147">
            <v>20975060000000</v>
          </cell>
          <cell r="B3147" t="str">
            <v xml:space="preserve">CONECTOR P/TRAQ. C.C. 6MM NARANJA                                                                   </v>
          </cell>
          <cell r="C3147">
            <v>1694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I3147">
            <v>0</v>
          </cell>
        </row>
        <row r="3148">
          <cell r="A3148">
            <v>20975070000000</v>
          </cell>
          <cell r="B3148" t="str">
            <v xml:space="preserve">CONECTOR P/TRAQ. C.C. 7MM MARRON                                                                    </v>
          </cell>
          <cell r="C3148">
            <v>4564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I3148">
            <v>0</v>
          </cell>
        </row>
        <row r="3149">
          <cell r="A3149">
            <v>20975080000000</v>
          </cell>
          <cell r="B3149" t="str">
            <v xml:space="preserve">CONECTOR P/TRAQ. C.C. 8MM ROJO                                                                      </v>
          </cell>
          <cell r="C3149">
            <v>1884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I3149">
            <v>0</v>
          </cell>
        </row>
        <row r="3150">
          <cell r="A3150">
            <v>20975090000000</v>
          </cell>
          <cell r="B3150" t="str">
            <v xml:space="preserve">CONECTOR P/TRAQ. C.C. 9MM AMARILLO                                                                  </v>
          </cell>
          <cell r="C3150">
            <v>3350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I3150">
            <v>0</v>
          </cell>
        </row>
        <row r="3151">
          <cell r="A3151">
            <v>20975100000000</v>
          </cell>
          <cell r="B3151" t="str">
            <v xml:space="preserve">CONECTOR P/TRAQ. C.C. 10MM GRIS                                                                     </v>
          </cell>
          <cell r="C3151">
            <v>3935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I3151">
            <v>0</v>
          </cell>
        </row>
        <row r="3152">
          <cell r="A3152">
            <v>20975110000000</v>
          </cell>
          <cell r="B3152" t="str">
            <v xml:space="preserve">CONECTOR P/TRAQ.C.C.11.0MM BORDEAUX                                                                 </v>
          </cell>
          <cell r="C3152">
            <v>2322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I3152">
            <v>0</v>
          </cell>
        </row>
        <row r="3153">
          <cell r="A3153">
            <v>20975120000000</v>
          </cell>
          <cell r="B3153" t="str">
            <v xml:space="preserve">CONECTOR P/TRAQ. C.C. 12.0MM AZUL                                                                   </v>
          </cell>
          <cell r="C3153">
            <v>200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I3153">
            <v>0</v>
          </cell>
        </row>
        <row r="3154">
          <cell r="A3154">
            <v>20975200000000</v>
          </cell>
          <cell r="B3154" t="str">
            <v xml:space="preserve">CONEC.P/TRAQ.C.C.(CHICO)TRANSP.                                                                     </v>
          </cell>
          <cell r="C3154">
            <v>1754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I3154">
            <v>0</v>
          </cell>
        </row>
        <row r="3155">
          <cell r="A3155">
            <v>20975210000000</v>
          </cell>
          <cell r="B3155" t="str">
            <v xml:space="preserve">CONEC.P/TRAQ.C.C.(MEDIANO)TRANSP.                                                                   </v>
          </cell>
          <cell r="C3155">
            <v>1569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I3155">
            <v>0</v>
          </cell>
        </row>
        <row r="3156">
          <cell r="A3156">
            <v>20975220000000</v>
          </cell>
          <cell r="B3156" t="str">
            <v xml:space="preserve">CONEC.P/TRAQ.C.C.(GRANDE)TRANSP.                                                                    </v>
          </cell>
          <cell r="C3156">
            <v>340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I3156">
            <v>0</v>
          </cell>
        </row>
        <row r="3157">
          <cell r="A3157">
            <v>20976080000000</v>
          </cell>
          <cell r="B3157" t="str">
            <v xml:space="preserve">CONECTOR P/TRAQ. C.C. C/B 8MM ROJO                                                                  </v>
          </cell>
          <cell r="C3157">
            <v>200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I3157">
            <v>0</v>
          </cell>
        </row>
        <row r="3158">
          <cell r="A3158">
            <v>20976100000000</v>
          </cell>
          <cell r="B3158" t="str">
            <v xml:space="preserve">CONECTOR P/TRAQ. C.C. C/B 10MM GRIS                                                                 </v>
          </cell>
          <cell r="C3158">
            <v>88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I3158">
            <v>0</v>
          </cell>
        </row>
        <row r="3159">
          <cell r="A3159">
            <v>20981012000000</v>
          </cell>
          <cell r="B3159" t="str">
            <v xml:space="preserve">PLACA P/VALV.FONETICA GRAN.(10-12MM                                                                 </v>
          </cell>
          <cell r="C3159">
            <v>3165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I3159">
            <v>0</v>
          </cell>
        </row>
        <row r="3160">
          <cell r="A3160">
            <v>20986700000000</v>
          </cell>
          <cell r="B3160" t="str">
            <v xml:space="preserve">PLACA P/VALV. FONETICA CHICA(6-7MM)                                                                 </v>
          </cell>
          <cell r="C3160">
            <v>5310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I3160">
            <v>0</v>
          </cell>
        </row>
        <row r="3161">
          <cell r="A3161">
            <v>20988900000000</v>
          </cell>
          <cell r="B3161" t="str">
            <v xml:space="preserve">PLACA P/VALV. FONETICA MED.(8-9MM)                                                                  </v>
          </cell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I3161">
            <v>0</v>
          </cell>
        </row>
        <row r="3162">
          <cell r="A3162">
            <v>20990010000000</v>
          </cell>
          <cell r="B3162" t="str">
            <v xml:space="preserve">CIERRE P/TAPA CIEGA CHICA                                                                           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I3162">
            <v>0</v>
          </cell>
        </row>
        <row r="3163">
          <cell r="A3163">
            <v>20990011000000</v>
          </cell>
          <cell r="B3163" t="str">
            <v xml:space="preserve">TAPA CIEGA CHICA                                                                                    </v>
          </cell>
          <cell r="C3163">
            <v>800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I3163">
            <v>0</v>
          </cell>
        </row>
        <row r="3164">
          <cell r="A3164">
            <v>20990020000000</v>
          </cell>
          <cell r="B3164" t="str">
            <v xml:space="preserve">CIERRE P/TAPA CIEGA MEDIANA                                                                         </v>
          </cell>
          <cell r="C3164">
            <v>3204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I3164">
            <v>0</v>
          </cell>
        </row>
        <row r="3165">
          <cell r="A3165">
            <v>20990021000000</v>
          </cell>
          <cell r="B3165" t="str">
            <v xml:space="preserve">TAPA CIEGA MEDIANA                                                                                  </v>
          </cell>
          <cell r="C3165">
            <v>2755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I3165">
            <v>0</v>
          </cell>
        </row>
        <row r="3166">
          <cell r="A3166">
            <v>20990030000000</v>
          </cell>
          <cell r="B3166" t="str">
            <v xml:space="preserve">CIERRE P/TAPA CIEGA GRANDE                                                                          </v>
          </cell>
          <cell r="C3166">
            <v>5256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I3166">
            <v>0</v>
          </cell>
        </row>
        <row r="3167">
          <cell r="A3167">
            <v>20990031000000</v>
          </cell>
          <cell r="B3167" t="str">
            <v xml:space="preserve">TAPA CIEGA GRANDE                                                                                   </v>
          </cell>
          <cell r="C3167">
            <v>447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I3167">
            <v>0</v>
          </cell>
        </row>
        <row r="3168">
          <cell r="A3168">
            <v>20991012000000</v>
          </cell>
          <cell r="B3168" t="str">
            <v xml:space="preserve">TAPA TOS GRANDE  (10-12 MM)                                                                         </v>
          </cell>
          <cell r="C3168">
            <v>1562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I3168">
            <v>0</v>
          </cell>
        </row>
        <row r="3169">
          <cell r="A3169">
            <v>20996700000000</v>
          </cell>
          <cell r="B3169" t="str">
            <v xml:space="preserve">TAPA TOS CHICA   (6-7MM)                                                                            </v>
          </cell>
          <cell r="C3169">
            <v>7632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I3169">
            <v>0</v>
          </cell>
        </row>
        <row r="3170">
          <cell r="A3170">
            <v>20998900000000</v>
          </cell>
          <cell r="B3170" t="str">
            <v xml:space="preserve">TAPA TOS MEDIANA  (8-9 MM)                                                                          </v>
          </cell>
          <cell r="C3170">
            <v>28007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I3170">
            <v>0</v>
          </cell>
        </row>
        <row r="3171">
          <cell r="A3171">
            <v>21001000000000</v>
          </cell>
          <cell r="B3171" t="str">
            <v xml:space="preserve">GOTERO INFU. OPACO P/REVISAR                                                                        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I3171">
            <v>0</v>
          </cell>
        </row>
        <row r="3172">
          <cell r="A3172">
            <v>21001100000000</v>
          </cell>
          <cell r="B3172" t="str">
            <v xml:space="preserve">GOTERO INFU.P/REVISAR                                                                               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I3172">
            <v>0</v>
          </cell>
        </row>
        <row r="3173">
          <cell r="A3173">
            <v>21001200000000</v>
          </cell>
          <cell r="B3173" t="str">
            <v xml:space="preserve">GOTERO IR C/PROT                                                                                    </v>
          </cell>
          <cell r="C3173">
            <v>2708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I3173">
            <v>0</v>
          </cell>
        </row>
        <row r="3174">
          <cell r="A3174">
            <v>21001500000000</v>
          </cell>
          <cell r="B3174" t="str">
            <v xml:space="preserve">GOT IR NEGRO C/PROT                                                                                 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I3174">
            <v>0</v>
          </cell>
        </row>
        <row r="3175">
          <cell r="A3175">
            <v>21002000000000</v>
          </cell>
          <cell r="B3175" t="str">
            <v xml:space="preserve">GOTERO MICRO OPACO P/REVISAR                                                                        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I3175">
            <v>0</v>
          </cell>
        </row>
        <row r="3176">
          <cell r="A3176">
            <v>21002100000000</v>
          </cell>
          <cell r="B3176" t="str">
            <v xml:space="preserve">GOTERO MICRO P/REVISAR                                                                              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I3176">
            <v>0</v>
          </cell>
        </row>
        <row r="3177">
          <cell r="A3177">
            <v>21002200000000</v>
          </cell>
          <cell r="B3177" t="str">
            <v xml:space="preserve">GOT MICRO C/PROT                                                                                    </v>
          </cell>
          <cell r="C3177">
            <v>703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I3177">
            <v>0</v>
          </cell>
        </row>
        <row r="3178">
          <cell r="A3178">
            <v>21002500000000</v>
          </cell>
          <cell r="B3178" t="str">
            <v xml:space="preserve">GOT MICRO NEGRO C/PROT                                                                              </v>
          </cell>
          <cell r="C3178">
            <v>742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I3178">
            <v>0</v>
          </cell>
        </row>
        <row r="3179">
          <cell r="A3179">
            <v>21003200000000</v>
          </cell>
          <cell r="B3179" t="str">
            <v xml:space="preserve">GOTERO TR C/PROT                                                                                    </v>
          </cell>
          <cell r="C3179">
            <v>324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I3179">
            <v>0</v>
          </cell>
        </row>
        <row r="3180">
          <cell r="A3180">
            <v>21003300000000</v>
          </cell>
          <cell r="B3180" t="str">
            <v xml:space="preserve">GOTERO TRAN.P/REVISAR                                                                               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I3180">
            <v>0</v>
          </cell>
        </row>
        <row r="3181">
          <cell r="A3181">
            <v>21011100000000</v>
          </cell>
          <cell r="B3181" t="str">
            <v xml:space="preserve">GOTERO INFUSOR PVC  (E)                                                                             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I3181">
            <v>0</v>
          </cell>
        </row>
        <row r="3182">
          <cell r="A3182">
            <v>21011200000000</v>
          </cell>
          <cell r="B3182" t="str">
            <v xml:space="preserve">GOTERO INF. PVC C/PROT (E                                                                           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I3182">
            <v>0</v>
          </cell>
        </row>
        <row r="3183">
          <cell r="A3183">
            <v>21012100000000</v>
          </cell>
          <cell r="B3183" t="str">
            <v xml:space="preserve">GOTERO MICRO PVC  (E)                                                                               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I3183">
            <v>0</v>
          </cell>
        </row>
        <row r="3184">
          <cell r="A3184">
            <v>21012200000000</v>
          </cell>
          <cell r="B3184" t="str">
            <v xml:space="preserve">GOTERO MICRO PVC C/PROT E                                                                           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I3184">
            <v>0</v>
          </cell>
        </row>
        <row r="3185">
          <cell r="A3185">
            <v>21200100000000</v>
          </cell>
          <cell r="B3185" t="str">
            <v xml:space="preserve">LENTES OXIGENOT                                                                                     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I3185">
            <v>0</v>
          </cell>
        </row>
        <row r="3186">
          <cell r="A3186">
            <v>21200200000000</v>
          </cell>
          <cell r="B3186" t="str">
            <v xml:space="preserve">LENTES OXIGENOT (MOD.1) PVC E4/50                                                                   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I3186">
            <v>0</v>
          </cell>
        </row>
        <row r="3187">
          <cell r="A3187">
            <v>21200201000000</v>
          </cell>
          <cell r="B3187" t="str">
            <v xml:space="preserve">LENTES OXIGENOTERAPIA PP AZUL                                                                       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I3187">
            <v>0</v>
          </cell>
        </row>
        <row r="3188">
          <cell r="A3188">
            <v>21200300000000</v>
          </cell>
          <cell r="B3188" t="str">
            <v xml:space="preserve">LLAVE 3VIAS SAKIRA DESENSOBRADA                                                                     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I3188">
            <v>0</v>
          </cell>
        </row>
        <row r="3189">
          <cell r="A3189">
            <v>21200400000000</v>
          </cell>
          <cell r="B3189" t="str">
            <v xml:space="preserve">AGUJA 20GX1½ NIPRO DESENSOBRADA                                                                     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I3189">
            <v>0</v>
          </cell>
        </row>
        <row r="3190">
          <cell r="A3190">
            <v>21200500000000</v>
          </cell>
          <cell r="B3190" t="str">
            <v xml:space="preserve">CONECTOR HEMBRA ALIM.ENT.SIN TAPÓN                                                                  </v>
          </cell>
          <cell r="C3190">
            <v>3717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I3190">
            <v>0</v>
          </cell>
        </row>
        <row r="3191">
          <cell r="A3191">
            <v>21300100000000</v>
          </cell>
          <cell r="B3191" t="str">
            <v xml:space="preserve">MARIPOSA Ø 3.6 VERDE                                                                                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I3191">
            <v>0</v>
          </cell>
        </row>
        <row r="3192">
          <cell r="A3192">
            <v>21336100000000</v>
          </cell>
          <cell r="B3192" t="str">
            <v xml:space="preserve">MARIPOSA 3.6 ROJA 84344                                                                             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I3192">
            <v>0</v>
          </cell>
        </row>
        <row r="3193">
          <cell r="A3193">
            <v>21415100000000</v>
          </cell>
          <cell r="B3193" t="str">
            <v xml:space="preserve">PABELLON VENA 1.5 83304                                                                             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I3193">
            <v>0</v>
          </cell>
        </row>
        <row r="3194">
          <cell r="A3194">
            <v>21416100000000</v>
          </cell>
          <cell r="B3194" t="str">
            <v xml:space="preserve">PABELL_N 16G        84114                                                                           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I3194">
            <v>0</v>
          </cell>
        </row>
        <row r="3195">
          <cell r="A3195">
            <v>21418100000000</v>
          </cell>
          <cell r="B3195" t="str">
            <v xml:space="preserve">PABELLON FCO  1.8 83305                                                                             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I3195">
            <v>0</v>
          </cell>
        </row>
        <row r="3196">
          <cell r="A3196">
            <v>21501100000000</v>
          </cell>
          <cell r="B3196" t="str">
            <v xml:space="preserve">PIEZA A                                                                                             </v>
          </cell>
          <cell r="C3196">
            <v>24947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I3196">
            <v>0</v>
          </cell>
        </row>
        <row r="3197">
          <cell r="A3197">
            <v>21501200000000</v>
          </cell>
          <cell r="B3197" t="str">
            <v xml:space="preserve">PIEZA A C/FILTRO                                                                                    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I3197">
            <v>0</v>
          </cell>
        </row>
        <row r="3198">
          <cell r="A3198">
            <v>21501300000000</v>
          </cell>
          <cell r="B3198" t="str">
            <v xml:space="preserve">PIEZA A OPACA                                                                                       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I3198">
            <v>0</v>
          </cell>
        </row>
        <row r="3199">
          <cell r="A3199">
            <v>21501400000000</v>
          </cell>
          <cell r="B3199" t="str">
            <v xml:space="preserve">PIEZA A BLANCA                                                                                      </v>
          </cell>
          <cell r="C3199">
            <v>840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I3199">
            <v>0</v>
          </cell>
        </row>
        <row r="3200">
          <cell r="A3200">
            <v>21501401000000</v>
          </cell>
          <cell r="B3200" t="str">
            <v xml:space="preserve">PIEZA A BLANCA (PS476L)                                                                             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I3200">
            <v>0</v>
          </cell>
        </row>
        <row r="3201">
          <cell r="A3201">
            <v>21502100000000</v>
          </cell>
          <cell r="B3201" t="str">
            <v xml:space="preserve">PIEZA B                                                                                             </v>
          </cell>
          <cell r="C3201">
            <v>11410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I3201">
            <v>0</v>
          </cell>
        </row>
        <row r="3202">
          <cell r="A3202">
            <v>21502200000000</v>
          </cell>
          <cell r="B3202" t="str">
            <v xml:space="preserve">PIEZA B C/MICRO                                                                                     </v>
          </cell>
          <cell r="C3202">
            <v>1466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I3202">
            <v>0</v>
          </cell>
        </row>
        <row r="3203">
          <cell r="A3203">
            <v>21544100000000</v>
          </cell>
          <cell r="B3203" t="str">
            <v xml:space="preserve">PIEZA Y H 4.4       88442                                                                           </v>
          </cell>
          <cell r="C3203">
            <v>9284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I3203">
            <v>0</v>
          </cell>
        </row>
        <row r="3204">
          <cell r="A3204">
            <v>21570100000000</v>
          </cell>
          <cell r="B3204" t="str">
            <v xml:space="preserve">PIEZA T 7.0/2.1   84174                                                                             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I3204">
            <v>0</v>
          </cell>
        </row>
        <row r="3205">
          <cell r="A3205">
            <v>21601600000000</v>
          </cell>
          <cell r="B3205" t="str">
            <v xml:space="preserve">PIST OMNI  1 ML                                                                                     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I3205">
            <v>0</v>
          </cell>
        </row>
        <row r="3206">
          <cell r="A3206">
            <v>21602100000000</v>
          </cell>
          <cell r="B3206" t="str">
            <v xml:space="preserve">PIST INYECT 2.5ML 86255                                                                             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I3206">
            <v>0</v>
          </cell>
        </row>
        <row r="3207">
          <cell r="A3207">
            <v>21602600000000</v>
          </cell>
          <cell r="B3207" t="str">
            <v xml:space="preserve">PIST OMNI 2.5 ML  84482                                                                             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I3207">
            <v>0</v>
          </cell>
        </row>
        <row r="3208">
          <cell r="A3208">
            <v>21605300000000</v>
          </cell>
          <cell r="B3208" t="str">
            <v xml:space="preserve">PIST INYECT 5 ML  91285                                                                             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I3208">
            <v>0</v>
          </cell>
        </row>
        <row r="3209">
          <cell r="A3209">
            <v>21605600000000</v>
          </cell>
          <cell r="B3209" t="str">
            <v xml:space="preserve">PIST OMNI 5 ML    84483                                                                             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I3209">
            <v>0</v>
          </cell>
        </row>
        <row r="3210">
          <cell r="A3210">
            <v>21610100000000</v>
          </cell>
          <cell r="B3210" t="str">
            <v xml:space="preserve">PISTON INYECT 10 ML 90236                                                                           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I3210">
            <v>0</v>
          </cell>
        </row>
        <row r="3211">
          <cell r="A3211">
            <v>21610600000000</v>
          </cell>
          <cell r="B3211" t="str">
            <v xml:space="preserve">PIST OMNI 10 ML   84484                                                                             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I3211">
            <v>0</v>
          </cell>
        </row>
        <row r="3212">
          <cell r="A3212">
            <v>21610700000000</v>
          </cell>
          <cell r="B3212" t="str">
            <v xml:space="preserve">PIST. ORALES 10 ML                                                                                  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I3212">
            <v>0</v>
          </cell>
        </row>
        <row r="3213">
          <cell r="A3213">
            <v>21620100000000</v>
          </cell>
          <cell r="B3213" t="str">
            <v xml:space="preserve">PIST INYECT 20 ML 90235                                                                             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I3213">
            <v>0</v>
          </cell>
        </row>
        <row r="3214">
          <cell r="A3214">
            <v>21620600000000</v>
          </cell>
          <cell r="B3214" t="str">
            <v xml:space="preserve">PIST OMNI 20 ML   88432                                                                             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I3214">
            <v>0</v>
          </cell>
        </row>
        <row r="3215">
          <cell r="A3215">
            <v>21620700000000</v>
          </cell>
          <cell r="B3215" t="str">
            <v xml:space="preserve">PIST IMPRESOS OMNI 20 ML                                                                            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I3215">
            <v>0</v>
          </cell>
        </row>
        <row r="3216">
          <cell r="A3216">
            <v>21650100000000</v>
          </cell>
          <cell r="B3216" t="str">
            <v xml:space="preserve">PIST OMNI 50 ML    93336                                                                            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I3216">
            <v>0</v>
          </cell>
        </row>
        <row r="3217">
          <cell r="A3217">
            <v>21800100000000</v>
          </cell>
          <cell r="B3217" t="str">
            <v xml:space="preserve">PORT MIC PS BLAN 84477 N1                                                                           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I3217">
            <v>0</v>
          </cell>
        </row>
        <row r="3218">
          <cell r="A3218">
            <v>21801100000000</v>
          </cell>
          <cell r="B3218" t="str">
            <v xml:space="preserve">PORTADOR CATGUT   90223/3                                                                           </v>
          </cell>
          <cell r="C3218">
            <v>2429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I3218">
            <v>0</v>
          </cell>
        </row>
        <row r="3219">
          <cell r="A3219">
            <v>21911100000000</v>
          </cell>
          <cell r="B3219" t="str">
            <v xml:space="preserve">PROTECTOR 11.5    84507                                                                             </v>
          </cell>
          <cell r="C3219">
            <v>352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I3219">
            <v>0</v>
          </cell>
        </row>
        <row r="3220">
          <cell r="A3220">
            <v>21912100000000</v>
          </cell>
          <cell r="B3220" t="str">
            <v xml:space="preserve">PROT CH CIEGO     84193                                                                             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I3220">
            <v>0</v>
          </cell>
        </row>
        <row r="3221">
          <cell r="A3221">
            <v>21912200000000</v>
          </cell>
          <cell r="B3221" t="str">
            <v xml:space="preserve">PROT CH ABIERTO   84193                                                                             </v>
          </cell>
          <cell r="C3221">
            <v>2188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I3221">
            <v>0</v>
          </cell>
        </row>
        <row r="3222">
          <cell r="A3222">
            <v>21940010000000</v>
          </cell>
          <cell r="B3222" t="str">
            <v xml:space="preserve">PROTECTOR SELDINGER                                                                                 </v>
          </cell>
          <cell r="C3222">
            <v>3400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I3222">
            <v>0</v>
          </cell>
        </row>
        <row r="3223">
          <cell r="A3223">
            <v>21955100000000</v>
          </cell>
          <cell r="B3223" t="str">
            <v xml:space="preserve">PROT CHICO 5.5    86437                                                                             </v>
          </cell>
          <cell r="C3223">
            <v>18518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I3223">
            <v>0</v>
          </cell>
        </row>
        <row r="3224">
          <cell r="A3224">
            <v>21960100000000</v>
          </cell>
          <cell r="B3224" t="str">
            <v xml:space="preserve">PROT MED CIEGO    86406                                                                             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I3224">
            <v>0</v>
          </cell>
        </row>
        <row r="3225">
          <cell r="A3225">
            <v>21960200000000</v>
          </cell>
          <cell r="B3225" t="str">
            <v xml:space="preserve">PROT MED ABIERTO  86412                                                                             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I3225">
            <v>0</v>
          </cell>
        </row>
        <row r="3226">
          <cell r="A3226">
            <v>21970000000000</v>
          </cell>
          <cell r="B3226" t="str">
            <v xml:space="preserve">PROTECTOR P/CAT. EMBOLECTOMIA                                                                       </v>
          </cell>
          <cell r="C3226">
            <v>103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I3226">
            <v>0</v>
          </cell>
        </row>
        <row r="3227">
          <cell r="A3227">
            <v>21970100000000</v>
          </cell>
          <cell r="B3227" t="str">
            <v xml:space="preserve">PROTECTOR P/CAT. EMBOLECTOMIA (RIGIDO)                                                              </v>
          </cell>
          <cell r="C3227">
            <v>217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I3227">
            <v>0</v>
          </cell>
        </row>
        <row r="3228">
          <cell r="A3228">
            <v>21970200000000</v>
          </cell>
          <cell r="B3228" t="str">
            <v xml:space="preserve">PROTECTOR RIGIDO P/CAT.EMBOLECTOMIA                                                                 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I3228">
            <v>0</v>
          </cell>
        </row>
        <row r="3229">
          <cell r="A3229">
            <v>21970230000000</v>
          </cell>
          <cell r="B3229" t="str">
            <v xml:space="preserve">PROTECTOR NEGRO P/EMBOLECTOMIA                                                                      </v>
          </cell>
          <cell r="C3229">
            <v>1835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I3229">
            <v>0</v>
          </cell>
        </row>
        <row r="3230">
          <cell r="A3230">
            <v>21970240000000</v>
          </cell>
          <cell r="B3230" t="str">
            <v xml:space="preserve">PROTECTOR NEGRO P/EMBOLECT.EXTERIOR                                                                 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I3230">
            <v>0</v>
          </cell>
        </row>
        <row r="3231">
          <cell r="A3231">
            <v>21971000000000</v>
          </cell>
          <cell r="B3231" t="str">
            <v xml:space="preserve">EMBUDO CRISTAL P/PROT. EMBOLECTOMIA                                                                 </v>
          </cell>
          <cell r="C3231">
            <v>30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I3231">
            <v>0</v>
          </cell>
        </row>
        <row r="3232">
          <cell r="A3232">
            <v>21973100000000</v>
          </cell>
          <cell r="B3232" t="str">
            <v xml:space="preserve">PROT 7.35 BLANCO 86315 N1                                                                           </v>
          </cell>
          <cell r="C3232">
            <v>39498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I3232">
            <v>0</v>
          </cell>
        </row>
        <row r="3233">
          <cell r="A3233">
            <v>21973200000000</v>
          </cell>
          <cell r="B3233" t="str">
            <v xml:space="preserve">PROT 7.35 ROJO  86315 N 2                                                                           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I3233">
            <v>0</v>
          </cell>
        </row>
        <row r="3234">
          <cell r="A3234">
            <v>21973300000000</v>
          </cell>
          <cell r="B3234" t="str">
            <v xml:space="preserve">PROTECTOR + 7.35                                                                                    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I3234">
            <v>0</v>
          </cell>
        </row>
        <row r="3235">
          <cell r="A3235">
            <v>21980000000000</v>
          </cell>
          <cell r="B3235" t="str">
            <v xml:space="preserve">PROTECTOR P/JER.ORALES                                                                              </v>
          </cell>
          <cell r="C3235">
            <v>19210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I3235">
            <v>0</v>
          </cell>
        </row>
        <row r="3236">
          <cell r="A3236">
            <v>21990000000000</v>
          </cell>
          <cell r="B3236" t="str">
            <v xml:space="preserve">PROTECTOR P/CAT. URETERAL                                                                           </v>
          </cell>
          <cell r="C3236">
            <v>99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I3236">
            <v>0</v>
          </cell>
        </row>
        <row r="3237">
          <cell r="A3237">
            <v>22040100000000</v>
          </cell>
          <cell r="B3237" t="str">
            <v xml:space="preserve">PUNTERO LUER 4.0    86325                                                                           </v>
          </cell>
          <cell r="C3237">
            <v>21698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I3237">
            <v>0</v>
          </cell>
        </row>
        <row r="3238">
          <cell r="A3238">
            <v>22040200000000</v>
          </cell>
          <cell r="B3238" t="str">
            <v xml:space="preserve">SUCCIDAR C/PUNTERO LUER                                                                             </v>
          </cell>
          <cell r="C3238">
            <v>83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I3238">
            <v>0</v>
          </cell>
        </row>
        <row r="3239">
          <cell r="A3239">
            <v>22040300000000</v>
          </cell>
          <cell r="B3239" t="str">
            <v xml:space="preserve">PUNTERO C/SUPLEMENTO                                                                                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I3239">
            <v>0</v>
          </cell>
        </row>
        <row r="3240">
          <cell r="A3240">
            <v>22050100000000</v>
          </cell>
          <cell r="B3240" t="str">
            <v xml:space="preserve">SET MEZCLAS PARENTERALES - PARTE 1                                                                  </v>
          </cell>
          <cell r="C3240">
            <v>316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I3240">
            <v>0</v>
          </cell>
        </row>
        <row r="3241">
          <cell r="A3241">
            <v>22050200000000</v>
          </cell>
          <cell r="B3241" t="str">
            <v xml:space="preserve">SET MEZCLAS PARENTERALES - PARTE 2                                                                  </v>
          </cell>
          <cell r="C3241">
            <v>19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I3241">
            <v>0</v>
          </cell>
        </row>
        <row r="3242">
          <cell r="A3242">
            <v>22050300000000</v>
          </cell>
          <cell r="B3242" t="str">
            <v xml:space="preserve">SET MEZCLAS PARENTERALES - PARTE 3                                                                  </v>
          </cell>
          <cell r="C3242">
            <v>9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I3242">
            <v>0</v>
          </cell>
        </row>
        <row r="3243">
          <cell r="A3243">
            <v>22200100000000</v>
          </cell>
          <cell r="B3243" t="str">
            <v xml:space="preserve">REGULADOR DE SUCCION EN PVC S/TAPA (AZUL)                                                           </v>
          </cell>
          <cell r="C3243">
            <v>17921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I3243">
            <v>0</v>
          </cell>
        </row>
        <row r="3244">
          <cell r="A3244">
            <v>22200200000000</v>
          </cell>
          <cell r="B3244" t="str">
            <v xml:space="preserve">REGULADOR DE SUCCION C/TAPA                                                                         </v>
          </cell>
          <cell r="C3244">
            <v>6522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I3244">
            <v>0</v>
          </cell>
        </row>
        <row r="3245">
          <cell r="A3245">
            <v>22200300000000</v>
          </cell>
          <cell r="B3245" t="str">
            <v xml:space="preserve">REGULADOR DE SUCCION EN PVC                                                                         </v>
          </cell>
          <cell r="C3245">
            <v>903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I3245">
            <v>0</v>
          </cell>
        </row>
        <row r="3246">
          <cell r="A3246">
            <v>22200300001000</v>
          </cell>
          <cell r="B3246" t="str">
            <v xml:space="preserve">REGULADOR DE SUCCION PVC (TOTM)                                                                     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I3246">
            <v>0</v>
          </cell>
        </row>
        <row r="3247">
          <cell r="A3247">
            <v>22200300100000</v>
          </cell>
          <cell r="B3247" t="str">
            <v xml:space="preserve">REGULADOR DE SUCC.EN PVC (AMARILLO)                                                                 </v>
          </cell>
          <cell r="C3247">
            <v>14163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I3247">
            <v>0</v>
          </cell>
        </row>
        <row r="3248">
          <cell r="A3248">
            <v>22200300200000</v>
          </cell>
          <cell r="B3248" t="str">
            <v xml:space="preserve">REGULADOR DE SUCC.EN PVC (VERDE)                                                                    </v>
          </cell>
          <cell r="C3248">
            <v>5951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I3248">
            <v>0</v>
          </cell>
        </row>
        <row r="3249">
          <cell r="A3249">
            <v>22200300300000</v>
          </cell>
          <cell r="B3249" t="str">
            <v xml:space="preserve">REGULADOR DE SUCC.EN PVC (ROJO)                                                                     </v>
          </cell>
          <cell r="C3249">
            <v>21537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  <cell r="I3249">
            <v>0</v>
          </cell>
        </row>
        <row r="3250">
          <cell r="A3250">
            <v>22200300400000</v>
          </cell>
          <cell r="B3250" t="str">
            <v xml:space="preserve">REGULADOR DE SUCC.EN PVC (AZUL)                                                                     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I3250">
            <v>0</v>
          </cell>
        </row>
        <row r="3251">
          <cell r="A3251">
            <v>22200300500000</v>
          </cell>
          <cell r="B3251" t="str">
            <v xml:space="preserve">REGULADOR DE SUCC.EN PVC (NEGRO)                                                                    </v>
          </cell>
          <cell r="C3251">
            <v>2757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I3251">
            <v>0</v>
          </cell>
        </row>
        <row r="3252">
          <cell r="A3252">
            <v>22200300600000</v>
          </cell>
          <cell r="B3252" t="str">
            <v xml:space="preserve">REGULADOR DE SUCC.EN PVC (BLANCO)                                                                   </v>
          </cell>
          <cell r="C3252">
            <v>20337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  <cell r="I3252">
            <v>0</v>
          </cell>
        </row>
        <row r="3253">
          <cell r="A3253">
            <v>22210300000000</v>
          </cell>
          <cell r="B3253" t="str">
            <v xml:space="preserve">PROTECTOR LLAVE 3 VIAS (BLANCO)                                                                     </v>
          </cell>
          <cell r="C3253">
            <v>16877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I3253">
            <v>0</v>
          </cell>
        </row>
        <row r="3254">
          <cell r="A3254">
            <v>22210310000000</v>
          </cell>
          <cell r="B3254" t="str">
            <v xml:space="preserve">PROTECTOR LLAVE 3 VIAS (TRANSPARENTE)                                                               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I3254">
            <v>0</v>
          </cell>
        </row>
        <row r="3255">
          <cell r="A3255">
            <v>22210320000000</v>
          </cell>
          <cell r="B3255" t="str">
            <v xml:space="preserve">TAPON LLAVE DE 3 VIAS (BLANCO)                                                                      </v>
          </cell>
          <cell r="C3255">
            <v>2464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I3255">
            <v>0</v>
          </cell>
        </row>
        <row r="3256">
          <cell r="A3256">
            <v>22210330000000</v>
          </cell>
          <cell r="B3256" t="str">
            <v xml:space="preserve">PROTECTOR LLAVE 3 VIAS POLYMED -ITALIA                                                              </v>
          </cell>
          <cell r="C3256">
            <v>394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I3256">
            <v>0</v>
          </cell>
        </row>
        <row r="3257">
          <cell r="A3257">
            <v>22210340000000</v>
          </cell>
          <cell r="B3257" t="str">
            <v xml:space="preserve">TAPON LLAVE 3 VIAS POLYMED - ITALIA                                                                 </v>
          </cell>
          <cell r="C3257">
            <v>1039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I3257">
            <v>0</v>
          </cell>
        </row>
        <row r="3258">
          <cell r="A3258">
            <v>22210350000000</v>
          </cell>
          <cell r="B3258" t="str">
            <v xml:space="preserve">PROTECTOR FINO DE LLAVE DE 3 VIAS                                                                   </v>
          </cell>
          <cell r="C3258">
            <v>5761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I3258">
            <v>0</v>
          </cell>
        </row>
        <row r="3259">
          <cell r="A3259">
            <v>22300100000000</v>
          </cell>
          <cell r="B3259" t="str">
            <v xml:space="preserve">TAPA P/TRAQ. SIN BALON                                                                              </v>
          </cell>
          <cell r="C3259">
            <v>4193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I3259">
            <v>0</v>
          </cell>
        </row>
        <row r="3260">
          <cell r="A3260">
            <v>22400100000000</v>
          </cell>
          <cell r="B3260" t="str">
            <v xml:space="preserve">TAPON P/SONDA       84425                                                                           </v>
          </cell>
          <cell r="C3260">
            <v>11428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I3260">
            <v>0</v>
          </cell>
        </row>
        <row r="3261">
          <cell r="A3261">
            <v>22400200000000</v>
          </cell>
          <cell r="B3261" t="str">
            <v xml:space="preserve">TAPON P/SONDA BEIGE 84425                                                                           </v>
          </cell>
          <cell r="C3261">
            <v>12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I3261">
            <v>0</v>
          </cell>
        </row>
        <row r="3262">
          <cell r="A3262">
            <v>22400300000000</v>
          </cell>
          <cell r="B3262" t="str">
            <v xml:space="preserve">TAPON P/SONDA BEIGE PERF. 84425                                                                     </v>
          </cell>
          <cell r="C3262">
            <v>446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I3262">
            <v>0</v>
          </cell>
        </row>
        <row r="3263">
          <cell r="A3263">
            <v>22401100000000</v>
          </cell>
          <cell r="B3263" t="str">
            <v xml:space="preserve">TAPON DE VALVULA    85334                                                                           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I3263">
            <v>0</v>
          </cell>
        </row>
        <row r="3264">
          <cell r="A3264">
            <v>22401200000000</v>
          </cell>
          <cell r="B3264" t="str">
            <v xml:space="preserve">TAPON DE VALVULA PE PBD TS 7028 AT                                                                  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I3264">
            <v>0</v>
          </cell>
        </row>
        <row r="3265">
          <cell r="A3265">
            <v>22402100000000</v>
          </cell>
          <cell r="B3265" t="str">
            <v xml:space="preserve">TAPON MULTIPLICADOR                                                                                 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I3265">
            <v>0</v>
          </cell>
        </row>
        <row r="3266">
          <cell r="A3266">
            <v>22402200000000</v>
          </cell>
          <cell r="B3266" t="str">
            <v xml:space="preserve">TAPON P/PROTECTOR EMBOLECT. CH2                                                                     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I3266">
            <v>0</v>
          </cell>
        </row>
        <row r="3267">
          <cell r="A3267">
            <v>22402300000000</v>
          </cell>
          <cell r="B3267" t="str">
            <v xml:space="preserve">TAPA P/PROTEC. EMBOLECTOMIA                                                                         </v>
          </cell>
          <cell r="C3267">
            <v>3021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I3267">
            <v>0</v>
          </cell>
        </row>
        <row r="3268">
          <cell r="A3268">
            <v>22513100000000</v>
          </cell>
          <cell r="B3268" t="str">
            <v xml:space="preserve">TUBO ENS 13X100 CR                                                                                  </v>
          </cell>
          <cell r="C3268">
            <v>700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I3268">
            <v>0</v>
          </cell>
        </row>
        <row r="3269">
          <cell r="A3269">
            <v>22513200000000</v>
          </cell>
          <cell r="B3269" t="str">
            <v xml:space="preserve">TUBO ENS 13X100 OP                                                                                  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I3269">
            <v>0</v>
          </cell>
        </row>
        <row r="3270">
          <cell r="A3270">
            <v>22515000000000</v>
          </cell>
          <cell r="B3270" t="str">
            <v xml:space="preserve">SOPORTE P/GOLF "T" BLANCO                                                                           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I3270">
            <v>0</v>
          </cell>
        </row>
        <row r="3271">
          <cell r="A3271">
            <v>22515010000000</v>
          </cell>
          <cell r="B3271" t="str">
            <v xml:space="preserve">SOPORTE P/GOLF FINO "T" (BLANCO)                                                                    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I3271">
            <v>0</v>
          </cell>
        </row>
        <row r="3272">
          <cell r="A3272">
            <v>22515020000000</v>
          </cell>
          <cell r="B3272" t="str">
            <v xml:space="preserve">SOPORTE P/GOLF GRUESO "T" (BLANCO)                                                                  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I3272">
            <v>0</v>
          </cell>
        </row>
        <row r="3273">
          <cell r="A3273">
            <v>22515030000000</v>
          </cell>
          <cell r="B3273" t="str">
            <v xml:space="preserve">SOPORTE P/GOLF FINO "T"  IMPRESO                                                                    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I3273">
            <v>0</v>
          </cell>
        </row>
        <row r="3274">
          <cell r="A3274">
            <v>22515040000000</v>
          </cell>
          <cell r="B3274" t="str">
            <v xml:space="preserve">SOPORTE P/GOLF GRUESO "T"  IMPRESO                                                                  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I3274">
            <v>0</v>
          </cell>
        </row>
        <row r="3275">
          <cell r="A3275">
            <v>226001000000</v>
          </cell>
          <cell r="B3275" t="str">
            <v xml:space="preserve">VALVULA BESPAK BK333309S TRANSP.                                                                    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I3275">
            <v>0</v>
          </cell>
        </row>
        <row r="3276">
          <cell r="A3276">
            <v>226002000000</v>
          </cell>
          <cell r="B3276" t="str">
            <v xml:space="preserve">VALVULA BESPAK BK333308S TRANSP.                                                                    </v>
          </cell>
          <cell r="C3276">
            <v>218178</v>
          </cell>
          <cell r="D3276">
            <v>0</v>
          </cell>
          <cell r="E3276">
            <v>150000</v>
          </cell>
          <cell r="F3276">
            <v>150000</v>
          </cell>
          <cell r="G3276">
            <v>150000</v>
          </cell>
          <cell r="I3276">
            <v>150000</v>
          </cell>
        </row>
        <row r="3277">
          <cell r="A3277">
            <v>22700100000000</v>
          </cell>
          <cell r="B3277" t="str">
            <v xml:space="preserve">BAJALEN. A GRANEL                                                                                   </v>
          </cell>
          <cell r="C3277">
            <v>73300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I3277">
            <v>0</v>
          </cell>
        </row>
        <row r="3278">
          <cell r="A3278">
            <v>22700200000000</v>
          </cell>
          <cell r="B3278" t="str">
            <v xml:space="preserve">CARRITOS ARMADOS                                                                                    </v>
          </cell>
          <cell r="C3278">
            <v>138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I3278">
            <v>0</v>
          </cell>
        </row>
        <row r="3279">
          <cell r="A3279">
            <v>22701100000000</v>
          </cell>
          <cell r="B3279" t="str">
            <v xml:space="preserve">RUEDITAS            87123                                                                           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I3279">
            <v>0</v>
          </cell>
        </row>
        <row r="3280">
          <cell r="A3280">
            <v>22702100000000</v>
          </cell>
          <cell r="B3280" t="str">
            <v xml:space="preserve">CARRITOS S/ARMAR    87122                                                                           </v>
          </cell>
          <cell r="C3280">
            <v>4794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I3280">
            <v>0</v>
          </cell>
        </row>
        <row r="3281">
          <cell r="A3281">
            <v>22703100000000</v>
          </cell>
          <cell r="B3281" t="str">
            <v xml:space="preserve">BUJE DE VALVULA     85332                                                                           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I3281">
            <v>0</v>
          </cell>
        </row>
        <row r="3282">
          <cell r="A3282">
            <v>22703110000000</v>
          </cell>
          <cell r="B3282" t="str">
            <v xml:space="preserve">BUJE DE VALV. C/TAPON                                                                               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I3282">
            <v>0</v>
          </cell>
        </row>
        <row r="3283">
          <cell r="A3283">
            <v>22703120000000</v>
          </cell>
          <cell r="B3283" t="str">
            <v xml:space="preserve">TUB B.O. C/VALV Y CONECT.                                                                           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I3283">
            <v>0</v>
          </cell>
        </row>
        <row r="3284">
          <cell r="A3284">
            <v>22703130000000</v>
          </cell>
          <cell r="B3284" t="str">
            <v xml:space="preserve">TUB B.O C/DTO. INYECCION                                                                            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I3284">
            <v>0</v>
          </cell>
        </row>
        <row r="3285">
          <cell r="A3285">
            <v>22704100000000</v>
          </cell>
          <cell r="B3285" t="str">
            <v xml:space="preserve">PUNZON GOTERO                                                                                       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I3285">
            <v>0</v>
          </cell>
        </row>
        <row r="3286">
          <cell r="A3286">
            <v>22705100000000</v>
          </cell>
          <cell r="B3286" t="str">
            <v xml:space="preserve">VASO GOTERO                                                                                         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I3286">
            <v>0</v>
          </cell>
        </row>
        <row r="3287">
          <cell r="A3287">
            <v>22720100000000</v>
          </cell>
          <cell r="B3287" t="str">
            <v xml:space="preserve">PROBETA 20ML S/T                                                                                    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I3287">
            <v>0</v>
          </cell>
        </row>
        <row r="3288">
          <cell r="A3288">
            <v>22720200000000</v>
          </cell>
          <cell r="B3288" t="str">
            <v xml:space="preserve">BASE P/CAJA BLANCA DE TRAQ.                                                                         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I3288">
            <v>0</v>
          </cell>
        </row>
        <row r="3289">
          <cell r="A3289">
            <v>22720210000000</v>
          </cell>
          <cell r="B3289" t="str">
            <v xml:space="preserve">BASE P/CAJA TRAQ. TRANSP. C/PERF.                                                                   </v>
          </cell>
          <cell r="C3289">
            <v>7772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I3289">
            <v>0</v>
          </cell>
        </row>
        <row r="3290">
          <cell r="A3290">
            <v>22720220000000</v>
          </cell>
          <cell r="B3290" t="str">
            <v xml:space="preserve">BASE P/CAJA TRAQ.BLANCA C/PERF.                                                                     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I3290">
            <v>0</v>
          </cell>
        </row>
        <row r="3291">
          <cell r="A3291">
            <v>22720300000000</v>
          </cell>
          <cell r="B3291" t="str">
            <v xml:space="preserve">TAPA P/CAJA BLANCA DE TRAQ.                                                                         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I3291">
            <v>0</v>
          </cell>
        </row>
        <row r="3292">
          <cell r="A3292">
            <v>22720310000000</v>
          </cell>
          <cell r="B3292" t="str">
            <v xml:space="preserve">TAPA P/CAJA TRAQ.(PERFORADA)                                                                        </v>
          </cell>
          <cell r="C3292">
            <v>67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I3292">
            <v>0</v>
          </cell>
        </row>
        <row r="3293">
          <cell r="A3293">
            <v>22720320000000</v>
          </cell>
          <cell r="B3293" t="str">
            <v xml:space="preserve">TAPA P/CAJA TRAQ. TRANSP.                                                                           </v>
          </cell>
          <cell r="C3293">
            <v>7383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I3293">
            <v>0</v>
          </cell>
        </row>
        <row r="3294">
          <cell r="A3294">
            <v>22720400000000</v>
          </cell>
          <cell r="B3294" t="str">
            <v xml:space="preserve">BASE TRANSPARENTE P/CAJA DE TRAQ.                                                                   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I3294">
            <v>0</v>
          </cell>
        </row>
        <row r="3295">
          <cell r="A3295">
            <v>22730100000000</v>
          </cell>
          <cell r="B3295" t="str">
            <v xml:space="preserve">POLLERA (TELA)    90395                                                                             </v>
          </cell>
          <cell r="C3295">
            <v>12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I3295">
            <v>0</v>
          </cell>
        </row>
        <row r="3296">
          <cell r="A3296">
            <v>227401000000</v>
          </cell>
          <cell r="B3296" t="str">
            <v xml:space="preserve">PLANTILLA CARTULI. 75X490                                                                           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I3296">
            <v>0</v>
          </cell>
        </row>
        <row r="3297">
          <cell r="A3297">
            <v>22740110000000</v>
          </cell>
          <cell r="B3297" t="str">
            <v xml:space="preserve">PLANT. CARTUL. 75X490 ENSOB.                                                                        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I3297">
            <v>0</v>
          </cell>
        </row>
        <row r="3298">
          <cell r="A3298">
            <v>22740120000000</v>
          </cell>
          <cell r="B3298" t="str">
            <v xml:space="preserve">PLANT. CARTUL. 70X490 ENSOB.                                                                        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I3298">
            <v>0</v>
          </cell>
        </row>
        <row r="3299">
          <cell r="A3299">
            <v>22740130000000</v>
          </cell>
          <cell r="B3299" t="str">
            <v xml:space="preserve">PLANT. CARTUL. 55X470 ENSOB.                                                                        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I3299">
            <v>0</v>
          </cell>
        </row>
        <row r="3300">
          <cell r="A3300">
            <v>227402000000</v>
          </cell>
          <cell r="B3300" t="str">
            <v xml:space="preserve">BANDEJA 115X730 P/NEFROS.                                                                           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I3300">
            <v>0</v>
          </cell>
        </row>
        <row r="3301">
          <cell r="A3301">
            <v>22740200000000</v>
          </cell>
          <cell r="B3301" t="str">
            <v xml:space="preserve">PLANCHA DE CARTON ENSOBRADO                                                                         </v>
          </cell>
          <cell r="C3301">
            <v>550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I3301">
            <v>0</v>
          </cell>
        </row>
        <row r="3302">
          <cell r="A3302">
            <v>22740201310000</v>
          </cell>
          <cell r="B3302" t="str">
            <v xml:space="preserve">PLAQ.TRANSP.P/TRAQ. HIGHFLEX  6,0MM – 9,4MM                                                         </v>
          </cell>
          <cell r="C3302">
            <v>683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I3302">
            <v>0</v>
          </cell>
        </row>
        <row r="3303">
          <cell r="A3303">
            <v>227403000000</v>
          </cell>
          <cell r="B3303" t="str">
            <v xml:space="preserve">TAPAS P/BANDEJAS 600 UM                                                                             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I3303">
            <v>0</v>
          </cell>
        </row>
        <row r="3304">
          <cell r="A3304">
            <v>227404000000</v>
          </cell>
          <cell r="B3304" t="str">
            <v xml:space="preserve">PLANTILLA CARTUL. 55X490 DI99434                                                                    </v>
          </cell>
          <cell r="C3304">
            <v>0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  <cell r="I3304">
            <v>0</v>
          </cell>
        </row>
        <row r="3305">
          <cell r="A3305">
            <v>22740410000000</v>
          </cell>
          <cell r="B3305" t="str">
            <v xml:space="preserve">PLANT. CARTUL. 55 X 490 ENSOB.                                                                      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I3305">
            <v>0</v>
          </cell>
        </row>
        <row r="3306">
          <cell r="A3306">
            <v>227405000000</v>
          </cell>
          <cell r="B3306" t="str">
            <v xml:space="preserve">BANDEJA P/EXTRACTOR DE CALCULOS                                                                     </v>
          </cell>
          <cell r="C3306">
            <v>199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I3306">
            <v>0</v>
          </cell>
        </row>
        <row r="3307">
          <cell r="A3307">
            <v>22740500000000</v>
          </cell>
          <cell r="B3307" t="str">
            <v xml:space="preserve">BANDEJA P/SET DE NEFROSTOMIA (PULIDAS)                                                              </v>
          </cell>
          <cell r="C3307">
            <v>5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I3307">
            <v>0</v>
          </cell>
        </row>
        <row r="3308">
          <cell r="A3308">
            <v>227406000000</v>
          </cell>
          <cell r="B3308" t="str">
            <v xml:space="preserve">PLANTILLA CARTUL. 70X490                                                                            </v>
          </cell>
          <cell r="C3308">
            <v>10910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I3308">
            <v>0</v>
          </cell>
        </row>
        <row r="3309">
          <cell r="A3309">
            <v>227407000000</v>
          </cell>
          <cell r="B3309" t="str">
            <v xml:space="preserve">PLANTILLA CARTUL. 55X470                                                                            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I3309">
            <v>0</v>
          </cell>
        </row>
        <row r="3310">
          <cell r="A3310">
            <v>227408000000</v>
          </cell>
          <cell r="B3310" t="str">
            <v xml:space="preserve">BANDEJA P/SET CRICOTOMIA                                                                            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I3310">
            <v>0</v>
          </cell>
        </row>
        <row r="3311">
          <cell r="A3311">
            <v>227409000000</v>
          </cell>
          <cell r="B3311" t="str">
            <v xml:space="preserve">BANDEJA C/TAPA P/CRICOTOMIA(BLANCA)                                                                 </v>
          </cell>
          <cell r="C3311">
            <v>29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  <cell r="I3311">
            <v>0</v>
          </cell>
        </row>
        <row r="3312">
          <cell r="A3312">
            <v>227410000000</v>
          </cell>
          <cell r="B3312" t="str">
            <v xml:space="preserve">PLANCHA DE CARTON 470X325 MM                                                                        </v>
          </cell>
          <cell r="C3312">
            <v>1100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I3312">
            <v>0</v>
          </cell>
        </row>
        <row r="3313">
          <cell r="A3313">
            <v>227411000000</v>
          </cell>
          <cell r="B3313" t="str">
            <v xml:space="preserve">TARJETA PACIENTE (AMARILLA)                                                                         </v>
          </cell>
          <cell r="C3313">
            <v>5000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I3313">
            <v>0</v>
          </cell>
        </row>
        <row r="3314">
          <cell r="A3314">
            <v>227501000000</v>
          </cell>
          <cell r="B3314" t="str">
            <v xml:space="preserve">CINTA P/TRAQUEOS.101DH07                                                                            </v>
          </cell>
          <cell r="C3314">
            <v>4500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I3314">
            <v>0</v>
          </cell>
        </row>
        <row r="3315">
          <cell r="A3315">
            <v>22750200000000</v>
          </cell>
          <cell r="B3315" t="str">
            <v xml:space="preserve">CINTA DE FIJACION BLANCA                                                                            </v>
          </cell>
          <cell r="C3315">
            <v>2610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I3315">
            <v>0</v>
          </cell>
        </row>
        <row r="3316">
          <cell r="A3316">
            <v>22750201000000</v>
          </cell>
          <cell r="B3316" t="str">
            <v xml:space="preserve">CINTA DE FIJACION CELESTE                                                                           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  <cell r="I3316">
            <v>0</v>
          </cell>
        </row>
        <row r="3317">
          <cell r="A3317">
            <v>22750202000000</v>
          </cell>
          <cell r="B3317" t="str">
            <v xml:space="preserve">CINTA DE FIJACION CEL. (2° CLASIF.)                                                                 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I3317">
            <v>0</v>
          </cell>
        </row>
        <row r="3318">
          <cell r="A3318">
            <v>22750203000000</v>
          </cell>
          <cell r="B3318" t="str">
            <v xml:space="preserve">CINTA DE FIJACION BLANCA(1 X 100CM)                                                                 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I3318">
            <v>0</v>
          </cell>
        </row>
        <row r="3319">
          <cell r="A3319">
            <v>22750210000000</v>
          </cell>
          <cell r="B3319" t="str">
            <v xml:space="preserve">VELCRO CORTADO                                                                                      </v>
          </cell>
          <cell r="C3319">
            <v>195000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I3319">
            <v>0</v>
          </cell>
        </row>
        <row r="3320">
          <cell r="A3320">
            <v>22750210100000</v>
          </cell>
          <cell r="B3320" t="str">
            <v xml:space="preserve">VELCRO CORTADO (RECUPERADO)                                                                         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  <cell r="I3320">
            <v>0</v>
          </cell>
        </row>
        <row r="3321">
          <cell r="A3321">
            <v>22750220000000</v>
          </cell>
          <cell r="B3321" t="str">
            <v xml:space="preserve">COLLAR DOBLADO CON SOBRE PE                                                                         </v>
          </cell>
          <cell r="C3321">
            <v>40626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I3321">
            <v>0</v>
          </cell>
        </row>
        <row r="3322">
          <cell r="A3322">
            <v>22750220100000</v>
          </cell>
          <cell r="B3322" t="str">
            <v xml:space="preserve">COLLAR DOBLADO C/FAJA                                                                               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I3322">
            <v>0</v>
          </cell>
        </row>
        <row r="3323">
          <cell r="A3323">
            <v>22750230000000</v>
          </cell>
          <cell r="B3323" t="str">
            <v xml:space="preserve">BANDA 13CM VELOUR (M)                                                                               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I3323">
            <v>0</v>
          </cell>
        </row>
        <row r="3324">
          <cell r="A3324">
            <v>22750240000000</v>
          </cell>
          <cell r="B3324" t="str">
            <v xml:space="preserve">COLLAR DOBLADO (2° CLASIF.)                                                                         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I3324">
            <v>0</v>
          </cell>
        </row>
        <row r="3325">
          <cell r="A3325">
            <v>227502500000</v>
          </cell>
          <cell r="B3325" t="str">
            <v xml:space="preserve">CINTA DE FIJACION CELESTE                                                                           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I3325">
            <v>0</v>
          </cell>
        </row>
        <row r="3326">
          <cell r="A3326">
            <v>22750250000000</v>
          </cell>
          <cell r="B3326" t="str">
            <v xml:space="preserve">BANDA 45CM VELOUR (M)                                                                               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I3326">
            <v>0</v>
          </cell>
        </row>
        <row r="3327">
          <cell r="A3327">
            <v>227502600000</v>
          </cell>
          <cell r="B3327" t="str">
            <v xml:space="preserve">VELCRO ABROJO 50 MM (M)                                                                             </v>
          </cell>
          <cell r="C3327">
            <v>4225</v>
          </cell>
          <cell r="D3327">
            <v>0</v>
          </cell>
          <cell r="E3327">
            <v>10000</v>
          </cell>
          <cell r="F3327">
            <v>10000</v>
          </cell>
          <cell r="G3327">
            <v>10000</v>
          </cell>
          <cell r="I3327">
            <v>10000</v>
          </cell>
        </row>
        <row r="3328">
          <cell r="A3328">
            <v>22750260000000</v>
          </cell>
          <cell r="B3328" t="str">
            <v xml:space="preserve">COLLAR PEDIATRICO DOBLADO C/SOBRE PE                                                                </v>
          </cell>
          <cell r="C3328">
            <v>2500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I3328">
            <v>0</v>
          </cell>
        </row>
        <row r="3329">
          <cell r="A3329">
            <v>227502700000</v>
          </cell>
          <cell r="B3329" t="str">
            <v xml:space="preserve">VELCRO ABROJO 8MM (M)                                                                               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I3329">
            <v>0</v>
          </cell>
        </row>
        <row r="3330">
          <cell r="A3330">
            <v>227502800000</v>
          </cell>
          <cell r="B3330" t="str">
            <v xml:space="preserve">VELCRO BLANCO -FELPA-ABROJO                                                                         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I3330">
            <v>0</v>
          </cell>
        </row>
        <row r="3331">
          <cell r="A3331">
            <v>22750300000000</v>
          </cell>
          <cell r="B3331" t="str">
            <v xml:space="preserve">ALARGUE P/BOLSA DE ORINA                                                                            </v>
          </cell>
          <cell r="C3331">
            <v>412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I3331">
            <v>0</v>
          </cell>
        </row>
        <row r="3332">
          <cell r="A3332">
            <v>227503816080</v>
          </cell>
          <cell r="B3332" t="str">
            <v xml:space="preserve">HILO AMETO 8160/80 BL.                                                                              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I3332">
            <v>0</v>
          </cell>
        </row>
        <row r="3333">
          <cell r="A3333">
            <v>227504000000</v>
          </cell>
          <cell r="B3333" t="str">
            <v xml:space="preserve">HILO POLIESTER NEGRO                                                                                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I3333">
            <v>0</v>
          </cell>
        </row>
        <row r="3334">
          <cell r="A3334">
            <v>227505000000</v>
          </cell>
          <cell r="B3334" t="str">
            <v xml:space="preserve">HILO POLIAMIDA                                                                                      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I3334">
            <v>0</v>
          </cell>
        </row>
        <row r="3335">
          <cell r="A3335">
            <v>227506000000</v>
          </cell>
          <cell r="B3335" t="str">
            <v xml:space="preserve">HILO PVDF MONOFIL. USP 3-0 (AZUL)                                                                   </v>
          </cell>
          <cell r="C3335">
            <v>984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I3335">
            <v>0</v>
          </cell>
        </row>
        <row r="3336">
          <cell r="A3336">
            <v>227507000000</v>
          </cell>
          <cell r="B3336" t="str">
            <v xml:space="preserve">HILO EPIC 80 BLANCO // HILO BLANCO TF040205 102 MONHYL // COATS ASTRA A5000 80 (BLANCO)             </v>
          </cell>
          <cell r="C3336">
            <v>30000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I3336">
            <v>0</v>
          </cell>
        </row>
        <row r="3337">
          <cell r="A3337">
            <v>227508000000</v>
          </cell>
          <cell r="B3337" t="str">
            <v xml:space="preserve">HILO NEGRO FILUM-P180 FB0100                                                                        </v>
          </cell>
          <cell r="C3337">
            <v>13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I3337">
            <v>0</v>
          </cell>
        </row>
        <row r="3338">
          <cell r="A3338">
            <v>227509000000</v>
          </cell>
          <cell r="B3338" t="str">
            <v xml:space="preserve">HILO DAFILON 3/0 GS60 75 CM (C0933655)                                                              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I3338">
            <v>0</v>
          </cell>
        </row>
        <row r="3339">
          <cell r="A3339">
            <v>22760200000000</v>
          </cell>
          <cell r="B3339" t="str">
            <v xml:space="preserve">ALAMBRE REBAJ. 0.028" X 1100 MM                                                                     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I3339">
            <v>0</v>
          </cell>
        </row>
        <row r="3340">
          <cell r="A3340">
            <v>22760210000000</v>
          </cell>
          <cell r="B3340" t="str">
            <v xml:space="preserve">ALAMBRE REBAJ. 0.028" X 1000 MM                                                                     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I3340">
            <v>0</v>
          </cell>
        </row>
        <row r="3341">
          <cell r="A3341">
            <v>22760220000000</v>
          </cell>
          <cell r="B3341" t="str">
            <v xml:space="preserve">ALAMBRE REBAJ. 0.028" X 1500 MM                                                                     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I3341">
            <v>0</v>
          </cell>
        </row>
        <row r="3342">
          <cell r="A3342">
            <v>22760310000000</v>
          </cell>
          <cell r="B3342" t="str">
            <v xml:space="preserve">ALAMBRE REBAJ. 0.040" X 1000 MM                                                                     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I3342">
            <v>0</v>
          </cell>
        </row>
        <row r="3343">
          <cell r="A3343">
            <v>22760320000000</v>
          </cell>
          <cell r="B3343" t="str">
            <v xml:space="preserve">ALAMBRE REBAJ. 0.040" X 1500 MM                                                                     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I3343">
            <v>0</v>
          </cell>
        </row>
        <row r="3344">
          <cell r="A3344">
            <v>227604000000</v>
          </cell>
          <cell r="B3344" t="str">
            <v xml:space="preserve">CATGUT CROMADO N°4 25M                                                                              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I3344">
            <v>0</v>
          </cell>
        </row>
        <row r="3345">
          <cell r="A3345">
            <v>22760410000000</v>
          </cell>
          <cell r="B3345" t="str">
            <v xml:space="preserve">ALAMBRE REBAJ. 0.045" X 1000 MM                                                                     </v>
          </cell>
          <cell r="C3345">
            <v>36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I3345">
            <v>0</v>
          </cell>
        </row>
        <row r="3346">
          <cell r="A3346">
            <v>22760420000000</v>
          </cell>
          <cell r="B3346" t="str">
            <v xml:space="preserve">ALAMBRE REBAJ. 0.045" X 1500 MM                                                                     </v>
          </cell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  <cell r="I3346">
            <v>0</v>
          </cell>
        </row>
        <row r="3347">
          <cell r="A3347">
            <v>22760500000000</v>
          </cell>
          <cell r="B3347" t="str">
            <v xml:space="preserve">ALAMBRE REBAJ. 0.035" X 1000 MM                                                                     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  <cell r="I3347">
            <v>0</v>
          </cell>
        </row>
        <row r="3348">
          <cell r="A3348">
            <v>22761004500000</v>
          </cell>
          <cell r="B3348" t="str">
            <v xml:space="preserve">ALAMB.REB.P/FIAD.S/TEF. 0.035"X45CM                                                                 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I3348">
            <v>0</v>
          </cell>
        </row>
        <row r="3349">
          <cell r="A3349">
            <v>22761006000000</v>
          </cell>
          <cell r="B3349" t="str">
            <v xml:space="preserve">ALAMB.REB.P/FIAD.S/TEF. 0.035"X60CM                                                                 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  <cell r="I3349">
            <v>0</v>
          </cell>
        </row>
        <row r="3350">
          <cell r="A3350">
            <v>22761007000000</v>
          </cell>
          <cell r="B3350" t="str">
            <v xml:space="preserve">ALAMB.REB.P/FIAD.S/TEF. 0.035"X70CM                                                                 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  <cell r="I3350">
            <v>0</v>
          </cell>
        </row>
        <row r="3351">
          <cell r="A3351">
            <v>22770180100000</v>
          </cell>
          <cell r="B3351" t="str">
            <v xml:space="preserve">ESPIRAL S/TEFLO. 0.018" X 1000 MM                                                                   </v>
          </cell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  <cell r="I3351">
            <v>0</v>
          </cell>
        </row>
        <row r="3352">
          <cell r="A3352">
            <v>22770180150000</v>
          </cell>
          <cell r="B3352" t="str">
            <v xml:space="preserve">ESPIRAL S/TEFLO. 0.018" X 1500 MM                                                                   </v>
          </cell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G3352">
            <v>0</v>
          </cell>
          <cell r="I3352">
            <v>0</v>
          </cell>
        </row>
        <row r="3353">
          <cell r="A3353">
            <v>22770280100000</v>
          </cell>
          <cell r="B3353" t="str">
            <v xml:space="preserve">ESPIRAL S/TEFLO. 0.028" X 1000 MM                                                                   </v>
          </cell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G3353">
            <v>0</v>
          </cell>
          <cell r="I3353">
            <v>0</v>
          </cell>
        </row>
        <row r="3354">
          <cell r="A3354">
            <v>22770280150000</v>
          </cell>
          <cell r="B3354" t="str">
            <v xml:space="preserve">ESPIRAL S/TEFLO. 0.028" X 1500 MM                                                                   </v>
          </cell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  <cell r="I3354">
            <v>0</v>
          </cell>
        </row>
        <row r="3355">
          <cell r="A3355">
            <v>22770350100000</v>
          </cell>
          <cell r="B3355" t="str">
            <v xml:space="preserve">ESPIRAL S/TEFLO. 0.035" X 1000 MM                                                                   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  <cell r="I3355">
            <v>0</v>
          </cell>
        </row>
        <row r="3356">
          <cell r="A3356">
            <v>22770350150000</v>
          </cell>
          <cell r="B3356" t="str">
            <v xml:space="preserve">ESPIRAL S/TEFLO. 0.035" X 1500 MM                                                                   </v>
          </cell>
          <cell r="C3356">
            <v>200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  <cell r="I3356">
            <v>0</v>
          </cell>
        </row>
        <row r="3357">
          <cell r="A3357">
            <v>22770380100000</v>
          </cell>
          <cell r="B3357" t="str">
            <v xml:space="preserve">ESPIRAL S/TEFLO. 0.038" X 1000 MM                                                                   </v>
          </cell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G3357">
            <v>0</v>
          </cell>
          <cell r="I3357">
            <v>0</v>
          </cell>
        </row>
        <row r="3358">
          <cell r="A3358">
            <v>22770380150000</v>
          </cell>
          <cell r="B3358" t="str">
            <v xml:space="preserve">ESPIRAL S/TEFLO. 0.038" X 1500 MM                                                                   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I3358">
            <v>0</v>
          </cell>
        </row>
        <row r="3359">
          <cell r="A3359">
            <v>22780280100000</v>
          </cell>
          <cell r="B3359" t="str">
            <v xml:space="preserve">ESPIRAL TEFLO. 0.028" X 1000 MM                                                                     </v>
          </cell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G3359">
            <v>0</v>
          </cell>
          <cell r="I3359">
            <v>0</v>
          </cell>
        </row>
        <row r="3360">
          <cell r="A3360">
            <v>22780280150000</v>
          </cell>
          <cell r="B3360" t="str">
            <v xml:space="preserve">ESPIRAL TEFLO. 0.028" X 1500 MM                                                                     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I3360">
            <v>0</v>
          </cell>
        </row>
        <row r="3361">
          <cell r="A3361">
            <v>22780350100000</v>
          </cell>
          <cell r="B3361" t="str">
            <v xml:space="preserve">ESPIRAL TEFLO. 0.035" X 1000 MM                                                                     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I3361">
            <v>0</v>
          </cell>
        </row>
        <row r="3362">
          <cell r="A3362">
            <v>22780350150000</v>
          </cell>
          <cell r="B3362" t="str">
            <v xml:space="preserve">ESPIRAL TEFLO. 0.035" X 1500 MM                                                                     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I3362">
            <v>0</v>
          </cell>
        </row>
        <row r="3363">
          <cell r="A3363">
            <v>22780380100000</v>
          </cell>
          <cell r="B3363" t="str">
            <v xml:space="preserve">ESPIRAL TEFLO. 0.038" X 1000 MM                                                                     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I3363">
            <v>0</v>
          </cell>
        </row>
        <row r="3364">
          <cell r="A3364">
            <v>22780380150000</v>
          </cell>
          <cell r="B3364" t="str">
            <v xml:space="preserve">ESPIRAL TEFLO. 0.038" X 1500 MM                                                                     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I3364">
            <v>0</v>
          </cell>
        </row>
        <row r="3365">
          <cell r="A3365">
            <v>227810011000</v>
          </cell>
          <cell r="B3365" t="str">
            <v xml:space="preserve">CAÑO DE ACERO Ø11.0 X 1M                                                                            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I3365">
            <v>0</v>
          </cell>
        </row>
        <row r="3366">
          <cell r="A3366">
            <v>22800250000000</v>
          </cell>
          <cell r="B3366" t="str">
            <v xml:space="preserve">ESPIRAL P/ARMFLEX 2,5MM                                                                             </v>
          </cell>
          <cell r="C3366">
            <v>240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I3366">
            <v>0</v>
          </cell>
        </row>
        <row r="3367">
          <cell r="A3367">
            <v>22800300000000</v>
          </cell>
          <cell r="B3367" t="str">
            <v xml:space="preserve">ESPIRAL P/ARMFLEX 3,0MM                                                                             </v>
          </cell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I3367">
            <v>0</v>
          </cell>
        </row>
        <row r="3368">
          <cell r="A3368">
            <v>22800350000000</v>
          </cell>
          <cell r="B3368" t="str">
            <v xml:space="preserve">ESPIRAL P/ARMFLEX 3.5MM                                                                             </v>
          </cell>
          <cell r="C3368">
            <v>10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I3368">
            <v>0</v>
          </cell>
        </row>
        <row r="3369">
          <cell r="A3369">
            <v>22800400000000</v>
          </cell>
          <cell r="B3369" t="str">
            <v xml:space="preserve">ESPIRAL P/ARMFLEX 4.0MM                                                                             </v>
          </cell>
          <cell r="C3369">
            <v>59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I3369">
            <v>0</v>
          </cell>
        </row>
        <row r="3370">
          <cell r="A3370">
            <v>22800450000000</v>
          </cell>
          <cell r="B3370" t="str">
            <v xml:space="preserve">ESPIRAL P/ARMFLEX 4.5MM                                                                             </v>
          </cell>
          <cell r="C3370">
            <v>2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I3370">
            <v>0</v>
          </cell>
        </row>
        <row r="3371">
          <cell r="A3371">
            <v>22800500000000</v>
          </cell>
          <cell r="B3371" t="str">
            <v xml:space="preserve">ESPIRAL P/ARMFLEX 5.0MM                                                                             </v>
          </cell>
          <cell r="C3371">
            <v>567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I3371">
            <v>0</v>
          </cell>
        </row>
        <row r="3372">
          <cell r="A3372">
            <v>22800550000000</v>
          </cell>
          <cell r="B3372" t="str">
            <v xml:space="preserve">ESPIRAL P/ARMFLEX 5.5MM                                                                             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I3372">
            <v>0</v>
          </cell>
        </row>
        <row r="3373">
          <cell r="A3373">
            <v>22800600000000</v>
          </cell>
          <cell r="B3373" t="str">
            <v xml:space="preserve">ESPIRAL P/ARMFLEX 6.0MM                                                                             </v>
          </cell>
          <cell r="C3373">
            <v>11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I3373">
            <v>0</v>
          </cell>
        </row>
        <row r="3374">
          <cell r="A3374">
            <v>22800650000000</v>
          </cell>
          <cell r="B3374" t="str">
            <v xml:space="preserve">ESPIRAL P/ARMFLEX 6.5MM                                                                             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I3374">
            <v>0</v>
          </cell>
        </row>
        <row r="3375">
          <cell r="A3375">
            <v>22800700000000</v>
          </cell>
          <cell r="B3375" t="str">
            <v xml:space="preserve">ESPIRAL P/ARMFLEX 7.0MM                                                                             </v>
          </cell>
          <cell r="C3375">
            <v>600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I3375">
            <v>0</v>
          </cell>
        </row>
        <row r="3376">
          <cell r="A3376">
            <v>22800750000000</v>
          </cell>
          <cell r="B3376" t="str">
            <v xml:space="preserve">ESPIRAL P/ARMFLEX 7.5MM                                                                             </v>
          </cell>
          <cell r="C3376">
            <v>400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I3376">
            <v>0</v>
          </cell>
        </row>
        <row r="3377">
          <cell r="A3377">
            <v>22800800000000</v>
          </cell>
          <cell r="B3377" t="str">
            <v xml:space="preserve">ESPIRAL P/ARMFLEX 8.0MM                                                                             </v>
          </cell>
          <cell r="C3377">
            <v>126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I3377">
            <v>0</v>
          </cell>
        </row>
        <row r="3378">
          <cell r="A3378">
            <v>22800850000000</v>
          </cell>
          <cell r="B3378" t="str">
            <v xml:space="preserve">ESPIRAL P/ARMFLEX 8.5MM                                                                             </v>
          </cell>
          <cell r="C3378">
            <v>4689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I3378">
            <v>0</v>
          </cell>
        </row>
        <row r="3379">
          <cell r="A3379">
            <v>22800900000000</v>
          </cell>
          <cell r="B3379" t="str">
            <v xml:space="preserve">ESPIRAL P/ARMFLEX 9.0MM                                                                             </v>
          </cell>
          <cell r="C3379">
            <v>1002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I3379">
            <v>0</v>
          </cell>
        </row>
        <row r="3380">
          <cell r="A3380">
            <v>22800950000000</v>
          </cell>
          <cell r="B3380" t="str">
            <v xml:space="preserve">ESPIRAL P/ARMFLEX 9.5MM                                                                             </v>
          </cell>
          <cell r="C3380">
            <v>83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I3380">
            <v>0</v>
          </cell>
        </row>
        <row r="3381">
          <cell r="A3381">
            <v>22801000000000</v>
          </cell>
          <cell r="B3381" t="str">
            <v xml:space="preserve">ESPIRAL P/ARMFLEX (PULIDO) 10.0MM                                                                   </v>
          </cell>
          <cell r="C3381">
            <v>476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I3381">
            <v>0</v>
          </cell>
        </row>
        <row r="3382">
          <cell r="A3382">
            <v>22810100000000</v>
          </cell>
          <cell r="B3382" t="str">
            <v xml:space="preserve">FIADOR 100 CM  028                                                                                  </v>
          </cell>
          <cell r="C3382">
            <v>517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I3382">
            <v>0</v>
          </cell>
        </row>
        <row r="3383">
          <cell r="A3383">
            <v>22810200000000</v>
          </cell>
          <cell r="B3383" t="str">
            <v xml:space="preserve">FIADOR 100 CM  035                                                                                  </v>
          </cell>
          <cell r="C3383">
            <v>1070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I3383">
            <v>0</v>
          </cell>
        </row>
        <row r="3384">
          <cell r="A3384">
            <v>22810300000000</v>
          </cell>
          <cell r="B3384" t="str">
            <v xml:space="preserve">FIADOR 100 CM 038                                                                                   </v>
          </cell>
          <cell r="C3384">
            <v>376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I3384">
            <v>0</v>
          </cell>
        </row>
        <row r="3385">
          <cell r="A3385">
            <v>228112000000</v>
          </cell>
          <cell r="B3385" t="str">
            <v xml:space="preserve">FIADOR C/EXT.CURV.100 035                                                                           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I3385">
            <v>0</v>
          </cell>
        </row>
        <row r="3386">
          <cell r="A3386">
            <v>22815100000000</v>
          </cell>
          <cell r="B3386" t="str">
            <v xml:space="preserve">FIADOR 150 CM  028                                                                                  </v>
          </cell>
          <cell r="C3386">
            <v>497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I3386">
            <v>0</v>
          </cell>
        </row>
        <row r="3387">
          <cell r="A3387">
            <v>22815200000000</v>
          </cell>
          <cell r="B3387" t="str">
            <v xml:space="preserve">FIADOR 150 CM  035                                                                                  </v>
          </cell>
          <cell r="C3387">
            <v>268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I3387">
            <v>0</v>
          </cell>
        </row>
        <row r="3388">
          <cell r="A3388">
            <v>22815300000000</v>
          </cell>
          <cell r="B3388" t="str">
            <v xml:space="preserve">FIADOR 150 CM 038                                                                                   </v>
          </cell>
          <cell r="C3388">
            <v>65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I3388">
            <v>0</v>
          </cell>
        </row>
        <row r="3389">
          <cell r="A3389">
            <v>22820700000000</v>
          </cell>
          <cell r="B3389" t="str">
            <v xml:space="preserve">ESPIRAL P/TRAQ.ARMFLEX(PULIDO)7.0MM                                                                 </v>
          </cell>
          <cell r="C3389">
            <v>47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  <cell r="I3389">
            <v>0</v>
          </cell>
        </row>
        <row r="3390">
          <cell r="A3390">
            <v>22820800000000</v>
          </cell>
          <cell r="B3390" t="str">
            <v xml:space="preserve">ESPIRAL P/TRAQ.ARMFLEX(PULIDO)8.0MM                                                                 </v>
          </cell>
          <cell r="C3390">
            <v>1329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I3390">
            <v>0</v>
          </cell>
        </row>
        <row r="3391">
          <cell r="A3391">
            <v>22820900000000</v>
          </cell>
          <cell r="B3391" t="str">
            <v xml:space="preserve">ESPIRAL P/TRAQ.ARMFLEX(PULIDO)9.0MM                                                                 </v>
          </cell>
          <cell r="C3391">
            <v>2184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I3391">
            <v>0</v>
          </cell>
        </row>
        <row r="3392">
          <cell r="A3392">
            <v>22821000000000</v>
          </cell>
          <cell r="B3392" t="str">
            <v xml:space="preserve">ESPIRAL P/TRAQ.ARMF.(PULIDO)10.0MM                                                                  </v>
          </cell>
          <cell r="C3392">
            <v>1410</v>
          </cell>
          <cell r="D3392">
            <v>0</v>
          </cell>
          <cell r="E3392">
            <v>0</v>
          </cell>
          <cell r="F3392">
            <v>0</v>
          </cell>
          <cell r="G3392">
            <v>0</v>
          </cell>
          <cell r="I3392">
            <v>0</v>
          </cell>
        </row>
        <row r="3393">
          <cell r="A3393">
            <v>22821100000000</v>
          </cell>
          <cell r="B3393" t="str">
            <v xml:space="preserve">ESPIRAL P/TRAQ.ARMF.(PULIDO)11.0MM                                                                  </v>
          </cell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  <cell r="I3393">
            <v>0</v>
          </cell>
        </row>
        <row r="3394">
          <cell r="A3394">
            <v>22850210112000</v>
          </cell>
          <cell r="B3394" t="str">
            <v xml:space="preserve">AG.GRANEL G 21X1 1/2 (CHINA)                                                                        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I3394">
            <v>0</v>
          </cell>
        </row>
        <row r="3395">
          <cell r="A3395">
            <v>22900010000000</v>
          </cell>
          <cell r="B3395" t="str">
            <v xml:space="preserve">TUB.TROQ.P/PIGTAIL 90MM-ENDEREZADOR                                                                 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I3395">
            <v>0</v>
          </cell>
        </row>
        <row r="3396">
          <cell r="A3396">
            <v>22900600000000</v>
          </cell>
          <cell r="B3396" t="str">
            <v xml:space="preserve">TUB. CURVADA P/TRAQ. S/B 3.0MM                                                                      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I3396">
            <v>0</v>
          </cell>
        </row>
        <row r="3397">
          <cell r="A3397">
            <v>22900700000000</v>
          </cell>
          <cell r="B3397" t="str">
            <v xml:space="preserve">TUB. CURVADA P/TRAQ. S/B 3.5MM                                                                      </v>
          </cell>
          <cell r="C3397">
            <v>328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I3397">
            <v>0</v>
          </cell>
        </row>
        <row r="3398">
          <cell r="A3398">
            <v>22900800000000</v>
          </cell>
          <cell r="B3398" t="str">
            <v xml:space="preserve">TUB. CURVADA P/TRAQ. S/B 4.0MM                                                                      </v>
          </cell>
          <cell r="C3398">
            <v>1427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I3398">
            <v>0</v>
          </cell>
        </row>
        <row r="3399">
          <cell r="A3399">
            <v>22900900000000</v>
          </cell>
          <cell r="B3399" t="str">
            <v xml:space="preserve">TUB. CURVADA P/TRAQ. S/B 4.5MM                                                                      </v>
          </cell>
          <cell r="C3399">
            <v>587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I3399">
            <v>0</v>
          </cell>
        </row>
        <row r="3400">
          <cell r="A3400">
            <v>22901000000000</v>
          </cell>
          <cell r="B3400" t="str">
            <v xml:space="preserve">TUB. CURVADA P/TRAQ. S/B 5.0MM                                                                      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I3400">
            <v>0</v>
          </cell>
        </row>
        <row r="3401">
          <cell r="A3401">
            <v>22901100000000</v>
          </cell>
          <cell r="B3401" t="str">
            <v xml:space="preserve">TUB. CURVADA P/TRAQ. S/B 5.5MM                                                                      </v>
          </cell>
          <cell r="C3401">
            <v>400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I3401">
            <v>0</v>
          </cell>
        </row>
        <row r="3402">
          <cell r="A3402">
            <v>22901200000000</v>
          </cell>
          <cell r="B3402" t="str">
            <v xml:space="preserve">TUB. CURVADA P/TRAQ. S/B 6.0MM                                                                      </v>
          </cell>
          <cell r="C3402">
            <v>555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I3402">
            <v>0</v>
          </cell>
        </row>
        <row r="3403">
          <cell r="A3403">
            <v>22901300000000</v>
          </cell>
          <cell r="B3403" t="str">
            <v xml:space="preserve">TUB. CURVADA P/TRAQ. S/B 6.5MM                                                                      </v>
          </cell>
          <cell r="C3403">
            <v>452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I3403">
            <v>0</v>
          </cell>
        </row>
        <row r="3404">
          <cell r="A3404">
            <v>22901400000000</v>
          </cell>
          <cell r="B3404" t="str">
            <v xml:space="preserve">TUB. CURVADA P/TRAQ. S/B 7.0MM                                                                      </v>
          </cell>
          <cell r="C3404">
            <v>20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I3404">
            <v>0</v>
          </cell>
        </row>
        <row r="3405">
          <cell r="A3405">
            <v>22901500000000</v>
          </cell>
          <cell r="B3405" t="str">
            <v xml:space="preserve">TUB. CURVADA P/TRAQ. S/B 7.5MM                                                                      </v>
          </cell>
          <cell r="C3405">
            <v>292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I3405">
            <v>0</v>
          </cell>
        </row>
        <row r="3406">
          <cell r="A3406">
            <v>22901600000000</v>
          </cell>
          <cell r="B3406" t="str">
            <v xml:space="preserve">TUB. CURVADA P/TRAQ. S/B 8.0MM                                                                      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I3406">
            <v>0</v>
          </cell>
        </row>
        <row r="3407">
          <cell r="A3407">
            <v>22901700000000</v>
          </cell>
          <cell r="B3407" t="str">
            <v xml:space="preserve">TUB. CURVADA P/TRAQ. S/B 8.5MM                                                                      </v>
          </cell>
          <cell r="C3407">
            <v>100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I3407">
            <v>0</v>
          </cell>
        </row>
        <row r="3408">
          <cell r="A3408">
            <v>22901800000000</v>
          </cell>
          <cell r="B3408" t="str">
            <v xml:space="preserve">TUB. CURVADA P/TRAQ. S/B 9.0MM                                                                      </v>
          </cell>
          <cell r="C3408">
            <v>248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I3408">
            <v>0</v>
          </cell>
        </row>
        <row r="3409">
          <cell r="A3409">
            <v>22901900000000</v>
          </cell>
          <cell r="B3409" t="str">
            <v xml:space="preserve">TUB. CURVADA P/TRAQ. S/B 9.5MM                                                                      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I3409">
            <v>0</v>
          </cell>
        </row>
        <row r="3410">
          <cell r="A3410">
            <v>22902000000000</v>
          </cell>
          <cell r="B3410" t="str">
            <v xml:space="preserve">TUB. CURVADA P/TRAQ. S/B 10.0MM                                                                     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I3410">
            <v>0</v>
          </cell>
        </row>
        <row r="3411">
          <cell r="A3411">
            <v>22910600000000</v>
          </cell>
          <cell r="B3411" t="str">
            <v xml:space="preserve">TUB. P/TRAQ. C/ORIF. CONICO PUL.3.0                                                                 </v>
          </cell>
          <cell r="C3411">
            <v>304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I3411">
            <v>0</v>
          </cell>
        </row>
        <row r="3412">
          <cell r="A3412">
            <v>22910700000000</v>
          </cell>
          <cell r="B3412" t="str">
            <v xml:space="preserve">TUB. P/TRAQ. C/ORIF. CONICO PUL.3.5                                                                 </v>
          </cell>
          <cell r="C3412">
            <v>1937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I3412">
            <v>0</v>
          </cell>
        </row>
        <row r="3413">
          <cell r="A3413">
            <v>22910800000000</v>
          </cell>
          <cell r="B3413" t="str">
            <v xml:space="preserve">TUB. P/TRAQ. C/ORIF. CONICO PUL.4.0                                                                 </v>
          </cell>
          <cell r="C3413">
            <v>1990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I3413">
            <v>0</v>
          </cell>
        </row>
        <row r="3414">
          <cell r="A3414">
            <v>22910900000000</v>
          </cell>
          <cell r="B3414" t="str">
            <v xml:space="preserve">TUB. P/TRAQ. C/ORIF. CONICO PUL.4.5                                                                 </v>
          </cell>
          <cell r="C3414">
            <v>558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I3414">
            <v>0</v>
          </cell>
        </row>
        <row r="3415">
          <cell r="A3415">
            <v>22911000000000</v>
          </cell>
          <cell r="B3415" t="str">
            <v xml:space="preserve">TUB. P/TRAQ. C/ORIF. CONICO PUL.5.0                                                                 </v>
          </cell>
          <cell r="C3415">
            <v>1645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I3415">
            <v>0</v>
          </cell>
        </row>
        <row r="3416">
          <cell r="A3416">
            <v>22911100000000</v>
          </cell>
          <cell r="B3416" t="str">
            <v xml:space="preserve">TUB. P/TRAQ. C/ORIF. CONICO PUL.5.5                                                                 </v>
          </cell>
          <cell r="C3416">
            <v>1933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I3416">
            <v>0</v>
          </cell>
        </row>
        <row r="3417">
          <cell r="A3417">
            <v>22911200000000</v>
          </cell>
          <cell r="B3417" t="str">
            <v xml:space="preserve">TUB. P/TRAQ. C/ORIF. CONICO PUL.6.0                                                                 </v>
          </cell>
          <cell r="C3417">
            <v>2593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I3417">
            <v>0</v>
          </cell>
        </row>
        <row r="3418">
          <cell r="A3418">
            <v>22911300000000</v>
          </cell>
          <cell r="B3418" t="str">
            <v xml:space="preserve">TUB. P/TRAQ. C/ORIF. CONICO PUL.6.5                                                                 </v>
          </cell>
          <cell r="C3418">
            <v>1757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I3418">
            <v>0</v>
          </cell>
        </row>
        <row r="3419">
          <cell r="A3419">
            <v>22911400000000</v>
          </cell>
          <cell r="B3419" t="str">
            <v xml:space="preserve">TUB. P/TRAQ. C/ORIF. CONICO PUL.7.0                                                                 </v>
          </cell>
          <cell r="C3419">
            <v>335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I3419">
            <v>0</v>
          </cell>
        </row>
        <row r="3420">
          <cell r="A3420">
            <v>22911500000000</v>
          </cell>
          <cell r="B3420" t="str">
            <v xml:space="preserve">TUB. P/TRAQ. C/ORIF. CONICO PUL.7.5                                                                 </v>
          </cell>
          <cell r="C3420">
            <v>110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I3420">
            <v>0</v>
          </cell>
        </row>
        <row r="3421">
          <cell r="A3421">
            <v>22911600000000</v>
          </cell>
          <cell r="B3421" t="str">
            <v xml:space="preserve">TUB. P/TRAQ. C/ORIF. CONICO PUL.8.0                                                                 </v>
          </cell>
          <cell r="C3421">
            <v>242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I3421">
            <v>0</v>
          </cell>
        </row>
        <row r="3422">
          <cell r="A3422">
            <v>22911700000000</v>
          </cell>
          <cell r="B3422" t="str">
            <v xml:space="preserve">TUB. P/TRAQ. C/ORIF. CONICO PUL.8.5                                                                 </v>
          </cell>
          <cell r="C3422">
            <v>613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I3422">
            <v>0</v>
          </cell>
        </row>
        <row r="3423">
          <cell r="A3423">
            <v>22911800000000</v>
          </cell>
          <cell r="B3423" t="str">
            <v xml:space="preserve">TUB. P/TRAQ. C/ORIF. CONICO PUL.9.0                                                                 </v>
          </cell>
          <cell r="C3423">
            <v>1123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I3423">
            <v>0</v>
          </cell>
        </row>
        <row r="3424">
          <cell r="A3424">
            <v>22911900000000</v>
          </cell>
          <cell r="B3424" t="str">
            <v xml:space="preserve">TUB. P/TRAQ. C/ORIF. CONICO PUL.9.5                                                                 </v>
          </cell>
          <cell r="C3424">
            <v>1000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I3424">
            <v>0</v>
          </cell>
        </row>
        <row r="3425">
          <cell r="A3425">
            <v>22912000000000</v>
          </cell>
          <cell r="B3425" t="str">
            <v xml:space="preserve">TUB.P/TRAQ. C/ORIF.CONICO PUL. 10.0                                                                 </v>
          </cell>
          <cell r="C3425">
            <v>71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I3425">
            <v>0</v>
          </cell>
        </row>
        <row r="3426">
          <cell r="A3426">
            <v>22922600000000</v>
          </cell>
          <cell r="B3426" t="str">
            <v xml:space="preserve">TUB.CURVADA Y REBAJADA P/D.LUMEN DERECHO CH26                                                       </v>
          </cell>
          <cell r="C3426">
            <v>40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I3426">
            <v>0</v>
          </cell>
        </row>
        <row r="3427">
          <cell r="A3427">
            <v>22922800000000</v>
          </cell>
          <cell r="B3427" t="str">
            <v xml:space="preserve">TUB.CURVADA Y REBAJADA P/D.LUMEN DERECHO CH28                                                       </v>
          </cell>
          <cell r="C3427">
            <v>4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I3427">
            <v>0</v>
          </cell>
        </row>
        <row r="3428">
          <cell r="A3428">
            <v>22923300000000</v>
          </cell>
          <cell r="B3428" t="str">
            <v xml:space="preserve">TUB.CURVADA Y REBAJADA P/D.LUMEN DERECHO CH33                                                       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I3428">
            <v>0</v>
          </cell>
        </row>
        <row r="3429">
          <cell r="A3429">
            <v>22923500000000</v>
          </cell>
          <cell r="B3429" t="str">
            <v xml:space="preserve">TUB.CURV.REBAJ. P/D.LUMEN DERECHO CH35                                                              </v>
          </cell>
          <cell r="C3429">
            <v>1185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I3429">
            <v>0</v>
          </cell>
        </row>
        <row r="3430">
          <cell r="A3430">
            <v>22923700000000</v>
          </cell>
          <cell r="B3430" t="str">
            <v xml:space="preserve">TUB.CURVADA Y REBAJADA P/D.LUMEN DERECHO CH37                                                       </v>
          </cell>
          <cell r="C3430">
            <v>993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I3430">
            <v>0</v>
          </cell>
        </row>
        <row r="3431">
          <cell r="A3431">
            <v>22923900000000</v>
          </cell>
          <cell r="B3431" t="str">
            <v xml:space="preserve">TUB.CURVADA Y REBAJADA P/D.LUMEN DERECHO CH39                                                       </v>
          </cell>
          <cell r="C3431">
            <v>130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I3431">
            <v>0</v>
          </cell>
        </row>
        <row r="3432">
          <cell r="A3432">
            <v>22924100000000</v>
          </cell>
          <cell r="B3432" t="str">
            <v xml:space="preserve">TUB.CURVADA Y REBAJADA P/D.LUMEN DERECHO CH41                                                       </v>
          </cell>
          <cell r="C3432">
            <v>145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I3432">
            <v>0</v>
          </cell>
        </row>
        <row r="3433">
          <cell r="A3433">
            <v>22933500000000</v>
          </cell>
          <cell r="B3433" t="str">
            <v xml:space="preserve">TUB.CURVADA Y REBAJADA P/D.LUMEN IZQ. “XL” CH35                                                     </v>
          </cell>
          <cell r="C3433">
            <v>609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I3433">
            <v>0</v>
          </cell>
        </row>
        <row r="3434">
          <cell r="A3434">
            <v>22933700000000</v>
          </cell>
          <cell r="B3434" t="str">
            <v xml:space="preserve">TUB.CURVADA Y REBAJADA P/D.LUMEN IZQ. “XL” CH37                                                     </v>
          </cell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I3434">
            <v>0</v>
          </cell>
        </row>
        <row r="3435">
          <cell r="A3435">
            <v>22933900000000</v>
          </cell>
          <cell r="B3435" t="str">
            <v xml:space="preserve">TUB.CURVADA Y REBAJADA P/D.LUMEN IZQ. “XL” CH39                                                     </v>
          </cell>
          <cell r="C3435">
            <v>2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I3435">
            <v>0</v>
          </cell>
        </row>
        <row r="3436">
          <cell r="A3436">
            <v>22934100000000</v>
          </cell>
          <cell r="B3436" t="str">
            <v xml:space="preserve">TUB.CURVADA Y REBAJADA P/D.LUMEN IZQ. “XL” CH41                                                     </v>
          </cell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I3436">
            <v>0</v>
          </cell>
        </row>
        <row r="3437">
          <cell r="A3437">
            <v>22943500000000</v>
          </cell>
          <cell r="B3437" t="str">
            <v xml:space="preserve">TUB.CURVADA Y REBAJADA P/D.LUMEN IZQ. “+25” CH35                                                    </v>
          </cell>
          <cell r="C3437">
            <v>100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  <cell r="I3437">
            <v>0</v>
          </cell>
        </row>
        <row r="3438">
          <cell r="A3438">
            <v>22943700000000</v>
          </cell>
          <cell r="B3438" t="str">
            <v xml:space="preserve">TUB.CURVADA Y REBAJADA P/D.LUMEN IZQ. “+25” CH37                                                    </v>
          </cell>
          <cell r="C3438">
            <v>10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I3438">
            <v>0</v>
          </cell>
        </row>
        <row r="3439">
          <cell r="A3439">
            <v>22943900000000</v>
          </cell>
          <cell r="B3439" t="str">
            <v xml:space="preserve">TUB.CURVADA Y REBAJADA P/D.LUMEN IZQ. “+25” CH39                                                    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I3439">
            <v>0</v>
          </cell>
        </row>
        <row r="3440">
          <cell r="A3440">
            <v>22944100000000</v>
          </cell>
          <cell r="B3440" t="str">
            <v xml:space="preserve">TUB.CURVADA Y REBAJADA P/D.LUMEN IZQ. “+25” CH41                                                    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I3440">
            <v>0</v>
          </cell>
        </row>
        <row r="3441">
          <cell r="A3441">
            <v>22953500000000</v>
          </cell>
          <cell r="B3441" t="str">
            <v xml:space="preserve">TUB.CURVADA Y REBAJADA P/D.LUMEN DCHO. “+25” CH35                                                   </v>
          </cell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I3441">
            <v>0</v>
          </cell>
        </row>
        <row r="3442">
          <cell r="A3442">
            <v>22953700000000</v>
          </cell>
          <cell r="B3442" t="str">
            <v xml:space="preserve">TUB.CURVADA Y REBAJADA P/D.LUMEN DCHO. “+25” CH37                                                   </v>
          </cell>
          <cell r="C3442">
            <v>0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I3442">
            <v>0</v>
          </cell>
        </row>
        <row r="3443">
          <cell r="A3443">
            <v>22953900000000</v>
          </cell>
          <cell r="B3443" t="str">
            <v xml:space="preserve">TUB.CURVADA Y REBAJADA P/D.LUMEN DCHO. “+25” CH39                                                   </v>
          </cell>
          <cell r="C3443">
            <v>0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I3443">
            <v>0</v>
          </cell>
        </row>
        <row r="3444">
          <cell r="A3444">
            <v>22954100000000</v>
          </cell>
          <cell r="B3444" t="str">
            <v xml:space="preserve">TUB.CURVADA Y REBAJADA P/D.LUMEN DCHO. “+25” CH41                                                   </v>
          </cell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I3444">
            <v>0</v>
          </cell>
        </row>
        <row r="3445">
          <cell r="A3445">
            <v>22962600000000</v>
          </cell>
          <cell r="B3445" t="str">
            <v xml:space="preserve">TUB.CURVADA Y REBAJADA P/D.LUMEN IZQUIERDO CH26                                                     </v>
          </cell>
          <cell r="C3445">
            <v>93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I3445">
            <v>0</v>
          </cell>
        </row>
        <row r="3446">
          <cell r="A3446">
            <v>22962800000000</v>
          </cell>
          <cell r="B3446" t="str">
            <v xml:space="preserve">TUB.CURVADA Y REBAJADA P/D.LUMEN IZQUIERDO CH28                                                     </v>
          </cell>
          <cell r="C3446">
            <v>12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I3446">
            <v>0</v>
          </cell>
        </row>
        <row r="3447">
          <cell r="A3447">
            <v>22963300000000</v>
          </cell>
          <cell r="B3447" t="str">
            <v xml:space="preserve">TUB.CURVADA Y REBAJADA P/D.LUMEN IZQUIERDO CH33                                                     </v>
          </cell>
          <cell r="C3447">
            <v>139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I3447">
            <v>0</v>
          </cell>
        </row>
        <row r="3448">
          <cell r="A3448">
            <v>22963500000000</v>
          </cell>
          <cell r="B3448" t="str">
            <v xml:space="preserve">TUB.CURVADA Y REBAJADA P/D.LUMEN IZQUIERDO CH35                                                     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I3448">
            <v>0</v>
          </cell>
        </row>
        <row r="3449">
          <cell r="A3449">
            <v>22963700000000</v>
          </cell>
          <cell r="B3449" t="str">
            <v xml:space="preserve">TUB.CURVADA Y REBAJADA P/D.LUMEN IZQUIERDO CH37                                                     </v>
          </cell>
          <cell r="C3449">
            <v>171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I3449">
            <v>0</v>
          </cell>
        </row>
        <row r="3450">
          <cell r="A3450">
            <v>22963900000000</v>
          </cell>
          <cell r="B3450" t="str">
            <v xml:space="preserve">TUB.CURV.REBAJ. P/D.LUMEN IZQUIERDO CH39                                                            </v>
          </cell>
          <cell r="C3450">
            <v>188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I3450">
            <v>0</v>
          </cell>
        </row>
        <row r="3451">
          <cell r="A3451">
            <v>22964100000000</v>
          </cell>
          <cell r="B3451" t="str">
            <v xml:space="preserve">TUB.CURVADA Y REBAJADA P/D.LUMEN IZQUIERDO CH41                                                     </v>
          </cell>
          <cell r="C3451">
            <v>1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I3451">
            <v>0</v>
          </cell>
        </row>
        <row r="3452">
          <cell r="A3452">
            <v>22970010060000</v>
          </cell>
          <cell r="B3452" t="str">
            <v xml:space="preserve">TUB.CURVADA P/T. ANGULADO NASAL C/B 3,0MM                                                           </v>
          </cell>
          <cell r="C3452">
            <v>103</v>
          </cell>
          <cell r="D3452">
            <v>0</v>
          </cell>
          <cell r="E3452">
            <v>0</v>
          </cell>
          <cell r="F3452">
            <v>0</v>
          </cell>
          <cell r="G3452">
            <v>0</v>
          </cell>
          <cell r="I3452">
            <v>0</v>
          </cell>
        </row>
        <row r="3453">
          <cell r="A3453">
            <v>22970010070000</v>
          </cell>
          <cell r="B3453" t="str">
            <v xml:space="preserve">TUB.CURVADA P/T. ANGULADO NASAL C/B 3,5MM                                                           </v>
          </cell>
          <cell r="C3453">
            <v>104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I3453">
            <v>0</v>
          </cell>
        </row>
        <row r="3454">
          <cell r="A3454">
            <v>22970010080000</v>
          </cell>
          <cell r="B3454" t="str">
            <v xml:space="preserve">TUB.CURVADA P/T. ANGULADO NASAL C/B 4,0MM                                                           </v>
          </cell>
          <cell r="C3454">
            <v>20</v>
          </cell>
          <cell r="D3454">
            <v>0</v>
          </cell>
          <cell r="E3454">
            <v>0</v>
          </cell>
          <cell r="F3454">
            <v>0</v>
          </cell>
          <cell r="G3454">
            <v>0</v>
          </cell>
          <cell r="I3454">
            <v>0</v>
          </cell>
        </row>
        <row r="3455">
          <cell r="A3455">
            <v>22970010090000</v>
          </cell>
          <cell r="B3455" t="str">
            <v xml:space="preserve">TUB.CURVADA P/T. ANGULADO NASAL C/B 4,5MM                                                           </v>
          </cell>
          <cell r="C3455">
            <v>34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I3455">
            <v>0</v>
          </cell>
        </row>
        <row r="3456">
          <cell r="A3456">
            <v>22970010100000</v>
          </cell>
          <cell r="B3456" t="str">
            <v xml:space="preserve">TUB.CURVADA P/T. ANGULADO NASAL C/B 5,0MM                                                           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I3456">
            <v>0</v>
          </cell>
        </row>
        <row r="3457">
          <cell r="A3457">
            <v>22970010110000</v>
          </cell>
          <cell r="B3457" t="str">
            <v xml:space="preserve">TUB.CURVADA P/T. ANGULADO NASAL C/B 5,5MM                                                           </v>
          </cell>
          <cell r="C3457">
            <v>13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I3457">
            <v>0</v>
          </cell>
        </row>
        <row r="3458">
          <cell r="A3458">
            <v>22970010120000</v>
          </cell>
          <cell r="B3458" t="str">
            <v xml:space="preserve">TUB.CURVADA P/T. ANGULADO NASAL C/B 6,0MM                                                           </v>
          </cell>
          <cell r="C3458">
            <v>250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I3458">
            <v>0</v>
          </cell>
        </row>
        <row r="3459">
          <cell r="A3459">
            <v>22970010130000</v>
          </cell>
          <cell r="B3459" t="str">
            <v xml:space="preserve">TUB.CURVADA P/T. ANGULADO NASAL C/B 6,5MM                                                           </v>
          </cell>
          <cell r="C3459">
            <v>74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  <cell r="I3459">
            <v>0</v>
          </cell>
        </row>
        <row r="3460">
          <cell r="A3460">
            <v>22970010140000</v>
          </cell>
          <cell r="B3460" t="str">
            <v xml:space="preserve">TUB.CURVADA P/T. ANGULADO NASAL C/B 7,0MM                                                           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I3460">
            <v>0</v>
          </cell>
        </row>
        <row r="3461">
          <cell r="A3461">
            <v>22970010150000</v>
          </cell>
          <cell r="B3461" t="str">
            <v xml:space="preserve">TUB.CURVADA P/T. ANGULADO NASAL C/B 7,5MM                                                           </v>
          </cell>
          <cell r="C3461">
            <v>46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I3461">
            <v>0</v>
          </cell>
        </row>
        <row r="3462">
          <cell r="A3462">
            <v>22970010160000</v>
          </cell>
          <cell r="B3462" t="str">
            <v xml:space="preserve">TUB.CURVADA P/T. ANGULADO NASAL C/B 8,0MM                                                           </v>
          </cell>
          <cell r="C3462">
            <v>343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I3462">
            <v>0</v>
          </cell>
        </row>
        <row r="3463">
          <cell r="A3463">
            <v>22970010170000</v>
          </cell>
          <cell r="B3463" t="str">
            <v xml:space="preserve">TUB.CURVADA P/T. ANGULADO NASAL C/B 8,5MM                                                           </v>
          </cell>
          <cell r="C3463">
            <v>5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I3463">
            <v>0</v>
          </cell>
        </row>
        <row r="3464">
          <cell r="A3464">
            <v>22970020060000</v>
          </cell>
          <cell r="B3464" t="str">
            <v xml:space="preserve">TUB.CURVADA P/T. NASAL S/B 3,0MM                                                                    </v>
          </cell>
          <cell r="C3464">
            <v>30</v>
          </cell>
          <cell r="D3464">
            <v>0</v>
          </cell>
          <cell r="E3464">
            <v>0</v>
          </cell>
          <cell r="F3464">
            <v>0</v>
          </cell>
          <cell r="G3464">
            <v>0</v>
          </cell>
          <cell r="I3464">
            <v>0</v>
          </cell>
        </row>
        <row r="3465">
          <cell r="A3465">
            <v>22970020070000</v>
          </cell>
          <cell r="B3465" t="str">
            <v xml:space="preserve">TUB.CURVADA P/T. NASAL S/B 3,5MM                                                                    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I3465">
            <v>0</v>
          </cell>
        </row>
        <row r="3466">
          <cell r="A3466">
            <v>22970020080000</v>
          </cell>
          <cell r="B3466" t="str">
            <v xml:space="preserve">TUB.CURVADA P/T. NASAL S/B 4,0MM                                                                    </v>
          </cell>
          <cell r="C3466">
            <v>54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I3466">
            <v>0</v>
          </cell>
        </row>
        <row r="3467">
          <cell r="A3467">
            <v>22970020090000</v>
          </cell>
          <cell r="B3467" t="str">
            <v xml:space="preserve">TUB.CURVADA P/T. NASAL S/B 4,5MM                                                                    </v>
          </cell>
          <cell r="C3467">
            <v>20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I3467">
            <v>0</v>
          </cell>
        </row>
        <row r="3468">
          <cell r="A3468">
            <v>22970020100000</v>
          </cell>
          <cell r="B3468" t="str">
            <v xml:space="preserve">TUB.CURVADA P/T. NASAL S/B 5,0MM                                                                    </v>
          </cell>
          <cell r="C3468">
            <v>23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I3468">
            <v>0</v>
          </cell>
        </row>
        <row r="3469">
          <cell r="A3469">
            <v>22970020110000</v>
          </cell>
          <cell r="B3469" t="str">
            <v xml:space="preserve">TUB.CURVADA P/T. NASAL S/B 5,5MM                                                                    </v>
          </cell>
          <cell r="C3469">
            <v>26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I3469">
            <v>0</v>
          </cell>
        </row>
        <row r="3470">
          <cell r="A3470">
            <v>22970020120000</v>
          </cell>
          <cell r="B3470" t="str">
            <v xml:space="preserve">TUB.CURVADA P/T. NASAL S/B 6,0MM                                                                    </v>
          </cell>
          <cell r="C3470">
            <v>8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I3470">
            <v>0</v>
          </cell>
        </row>
        <row r="3471">
          <cell r="A3471">
            <v>22970020130000</v>
          </cell>
          <cell r="B3471" t="str">
            <v xml:space="preserve">TUB.CURVADA P/T. NASAL S/B 6,5MM                                                                    </v>
          </cell>
          <cell r="C3471">
            <v>58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I3471">
            <v>0</v>
          </cell>
        </row>
        <row r="3472">
          <cell r="A3472">
            <v>22970030060000</v>
          </cell>
          <cell r="B3472" t="str">
            <v xml:space="preserve">TUB.CURVADA P/T. ANGULADO ORAL C/B 3,0MM                                                            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I3472">
            <v>0</v>
          </cell>
        </row>
        <row r="3473">
          <cell r="A3473">
            <v>22970030070000</v>
          </cell>
          <cell r="B3473" t="str">
            <v xml:space="preserve">TUB.CURVADA P/T. ANGULADO ORAL C/B 3,5MM                                                            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I3473">
            <v>0</v>
          </cell>
        </row>
        <row r="3474">
          <cell r="A3474">
            <v>22970030080000</v>
          </cell>
          <cell r="B3474" t="str">
            <v xml:space="preserve">TUB.CURVADA P/T. ANGULADO ORAL C/B 4,0MM                                                            </v>
          </cell>
          <cell r="C3474">
            <v>55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I3474">
            <v>0</v>
          </cell>
        </row>
        <row r="3475">
          <cell r="A3475">
            <v>22970030090000</v>
          </cell>
          <cell r="B3475" t="str">
            <v xml:space="preserve">TUB.CURVADA P/T. ANGULADO ORAL C/B 4,5MM                                                            </v>
          </cell>
          <cell r="C3475">
            <v>70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I3475">
            <v>0</v>
          </cell>
        </row>
        <row r="3476">
          <cell r="A3476">
            <v>22970030100000</v>
          </cell>
          <cell r="B3476" t="str">
            <v xml:space="preserve">TUB.CURVADA P/T. ANGULADO ORAL C/B 5,0MM                                                            </v>
          </cell>
          <cell r="C3476">
            <v>15</v>
          </cell>
          <cell r="D3476">
            <v>0</v>
          </cell>
          <cell r="E3476">
            <v>0</v>
          </cell>
          <cell r="F3476">
            <v>0</v>
          </cell>
          <cell r="G3476">
            <v>0</v>
          </cell>
          <cell r="I3476">
            <v>0</v>
          </cell>
        </row>
        <row r="3477">
          <cell r="A3477">
            <v>22970030110000</v>
          </cell>
          <cell r="B3477" t="str">
            <v xml:space="preserve">TUB.CURVADA P/T. ANGULADO ORAL C/B 5,5MM                                                            </v>
          </cell>
          <cell r="C3477">
            <v>50</v>
          </cell>
          <cell r="D3477">
            <v>0</v>
          </cell>
          <cell r="E3477">
            <v>0</v>
          </cell>
          <cell r="F3477">
            <v>0</v>
          </cell>
          <cell r="G3477">
            <v>0</v>
          </cell>
          <cell r="I3477">
            <v>0</v>
          </cell>
        </row>
        <row r="3478">
          <cell r="A3478">
            <v>22970030120000</v>
          </cell>
          <cell r="B3478" t="str">
            <v xml:space="preserve">TUB.CURVADA P/T. ANGULADO ORAL C/B 6,0MM                                                            </v>
          </cell>
          <cell r="C3478">
            <v>129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I3478">
            <v>0</v>
          </cell>
        </row>
        <row r="3479">
          <cell r="A3479">
            <v>22970030130000</v>
          </cell>
          <cell r="B3479" t="str">
            <v xml:space="preserve">TUB.CURVADA P/T. ANGULADO ORAL C/B 6,5MM                                                            </v>
          </cell>
          <cell r="C3479">
            <v>47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I3479">
            <v>0</v>
          </cell>
        </row>
        <row r="3480">
          <cell r="A3480">
            <v>22970030140000</v>
          </cell>
          <cell r="B3480" t="str">
            <v xml:space="preserve">TUB.CURVADA P/T. ANGULADO ORAL C/B 7,0MM                                                            </v>
          </cell>
          <cell r="C3480">
            <v>34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I3480">
            <v>0</v>
          </cell>
        </row>
        <row r="3481">
          <cell r="A3481">
            <v>22970030150000</v>
          </cell>
          <cell r="B3481" t="str">
            <v xml:space="preserve">TUB.CURVADA P/T. ANGULADO ORAL C/B 7,5MM                                                            </v>
          </cell>
          <cell r="C3481">
            <v>50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I3481">
            <v>0</v>
          </cell>
        </row>
        <row r="3482">
          <cell r="A3482">
            <v>22970030160000</v>
          </cell>
          <cell r="B3482" t="str">
            <v xml:space="preserve">TUB.CURVADA P/T. ANGULADO ORAL C/B 8,0MM                                                            </v>
          </cell>
          <cell r="C3482">
            <v>18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I3482">
            <v>0</v>
          </cell>
        </row>
        <row r="3483">
          <cell r="A3483">
            <v>22970030170000</v>
          </cell>
          <cell r="B3483" t="str">
            <v xml:space="preserve">TUB.CURVADA P/T. ANGULADO ORAL C/B 8,5MM                                                            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I3483">
            <v>0</v>
          </cell>
        </row>
        <row r="3484">
          <cell r="A3484">
            <v>22970030180000</v>
          </cell>
          <cell r="B3484" t="str">
            <v xml:space="preserve">TUB.CURVADA P/T. ANGULADO ORAL C/B 9,0MM                                                            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I3484">
            <v>0</v>
          </cell>
        </row>
        <row r="3485">
          <cell r="A3485">
            <v>22970040060000</v>
          </cell>
          <cell r="B3485" t="str">
            <v xml:space="preserve">TUB.CURVADA P/T. ANGULADO ORAL S/B 3,0MM                                                            </v>
          </cell>
          <cell r="C3485">
            <v>38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I3485">
            <v>0</v>
          </cell>
        </row>
        <row r="3486">
          <cell r="A3486">
            <v>22970040070000</v>
          </cell>
          <cell r="B3486" t="str">
            <v xml:space="preserve">TUB.CURVADA P/T. ANGULADO ORAL S/B 3,5MM                                                            </v>
          </cell>
          <cell r="C3486">
            <v>47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I3486">
            <v>0</v>
          </cell>
        </row>
        <row r="3487">
          <cell r="A3487">
            <v>22970040080000</v>
          </cell>
          <cell r="B3487" t="str">
            <v xml:space="preserve">TUB.CURVADA P/T. ANGULADO ORAL S/B 4,0MM                                                            </v>
          </cell>
          <cell r="C3487">
            <v>122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I3487">
            <v>0</v>
          </cell>
        </row>
        <row r="3488">
          <cell r="A3488">
            <v>22970040090000</v>
          </cell>
          <cell r="B3488" t="str">
            <v xml:space="preserve">TUB.CURVADA P/T. ANGULADO ORAL S/B 4,5MM                                                            </v>
          </cell>
          <cell r="C3488">
            <v>115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I3488">
            <v>0</v>
          </cell>
        </row>
        <row r="3489">
          <cell r="A3489">
            <v>22970040100000</v>
          </cell>
          <cell r="B3489" t="str">
            <v xml:space="preserve">TUB.CURVADA P/T. ANGULADO ORAL S/B 5,0MM                                                            </v>
          </cell>
          <cell r="C3489">
            <v>36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I3489">
            <v>0</v>
          </cell>
        </row>
        <row r="3490">
          <cell r="A3490">
            <v>22970040110000</v>
          </cell>
          <cell r="B3490" t="str">
            <v xml:space="preserve">TUB.CURVADA P/T. ANGULADO ORAL S/B 5,5MM                                                            </v>
          </cell>
          <cell r="C3490">
            <v>20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I3490">
            <v>0</v>
          </cell>
        </row>
        <row r="3491">
          <cell r="A3491">
            <v>22970040120000</v>
          </cell>
          <cell r="B3491" t="str">
            <v xml:space="preserve">TUB.CURVADA P/T. ANGULADO ORAL S/B 6,0MM                                                            </v>
          </cell>
          <cell r="C3491">
            <v>10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I3491">
            <v>0</v>
          </cell>
        </row>
        <row r="3492">
          <cell r="A3492">
            <v>22970040130000</v>
          </cell>
          <cell r="B3492" t="str">
            <v xml:space="preserve">TUB.CURVADA P/T. ANGULADO ORAL S/B 6,5MM                                                            </v>
          </cell>
          <cell r="C3492">
            <v>37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I3492">
            <v>0</v>
          </cell>
        </row>
        <row r="3493">
          <cell r="A3493">
            <v>22970040140000</v>
          </cell>
          <cell r="B3493" t="str">
            <v xml:space="preserve">TUB.CURVADA P/T. ANGULADO ORAL S/B 7,0MM                                                            </v>
          </cell>
          <cell r="C3493">
            <v>78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I3493">
            <v>0</v>
          </cell>
        </row>
        <row r="3494">
          <cell r="A3494">
            <v>22970040150000</v>
          </cell>
          <cell r="B3494" t="str">
            <v xml:space="preserve">TUB.CURVADA P/T. ANGULADO ORAL S/B 7,5MM                                                            </v>
          </cell>
          <cell r="C3494">
            <v>67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I3494">
            <v>0</v>
          </cell>
        </row>
        <row r="3495">
          <cell r="A3495">
            <v>22970040160000</v>
          </cell>
          <cell r="B3495" t="str">
            <v xml:space="preserve">TUB.CURVADA P/T. ANGULADO ORAL S/B 8,0MM                                                            </v>
          </cell>
          <cell r="C3495">
            <v>45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I3495">
            <v>0</v>
          </cell>
        </row>
        <row r="3496">
          <cell r="A3496">
            <v>22970040170000</v>
          </cell>
          <cell r="B3496" t="str">
            <v xml:space="preserve">TUB.CURVADA P/T. ANGULADO ORAL S/B 8,5MM                                                            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I3496">
            <v>0</v>
          </cell>
        </row>
        <row r="3497">
          <cell r="A3497">
            <v>23000100000000</v>
          </cell>
          <cell r="B3497" t="str">
            <v xml:space="preserve">TUB.VEL.5MM 3.0X5.0X550 C/EXT.PUL                                                                   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I3497">
            <v>0</v>
          </cell>
        </row>
        <row r="3498">
          <cell r="A3498">
            <v>230101000000</v>
          </cell>
          <cell r="B3498" t="str">
            <v xml:space="preserve">TAPONES GOMA 5.5 X 5.5                                                                              </v>
          </cell>
          <cell r="C3498">
            <v>625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I3498">
            <v>0</v>
          </cell>
        </row>
        <row r="3499">
          <cell r="A3499">
            <v>230102000000</v>
          </cell>
          <cell r="B3499" t="str">
            <v xml:space="preserve">TAPONES GOMA 5.5 X 7.5                                                                              </v>
          </cell>
          <cell r="C3499">
            <v>258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I3499">
            <v>0</v>
          </cell>
        </row>
        <row r="3500">
          <cell r="A3500">
            <v>23010200000000</v>
          </cell>
          <cell r="B3500" t="str">
            <v xml:space="preserve">TUBULADURA IMPRESA P/VELVET 40CM Nª2                                                                </v>
          </cell>
          <cell r="C3500">
            <v>1400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I3500">
            <v>0</v>
          </cell>
        </row>
        <row r="3501">
          <cell r="A3501">
            <v>23010300000000</v>
          </cell>
          <cell r="B3501" t="str">
            <v xml:space="preserve">TUBULADURA IMPRESA P/VELVET 40CM Nª3                                                                </v>
          </cell>
          <cell r="C3501">
            <v>942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I3501">
            <v>0</v>
          </cell>
        </row>
        <row r="3502">
          <cell r="A3502">
            <v>23010400000000</v>
          </cell>
          <cell r="B3502" t="str">
            <v xml:space="preserve">TUBULADURA IMPRESA P/VELVET 40CM Nª4                                                                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I3502">
            <v>0</v>
          </cell>
        </row>
        <row r="3503">
          <cell r="A3503">
            <v>230200000000</v>
          </cell>
          <cell r="B3503" t="str">
            <v xml:space="preserve">TAPONES GOMA M89                                                                                    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I3503">
            <v>0</v>
          </cell>
        </row>
        <row r="3504">
          <cell r="A3504">
            <v>23020400000000</v>
          </cell>
          <cell r="B3504" t="str">
            <v xml:space="preserve">TUB. IMPRESA P/ASP. CONTROLADA CH4                                                                  </v>
          </cell>
          <cell r="C3504">
            <v>1529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I3504">
            <v>0</v>
          </cell>
        </row>
        <row r="3505">
          <cell r="A3505">
            <v>23020500000000</v>
          </cell>
          <cell r="B3505" t="str">
            <v xml:space="preserve">TUB. IMPRESA P/ASP. CONTROLADA CH5                                                                  </v>
          </cell>
          <cell r="C3505">
            <v>1050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I3505">
            <v>0</v>
          </cell>
        </row>
        <row r="3506">
          <cell r="A3506">
            <v>23020600000000</v>
          </cell>
          <cell r="B3506" t="str">
            <v xml:space="preserve">TUB. IMPRESA P/ASP. CONTROLADA CH6                                                                  </v>
          </cell>
          <cell r="C3506">
            <v>476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I3506">
            <v>0</v>
          </cell>
        </row>
        <row r="3507">
          <cell r="A3507">
            <v>23020700000000</v>
          </cell>
          <cell r="B3507" t="str">
            <v xml:space="preserve">TUB. IMPRESA P/ASP. CONTROLADA CH7                                                                  </v>
          </cell>
          <cell r="C3507">
            <v>1182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I3507">
            <v>0</v>
          </cell>
        </row>
        <row r="3508">
          <cell r="A3508">
            <v>23020800000000</v>
          </cell>
          <cell r="B3508" t="str">
            <v xml:space="preserve">TUB. IMPRESA P/ASP. CONTROLADA CH8                                                                  </v>
          </cell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I3508">
            <v>0</v>
          </cell>
        </row>
        <row r="3509">
          <cell r="A3509">
            <v>23021000000000</v>
          </cell>
          <cell r="B3509" t="str">
            <v xml:space="preserve">TUB. IMPRESA P/ASP. CONTROLADA CH10                                                                 </v>
          </cell>
          <cell r="C3509">
            <v>1125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I3509">
            <v>0</v>
          </cell>
        </row>
        <row r="3510">
          <cell r="A3510">
            <v>230221000000</v>
          </cell>
          <cell r="B3510" t="str">
            <v xml:space="preserve">EMBOLO 20 ML. NACIONALES                                                                            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I3510">
            <v>0</v>
          </cell>
        </row>
        <row r="3511">
          <cell r="A3511">
            <v>230222000000</v>
          </cell>
          <cell r="B3511" t="str">
            <v xml:space="preserve">EMBOLO 20ML (PLANCHA) NAC                                                                           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I3511">
            <v>0</v>
          </cell>
        </row>
        <row r="3512">
          <cell r="A3512">
            <v>23030600000000</v>
          </cell>
          <cell r="B3512" t="str">
            <v xml:space="preserve">TUB. IMPRESA P/JJ 26CM CH6 P/HIDROFILIZAR                                                           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I3512">
            <v>0</v>
          </cell>
        </row>
        <row r="3513">
          <cell r="A3513">
            <v>23030700000000</v>
          </cell>
          <cell r="B3513" t="str">
            <v xml:space="preserve">TUB. IMPRESA P/JJ 26CM CH7 P/HIDROFILIZAR                                                           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I3513">
            <v>0</v>
          </cell>
        </row>
        <row r="3514">
          <cell r="A3514">
            <v>23034800000000</v>
          </cell>
          <cell r="B3514" t="str">
            <v xml:space="preserve">TUB. IMPRESA P/JJ 26CM CH4.8 P/HIDROFILIZAR                                                         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I3514">
            <v>0</v>
          </cell>
        </row>
        <row r="3515">
          <cell r="A3515">
            <v>23061600000000</v>
          </cell>
          <cell r="B3515" t="str">
            <v xml:space="preserve">TUB.CURVADA P/TRAQ.CC + LARGAS 8,0MM                                                                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I3515">
            <v>0</v>
          </cell>
        </row>
        <row r="3516">
          <cell r="A3516">
            <v>23061800000000</v>
          </cell>
          <cell r="B3516" t="str">
            <v xml:space="preserve">TUB.CURVADA P/TRAQ.CC + LARGAS 9,0MM                                                                </v>
          </cell>
          <cell r="C3516">
            <v>26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I3516">
            <v>0</v>
          </cell>
        </row>
        <row r="3517">
          <cell r="A3517">
            <v>23062000000000</v>
          </cell>
          <cell r="B3517" t="str">
            <v xml:space="preserve">TUB.CURVADA P/TRAQ.CC + LARGAS 10,0MM                                                               </v>
          </cell>
          <cell r="C3517">
            <v>46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I3517">
            <v>0</v>
          </cell>
        </row>
        <row r="3518">
          <cell r="A3518">
            <v>23062200000000</v>
          </cell>
          <cell r="B3518" t="str">
            <v xml:space="preserve">TUB.CURVADA P/TRAQ.CC + LARGAS 11,0MM                                                               </v>
          </cell>
          <cell r="C3518">
            <v>22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I3518">
            <v>0</v>
          </cell>
        </row>
        <row r="3519">
          <cell r="A3519">
            <v>23062400000000</v>
          </cell>
          <cell r="B3519" t="str">
            <v xml:space="preserve">TUB.CURVADA P/TRAQ.CC + LARGAS 12,0MM                                                               </v>
          </cell>
          <cell r="C3519">
            <v>23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I3519">
            <v>0</v>
          </cell>
        </row>
        <row r="3520">
          <cell r="A3520">
            <v>23071200000000</v>
          </cell>
          <cell r="B3520" t="str">
            <v xml:space="preserve">TUB.CURVADA 6,0MM P/TRAQ.AJUSTABLE SUBGLOTICA                                                       </v>
          </cell>
          <cell r="C3520">
            <v>66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I3520">
            <v>0</v>
          </cell>
        </row>
        <row r="3521">
          <cell r="A3521">
            <v>23071400000000</v>
          </cell>
          <cell r="B3521" t="str">
            <v xml:space="preserve">TUB.CURVADA 7,0MM P/TRAQ.AJUSTABLE SUBGLOTICA                                                       </v>
          </cell>
          <cell r="C3521">
            <v>208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I3521">
            <v>0</v>
          </cell>
        </row>
        <row r="3522">
          <cell r="A3522">
            <v>23071600000000</v>
          </cell>
          <cell r="B3522" t="str">
            <v xml:space="preserve">TUB.CURVADA 8,0MM P/TRAQ.AJUSTABLE SUBGLOTICA                                                       </v>
          </cell>
          <cell r="C3522">
            <v>15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I3522">
            <v>0</v>
          </cell>
        </row>
        <row r="3523">
          <cell r="A3523">
            <v>23071800000000</v>
          </cell>
          <cell r="B3523" t="str">
            <v xml:space="preserve">TUB.CURVADA 9,0MM P/TRAQ.AJUSTABLE SUBGLOTICA                                                       </v>
          </cell>
          <cell r="C3523">
            <v>388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I3523">
            <v>0</v>
          </cell>
        </row>
        <row r="3524">
          <cell r="A3524">
            <v>23072000000000</v>
          </cell>
          <cell r="B3524" t="str">
            <v xml:space="preserve">TUB.CURVADA 10,0MM P/TRAQ.AJUSTABLE SUBGLOTICA                                                      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I3524">
            <v>0</v>
          </cell>
        </row>
        <row r="3525">
          <cell r="A3525">
            <v>23081200000000</v>
          </cell>
          <cell r="B3525" t="str">
            <v xml:space="preserve">TUB.CURVADA 6,0MM P/TRAQ.AJUSTABLE                                                                  </v>
          </cell>
          <cell r="C3525">
            <v>284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I3525">
            <v>0</v>
          </cell>
        </row>
        <row r="3526">
          <cell r="A3526">
            <v>23081400000000</v>
          </cell>
          <cell r="B3526" t="str">
            <v xml:space="preserve">TUB.CURVADA 7,0MM P/TRAQ.AJUSTABLE                                                                  </v>
          </cell>
          <cell r="C3526">
            <v>488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I3526">
            <v>0</v>
          </cell>
        </row>
        <row r="3527">
          <cell r="A3527">
            <v>23081600000000</v>
          </cell>
          <cell r="B3527" t="str">
            <v xml:space="preserve">TUB.CURVADA 8,0MM P/TRAQ.AJUSTABLE                                                                  </v>
          </cell>
          <cell r="C3527">
            <v>690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I3527">
            <v>0</v>
          </cell>
        </row>
        <row r="3528">
          <cell r="A3528">
            <v>23081800000000</v>
          </cell>
          <cell r="B3528" t="str">
            <v xml:space="preserve">TUB.CURVADA 9,0MM P/TRAQ.AJUSTABLE                                                                  </v>
          </cell>
          <cell r="C3528">
            <v>509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I3528">
            <v>0</v>
          </cell>
        </row>
        <row r="3529">
          <cell r="A3529">
            <v>23082000000000</v>
          </cell>
          <cell r="B3529" t="str">
            <v xml:space="preserve">TUB.CURVADA 10,0MM P/TRAQ.AJUSTABLE                                                                 </v>
          </cell>
          <cell r="C3529">
            <v>624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I3529">
            <v>0</v>
          </cell>
        </row>
        <row r="3530">
          <cell r="A3530">
            <v>23082200000000</v>
          </cell>
          <cell r="B3530" t="str">
            <v xml:space="preserve">TUB.CURVADA 11,0MM P/TRAQ.AJUSTABLE                                                                 </v>
          </cell>
          <cell r="C3530">
            <v>8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I3530">
            <v>0</v>
          </cell>
        </row>
        <row r="3531">
          <cell r="A3531">
            <v>230900000000</v>
          </cell>
          <cell r="B3531" t="str">
            <v xml:space="preserve">SUCCIDAR P/ REBARBAR                                                                                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I3531">
            <v>0</v>
          </cell>
        </row>
        <row r="3532">
          <cell r="A3532">
            <v>230901000000</v>
          </cell>
          <cell r="B3532" t="str">
            <v xml:space="preserve">SUCCIDAR REB. NACIONAL                                                                              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I3532">
            <v>0</v>
          </cell>
        </row>
        <row r="3533">
          <cell r="A3533">
            <v>23091200000000</v>
          </cell>
          <cell r="B3533" t="str">
            <v xml:space="preserve">TUB.CURVADA 6,0MM P/ENDO.SUBGLOTICA                                                                 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  <cell r="I3533">
            <v>0</v>
          </cell>
        </row>
        <row r="3534">
          <cell r="A3534">
            <v>23091300000000</v>
          </cell>
          <cell r="B3534" t="str">
            <v xml:space="preserve">TUB.CURVADA 6,5MM P/ENDO.SUBGLOTICA                                                                 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I3534">
            <v>0</v>
          </cell>
        </row>
        <row r="3535">
          <cell r="A3535">
            <v>23091400000000</v>
          </cell>
          <cell r="B3535" t="str">
            <v xml:space="preserve">TUB.CURVADA 7,0MM P/ENDO.SUBGLOTICA                                                                 </v>
          </cell>
          <cell r="C3535">
            <v>150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I3535">
            <v>0</v>
          </cell>
        </row>
        <row r="3536">
          <cell r="A3536">
            <v>23091500000000</v>
          </cell>
          <cell r="B3536" t="str">
            <v xml:space="preserve">TUB.CURVADA 7,5MM P/ENDO.SUBGLOTICA                                                                 </v>
          </cell>
          <cell r="C3536">
            <v>61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I3536">
            <v>0</v>
          </cell>
        </row>
        <row r="3537">
          <cell r="A3537">
            <v>23091600000000</v>
          </cell>
          <cell r="B3537" t="str">
            <v xml:space="preserve">TUB.CURVADA 8,0MM P/ENDO.SUBGLOTICA                                                                 </v>
          </cell>
          <cell r="C3537">
            <v>694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  <cell r="I3537">
            <v>0</v>
          </cell>
        </row>
        <row r="3538">
          <cell r="A3538">
            <v>23091700000000</v>
          </cell>
          <cell r="B3538" t="str">
            <v xml:space="preserve">TUB.CURVADA 8,5MM P/ENDO.SUBGLOTICA                                                                 </v>
          </cell>
          <cell r="C3538">
            <v>59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I3538">
            <v>0</v>
          </cell>
        </row>
        <row r="3539">
          <cell r="A3539">
            <v>23091800000000</v>
          </cell>
          <cell r="B3539" t="str">
            <v xml:space="preserve">TUB.CURVADA 9,0MM P/ENDO SUBGLOTICA                                                                 </v>
          </cell>
          <cell r="C3539">
            <v>150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  <cell r="I3539">
            <v>0</v>
          </cell>
        </row>
        <row r="3540">
          <cell r="A3540">
            <v>23091900000000</v>
          </cell>
          <cell r="B3540" t="str">
            <v xml:space="preserve">TUB.CURVADA 9,5MM P/ENDO SUBGLOTICA                                                                 </v>
          </cell>
          <cell r="C3540">
            <v>289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I3540">
            <v>0</v>
          </cell>
        </row>
        <row r="3541">
          <cell r="A3541">
            <v>23092000000000</v>
          </cell>
          <cell r="B3541" t="str">
            <v xml:space="preserve">TUB.CURVADA 10,0MM P/ENDO SUBGLOTICA                                                                </v>
          </cell>
          <cell r="C3541">
            <v>128</v>
          </cell>
          <cell r="D3541">
            <v>0</v>
          </cell>
          <cell r="E3541">
            <v>0</v>
          </cell>
          <cell r="F3541">
            <v>0</v>
          </cell>
          <cell r="G3541">
            <v>0</v>
          </cell>
          <cell r="I3541">
            <v>0</v>
          </cell>
        </row>
        <row r="3542">
          <cell r="A3542">
            <v>23100100000000</v>
          </cell>
          <cell r="B3542" t="str">
            <v xml:space="preserve">TUB. CURVADA 2.0                                                                                    </v>
          </cell>
          <cell r="C3542">
            <v>680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I3542">
            <v>0</v>
          </cell>
        </row>
        <row r="3543">
          <cell r="A3543">
            <v>23100200000000</v>
          </cell>
          <cell r="B3543" t="str">
            <v xml:space="preserve">TUB. CURVADA 2.5                                                                                    </v>
          </cell>
          <cell r="C3543">
            <v>2755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  <cell r="I3543">
            <v>0</v>
          </cell>
        </row>
        <row r="3544">
          <cell r="A3544">
            <v>23100300000000</v>
          </cell>
          <cell r="B3544" t="str">
            <v xml:space="preserve">TUB. CURVADA 3.0                                                                                    </v>
          </cell>
          <cell r="C3544">
            <v>1177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I3544">
            <v>0</v>
          </cell>
        </row>
        <row r="3545">
          <cell r="A3545">
            <v>23100400000000</v>
          </cell>
          <cell r="B3545" t="str">
            <v xml:space="preserve">TUB. CURVADA 3.5                                                                                    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I3545">
            <v>0</v>
          </cell>
        </row>
        <row r="3546">
          <cell r="A3546">
            <v>23100500000000</v>
          </cell>
          <cell r="B3546" t="str">
            <v xml:space="preserve">TUB. CURVADA 4.0                                                                                    </v>
          </cell>
          <cell r="C3546">
            <v>603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I3546">
            <v>0</v>
          </cell>
        </row>
        <row r="3547">
          <cell r="A3547">
            <v>23100600000000</v>
          </cell>
          <cell r="B3547" t="str">
            <v xml:space="preserve">TUB. CURVADA 4.5                                                                                    </v>
          </cell>
          <cell r="C3547">
            <v>748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I3547">
            <v>0</v>
          </cell>
        </row>
        <row r="3548">
          <cell r="A3548">
            <v>23100700000000</v>
          </cell>
          <cell r="B3548" t="str">
            <v xml:space="preserve">TUB. CURVADA 5.0                                                                                    </v>
          </cell>
          <cell r="C3548">
            <v>1140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I3548">
            <v>0</v>
          </cell>
        </row>
        <row r="3549">
          <cell r="A3549">
            <v>23100800000000</v>
          </cell>
          <cell r="B3549" t="str">
            <v xml:space="preserve">TUB. CURVADA 5.5                                                                                    </v>
          </cell>
          <cell r="C3549">
            <v>582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I3549">
            <v>0</v>
          </cell>
        </row>
        <row r="3550">
          <cell r="A3550">
            <v>23100900000000</v>
          </cell>
          <cell r="B3550" t="str">
            <v xml:space="preserve">TUB. CURVADA 6.0                                                                                    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I3550">
            <v>0</v>
          </cell>
        </row>
        <row r="3551">
          <cell r="A3551">
            <v>23101000000000</v>
          </cell>
          <cell r="B3551" t="str">
            <v xml:space="preserve">TUB. CURVADA 6.5                                                                                    </v>
          </cell>
          <cell r="C3551">
            <v>195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I3551">
            <v>0</v>
          </cell>
        </row>
        <row r="3552">
          <cell r="A3552">
            <v>23101100000000</v>
          </cell>
          <cell r="B3552" t="str">
            <v xml:space="preserve">TUB. CURVADA 7.0                                                                                    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I3552">
            <v>0</v>
          </cell>
        </row>
        <row r="3553">
          <cell r="A3553">
            <v>23101101000000</v>
          </cell>
          <cell r="B3553" t="str">
            <v xml:space="preserve">TUB.CURV.ENDO.S/B C/VIA INST. 5,5MM                                                                 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I3553">
            <v>0</v>
          </cell>
        </row>
        <row r="3554">
          <cell r="A3554">
            <v>23101200000000</v>
          </cell>
          <cell r="B3554" t="str">
            <v xml:space="preserve">TUB. CURVADA 7.5                                                                                    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I3554">
            <v>0</v>
          </cell>
        </row>
        <row r="3555">
          <cell r="A3555">
            <v>23101300000000</v>
          </cell>
          <cell r="B3555" t="str">
            <v xml:space="preserve">TUB. CURVADA 8.0                                                                                    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I3555">
            <v>0</v>
          </cell>
        </row>
        <row r="3556">
          <cell r="A3556">
            <v>23101301000000</v>
          </cell>
          <cell r="B3556" t="str">
            <v xml:space="preserve">TUB.CURVADO P/TUBO EDGAR C/B 6,5MM                                                                  </v>
          </cell>
          <cell r="C3556">
            <v>201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I3556">
            <v>0</v>
          </cell>
        </row>
        <row r="3557">
          <cell r="A3557">
            <v>23101400000000</v>
          </cell>
          <cell r="B3557" t="str">
            <v xml:space="preserve">TUB. CURVADA 8.5                                                                                    </v>
          </cell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I3557">
            <v>0</v>
          </cell>
        </row>
        <row r="3558">
          <cell r="A3558">
            <v>23101401000000</v>
          </cell>
          <cell r="B3558" t="str">
            <v xml:space="preserve">TUB.CURVADO P/TUBO EDGAR C/B 7,0MM                                                                  </v>
          </cell>
          <cell r="C3558">
            <v>120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I3558">
            <v>0</v>
          </cell>
        </row>
        <row r="3559">
          <cell r="A3559">
            <v>23101500000000</v>
          </cell>
          <cell r="B3559" t="str">
            <v xml:space="preserve">TUB. CURVADA 9.0                                                                                    </v>
          </cell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  <cell r="I3559">
            <v>0</v>
          </cell>
        </row>
        <row r="3560">
          <cell r="A3560">
            <v>23101501000000</v>
          </cell>
          <cell r="B3560" t="str">
            <v xml:space="preserve">TUB.CURVADO P/TUBO EDGAR C/B 7,5MM                                                                  </v>
          </cell>
          <cell r="C3560">
            <v>262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I3560">
            <v>0</v>
          </cell>
        </row>
        <row r="3561">
          <cell r="A3561">
            <v>23101600000000</v>
          </cell>
          <cell r="B3561" t="str">
            <v xml:space="preserve">TUB. CURVADA 9.5                                                                                    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I3561">
            <v>0</v>
          </cell>
        </row>
        <row r="3562">
          <cell r="A3562">
            <v>23101601000000</v>
          </cell>
          <cell r="B3562" t="str">
            <v xml:space="preserve">TUB. CURVADO P/TUBO EDGAR C/B 8,0 MM                                                                </v>
          </cell>
          <cell r="C3562">
            <v>430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I3562">
            <v>0</v>
          </cell>
        </row>
        <row r="3563">
          <cell r="A3563">
            <v>23101700000000</v>
          </cell>
          <cell r="B3563" t="str">
            <v xml:space="preserve">TUB. CURVADA 10.0                                                                                   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I3563">
            <v>0</v>
          </cell>
        </row>
        <row r="3564">
          <cell r="A3564">
            <v>23101701000000</v>
          </cell>
          <cell r="B3564" t="str">
            <v xml:space="preserve">TUB.CURVADO P/TUBO EDGAR C/B 8,5MM                                                                  </v>
          </cell>
          <cell r="C3564">
            <v>454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I3564">
            <v>0</v>
          </cell>
        </row>
        <row r="3565">
          <cell r="A3565">
            <v>23101801000000</v>
          </cell>
          <cell r="B3565" t="str">
            <v xml:space="preserve">TUB.CURVADO P/TUBO EDGAR C/B 9,0MM                                                                  </v>
          </cell>
          <cell r="C3565">
            <v>339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I3565">
            <v>0</v>
          </cell>
        </row>
        <row r="3566">
          <cell r="A3566">
            <v>23101901000000</v>
          </cell>
          <cell r="B3566" t="str">
            <v xml:space="preserve">TUB.CURVADO P/TUBO EDGAR C/B 9,5MM                                                                  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I3566">
            <v>0</v>
          </cell>
        </row>
        <row r="3567">
          <cell r="A3567">
            <v>23102001000000</v>
          </cell>
          <cell r="B3567" t="str">
            <v xml:space="preserve">TUB.CURVADO P/TUBO EDGAR C/B 10,0MM                                                                 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I3567">
            <v>0</v>
          </cell>
        </row>
        <row r="3568">
          <cell r="A3568">
            <v>23110000000000</v>
          </cell>
          <cell r="B3568" t="str">
            <v xml:space="preserve">TUBO TIGON CON CODO                                                                                 </v>
          </cell>
          <cell r="C3568">
            <v>13303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I3568">
            <v>0</v>
          </cell>
        </row>
        <row r="3569">
          <cell r="A3569">
            <v>23110600000000</v>
          </cell>
          <cell r="B3569" t="str">
            <v xml:space="preserve">TUB. CURVADA C/CAN. AIRE 3.0 MM                                                                     </v>
          </cell>
          <cell r="C3569">
            <v>254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I3569">
            <v>0</v>
          </cell>
        </row>
        <row r="3570">
          <cell r="A3570">
            <v>23110700000000</v>
          </cell>
          <cell r="B3570" t="str">
            <v xml:space="preserve">TUB. CURVADA C/CAN. AIRE 3.5 MM                                                                     </v>
          </cell>
          <cell r="C3570">
            <v>400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I3570">
            <v>0</v>
          </cell>
        </row>
        <row r="3571">
          <cell r="A3571">
            <v>23110800000000</v>
          </cell>
          <cell r="B3571" t="str">
            <v xml:space="preserve">TUB. CURVADA C/CAN. AIRE 4.0 MM                                                                     </v>
          </cell>
          <cell r="C3571">
            <v>1459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I3571">
            <v>0</v>
          </cell>
        </row>
        <row r="3572">
          <cell r="A3572">
            <v>23110900000000</v>
          </cell>
          <cell r="B3572" t="str">
            <v xml:space="preserve">TUB. CURVADA C/CAN. AIRE 4.5 MM                                                                     </v>
          </cell>
          <cell r="C3572">
            <v>1907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I3572">
            <v>0</v>
          </cell>
        </row>
        <row r="3573">
          <cell r="A3573">
            <v>23111000000000</v>
          </cell>
          <cell r="B3573" t="str">
            <v xml:space="preserve">TUB. CURVADA C/CAN. AIRE 5.0 MM                                                                     </v>
          </cell>
          <cell r="C3573">
            <v>661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  <cell r="I3573">
            <v>0</v>
          </cell>
        </row>
        <row r="3574">
          <cell r="A3574">
            <v>23111010000000</v>
          </cell>
          <cell r="B3574" t="str">
            <v xml:space="preserve">TUB. CURVADA CONICA 5,0MM                                                                           </v>
          </cell>
          <cell r="C3574">
            <v>29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I3574">
            <v>0</v>
          </cell>
        </row>
        <row r="3575">
          <cell r="A3575">
            <v>23111100000000</v>
          </cell>
          <cell r="B3575" t="str">
            <v xml:space="preserve">TUB. CURVADA C/CAN. AIRE 5.5 MM                                                                     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I3575">
            <v>0</v>
          </cell>
        </row>
        <row r="3576">
          <cell r="A3576">
            <v>23111110000000</v>
          </cell>
          <cell r="B3576" t="str">
            <v xml:space="preserve">TUB.CURVADA CONICA 5,5MM                                                                            </v>
          </cell>
          <cell r="C3576">
            <v>154</v>
          </cell>
          <cell r="D3576">
            <v>0</v>
          </cell>
          <cell r="E3576">
            <v>0</v>
          </cell>
          <cell r="F3576">
            <v>0</v>
          </cell>
          <cell r="G3576">
            <v>0</v>
          </cell>
          <cell r="I3576">
            <v>0</v>
          </cell>
        </row>
        <row r="3577">
          <cell r="A3577">
            <v>23111200000000</v>
          </cell>
          <cell r="B3577" t="str">
            <v xml:space="preserve">TUB. CURVADA C/CAN. AIRE 6.0 MM                                                                     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I3577">
            <v>0</v>
          </cell>
        </row>
        <row r="3578">
          <cell r="A3578">
            <v>23111210000000</v>
          </cell>
          <cell r="B3578" t="str">
            <v xml:space="preserve">TUB.CURVADA CONICA 6,0MM                                                                            </v>
          </cell>
          <cell r="C3578">
            <v>20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I3578">
            <v>0</v>
          </cell>
        </row>
        <row r="3579">
          <cell r="A3579">
            <v>23111300000000</v>
          </cell>
          <cell r="B3579" t="str">
            <v xml:space="preserve">TUB. CURVADA C/CAN. AIRE 6.5 MM                                                                     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I3579">
            <v>0</v>
          </cell>
        </row>
        <row r="3580">
          <cell r="A3580">
            <v>23111310000000</v>
          </cell>
          <cell r="B3580" t="str">
            <v xml:space="preserve">TUB.CURVADA CONICA 6,5MM                                                                            </v>
          </cell>
          <cell r="C3580">
            <v>74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I3580">
            <v>0</v>
          </cell>
        </row>
        <row r="3581">
          <cell r="A3581">
            <v>23111400000000</v>
          </cell>
          <cell r="B3581" t="str">
            <v xml:space="preserve">TUB. CURVADA C/CAN. AIRE 7.0 MM                                                                     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I3581">
            <v>0</v>
          </cell>
        </row>
        <row r="3582">
          <cell r="A3582">
            <v>23111410000000</v>
          </cell>
          <cell r="B3582" t="str">
            <v xml:space="preserve">TUB.CURVADA CONICA 7,0MM                                                                            </v>
          </cell>
          <cell r="C3582">
            <v>194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I3582">
            <v>0</v>
          </cell>
        </row>
        <row r="3583">
          <cell r="A3583">
            <v>23111500000000</v>
          </cell>
          <cell r="B3583" t="str">
            <v xml:space="preserve">TUB. CURVADA C/CAN. AIRE 7.5 MM                                                                     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I3583">
            <v>0</v>
          </cell>
        </row>
        <row r="3584">
          <cell r="A3584">
            <v>23111510000000</v>
          </cell>
          <cell r="B3584" t="str">
            <v xml:space="preserve">TUB.CURVADA CONICA 7,5MM                                                                            </v>
          </cell>
          <cell r="C3584">
            <v>468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I3584">
            <v>0</v>
          </cell>
        </row>
        <row r="3585">
          <cell r="A3585">
            <v>23111600000000</v>
          </cell>
          <cell r="B3585" t="str">
            <v xml:space="preserve">TUB. CURVADA C/CAN. AIRE 8.0 MM                                                                     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I3585">
            <v>0</v>
          </cell>
        </row>
        <row r="3586">
          <cell r="A3586">
            <v>23111610000000</v>
          </cell>
          <cell r="B3586" t="str">
            <v xml:space="preserve">TUB.CURVADA CONICA 8,0MM                                                                            </v>
          </cell>
          <cell r="C3586">
            <v>102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I3586">
            <v>0</v>
          </cell>
        </row>
        <row r="3587">
          <cell r="A3587">
            <v>23111700000000</v>
          </cell>
          <cell r="B3587" t="str">
            <v xml:space="preserve">TUB. CURVADA C/CAN. AIRE 8.5 MM                                                                     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I3587">
            <v>0</v>
          </cell>
        </row>
        <row r="3588">
          <cell r="A3588">
            <v>23111710000000</v>
          </cell>
          <cell r="B3588" t="str">
            <v xml:space="preserve">TUB.CURVADA CONICA 8,5MM                                                                            </v>
          </cell>
          <cell r="C3588">
            <v>248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I3588">
            <v>0</v>
          </cell>
        </row>
        <row r="3589">
          <cell r="A3589">
            <v>23111800000000</v>
          </cell>
          <cell r="B3589" t="str">
            <v xml:space="preserve">TUB. CURVADA C/CAN. AIRE 9.0 MM                                                                     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I3589">
            <v>0</v>
          </cell>
        </row>
        <row r="3590">
          <cell r="A3590">
            <v>23111810000000</v>
          </cell>
          <cell r="B3590" t="str">
            <v xml:space="preserve">TUB.CURVADA CONICA 9,0MM                                                                            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I3590">
            <v>0</v>
          </cell>
        </row>
        <row r="3591">
          <cell r="A3591">
            <v>23111900000000</v>
          </cell>
          <cell r="B3591" t="str">
            <v xml:space="preserve">TUB. CURVADA C/CAN. AIRE 9.5 MM                                                                     </v>
          </cell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  <cell r="I3591">
            <v>0</v>
          </cell>
        </row>
        <row r="3592">
          <cell r="A3592">
            <v>23111910000000</v>
          </cell>
          <cell r="B3592" t="str">
            <v xml:space="preserve">TUB.CURVADA CONICA 9,5MM                                                                            </v>
          </cell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  <cell r="I3592">
            <v>0</v>
          </cell>
        </row>
        <row r="3593">
          <cell r="A3593">
            <v>23112000000000</v>
          </cell>
          <cell r="B3593" t="str">
            <v xml:space="preserve">TUB. CURVADA C/CAN. AIRE 10.0 MM                                                                    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I3593">
            <v>0</v>
          </cell>
        </row>
        <row r="3594">
          <cell r="A3594">
            <v>23112010000000</v>
          </cell>
          <cell r="B3594" t="str">
            <v xml:space="preserve">TUB.CURVADA CONICA 10,0MM                                                                           </v>
          </cell>
          <cell r="C3594">
            <v>23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  <cell r="I3594">
            <v>0</v>
          </cell>
        </row>
        <row r="3595">
          <cell r="A3595">
            <v>23120500000000</v>
          </cell>
          <cell r="B3595" t="str">
            <v xml:space="preserve">TUB.CURV.ENDO.S/B C/VIA INST. 2,5MM                                                                 </v>
          </cell>
          <cell r="C3595">
            <v>486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  <cell r="I3595">
            <v>0</v>
          </cell>
        </row>
        <row r="3596">
          <cell r="A3596">
            <v>23120600000000</v>
          </cell>
          <cell r="B3596" t="str">
            <v xml:space="preserve">TUB.CURV.ENDO.S/B C/VIA INST. 3,0MM                                                                 </v>
          </cell>
          <cell r="C3596">
            <v>133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  <cell r="I3596">
            <v>0</v>
          </cell>
        </row>
        <row r="3597">
          <cell r="A3597">
            <v>23120601000000</v>
          </cell>
          <cell r="B3597" t="str">
            <v xml:space="preserve">TUB. CURVADO ESPIRAL C/CANAL AIRE 3,0MM                                                             </v>
          </cell>
          <cell r="C3597">
            <v>117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  <cell r="I3597">
            <v>0</v>
          </cell>
        </row>
        <row r="3598">
          <cell r="A3598">
            <v>23120700000000</v>
          </cell>
          <cell r="B3598" t="str">
            <v xml:space="preserve">TUB.CURV.ENDO.S/B C/VIA INST. 3,5MM                                                                 </v>
          </cell>
          <cell r="C3598">
            <v>329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I3598">
            <v>0</v>
          </cell>
        </row>
        <row r="3599">
          <cell r="A3599">
            <v>23120701000000</v>
          </cell>
          <cell r="B3599" t="str">
            <v xml:space="preserve">TUB. CURVADO ESPIRAL C/CANAL AIRE 3,5MM                                                             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I3599">
            <v>0</v>
          </cell>
        </row>
        <row r="3600">
          <cell r="A3600">
            <v>23120801000000</v>
          </cell>
          <cell r="B3600" t="str">
            <v xml:space="preserve">TUB. CURVADO ESPIRAL C/CANAL AIRE 4,0MM                                                             </v>
          </cell>
          <cell r="C3600">
            <v>446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I3600">
            <v>0</v>
          </cell>
        </row>
        <row r="3601">
          <cell r="A3601">
            <v>23120901000000</v>
          </cell>
          <cell r="B3601" t="str">
            <v xml:space="preserve">TUB. CURVADO ESPIRAL C/CANAL AIRE 4,5MM                                                             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I3601">
            <v>0</v>
          </cell>
        </row>
        <row r="3602">
          <cell r="A3602">
            <v>23121000000000</v>
          </cell>
          <cell r="B3602" t="str">
            <v xml:space="preserve">TUB.CURV. ESPIRAL. C/CAN.AIRE 5.0MM                                                                 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I3602">
            <v>0</v>
          </cell>
        </row>
        <row r="3603">
          <cell r="A3603">
            <v>23121000000001</v>
          </cell>
          <cell r="B3603" t="str">
            <v xml:space="preserve">TUB.CURV.ESP.C/CAN.AIRE 5.0MM(EPSA)                                                                 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I3603">
            <v>0</v>
          </cell>
        </row>
        <row r="3604">
          <cell r="A3604">
            <v>23121000000003</v>
          </cell>
          <cell r="B3604" t="str">
            <v xml:space="preserve">TUB.CURV.ESP.C/CAN.AIRE 5.0MM (AUR)                                                                 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I3604">
            <v>0</v>
          </cell>
        </row>
        <row r="3605">
          <cell r="A3605">
            <v>23121001000000</v>
          </cell>
          <cell r="B3605" t="str">
            <v xml:space="preserve">TUB.CURV.ENDO.S/B C/VIA INST. 5,0MM                                                                 </v>
          </cell>
          <cell r="C3605">
            <v>9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I3605">
            <v>0</v>
          </cell>
        </row>
        <row r="3606">
          <cell r="A3606">
            <v>23121100000000</v>
          </cell>
          <cell r="B3606" t="str">
            <v xml:space="preserve">TUB.CURV. ESPIRAL. C/CAN.AIRE 5.5MM                                                                 </v>
          </cell>
          <cell r="C3606">
            <v>332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I3606">
            <v>0</v>
          </cell>
        </row>
        <row r="3607">
          <cell r="A3607">
            <v>23121100000001</v>
          </cell>
          <cell r="B3607" t="str">
            <v xml:space="preserve">TUB.CURV.ESP.C/CAN.AIRE 5.5MM(EPSA)                                                                 </v>
          </cell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  <cell r="I3607">
            <v>0</v>
          </cell>
        </row>
        <row r="3608">
          <cell r="A3608">
            <v>23121100000003</v>
          </cell>
          <cell r="B3608" t="str">
            <v xml:space="preserve">TUB.CURV.ESP.C/CAN.AIRE 5.5MM (AUR)                                                                 </v>
          </cell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  <cell r="I3608">
            <v>0</v>
          </cell>
        </row>
        <row r="3609">
          <cell r="A3609">
            <v>23121101000000</v>
          </cell>
          <cell r="B3609" t="str">
            <v xml:space="preserve">TUB.CURV.ENDO.S/B C/VIA INST. 5,5MM                                                                 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  <cell r="I3609">
            <v>0</v>
          </cell>
        </row>
        <row r="3610">
          <cell r="A3610">
            <v>23121200000000</v>
          </cell>
          <cell r="B3610" t="str">
            <v xml:space="preserve">TUB.CURV. ESPIRAL. C/CAN.AIRE 6.0MM                                                                 </v>
          </cell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G3610">
            <v>0</v>
          </cell>
          <cell r="I3610">
            <v>0</v>
          </cell>
        </row>
        <row r="3611">
          <cell r="A3611">
            <v>23121200000001</v>
          </cell>
          <cell r="B3611" t="str">
            <v xml:space="preserve">TUB.CURV.ESP.C/CAN.AIRE 6.0MM(EPSA)                                                                 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I3611">
            <v>0</v>
          </cell>
        </row>
        <row r="3612">
          <cell r="A3612">
            <v>23121200000003</v>
          </cell>
          <cell r="B3612" t="str">
            <v xml:space="preserve">TUB.CURV.ESP.C/CAN.AIRE 6.0MM (AUR)                                                                 </v>
          </cell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  <cell r="I3612">
            <v>0</v>
          </cell>
        </row>
        <row r="3613">
          <cell r="A3613">
            <v>23121201000000</v>
          </cell>
          <cell r="B3613" t="str">
            <v xml:space="preserve">TUB.CURV.ENDO.S/B C/VIA INST. 6,0MM                                                                 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I3613">
            <v>0</v>
          </cell>
        </row>
        <row r="3614">
          <cell r="A3614">
            <v>23121300000000</v>
          </cell>
          <cell r="B3614" t="str">
            <v xml:space="preserve">TUB.CURV. ESPIRAL. C/CAN.AIRE 6.5MM                                                                 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I3614">
            <v>0</v>
          </cell>
        </row>
        <row r="3615">
          <cell r="A3615">
            <v>23121300000001</v>
          </cell>
          <cell r="B3615" t="str">
            <v xml:space="preserve">TUB.CURV.ESP.C/CAN.AIRE 6.5MM(EPSA)                                                                 </v>
          </cell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G3615">
            <v>0</v>
          </cell>
          <cell r="I3615">
            <v>0</v>
          </cell>
        </row>
        <row r="3616">
          <cell r="A3616">
            <v>23121300000003</v>
          </cell>
          <cell r="B3616" t="str">
            <v xml:space="preserve">TUB.CURV.ESP.C/CAN.AIRE 6.5MM (AUR)                                                                 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  <cell r="I3616">
            <v>0</v>
          </cell>
        </row>
        <row r="3617">
          <cell r="A3617">
            <v>23121400000000</v>
          </cell>
          <cell r="B3617" t="str">
            <v xml:space="preserve">TUB.CURV. ESPIRAL. C/CAN.AIRE 7.0MM                                                                 </v>
          </cell>
          <cell r="C3617">
            <v>1469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  <cell r="I3617">
            <v>0</v>
          </cell>
        </row>
        <row r="3618">
          <cell r="A3618">
            <v>23121400000001</v>
          </cell>
          <cell r="B3618" t="str">
            <v xml:space="preserve">TUB.CURV.ESP.C/CAN.AIRE 7.0MM(EPSA)                                                                 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I3618">
            <v>0</v>
          </cell>
        </row>
        <row r="3619">
          <cell r="A3619">
            <v>23121400000003</v>
          </cell>
          <cell r="B3619" t="str">
            <v xml:space="preserve">TUB.CURV.ESP.C/CAN.AIRE 7.0MM (AUR)                                                                 </v>
          </cell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G3619">
            <v>0</v>
          </cell>
          <cell r="I3619">
            <v>0</v>
          </cell>
        </row>
        <row r="3620">
          <cell r="A3620">
            <v>23121500000000</v>
          </cell>
          <cell r="B3620" t="str">
            <v xml:space="preserve">TUB.CURV. ESPIRAL. C/CAN.AIRE 7.5MM                                                                 </v>
          </cell>
          <cell r="C3620">
            <v>1724</v>
          </cell>
          <cell r="D3620">
            <v>0</v>
          </cell>
          <cell r="E3620">
            <v>0</v>
          </cell>
          <cell r="F3620">
            <v>0</v>
          </cell>
          <cell r="G3620">
            <v>0</v>
          </cell>
          <cell r="I3620">
            <v>0</v>
          </cell>
        </row>
        <row r="3621">
          <cell r="A3621">
            <v>23121500000001</v>
          </cell>
          <cell r="B3621" t="str">
            <v xml:space="preserve">TUB.CURV.ESP.C/CAN.AIRE 7.5MM(EPSA)                                                                 </v>
          </cell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G3621">
            <v>0</v>
          </cell>
          <cell r="I3621">
            <v>0</v>
          </cell>
        </row>
        <row r="3622">
          <cell r="A3622">
            <v>23121500000003</v>
          </cell>
          <cell r="B3622" t="str">
            <v xml:space="preserve">TUB.CURV.ESP.C/CAN.AIRE 7.5MM (AUR)                                                                 </v>
          </cell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G3622">
            <v>0</v>
          </cell>
          <cell r="I3622">
            <v>0</v>
          </cell>
        </row>
        <row r="3623">
          <cell r="A3623">
            <v>23121600000000</v>
          </cell>
          <cell r="B3623" t="str">
            <v xml:space="preserve">TUB.CURV. ESPIRAL. C/CAN.AIRE 8.0MM                                                                 </v>
          </cell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G3623">
            <v>0</v>
          </cell>
          <cell r="I3623">
            <v>0</v>
          </cell>
        </row>
        <row r="3624">
          <cell r="A3624">
            <v>23121600000001</v>
          </cell>
          <cell r="B3624" t="str">
            <v xml:space="preserve">TUB.CURV.ESP.C/CAN.AIRE 8.0MM(EPSA)                                                                 </v>
          </cell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G3624">
            <v>0</v>
          </cell>
          <cell r="I3624">
            <v>0</v>
          </cell>
        </row>
        <row r="3625">
          <cell r="A3625">
            <v>23121600000003</v>
          </cell>
          <cell r="B3625" t="str">
            <v xml:space="preserve">TUB.CURV.ESP.C/CAN.AIRE 8.0MM (AUR)                                                                 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  <cell r="I3625">
            <v>0</v>
          </cell>
        </row>
        <row r="3626">
          <cell r="A3626">
            <v>23121700000000</v>
          </cell>
          <cell r="B3626" t="str">
            <v xml:space="preserve">TUB.CURV. ESPIRAL. C/CAN.AIRE 8.5MM                                                                 </v>
          </cell>
          <cell r="C3626">
            <v>714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I3626">
            <v>0</v>
          </cell>
        </row>
        <row r="3627">
          <cell r="A3627">
            <v>23121700000001</v>
          </cell>
          <cell r="B3627" t="str">
            <v xml:space="preserve">TUB.CURV.ESP.C/CAN.AIRE 8.5MM(EPSA)                                                                 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I3627">
            <v>0</v>
          </cell>
        </row>
        <row r="3628">
          <cell r="A3628">
            <v>23121700000003</v>
          </cell>
          <cell r="B3628" t="str">
            <v xml:space="preserve">TUB.CURV.ESP.C/CAN.AIRE 8.5MM (AUR)                                                                 </v>
          </cell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  <cell r="I3628">
            <v>0</v>
          </cell>
        </row>
        <row r="3629">
          <cell r="A3629">
            <v>23121800000000</v>
          </cell>
          <cell r="B3629" t="str">
            <v xml:space="preserve">TUB.CURV. ESPIRAL. C/CAN.AIRE 9.0MM                                                                 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I3629">
            <v>0</v>
          </cell>
        </row>
        <row r="3630">
          <cell r="A3630">
            <v>23121800000001</v>
          </cell>
          <cell r="B3630" t="str">
            <v xml:space="preserve">TUB.CURV.ESP.C/CAN.AIRE 9.0MM(EPSA)                                                                 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I3630">
            <v>0</v>
          </cell>
        </row>
        <row r="3631">
          <cell r="A3631">
            <v>23121800000003</v>
          </cell>
          <cell r="B3631" t="str">
            <v xml:space="preserve">TUB.CURV.ESP.C/CAN.AIRE 9.0MM (AUR)                                                                 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I3631">
            <v>0</v>
          </cell>
        </row>
        <row r="3632">
          <cell r="A3632">
            <v>23121900000000</v>
          </cell>
          <cell r="B3632" t="str">
            <v xml:space="preserve">TUB.CURV.ESPIRAL.C/CAN.AIRE 9,5MM                                                                   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I3632">
            <v>0</v>
          </cell>
        </row>
        <row r="3633">
          <cell r="A3633">
            <v>23121900000001</v>
          </cell>
          <cell r="B3633" t="str">
            <v xml:space="preserve">TUB.CURV.ESP.C/CAN.AIRE 9.5MM(EPSA)                                                                 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I3633">
            <v>0</v>
          </cell>
        </row>
        <row r="3634">
          <cell r="A3634">
            <v>23122000000000</v>
          </cell>
          <cell r="B3634" t="str">
            <v xml:space="preserve">TUB.CURV.ESPIRAL C/CAN. AIRE 10,0MM                                                                 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I3634">
            <v>0</v>
          </cell>
        </row>
        <row r="3635">
          <cell r="A3635">
            <v>23122500040000</v>
          </cell>
          <cell r="B3635" t="str">
            <v xml:space="preserve">TUB.CURVADO ESPIRAL. S/CANAL AIRE 2.0MM                                                             </v>
          </cell>
          <cell r="C3635">
            <v>2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I3635">
            <v>0</v>
          </cell>
        </row>
        <row r="3636">
          <cell r="A3636">
            <v>23122500050000</v>
          </cell>
          <cell r="B3636" t="str">
            <v xml:space="preserve">TUB.CURVADO ESPIRAL. S/CANAL AIRE 2.5MM                                                             </v>
          </cell>
          <cell r="C3636">
            <v>6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I3636">
            <v>0</v>
          </cell>
        </row>
        <row r="3637">
          <cell r="A3637">
            <v>23122500060000</v>
          </cell>
          <cell r="B3637" t="str">
            <v xml:space="preserve">TUB.CURVADO ESPIRAL. S/CANAL AIRE 3.0MM                                                             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I3637">
            <v>0</v>
          </cell>
        </row>
        <row r="3638">
          <cell r="A3638">
            <v>23122500070000</v>
          </cell>
          <cell r="B3638" t="str">
            <v xml:space="preserve">TUB.CURVADO ESPIRAL. S/CANAL AIRE 3.5MM                                                             </v>
          </cell>
          <cell r="C3638">
            <v>7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I3638">
            <v>0</v>
          </cell>
        </row>
        <row r="3639">
          <cell r="A3639">
            <v>23122500080000</v>
          </cell>
          <cell r="B3639" t="str">
            <v xml:space="preserve">TUB.CURVADO ESPIRAL. S/CANAL AIRE 4.0MM                                                             </v>
          </cell>
          <cell r="C3639">
            <v>98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I3639">
            <v>0</v>
          </cell>
        </row>
        <row r="3640">
          <cell r="A3640">
            <v>23122500090000</v>
          </cell>
          <cell r="B3640" t="str">
            <v xml:space="preserve">TUB.CURVADO ESPIRAL. S/CANAL AIRE 4.5MM                                                             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I3640">
            <v>0</v>
          </cell>
        </row>
        <row r="3641">
          <cell r="A3641">
            <v>23122500100000</v>
          </cell>
          <cell r="B3641" t="str">
            <v xml:space="preserve">TUB.CURVADO ESPIRAL. S/CANAL AIRE 5.0MM                                                             </v>
          </cell>
          <cell r="C3641">
            <v>40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I3641">
            <v>0</v>
          </cell>
        </row>
        <row r="3642">
          <cell r="A3642">
            <v>23122500110000</v>
          </cell>
          <cell r="B3642" t="str">
            <v xml:space="preserve">TUB.CURVADO ESPIRAL. S/CANAL AIRE 5.5MM                                                             </v>
          </cell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I3642">
            <v>0</v>
          </cell>
        </row>
        <row r="3643">
          <cell r="A3643">
            <v>23122500120000</v>
          </cell>
          <cell r="B3643" t="str">
            <v xml:space="preserve">TUB.CURVADO ESPIRAL. S/CANAL AIRE 6.0MM                                                             </v>
          </cell>
          <cell r="C3643">
            <v>7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  <cell r="I3643">
            <v>0</v>
          </cell>
        </row>
        <row r="3644">
          <cell r="A3644">
            <v>23122500130000</v>
          </cell>
          <cell r="B3644" t="str">
            <v xml:space="preserve">TUB.CURVADO ESPIRAL. S/CANAL AIRE 6.5MM                                                             </v>
          </cell>
          <cell r="C3644">
            <v>39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  <cell r="I3644">
            <v>0</v>
          </cell>
        </row>
        <row r="3645">
          <cell r="A3645">
            <v>23122500140000</v>
          </cell>
          <cell r="B3645" t="str">
            <v xml:space="preserve">TUB.CURVADO ESPIRAL. S/CANAL AIRE 7.0MM                                                             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I3645">
            <v>0</v>
          </cell>
        </row>
        <row r="3646">
          <cell r="A3646">
            <v>23122500150000</v>
          </cell>
          <cell r="B3646" t="str">
            <v xml:space="preserve">TUB.CURVADO ESPIRAL. S/CANAL AIRE 7.5MM                                                             </v>
          </cell>
          <cell r="C3646">
            <v>6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I3646">
            <v>0</v>
          </cell>
        </row>
        <row r="3647">
          <cell r="A3647">
            <v>23122500160000</v>
          </cell>
          <cell r="B3647" t="str">
            <v xml:space="preserve">TUB.CURVADO ESPIRAL. S/CANAL AIRE 8.0MM                                                             </v>
          </cell>
          <cell r="C3647">
            <v>53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I3647">
            <v>0</v>
          </cell>
        </row>
        <row r="3648">
          <cell r="A3648">
            <v>23122500170000</v>
          </cell>
          <cell r="B3648" t="str">
            <v xml:space="preserve">TUB.CURVADO ESPIRAL. S/CANAL AIRE 8.5MM                                                             </v>
          </cell>
          <cell r="C3648">
            <v>12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I3648">
            <v>0</v>
          </cell>
        </row>
        <row r="3649">
          <cell r="A3649">
            <v>23122500180000</v>
          </cell>
          <cell r="B3649" t="str">
            <v xml:space="preserve">TUB.CURVADO ESPIRAL. S/CANAL AIRE 9.0MM                                                             </v>
          </cell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I3649">
            <v>0</v>
          </cell>
        </row>
        <row r="3650">
          <cell r="A3650">
            <v>23122500190000</v>
          </cell>
          <cell r="B3650" t="str">
            <v xml:space="preserve">TUB.CURVADO ESPIRAL. S/CANAL AIRE 9.5MM                                                             </v>
          </cell>
          <cell r="C3650">
            <v>3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I3650">
            <v>0</v>
          </cell>
        </row>
        <row r="3651">
          <cell r="A3651">
            <v>23122500200000</v>
          </cell>
          <cell r="B3651" t="str">
            <v xml:space="preserve">TUB.CURVADO ESPIRAL. S/CANAL AIRE 10.0MM                                                            </v>
          </cell>
          <cell r="C3651">
            <v>2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I3651">
            <v>0</v>
          </cell>
        </row>
        <row r="3652">
          <cell r="A3652">
            <v>23123060000000</v>
          </cell>
          <cell r="B3652" t="str">
            <v xml:space="preserve">ENDO.ARMF.C/BALON CUR.MURPHY 3.0MM                                                                  </v>
          </cell>
          <cell r="C3652">
            <v>45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I3652">
            <v>0</v>
          </cell>
        </row>
        <row r="3653">
          <cell r="A3653">
            <v>23123070000000</v>
          </cell>
          <cell r="B3653" t="str">
            <v xml:space="preserve">ENDO.ARMF.C/BALON CUR.MURPHY 3.5MM                                                                  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I3653">
            <v>0</v>
          </cell>
        </row>
        <row r="3654">
          <cell r="A3654">
            <v>23123080000000</v>
          </cell>
          <cell r="B3654" t="str">
            <v xml:space="preserve">ENDO.ARMF.C/BALON CUR.MURPHY 4.0MM                                                                  </v>
          </cell>
          <cell r="C3654">
            <v>83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I3654">
            <v>0</v>
          </cell>
        </row>
        <row r="3655">
          <cell r="A3655">
            <v>23123090000000</v>
          </cell>
          <cell r="B3655" t="str">
            <v xml:space="preserve">ENDO.ARMF.C/BALON CUR.MURPHY 4.5MM                                                                  </v>
          </cell>
          <cell r="C3655">
            <v>31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I3655">
            <v>0</v>
          </cell>
        </row>
        <row r="3656">
          <cell r="A3656">
            <v>23123100000000</v>
          </cell>
          <cell r="B3656" t="str">
            <v xml:space="preserve">ENDO.ARMF.C/BALON CUR.MURPHY 5.0MM                                                                  </v>
          </cell>
          <cell r="C3656">
            <v>7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I3656">
            <v>0</v>
          </cell>
        </row>
        <row r="3657">
          <cell r="A3657">
            <v>23123100000004</v>
          </cell>
          <cell r="B3657" t="str">
            <v xml:space="preserve">ENDO.ARMF.C/BALON CUR.MURPHY 5.0MM                                                                  </v>
          </cell>
          <cell r="C3657">
            <v>9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I3657">
            <v>0</v>
          </cell>
        </row>
        <row r="3658">
          <cell r="A3658">
            <v>23123110000000</v>
          </cell>
          <cell r="B3658" t="str">
            <v xml:space="preserve">ENDO.ARMF.C/BALON CUR.MURPHY 5.5MM                                                                  </v>
          </cell>
          <cell r="C3658">
            <v>23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I3658">
            <v>0</v>
          </cell>
        </row>
        <row r="3659">
          <cell r="A3659">
            <v>23123110000004</v>
          </cell>
          <cell r="B3659" t="str">
            <v xml:space="preserve">ENDO.ARMF.C/BALON CUR.MURPHY 5.5MM                                                                  </v>
          </cell>
          <cell r="C3659">
            <v>3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I3659">
            <v>0</v>
          </cell>
        </row>
        <row r="3660">
          <cell r="A3660">
            <v>23123120000000</v>
          </cell>
          <cell r="B3660" t="str">
            <v xml:space="preserve">ENDO.ARMF.C/BALON CUR.MURPHY 6.0MM                                                                  </v>
          </cell>
          <cell r="C3660">
            <v>625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I3660">
            <v>0</v>
          </cell>
        </row>
        <row r="3661">
          <cell r="A3661">
            <v>23123120000004</v>
          </cell>
          <cell r="B3661" t="str">
            <v xml:space="preserve">ENDO.ARMF.C/BALON CUR.MURPHY 6.0MM                                                                  </v>
          </cell>
          <cell r="C3661">
            <v>383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I3661">
            <v>0</v>
          </cell>
        </row>
        <row r="3662">
          <cell r="A3662">
            <v>23123130000000</v>
          </cell>
          <cell r="B3662" t="str">
            <v xml:space="preserve">ENDO.ARMF.C/BALON CUR.MURPHY 6.5MM                                                                  </v>
          </cell>
          <cell r="C3662">
            <v>1531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I3662">
            <v>0</v>
          </cell>
        </row>
        <row r="3663">
          <cell r="A3663">
            <v>23123130000004</v>
          </cell>
          <cell r="B3663" t="str">
            <v xml:space="preserve">ENDO.ARMF.C/BALON CUR.MURPHY 6.5MM                                                                  </v>
          </cell>
          <cell r="C3663">
            <v>65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I3663">
            <v>0</v>
          </cell>
        </row>
        <row r="3664">
          <cell r="A3664">
            <v>23123140000000</v>
          </cell>
          <cell r="B3664" t="str">
            <v xml:space="preserve">ENDO.ARMF.C/BALON CUR.MURPHY 7.0MM                                                                  </v>
          </cell>
          <cell r="C3664">
            <v>45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I3664">
            <v>0</v>
          </cell>
        </row>
        <row r="3665">
          <cell r="A3665">
            <v>23123140000004</v>
          </cell>
          <cell r="B3665" t="str">
            <v xml:space="preserve">ENDO.ARMF.C/BALON CUR.MURPHY 7.0MM                                                                  </v>
          </cell>
          <cell r="C3665">
            <v>8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I3665">
            <v>0</v>
          </cell>
        </row>
        <row r="3666">
          <cell r="A3666">
            <v>23123150000000</v>
          </cell>
          <cell r="B3666" t="str">
            <v xml:space="preserve">ENDO.ARMF.C/BALON CUR.MURPHY 7.5MM                                                                  </v>
          </cell>
          <cell r="C3666">
            <v>231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I3666">
            <v>0</v>
          </cell>
        </row>
        <row r="3667">
          <cell r="A3667">
            <v>23123150000004</v>
          </cell>
          <cell r="B3667" t="str">
            <v xml:space="preserve">ENDO.ARMF.C/BALON CUR.MURPHY 7.5MM                                                                  </v>
          </cell>
          <cell r="C3667">
            <v>74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I3667">
            <v>0</v>
          </cell>
        </row>
        <row r="3668">
          <cell r="A3668">
            <v>23123160000000</v>
          </cell>
          <cell r="B3668" t="str">
            <v xml:space="preserve">ENDO.ARMF.C/BALON CUR.MURPHY 8.0MM                                                                  </v>
          </cell>
          <cell r="C3668">
            <v>75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I3668">
            <v>0</v>
          </cell>
        </row>
        <row r="3669">
          <cell r="A3669">
            <v>23123160000004</v>
          </cell>
          <cell r="B3669" t="str">
            <v xml:space="preserve">ENDO.ARMF.C/BALON CUR.MURPHY 8.0MM                                                                  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I3669">
            <v>0</v>
          </cell>
        </row>
        <row r="3670">
          <cell r="A3670">
            <v>23123170000000</v>
          </cell>
          <cell r="B3670" t="str">
            <v xml:space="preserve">ENDO.ARMF.C/BALON CUR.MURPHY 8.5MM                                                                  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I3670">
            <v>0</v>
          </cell>
        </row>
        <row r="3671">
          <cell r="A3671">
            <v>23123170000004</v>
          </cell>
          <cell r="B3671" t="str">
            <v xml:space="preserve">ENDO.ARMF.C/BALON CUR.MURPHY 8.5MM                                                                  </v>
          </cell>
          <cell r="C3671">
            <v>33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I3671">
            <v>0</v>
          </cell>
        </row>
        <row r="3672">
          <cell r="A3672">
            <v>23123180000000</v>
          </cell>
          <cell r="B3672" t="str">
            <v xml:space="preserve">ENDO.ARMF.C/BALON CUR.MURPHY 9.0MM                                                                  </v>
          </cell>
          <cell r="C3672">
            <v>350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I3672">
            <v>0</v>
          </cell>
        </row>
        <row r="3673">
          <cell r="A3673">
            <v>23123180000004</v>
          </cell>
          <cell r="B3673" t="str">
            <v xml:space="preserve">ENDO.ARMF.C/BALON CUR.MURPHY 9.0MM                                                                  </v>
          </cell>
          <cell r="C3673">
            <v>131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I3673">
            <v>0</v>
          </cell>
        </row>
        <row r="3674">
          <cell r="A3674">
            <v>23123190000000</v>
          </cell>
          <cell r="B3674" t="str">
            <v xml:space="preserve">ENDO.ARMF.C/BALON CUR.MURPHY 9.5MM                                                                  </v>
          </cell>
          <cell r="C3674">
            <v>24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I3674">
            <v>0</v>
          </cell>
        </row>
        <row r="3675">
          <cell r="A3675">
            <v>23123190000004</v>
          </cell>
          <cell r="B3675" t="str">
            <v xml:space="preserve">ENDO.ARMF.C/BALON CUR.MURPHY 9,5MM                                                                  </v>
          </cell>
          <cell r="C3675">
            <v>62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I3675">
            <v>0</v>
          </cell>
        </row>
        <row r="3676">
          <cell r="A3676">
            <v>23123200000000</v>
          </cell>
          <cell r="B3676" t="str">
            <v xml:space="preserve">ENDO.ARMF.C/BALON CUR.MURPHY 10.0MM                                                                 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I3676">
            <v>0</v>
          </cell>
        </row>
        <row r="3677">
          <cell r="A3677">
            <v>23123200000004</v>
          </cell>
          <cell r="B3677" t="str">
            <v xml:space="preserve">ENDO.ARMF.C/BALON CUR.MURPHY 10,0MM                                                                 </v>
          </cell>
          <cell r="C3677">
            <v>9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I3677">
            <v>0</v>
          </cell>
        </row>
        <row r="3678">
          <cell r="A3678">
            <v>23127100000000</v>
          </cell>
          <cell r="B3678" t="str">
            <v xml:space="preserve">ENDO. ARMFLEX C/BALON RECTO 5.0MM                                                                   </v>
          </cell>
          <cell r="C3678">
            <v>30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I3678">
            <v>0</v>
          </cell>
        </row>
        <row r="3679">
          <cell r="A3679">
            <v>23127110000000</v>
          </cell>
          <cell r="B3679" t="str">
            <v xml:space="preserve">ENDO. ARMFLEX C/BALON RECTO 5.5MM                                                                   </v>
          </cell>
          <cell r="C3679">
            <v>15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I3679">
            <v>0</v>
          </cell>
        </row>
        <row r="3680">
          <cell r="A3680">
            <v>23127120000000</v>
          </cell>
          <cell r="B3680" t="str">
            <v xml:space="preserve">ENDO. ARMFLEX C/BALON RECTO 6.0MM                                                                   </v>
          </cell>
          <cell r="C3680">
            <v>20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I3680">
            <v>0</v>
          </cell>
        </row>
        <row r="3681">
          <cell r="A3681">
            <v>23127130000000</v>
          </cell>
          <cell r="B3681" t="str">
            <v xml:space="preserve">ENDO. ARMFLEX C/BALON RECTO 6.5MM                                                                   </v>
          </cell>
          <cell r="C3681">
            <v>21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I3681">
            <v>0</v>
          </cell>
        </row>
        <row r="3682">
          <cell r="A3682">
            <v>23127140000000</v>
          </cell>
          <cell r="B3682" t="str">
            <v xml:space="preserve">ENDO. ARMFLEX C/BALON RECTO 7.0MM                                                                   </v>
          </cell>
          <cell r="C3682">
            <v>19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I3682">
            <v>0</v>
          </cell>
        </row>
        <row r="3683">
          <cell r="A3683">
            <v>23127150000000</v>
          </cell>
          <cell r="B3683" t="str">
            <v xml:space="preserve">ENDO. ARMFLEX C/BALON RECTO 7.5MM                                                                   </v>
          </cell>
          <cell r="C3683">
            <v>27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I3683">
            <v>0</v>
          </cell>
        </row>
        <row r="3684">
          <cell r="A3684">
            <v>23127160000000</v>
          </cell>
          <cell r="B3684" t="str">
            <v xml:space="preserve">ENDO. ARMFLEX C/BALON RECTO 8.0MM                                                                   </v>
          </cell>
          <cell r="C3684">
            <v>7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I3684">
            <v>0</v>
          </cell>
        </row>
        <row r="3685">
          <cell r="A3685">
            <v>23127170000000</v>
          </cell>
          <cell r="B3685" t="str">
            <v xml:space="preserve">ENDO. ARMFLEX C/BALON RECTO 8.5MM                                                                   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I3685">
            <v>0</v>
          </cell>
        </row>
        <row r="3686">
          <cell r="A3686">
            <v>23127180000000</v>
          </cell>
          <cell r="B3686" t="str">
            <v xml:space="preserve">ENDO. ARMFLEX C/BALON RECTO 9.0MM                                                                   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I3686">
            <v>0</v>
          </cell>
        </row>
        <row r="3687">
          <cell r="A3687">
            <v>23127190000000</v>
          </cell>
          <cell r="B3687" t="str">
            <v xml:space="preserve">ENDO. ARMFLEX C/BALON RECTO 9.5MM                                                                   </v>
          </cell>
          <cell r="C3687">
            <v>8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I3687">
            <v>0</v>
          </cell>
        </row>
        <row r="3688">
          <cell r="A3688">
            <v>23127200000000</v>
          </cell>
          <cell r="B3688" t="str">
            <v xml:space="preserve">ENDO. ARMFLEX C/BALON RECTO 10.0MM                                                                  </v>
          </cell>
          <cell r="C3688">
            <v>9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I3688">
            <v>0</v>
          </cell>
        </row>
        <row r="3689">
          <cell r="A3689">
            <v>23131400000001</v>
          </cell>
          <cell r="B3689" t="str">
            <v xml:space="preserve">TUB.ESP.P/TRAQ.C/BALON 7.0 MM(EPSA)                                                                 </v>
          </cell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G3689">
            <v>0</v>
          </cell>
          <cell r="I3689">
            <v>0</v>
          </cell>
        </row>
        <row r="3690">
          <cell r="A3690">
            <v>23131600000001</v>
          </cell>
          <cell r="B3690" t="str">
            <v xml:space="preserve">TUB.P/TRAQ.ESP.C/BALON 8.0 MM(EPSA)                                                                 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I3690">
            <v>0</v>
          </cell>
        </row>
        <row r="3691">
          <cell r="A3691">
            <v>23131800000001</v>
          </cell>
          <cell r="B3691" t="str">
            <v xml:space="preserve">TUB.P/TRAQ.ESP.C/BALON 9.0 MM(EPSA)                                                                 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I3691">
            <v>0</v>
          </cell>
        </row>
        <row r="3692">
          <cell r="A3692">
            <v>23132000000001</v>
          </cell>
          <cell r="B3692" t="str">
            <v xml:space="preserve">TUB.P/TRAQ.ESP.C/BALON 10.0MM(EPSA)                                                                 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I3692">
            <v>0</v>
          </cell>
        </row>
        <row r="3693">
          <cell r="A3693">
            <v>23132200000001</v>
          </cell>
          <cell r="B3693" t="str">
            <v xml:space="preserve">TUB.P/TRAQ.ESP.C/BALON 11.0MM(EPSA)                                                                 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I3693">
            <v>0</v>
          </cell>
        </row>
        <row r="3694">
          <cell r="A3694">
            <v>23141000000001</v>
          </cell>
          <cell r="B3694" t="str">
            <v xml:space="preserve">TUB.RECTA ESP. C/BALON 5.0 MM(EPSA)                                                                 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I3694">
            <v>0</v>
          </cell>
        </row>
        <row r="3695">
          <cell r="A3695">
            <v>23141100000001</v>
          </cell>
          <cell r="B3695" t="str">
            <v xml:space="preserve">TUB.RECTA ESP. C/BALON 5.5 MM(EPSA)                                                                 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I3695">
            <v>0</v>
          </cell>
        </row>
        <row r="3696">
          <cell r="A3696">
            <v>23141200000001</v>
          </cell>
          <cell r="B3696" t="str">
            <v xml:space="preserve">TUB.RECTA ESP. C/BALON 6.0 MM(EPSA)                                                                 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I3696">
            <v>0</v>
          </cell>
        </row>
        <row r="3697">
          <cell r="A3697">
            <v>23141300000001</v>
          </cell>
          <cell r="B3697" t="str">
            <v xml:space="preserve">TUB.RECTA ESP. C/BALON 6.5 MM(EPSA)                                                                 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I3697">
            <v>0</v>
          </cell>
        </row>
        <row r="3698">
          <cell r="A3698">
            <v>23141400000001</v>
          </cell>
          <cell r="B3698" t="str">
            <v xml:space="preserve">TUB.RECTA ESP. C/BALON 7.0 MM(EPSA)                                                                 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I3698">
            <v>0</v>
          </cell>
        </row>
        <row r="3699">
          <cell r="A3699">
            <v>23141500000001</v>
          </cell>
          <cell r="B3699" t="str">
            <v xml:space="preserve">TUB.RECTA ESP. C/BALON 7.5 MM(EPSA)                                                                 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I3699">
            <v>0</v>
          </cell>
        </row>
        <row r="3700">
          <cell r="A3700">
            <v>23141600000001</v>
          </cell>
          <cell r="B3700" t="str">
            <v xml:space="preserve">TUB.RECTA ESP. C/BALON 8.0 MM(EPSA)                                                                 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I3700">
            <v>0</v>
          </cell>
        </row>
        <row r="3701">
          <cell r="A3701">
            <v>23141700000001</v>
          </cell>
          <cell r="B3701" t="str">
            <v xml:space="preserve">TUB.RECTA ESP. C/BALON 8.5 MM(EPSA)                                                                 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I3701">
            <v>0</v>
          </cell>
        </row>
        <row r="3702">
          <cell r="A3702">
            <v>23141800000001</v>
          </cell>
          <cell r="B3702" t="str">
            <v xml:space="preserve">TUB.RECTA ESP. C/BALON 9.0 MM(EPSA)                                                                 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I3702">
            <v>0</v>
          </cell>
        </row>
        <row r="3703">
          <cell r="A3703">
            <v>23141900000001</v>
          </cell>
          <cell r="B3703" t="str">
            <v xml:space="preserve">TUB.RECTA ESP. C/BALON 9.5 MM(EPSA)                                                                 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I3703">
            <v>0</v>
          </cell>
        </row>
        <row r="3704">
          <cell r="A3704">
            <v>23142000000001</v>
          </cell>
          <cell r="B3704" t="str">
            <v xml:space="preserve">TUB.RECTA ESP.C/BALON 10.0 MM(EPSA)                                                                 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I3704">
            <v>0</v>
          </cell>
        </row>
        <row r="3705">
          <cell r="A3705">
            <v>23142100000001</v>
          </cell>
          <cell r="B3705" t="str">
            <v xml:space="preserve">TUB.RECTA ESP.C/BALON 10.5 MM(EPSA)                                                                 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  <cell r="I3705">
            <v>0</v>
          </cell>
        </row>
        <row r="3706">
          <cell r="A3706">
            <v>23142200000001</v>
          </cell>
          <cell r="B3706" t="str">
            <v xml:space="preserve">TUB.RECTA ESP.C/BALON 11.0 MM(EPSA)                                                                 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I3706">
            <v>0</v>
          </cell>
        </row>
        <row r="3707">
          <cell r="A3707">
            <v>23143120000000</v>
          </cell>
          <cell r="B3707" t="str">
            <v xml:space="preserve">BALON LATEX SONDA RECTAL CH12                                                                       </v>
          </cell>
          <cell r="C3707">
            <v>195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I3707">
            <v>0</v>
          </cell>
        </row>
        <row r="3708">
          <cell r="A3708">
            <v>23147006000000</v>
          </cell>
          <cell r="B3708" t="str">
            <v xml:space="preserve">ENDOTRAQUEAL C/B.CUR.MURPHY 3.0MM (BCI)                                                             </v>
          </cell>
          <cell r="C3708">
            <v>562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I3708">
            <v>0</v>
          </cell>
        </row>
        <row r="3709">
          <cell r="A3709">
            <v>23147007000000</v>
          </cell>
          <cell r="B3709" t="str">
            <v xml:space="preserve">ENDOTRAQUEAL C/B.CUR.MURPHY 3.5MM (BCI)                                                             </v>
          </cell>
          <cell r="C3709">
            <v>350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I3709">
            <v>0</v>
          </cell>
        </row>
        <row r="3710">
          <cell r="A3710">
            <v>23147008000000</v>
          </cell>
          <cell r="B3710" t="str">
            <v xml:space="preserve">ENDOTRAQUEAL C/B.CUR.MURPHY 4.0MM (BCI)                                                             </v>
          </cell>
          <cell r="C3710">
            <v>342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I3710">
            <v>0</v>
          </cell>
        </row>
        <row r="3711">
          <cell r="A3711">
            <v>23147009000000</v>
          </cell>
          <cell r="B3711" t="str">
            <v xml:space="preserve">ENDOTRAQUEAL C/B.CUR.MURPHY 4.5MM (BCI)                                                             </v>
          </cell>
          <cell r="C3711">
            <v>67</v>
          </cell>
          <cell r="D3711">
            <v>0</v>
          </cell>
          <cell r="E3711">
            <v>0</v>
          </cell>
          <cell r="F3711">
            <v>0</v>
          </cell>
          <cell r="G3711">
            <v>0</v>
          </cell>
          <cell r="I3711">
            <v>0</v>
          </cell>
        </row>
        <row r="3712">
          <cell r="A3712">
            <v>23147010000000</v>
          </cell>
          <cell r="B3712" t="str">
            <v xml:space="preserve">ENDOTRAQUEAL C/B.CUR.MURPHY 5.0MM                                                                   </v>
          </cell>
          <cell r="C3712">
            <v>73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I3712">
            <v>0</v>
          </cell>
        </row>
        <row r="3713">
          <cell r="A3713">
            <v>23147011000000</v>
          </cell>
          <cell r="B3713" t="str">
            <v xml:space="preserve">ENDOTRAQUEAL C/B.CUR.MURPHY 5.5MM                                                                   </v>
          </cell>
          <cell r="C3713">
            <v>334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I3713">
            <v>0</v>
          </cell>
        </row>
        <row r="3714">
          <cell r="A3714">
            <v>23147012000000</v>
          </cell>
          <cell r="B3714" t="str">
            <v xml:space="preserve">ENDOTRAQUEAL C/B.CUR.MURPHY 6.0MM                                                                   </v>
          </cell>
          <cell r="C3714">
            <v>192</v>
          </cell>
          <cell r="D3714">
            <v>0</v>
          </cell>
          <cell r="E3714">
            <v>0</v>
          </cell>
          <cell r="F3714">
            <v>0</v>
          </cell>
          <cell r="G3714">
            <v>0</v>
          </cell>
          <cell r="I3714">
            <v>0</v>
          </cell>
        </row>
        <row r="3715">
          <cell r="A3715">
            <v>23147013000000</v>
          </cell>
          <cell r="B3715" t="str">
            <v xml:space="preserve">ENDOTRAQUEAL C/B.CUR.MURPHY 6.5MM                                                                   </v>
          </cell>
          <cell r="C3715">
            <v>303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I3715">
            <v>0</v>
          </cell>
        </row>
        <row r="3716">
          <cell r="A3716">
            <v>23147014000000</v>
          </cell>
          <cell r="B3716" t="str">
            <v xml:space="preserve">ENDOTRAQUEAL C/B.CUR.MURPHY 7.0MM                                                                   </v>
          </cell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  <cell r="I3716">
            <v>0</v>
          </cell>
        </row>
        <row r="3717">
          <cell r="A3717">
            <v>23147015000000</v>
          </cell>
          <cell r="B3717" t="str">
            <v xml:space="preserve">ENDOTRAQUEAL C/B.CUR.MURPHY 7.5MM                                                                   </v>
          </cell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  <cell r="I3717">
            <v>0</v>
          </cell>
        </row>
        <row r="3718">
          <cell r="A3718">
            <v>23147016000000</v>
          </cell>
          <cell r="B3718" t="str">
            <v xml:space="preserve">ENDOTRAQUEAL C/B.CUR.MURPHY 8.0MM                                                                   </v>
          </cell>
          <cell r="C3718">
            <v>183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  <cell r="I3718">
            <v>0</v>
          </cell>
        </row>
        <row r="3719">
          <cell r="A3719">
            <v>23147017000000</v>
          </cell>
          <cell r="B3719" t="str">
            <v xml:space="preserve">ENDOTRAQUEAL C/B.CUR.MURPHY 8.5MM                                                                   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I3719">
            <v>0</v>
          </cell>
        </row>
        <row r="3720">
          <cell r="A3720">
            <v>23147018000000</v>
          </cell>
          <cell r="B3720" t="str">
            <v xml:space="preserve">ENDOTRAQUEAL C/B.CUR.MURPHY 9.0MM                                                                   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I3720">
            <v>0</v>
          </cell>
        </row>
        <row r="3721">
          <cell r="A3721">
            <v>23147019000000</v>
          </cell>
          <cell r="B3721" t="str">
            <v xml:space="preserve">ENDOTRAQUEAL C/B.CUR.MURPHY 9.5MM                                                                   </v>
          </cell>
          <cell r="C3721">
            <v>117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I3721">
            <v>0</v>
          </cell>
        </row>
        <row r="3722">
          <cell r="A3722">
            <v>23147020000000</v>
          </cell>
          <cell r="B3722" t="str">
            <v xml:space="preserve">ENDOTRAQUEAL C/B.CUR.MURPHY 10.0MM                                                                  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I3722">
            <v>0</v>
          </cell>
        </row>
        <row r="3723">
          <cell r="A3723">
            <v>23148001200000</v>
          </cell>
          <cell r="B3723" t="str">
            <v xml:space="preserve">ENDOTRAQUEAL C/B Y ASP. SUBGLOTICA 6,0MM                                                            </v>
          </cell>
          <cell r="C3723">
            <v>32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I3723">
            <v>0</v>
          </cell>
        </row>
        <row r="3724">
          <cell r="A3724">
            <v>23148001300000</v>
          </cell>
          <cell r="B3724" t="str">
            <v xml:space="preserve">ENDOTRAQUEAL C/B Y ASP. SUBGLOTICA 6,5MM                                                            </v>
          </cell>
          <cell r="C3724">
            <v>20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I3724">
            <v>0</v>
          </cell>
        </row>
        <row r="3725">
          <cell r="A3725">
            <v>23148001400000</v>
          </cell>
          <cell r="B3725" t="str">
            <v xml:space="preserve">ENDOTRAQUEAL C/B Y ASP. SUBGLOTICA 7,0MM                                                            </v>
          </cell>
          <cell r="C3725">
            <v>66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I3725">
            <v>0</v>
          </cell>
        </row>
        <row r="3726">
          <cell r="A3726">
            <v>23148001500000</v>
          </cell>
          <cell r="B3726" t="str">
            <v xml:space="preserve">ENDOTRAQUEAL C/B Y ASP. SUBGLOTICA 7,5MM                                                            </v>
          </cell>
          <cell r="C3726">
            <v>119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  <cell r="I3726">
            <v>0</v>
          </cell>
        </row>
        <row r="3727">
          <cell r="A3727">
            <v>23148001600000</v>
          </cell>
          <cell r="B3727" t="str">
            <v xml:space="preserve">ENDOTRAQUEAL C/B Y ASP. SUBGLOTICA 8,0MM                                                            </v>
          </cell>
          <cell r="C3727">
            <v>16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I3727">
            <v>0</v>
          </cell>
        </row>
        <row r="3728">
          <cell r="A3728">
            <v>23148001700000</v>
          </cell>
          <cell r="B3728" t="str">
            <v xml:space="preserve">ENDOTRAQUEAL C/B Y ASP. SUBGLOTICA 8,5MM                                                            </v>
          </cell>
          <cell r="C3728">
            <v>398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I3728">
            <v>0</v>
          </cell>
        </row>
        <row r="3729">
          <cell r="A3729">
            <v>23148001800000</v>
          </cell>
          <cell r="B3729" t="str">
            <v xml:space="preserve">ENDOTRAQUEAL C/B Y ASP. SUBGLOTICA 9,0MM                                                            </v>
          </cell>
          <cell r="C3729">
            <v>43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I3729">
            <v>0</v>
          </cell>
        </row>
        <row r="3730">
          <cell r="A3730">
            <v>23148001900000</v>
          </cell>
          <cell r="B3730" t="str">
            <v xml:space="preserve">ENDOTRAQUEAL C/B Y ASP. SUBGLOTICA 9,5MM                                                            </v>
          </cell>
          <cell r="C3730">
            <v>76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I3730">
            <v>0</v>
          </cell>
        </row>
        <row r="3731">
          <cell r="A3731">
            <v>23150016000000</v>
          </cell>
          <cell r="B3731" t="str">
            <v xml:space="preserve">FOL.COUV.L.V.C/EMB.S/IMP.S/BAL.CH16                                                                 </v>
          </cell>
          <cell r="C3731">
            <v>113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I3731">
            <v>0</v>
          </cell>
        </row>
        <row r="3732">
          <cell r="A3732">
            <v>23150018000000</v>
          </cell>
          <cell r="B3732" t="str">
            <v xml:space="preserve">FOL.COUV.L.V.C/EMB.S/IMP.S/BAL.CH18                                                                 </v>
          </cell>
          <cell r="C3732">
            <v>509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  <cell r="I3732">
            <v>0</v>
          </cell>
        </row>
        <row r="3733">
          <cell r="A3733">
            <v>23150020000000</v>
          </cell>
          <cell r="B3733" t="str">
            <v xml:space="preserve">FOL.COUV.L.V.C/EMB.S/IMP.S/BAL.CH20                                                                 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  <cell r="I3733">
            <v>0</v>
          </cell>
        </row>
        <row r="3734">
          <cell r="A3734">
            <v>23150022000000</v>
          </cell>
          <cell r="B3734" t="str">
            <v xml:space="preserve">FOL.COUV.L.V.C/EMB.S/IMP.S/BAL.CH22                                                                 </v>
          </cell>
          <cell r="C3734">
            <v>376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I3734">
            <v>0</v>
          </cell>
        </row>
        <row r="3735">
          <cell r="A3735">
            <v>23150024000000</v>
          </cell>
          <cell r="B3735" t="str">
            <v xml:space="preserve">FOL.COUV.L.V.C/EMB.S/IMP.S/BAL.CH24                                                                 </v>
          </cell>
          <cell r="C3735">
            <v>569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  <cell r="I3735">
            <v>0</v>
          </cell>
        </row>
        <row r="3736">
          <cell r="A3736">
            <v>23150116000000</v>
          </cell>
          <cell r="B3736" t="str">
            <v xml:space="preserve">FOL.DUF.L.V. C/EMB.S/IMP.S/BAL.CH16                                                                 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  <cell r="I3736">
            <v>0</v>
          </cell>
        </row>
        <row r="3737">
          <cell r="A3737">
            <v>23150118000000</v>
          </cell>
          <cell r="B3737" t="str">
            <v xml:space="preserve">FOL.DUF.L.V. C/EMB.S/IMP.S/BAL.CH18                                                                 </v>
          </cell>
          <cell r="C3737">
            <v>44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I3737">
            <v>0</v>
          </cell>
        </row>
        <row r="3738">
          <cell r="A3738">
            <v>23150120000000</v>
          </cell>
          <cell r="B3738" t="str">
            <v xml:space="preserve">FOL.DUF.L.V. C/EMB.S/IMP.S/BAL.CH20                                                                 </v>
          </cell>
          <cell r="C3738">
            <v>96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I3738">
            <v>0</v>
          </cell>
        </row>
        <row r="3739">
          <cell r="A3739">
            <v>23150122000000</v>
          </cell>
          <cell r="B3739" t="str">
            <v xml:space="preserve">FOL.DUF.L.V. C/EMB.S/IMP.S/BAL.CH22                                                                 </v>
          </cell>
          <cell r="C3739">
            <v>312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  <cell r="I3739">
            <v>0</v>
          </cell>
        </row>
        <row r="3740">
          <cell r="A3740">
            <v>23150124000000</v>
          </cell>
          <cell r="B3740" t="str">
            <v xml:space="preserve">FOL.DUF.L.V. C/EMB.S/IMP.S/BAL.CH24                                                                 </v>
          </cell>
          <cell r="C3740">
            <v>676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I3740">
            <v>0</v>
          </cell>
        </row>
        <row r="3741">
          <cell r="A3741">
            <v>23150216000000</v>
          </cell>
          <cell r="B3741" t="str">
            <v xml:space="preserve">S.FOL.COU.L.R.C/EMB.S/IM.S/BAL.CH16                                                                 </v>
          </cell>
          <cell r="C3741">
            <v>111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  <cell r="I3741">
            <v>0</v>
          </cell>
        </row>
        <row r="3742">
          <cell r="A3742">
            <v>23150218000000</v>
          </cell>
          <cell r="B3742" t="str">
            <v xml:space="preserve">S.FOL.COU.L.R.C/EMB.S/IM.S/BAL.CH18                                                                 </v>
          </cell>
          <cell r="C3742">
            <v>217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I3742">
            <v>0</v>
          </cell>
        </row>
        <row r="3743">
          <cell r="A3743">
            <v>23150220000000</v>
          </cell>
          <cell r="B3743" t="str">
            <v xml:space="preserve">S.FOL.COU.L.R.C/EMB.S/IM.S/BAL.CH20                                                                 </v>
          </cell>
          <cell r="C3743">
            <v>212</v>
          </cell>
          <cell r="D3743">
            <v>0</v>
          </cell>
          <cell r="E3743">
            <v>0</v>
          </cell>
          <cell r="F3743">
            <v>0</v>
          </cell>
          <cell r="G3743">
            <v>0</v>
          </cell>
          <cell r="I3743">
            <v>0</v>
          </cell>
        </row>
        <row r="3744">
          <cell r="A3744">
            <v>23150222000000</v>
          </cell>
          <cell r="B3744" t="str">
            <v xml:space="preserve">S.FOL.COU.L.R.C/EMB.S/IM.S/BAL.CH22                                                                 </v>
          </cell>
          <cell r="C3744">
            <v>371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  <cell r="I3744">
            <v>0</v>
          </cell>
        </row>
        <row r="3745">
          <cell r="A3745">
            <v>23150224000000</v>
          </cell>
          <cell r="B3745" t="str">
            <v xml:space="preserve">S.FOL.COU.L.R.C/EMB.S/IM.S/BAL.CH24                                                                 </v>
          </cell>
          <cell r="C3745">
            <v>82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I3745">
            <v>0</v>
          </cell>
        </row>
        <row r="3746">
          <cell r="A3746">
            <v>23150316000000</v>
          </cell>
          <cell r="B3746" t="str">
            <v xml:space="preserve">S.FOL.DUF.L.R.C/EMB.S/IM.S/BAL.CH16                                                                 </v>
          </cell>
          <cell r="C3746">
            <v>43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I3746">
            <v>0</v>
          </cell>
        </row>
        <row r="3747">
          <cell r="A3747">
            <v>23150318000000</v>
          </cell>
          <cell r="B3747" t="str">
            <v xml:space="preserve">S.FOL.DUF.L.R.C/EMB.S/IM.S/BAL.CH18                                                                 </v>
          </cell>
          <cell r="C3747">
            <v>11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I3747">
            <v>0</v>
          </cell>
        </row>
        <row r="3748">
          <cell r="A3748">
            <v>23150320000000</v>
          </cell>
          <cell r="B3748" t="str">
            <v xml:space="preserve">S.FOL.DUF.L.R.C/EMB.S/IM.S/BAL.CH20                                                                 </v>
          </cell>
          <cell r="C3748">
            <v>62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I3748">
            <v>0</v>
          </cell>
        </row>
        <row r="3749">
          <cell r="A3749">
            <v>23150322000000</v>
          </cell>
          <cell r="B3749" t="str">
            <v xml:space="preserve">S.FOL.DUF.L.R.C/EMB.S/IM.S/BAL.CH22                                                                 </v>
          </cell>
          <cell r="C3749">
            <v>167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I3749">
            <v>0</v>
          </cell>
        </row>
        <row r="3750">
          <cell r="A3750">
            <v>23150324000000</v>
          </cell>
          <cell r="B3750" t="str">
            <v xml:space="preserve">S.FOL.DUF.L.R.C/EMB.S/IM.S/BAL.CH24                                                                 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I3750">
            <v>0</v>
          </cell>
        </row>
        <row r="3751">
          <cell r="A3751">
            <v>23150418000000</v>
          </cell>
          <cell r="B3751" t="str">
            <v xml:space="preserve">S.FOL.MER.L.R.C/EMB.S/IM.S/BAL.CH18                                                                 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I3751">
            <v>0</v>
          </cell>
        </row>
        <row r="3752">
          <cell r="A3752">
            <v>23150420000000</v>
          </cell>
          <cell r="B3752" t="str">
            <v xml:space="preserve">S.FOL.MER.L.R.C/EMB.S/IM.S/BAL.CH20                                                                 </v>
          </cell>
          <cell r="C3752">
            <v>243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I3752">
            <v>0</v>
          </cell>
        </row>
        <row r="3753">
          <cell r="A3753">
            <v>23150422000000</v>
          </cell>
          <cell r="B3753" t="str">
            <v xml:space="preserve">S.FOL.MER.L.R.C/EMB.S/IM.S/BAL.CH22                                                                 </v>
          </cell>
          <cell r="C3753">
            <v>34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  <cell r="I3753">
            <v>0</v>
          </cell>
        </row>
        <row r="3754">
          <cell r="A3754">
            <v>23150424000000</v>
          </cell>
          <cell r="B3754" t="str">
            <v xml:space="preserve">S.FOL.MER.L.R.C/EMB.S/IM.S/BAL.CH24                                                                 </v>
          </cell>
          <cell r="C3754">
            <v>153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I3754">
            <v>0</v>
          </cell>
        </row>
        <row r="3755">
          <cell r="A3755">
            <v>23150518000000</v>
          </cell>
          <cell r="B3755" t="str">
            <v xml:space="preserve">S.FOL.MER.L.V.C/EMB.S/IM.S/BAL.CH18                                                                 </v>
          </cell>
          <cell r="C3755">
            <v>28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I3755">
            <v>0</v>
          </cell>
        </row>
        <row r="3756">
          <cell r="A3756">
            <v>23150520000000</v>
          </cell>
          <cell r="B3756" t="str">
            <v xml:space="preserve">S.FOL.MER.L.V.C/EMB.S/IM.S/BAL.CH20                                                                 </v>
          </cell>
          <cell r="C3756">
            <v>3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I3756">
            <v>0</v>
          </cell>
        </row>
        <row r="3757">
          <cell r="A3757">
            <v>23150600000000</v>
          </cell>
          <cell r="B3757" t="str">
            <v xml:space="preserve">TEFLON 0.6 PERFORADO                                                                                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I3757">
            <v>0</v>
          </cell>
        </row>
        <row r="3758">
          <cell r="A3758">
            <v>23150716000000</v>
          </cell>
          <cell r="B3758" t="str">
            <v xml:space="preserve">EX.S.FOL.DUF.L.R.C/EM.S/IM.S/B.CH16                                                                 </v>
          </cell>
          <cell r="C3758">
            <v>85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I3758">
            <v>0</v>
          </cell>
        </row>
        <row r="3759">
          <cell r="A3759">
            <v>23150718000000</v>
          </cell>
          <cell r="B3759" t="str">
            <v xml:space="preserve">EX.S.FOL.DUF.L.R.C/EM.S/IM.S/B.CH18                                                                 </v>
          </cell>
          <cell r="C3759">
            <v>745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I3759">
            <v>0</v>
          </cell>
        </row>
        <row r="3760">
          <cell r="A3760">
            <v>23150720000000</v>
          </cell>
          <cell r="B3760" t="str">
            <v xml:space="preserve">EX.S.FOL.DUF.L.R.C/EM.S/IM.S/B.CH20                                                                 </v>
          </cell>
          <cell r="C3760">
            <v>39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I3760">
            <v>0</v>
          </cell>
        </row>
        <row r="3761">
          <cell r="A3761">
            <v>23150722000000</v>
          </cell>
          <cell r="B3761" t="str">
            <v xml:space="preserve">EX.S.FOL.DUF.L.R.C/EM.S/IM.S/B.CH22                                                                 </v>
          </cell>
          <cell r="C3761">
            <v>492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I3761">
            <v>0</v>
          </cell>
        </row>
        <row r="3762">
          <cell r="A3762">
            <v>23150724000000</v>
          </cell>
          <cell r="B3762" t="str">
            <v xml:space="preserve">EX.S.FOL.DUF.L.R.C/EM.S/IM.S/B.CH24                                                                 </v>
          </cell>
          <cell r="C3762">
            <v>14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I3762">
            <v>0</v>
          </cell>
        </row>
        <row r="3763">
          <cell r="A3763">
            <v>23150816000000</v>
          </cell>
          <cell r="B3763" t="str">
            <v xml:space="preserve">EX.S.FOL.COU.L/R.C/EM.S/IM.S/B CH16                                                                 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I3763">
            <v>0</v>
          </cell>
        </row>
        <row r="3764">
          <cell r="A3764">
            <v>23150818000000</v>
          </cell>
          <cell r="B3764" t="str">
            <v xml:space="preserve">EX.S.FOL.COU.L/R.C/EM.S/IM.S/B.CH18                                                                 </v>
          </cell>
          <cell r="C3764">
            <v>488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  <cell r="I3764">
            <v>0</v>
          </cell>
        </row>
        <row r="3765">
          <cell r="A3765">
            <v>23150820000000</v>
          </cell>
          <cell r="B3765" t="str">
            <v xml:space="preserve">EX.S.FOL.COU.L/R.C/EM.S/IM.S/B.CH20                                                                 </v>
          </cell>
          <cell r="C3765">
            <v>337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I3765">
            <v>0</v>
          </cell>
        </row>
        <row r="3766">
          <cell r="A3766">
            <v>23150822000000</v>
          </cell>
          <cell r="B3766" t="str">
            <v xml:space="preserve">EX.S.FOL.COU.L/R.C/EM.S/IM.S/B.CH22                                                                 </v>
          </cell>
          <cell r="C3766">
            <v>49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I3766">
            <v>0</v>
          </cell>
        </row>
        <row r="3767">
          <cell r="A3767">
            <v>23150824000000</v>
          </cell>
          <cell r="B3767" t="str">
            <v xml:space="preserve">EX.S.FOL.COU.L/R.C/EM.S/IM.S/B.CH24                                                                 </v>
          </cell>
          <cell r="C3767">
            <v>16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  <cell r="I3767">
            <v>0</v>
          </cell>
        </row>
        <row r="3768">
          <cell r="A3768">
            <v>23150918000000</v>
          </cell>
          <cell r="B3768" t="str">
            <v xml:space="preserve">EX.S.FOL.MER.L/R.C/EM.S/IM.S/B CH18                                                                 </v>
          </cell>
          <cell r="C3768">
            <v>16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I3768">
            <v>0</v>
          </cell>
        </row>
        <row r="3769">
          <cell r="A3769">
            <v>23150920000000</v>
          </cell>
          <cell r="B3769" t="str">
            <v xml:space="preserve">EX.S.FOL.MER.L/R.C/EM.S/IM.S/B CH20                                                                 </v>
          </cell>
          <cell r="C3769">
            <v>31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I3769">
            <v>0</v>
          </cell>
        </row>
        <row r="3770">
          <cell r="A3770">
            <v>23150922000000</v>
          </cell>
          <cell r="B3770" t="str">
            <v xml:space="preserve">EX.S.FOL.MER.L/R.C/EM.S/IM.S/B CH22                                                                 </v>
          </cell>
          <cell r="C3770">
            <v>35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  <cell r="I3770">
            <v>0</v>
          </cell>
        </row>
        <row r="3771">
          <cell r="A3771">
            <v>23150924000000</v>
          </cell>
          <cell r="B3771" t="str">
            <v xml:space="preserve">EX.S.FOL.MER.L/R.C/EM.S/IM.S/B CH24                                                                 </v>
          </cell>
          <cell r="C3771">
            <v>135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  <cell r="I3771">
            <v>0</v>
          </cell>
        </row>
        <row r="3772">
          <cell r="A3772">
            <v>23151216000000</v>
          </cell>
          <cell r="B3772" t="str">
            <v xml:space="preserve">S.FOL.COU.L.R.C/EM.S/IM.S/B.2V.CH16                                                                 </v>
          </cell>
          <cell r="C3772">
            <v>138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I3772">
            <v>0</v>
          </cell>
        </row>
        <row r="3773">
          <cell r="A3773">
            <v>23151218000000</v>
          </cell>
          <cell r="B3773" t="str">
            <v xml:space="preserve">S.FOL.COU.L.R.C/EM.S/IM.S/B.2V.CH18                                                                 </v>
          </cell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I3773">
            <v>0</v>
          </cell>
        </row>
        <row r="3774">
          <cell r="A3774">
            <v>23151220000000</v>
          </cell>
          <cell r="B3774" t="str">
            <v xml:space="preserve">S.FOL.COU.L.R.C/EM.S/IM.S/B.2V.CH20                                                                 </v>
          </cell>
          <cell r="C3774">
            <v>13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  <cell r="I3774">
            <v>0</v>
          </cell>
        </row>
        <row r="3775">
          <cell r="A3775">
            <v>23151222000000</v>
          </cell>
          <cell r="B3775" t="str">
            <v xml:space="preserve">S.FOL.COU.L.R.C/EM.S/IM.S/B.2V.CH22                                                                 </v>
          </cell>
          <cell r="C3775">
            <v>49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  <cell r="I3775">
            <v>0</v>
          </cell>
        </row>
        <row r="3776">
          <cell r="A3776">
            <v>23151224000000</v>
          </cell>
          <cell r="B3776" t="str">
            <v xml:space="preserve">S.FOL.COU.L.R.C/EM.S/IM.S/B.2V.CH24                                                                 </v>
          </cell>
          <cell r="C3776">
            <v>160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I3776">
            <v>0</v>
          </cell>
        </row>
        <row r="3777">
          <cell r="A3777">
            <v>23151416000000</v>
          </cell>
          <cell r="B3777" t="str">
            <v xml:space="preserve">S.FOL.DUF.L.R.C/EM.S/IM.S/B.2V.CH16                                                                 </v>
          </cell>
          <cell r="C3777">
            <v>37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I3777">
            <v>0</v>
          </cell>
        </row>
        <row r="3778">
          <cell r="A3778">
            <v>23151418000000</v>
          </cell>
          <cell r="B3778" t="str">
            <v xml:space="preserve">S.FOL.DUF.L.R.C/EM.S/IM.S/B.2V.CH18                                                                 </v>
          </cell>
          <cell r="C3778">
            <v>276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  <cell r="I3778">
            <v>0</v>
          </cell>
        </row>
        <row r="3779">
          <cell r="A3779">
            <v>23151420000000</v>
          </cell>
          <cell r="B3779" t="str">
            <v xml:space="preserve">S.FOL.DUF.L.R.C/EM.S/IM.S/B.2V.CH20                                                                 </v>
          </cell>
          <cell r="C3779">
            <v>229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  <cell r="I3779">
            <v>0</v>
          </cell>
        </row>
        <row r="3780">
          <cell r="A3780">
            <v>23151422000000</v>
          </cell>
          <cell r="B3780" t="str">
            <v xml:space="preserve">S.FOL.DUF.L.R.C/EM.S/IM.S/B.2V.CH22                                                                 </v>
          </cell>
          <cell r="C3780">
            <v>302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I3780">
            <v>0</v>
          </cell>
        </row>
        <row r="3781">
          <cell r="A3781">
            <v>23151424000000</v>
          </cell>
          <cell r="B3781" t="str">
            <v xml:space="preserve">S.FOL.DUF.L.R.C/EM.S/IM.S/B.2V.CH24                                                                 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I3781">
            <v>0</v>
          </cell>
        </row>
        <row r="3782">
          <cell r="A3782">
            <v>23160020000000</v>
          </cell>
          <cell r="B3782" t="str">
            <v xml:space="preserve">EMBOLECT.S/BALON S/IMPRESION CH2                                                                    </v>
          </cell>
          <cell r="C3782">
            <v>25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  <cell r="I3782">
            <v>0</v>
          </cell>
        </row>
        <row r="3783">
          <cell r="A3783">
            <v>23160030000000</v>
          </cell>
          <cell r="B3783" t="str">
            <v xml:space="preserve">EMBOLECT.S/BALON S/IMPRESION CH3                                                                    </v>
          </cell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  <cell r="I3783">
            <v>0</v>
          </cell>
        </row>
        <row r="3784">
          <cell r="A3784">
            <v>23160040000000</v>
          </cell>
          <cell r="B3784" t="str">
            <v xml:space="preserve">EMBOLECT.S/BALON S/IMPRESION CH4                                                                    </v>
          </cell>
          <cell r="C3784">
            <v>115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I3784">
            <v>0</v>
          </cell>
        </row>
        <row r="3785">
          <cell r="A3785">
            <v>23160050000000</v>
          </cell>
          <cell r="B3785" t="str">
            <v xml:space="preserve">EMBOLECT.S/BALON S/IMPRESION CH5                                                                    </v>
          </cell>
          <cell r="C3785">
            <v>26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  <cell r="I3785">
            <v>0</v>
          </cell>
        </row>
        <row r="3786">
          <cell r="A3786">
            <v>23160060000000</v>
          </cell>
          <cell r="B3786" t="str">
            <v xml:space="preserve">EMBOLECT.S/BALON S/IMPRESION CH6                                                                    </v>
          </cell>
          <cell r="C3786">
            <v>88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I3786">
            <v>0</v>
          </cell>
        </row>
        <row r="3787">
          <cell r="A3787">
            <v>23160070000000</v>
          </cell>
          <cell r="B3787" t="str">
            <v xml:space="preserve">EMBOLECT.S/BALON S/IMPRESION CH7                                                                    </v>
          </cell>
          <cell r="C3787">
            <v>201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I3787">
            <v>0</v>
          </cell>
        </row>
        <row r="3788">
          <cell r="A3788">
            <v>23160080000000</v>
          </cell>
          <cell r="B3788" t="str">
            <v xml:space="preserve">EMBOLECT.S/BALON S/IMPRESION CH8                                                                    </v>
          </cell>
          <cell r="C3788">
            <v>40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  <cell r="I3788">
            <v>0</v>
          </cell>
        </row>
        <row r="3789">
          <cell r="A3789">
            <v>23161002000000</v>
          </cell>
          <cell r="B3789" t="str">
            <v xml:space="preserve">EMBOLECTOMIA BCI C/BALON CH2                                                                        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  <cell r="I3789">
            <v>0</v>
          </cell>
        </row>
        <row r="3790">
          <cell r="A3790">
            <v>23161003000000</v>
          </cell>
          <cell r="B3790" t="str">
            <v xml:space="preserve">EMBOLECTOMIA BCI C/BALON CH3                                                                        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I3790">
            <v>0</v>
          </cell>
        </row>
        <row r="3791">
          <cell r="A3791">
            <v>23161004000000</v>
          </cell>
          <cell r="B3791" t="str">
            <v xml:space="preserve">EMBOLECTOMIA BCI C/BALON CH4                                                                        </v>
          </cell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  <cell r="I3791">
            <v>0</v>
          </cell>
        </row>
        <row r="3792">
          <cell r="A3792">
            <v>23161005000000</v>
          </cell>
          <cell r="B3792" t="str">
            <v xml:space="preserve">EMBOLECTOMIA BCI C/BALON CH5                                                                        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I3792">
            <v>0</v>
          </cell>
        </row>
        <row r="3793">
          <cell r="A3793">
            <v>23161006000000</v>
          </cell>
          <cell r="B3793" t="str">
            <v xml:space="preserve">EMBOLECTOMIA BCI C/BALON CH6                                                                        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  <cell r="I3793">
            <v>0</v>
          </cell>
        </row>
        <row r="3794">
          <cell r="A3794">
            <v>23161007000000</v>
          </cell>
          <cell r="B3794" t="str">
            <v xml:space="preserve">EMBOLECTOMIA BCI C/BALON CH7                                                                        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  <cell r="I3794">
            <v>0</v>
          </cell>
        </row>
        <row r="3795">
          <cell r="A3795">
            <v>23170140000000</v>
          </cell>
          <cell r="B3795" t="str">
            <v xml:space="preserve">SONDA VARICES ESOF.CH14 S/MAR.S/BAL                                                                 </v>
          </cell>
          <cell r="C3795">
            <v>42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  <cell r="I3795">
            <v>0</v>
          </cell>
        </row>
        <row r="3796">
          <cell r="A3796">
            <v>23170160000000</v>
          </cell>
          <cell r="B3796" t="str">
            <v xml:space="preserve">SONDA VARICES ESOF.CH16 S/MAR.S/BAL                                                                 </v>
          </cell>
          <cell r="C3796">
            <v>544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I3796">
            <v>0</v>
          </cell>
        </row>
        <row r="3797">
          <cell r="A3797">
            <v>23170180000000</v>
          </cell>
          <cell r="B3797" t="str">
            <v xml:space="preserve">SONDA VARICES ESOF.CH18 S/MAR.S/BAL                                                                 </v>
          </cell>
          <cell r="C3797">
            <v>250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I3797">
            <v>0</v>
          </cell>
        </row>
        <row r="3798">
          <cell r="A3798">
            <v>23170210000000</v>
          </cell>
          <cell r="B3798" t="str">
            <v xml:space="preserve">SONDA VARICES ESOF.CH21 S/MAR.S/BAL                                                                 </v>
          </cell>
          <cell r="C3798">
            <v>300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I3798">
            <v>0</v>
          </cell>
        </row>
        <row r="3799">
          <cell r="A3799">
            <v>23171140000000</v>
          </cell>
          <cell r="B3799" t="str">
            <v xml:space="preserve">S.VARICES ESOF.CH14 65CM S/MAR.S/BAL.                                                               </v>
          </cell>
          <cell r="C3799">
            <v>383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  <cell r="I3799">
            <v>0</v>
          </cell>
        </row>
        <row r="3800">
          <cell r="A3800">
            <v>23190007000000</v>
          </cell>
          <cell r="B3800" t="str">
            <v xml:space="preserve">CATETER P/CISTOMETRIA ADULTO CH7 (S/BRACITO)                                                        </v>
          </cell>
          <cell r="C3800">
            <v>65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I3800">
            <v>0</v>
          </cell>
        </row>
        <row r="3801">
          <cell r="A3801">
            <v>23190009000000</v>
          </cell>
          <cell r="B3801" t="str">
            <v xml:space="preserve">CATETER P/CISTOMETRIA ADULTO CH9 (S/BRACITO)                                                        </v>
          </cell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I3801">
            <v>0</v>
          </cell>
        </row>
        <row r="3802">
          <cell r="A3802">
            <v>232001000000</v>
          </cell>
          <cell r="B3802" t="str">
            <v xml:space="preserve">BAN. ALUM. 0.35X55MM (KG)   B00180                                                                  </v>
          </cell>
          <cell r="C3802">
            <v>35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I3802">
            <v>0</v>
          </cell>
        </row>
        <row r="3803">
          <cell r="A3803">
            <v>232002000000</v>
          </cell>
          <cell r="B3803" t="str">
            <v xml:space="preserve">CHAPITA ALUMINIO S/DOB(U)                                                                           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I3803">
            <v>0</v>
          </cell>
        </row>
        <row r="3804">
          <cell r="A3804">
            <v>23200200000000</v>
          </cell>
          <cell r="B3804" t="str">
            <v xml:space="preserve">CHAPITA S/DOBLAR (U)                                                                                </v>
          </cell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I3804">
            <v>0</v>
          </cell>
        </row>
        <row r="3805">
          <cell r="A3805">
            <v>23200300000000</v>
          </cell>
          <cell r="B3805" t="str">
            <v xml:space="preserve">CHAPITA DOBLADA       (U)                                                                           </v>
          </cell>
          <cell r="C3805">
            <v>16138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I3805">
            <v>0</v>
          </cell>
        </row>
        <row r="3806">
          <cell r="A3806">
            <v>232004000000</v>
          </cell>
          <cell r="B3806" t="str">
            <v xml:space="preserve">CHATARRA ALUMINIO  (KG)                                                                             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I3806">
            <v>0</v>
          </cell>
        </row>
        <row r="3807">
          <cell r="A3807">
            <v>23210500000000</v>
          </cell>
          <cell r="B3807" t="str">
            <v xml:space="preserve">TUB.RECTA ESPIR.C/CAN.AIRE 2,5MM/VET                                                                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I3807">
            <v>0</v>
          </cell>
        </row>
        <row r="3808">
          <cell r="A3808">
            <v>23210600000000</v>
          </cell>
          <cell r="B3808" t="str">
            <v xml:space="preserve">TUB.RECTA ESPIR.C/CAN.AIRE 3,0MM/VET                                                                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I3808">
            <v>0</v>
          </cell>
        </row>
        <row r="3809">
          <cell r="A3809">
            <v>23210700000000</v>
          </cell>
          <cell r="B3809" t="str">
            <v xml:space="preserve">TUB.RECTA ESPIR.C/CAN.AIRE 3,5MM/VET                                                                </v>
          </cell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  <cell r="I3809">
            <v>0</v>
          </cell>
        </row>
        <row r="3810">
          <cell r="A3810">
            <v>2321070000014</v>
          </cell>
          <cell r="B3810" t="str">
            <v xml:space="preserve">ENDO.ARMF.C/B RECTO MURPHY 3,5MM/VET                                                                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I3810">
            <v>0</v>
          </cell>
        </row>
        <row r="3811">
          <cell r="A3811">
            <v>23210800000000</v>
          </cell>
          <cell r="B3811" t="str">
            <v xml:space="preserve">TUB.RECTA ESPIR.C/CAN.AIRE 4,0MM/VET                                                                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I3811">
            <v>0</v>
          </cell>
        </row>
        <row r="3812">
          <cell r="A3812">
            <v>23210900000000</v>
          </cell>
          <cell r="B3812" t="str">
            <v xml:space="preserve">TUB.RECTA ESPIR.C/CAN.AIRE 4,5MM/VET                                                                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I3812">
            <v>0</v>
          </cell>
        </row>
        <row r="3813">
          <cell r="A3813">
            <v>23211000000000</v>
          </cell>
          <cell r="B3813" t="str">
            <v xml:space="preserve">TUB.RECTA ESPIR.C/CAN.AIRE 5,0MM/VET                                                                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I3813">
            <v>0</v>
          </cell>
        </row>
        <row r="3814">
          <cell r="A3814">
            <v>23211100000000</v>
          </cell>
          <cell r="B3814" t="str">
            <v xml:space="preserve">TUB.RECTA ESPIR.C/CAN.AIRE 5,5MM/VET                                                                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I3814">
            <v>0</v>
          </cell>
        </row>
        <row r="3815">
          <cell r="A3815">
            <v>23211200000000</v>
          </cell>
          <cell r="B3815" t="str">
            <v xml:space="preserve">TUB.RECTA ESPIR.C/CAN.AIRE 6,0MM/VET                                                                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I3815">
            <v>0</v>
          </cell>
        </row>
        <row r="3816">
          <cell r="A3816">
            <v>23211300000000</v>
          </cell>
          <cell r="B3816" t="str">
            <v xml:space="preserve">TUB.RECTA ESPIR.C/CAN.AIRE 6,5MM/VET                                                                </v>
          </cell>
          <cell r="C3816">
            <v>171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I3816">
            <v>0</v>
          </cell>
        </row>
        <row r="3817">
          <cell r="A3817">
            <v>23211400000000</v>
          </cell>
          <cell r="B3817" t="str">
            <v xml:space="preserve">TUB.RECTA ESPIR.C/CAN.AIRE 7,0MM/VET                                                                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I3817">
            <v>0</v>
          </cell>
        </row>
        <row r="3818">
          <cell r="A3818">
            <v>23211500000000</v>
          </cell>
          <cell r="B3818" t="str">
            <v xml:space="preserve">TUB.RECTA ESPIR.C/CAN.AIRE 7,5MM/VET                                                                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I3818">
            <v>0</v>
          </cell>
        </row>
        <row r="3819">
          <cell r="A3819">
            <v>23211600000000</v>
          </cell>
          <cell r="B3819" t="str">
            <v xml:space="preserve">TUB.RECTA ESPIR.C/CAN.AIRE 8,0MM/VET                                                                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I3819">
            <v>0</v>
          </cell>
        </row>
        <row r="3820">
          <cell r="A3820">
            <v>23211700000000</v>
          </cell>
          <cell r="B3820" t="str">
            <v xml:space="preserve">TUB.RECTA ESPIR.C/CAN.AIRE 8,5MM/VET                                                                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I3820">
            <v>0</v>
          </cell>
        </row>
        <row r="3821">
          <cell r="A3821">
            <v>23211800000000</v>
          </cell>
          <cell r="B3821" t="str">
            <v xml:space="preserve">TUB.RECTA ESPIR.C/CAN.AIRE 9,0MM/VET                                                                </v>
          </cell>
          <cell r="C3821">
            <v>55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I3821">
            <v>0</v>
          </cell>
        </row>
        <row r="3822">
          <cell r="A3822">
            <v>23211900000000</v>
          </cell>
          <cell r="B3822" t="str">
            <v xml:space="preserve">TUB.RECTA ESPIR.C/CAN.AIRE 9,5MM/VET                                                                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I3822">
            <v>0</v>
          </cell>
        </row>
        <row r="3823">
          <cell r="A3823">
            <v>23212000000000</v>
          </cell>
          <cell r="B3823" t="str">
            <v xml:space="preserve">TUB.RECTA ESPIR.C/CAN.AIRE 10,0MM/VET                                                               </v>
          </cell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  <cell r="I3823">
            <v>0</v>
          </cell>
        </row>
        <row r="3824">
          <cell r="A3824">
            <v>23213050000014</v>
          </cell>
          <cell r="B3824" t="str">
            <v xml:space="preserve">ENDO.ARMF.C/B RECTO MURPHY 2,5MM/VET                                                                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I3824">
            <v>0</v>
          </cell>
        </row>
        <row r="3825">
          <cell r="A3825">
            <v>23213060000014</v>
          </cell>
          <cell r="B3825" t="str">
            <v xml:space="preserve">ENDO.ARMF.C/B RECTO MURPHY 3,0MM/VET                                                                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I3825">
            <v>0</v>
          </cell>
        </row>
        <row r="3826">
          <cell r="A3826">
            <v>23213070000014</v>
          </cell>
          <cell r="B3826" t="str">
            <v xml:space="preserve">ENDO.ARMF.C/B RECTO MURPHY 3,5MM/VET                                                                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I3826">
            <v>0</v>
          </cell>
        </row>
        <row r="3827">
          <cell r="A3827">
            <v>23213080000014</v>
          </cell>
          <cell r="B3827" t="str">
            <v xml:space="preserve">ENDO.ARMF.C/B RECTO MURPHY 4,0MM/VET                                                                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I3827">
            <v>0</v>
          </cell>
        </row>
        <row r="3828">
          <cell r="A3828">
            <v>23213090000014</v>
          </cell>
          <cell r="B3828" t="str">
            <v xml:space="preserve">ENDO.ARMF.C/B RECTO MURPHY 4,5MM/VET                                                                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I3828">
            <v>0</v>
          </cell>
        </row>
        <row r="3829">
          <cell r="A3829">
            <v>23213100000014</v>
          </cell>
          <cell r="B3829" t="str">
            <v xml:space="preserve">ENDO.ARMF.C/B RECTO MURPHY 5,0MM/VET                                                                </v>
          </cell>
          <cell r="C3829">
            <v>4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I3829">
            <v>0</v>
          </cell>
        </row>
        <row r="3830">
          <cell r="A3830">
            <v>23213110000014</v>
          </cell>
          <cell r="B3830" t="str">
            <v xml:space="preserve">ENDO.ARMF.C/B RECTO MURPHY 5,5MM/VET                                                                </v>
          </cell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  <cell r="I3830">
            <v>0</v>
          </cell>
        </row>
        <row r="3831">
          <cell r="A3831">
            <v>23213120000014</v>
          </cell>
          <cell r="B3831" t="str">
            <v xml:space="preserve">ENDO.ARMF.C/B RECTO MURPHY 6,0MM/VET                                                                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  <cell r="I3831">
            <v>0</v>
          </cell>
        </row>
        <row r="3832">
          <cell r="A3832">
            <v>23213130000014</v>
          </cell>
          <cell r="B3832" t="str">
            <v xml:space="preserve">ENDO.ARMF.C/B RECTO MURPHY 6,5MM/VET                                                                </v>
          </cell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  <cell r="I3832">
            <v>0</v>
          </cell>
        </row>
        <row r="3833">
          <cell r="A3833">
            <v>23213140000014</v>
          </cell>
          <cell r="B3833" t="str">
            <v xml:space="preserve">ENDO.ARMF.C/B RECTO MURPHY 7,0MM/VET                                                                </v>
          </cell>
          <cell r="C3833">
            <v>25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I3833">
            <v>0</v>
          </cell>
        </row>
        <row r="3834">
          <cell r="A3834">
            <v>23213150000014</v>
          </cell>
          <cell r="B3834" t="str">
            <v xml:space="preserve">ENDO.ARMF.C/B RECTO MURPHY 7,5MM/VET                                                                </v>
          </cell>
          <cell r="C3834">
            <v>20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I3834">
            <v>0</v>
          </cell>
        </row>
        <row r="3835">
          <cell r="A3835">
            <v>23213160000014</v>
          </cell>
          <cell r="B3835" t="str">
            <v xml:space="preserve">ENDO.ARMF.C/B RECTO MURPHY 8,0MM/VET                                                                </v>
          </cell>
          <cell r="C3835">
            <v>48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  <cell r="I3835">
            <v>0</v>
          </cell>
        </row>
        <row r="3836">
          <cell r="A3836">
            <v>23213170000014</v>
          </cell>
          <cell r="B3836" t="str">
            <v xml:space="preserve">ENDO.ARMF.C/B RECTO MURPHY 8,5MM/VET                                                                </v>
          </cell>
          <cell r="C3836">
            <v>39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I3836">
            <v>0</v>
          </cell>
        </row>
        <row r="3837">
          <cell r="A3837">
            <v>23213180000014</v>
          </cell>
          <cell r="B3837" t="str">
            <v xml:space="preserve">ENDO.ARMF.C/B RECTO MURPHY 9,0MM/VET                                                                </v>
          </cell>
          <cell r="C3837">
            <v>5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I3837">
            <v>0</v>
          </cell>
        </row>
        <row r="3838">
          <cell r="A3838">
            <v>23213190000014</v>
          </cell>
          <cell r="B3838" t="str">
            <v xml:space="preserve">ENDO.ARMF.C/B RECTO MURPHY 9,5MM/VET                                                                </v>
          </cell>
          <cell r="C3838">
            <v>11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I3838">
            <v>0</v>
          </cell>
        </row>
        <row r="3839">
          <cell r="A3839">
            <v>23213200000014</v>
          </cell>
          <cell r="B3839" t="str">
            <v xml:space="preserve">ENDO.ARMF.C/B RECTO MURPHY 10,0MM/VET                                                               </v>
          </cell>
          <cell r="C3839">
            <v>29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I3839">
            <v>0</v>
          </cell>
        </row>
        <row r="3840">
          <cell r="A3840">
            <v>235009003000</v>
          </cell>
          <cell r="B3840" t="str">
            <v xml:space="preserve">TUB. PU BL. C/L NEG.0.9X1.6                                                                         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I3840">
            <v>0</v>
          </cell>
        </row>
        <row r="3841">
          <cell r="A3841">
            <v>235011008000</v>
          </cell>
          <cell r="B3841" t="str">
            <v xml:space="preserve">TUB. PU BL. C/L NEG. 1.1X2.0                                                                        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I3841">
            <v>0</v>
          </cell>
        </row>
        <row r="3842">
          <cell r="A3842">
            <v>235013008000</v>
          </cell>
          <cell r="B3842" t="str">
            <v xml:space="preserve">TUB. PU BL. C/L NEG. 1.3X2.3                                                                        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I3842">
            <v>0</v>
          </cell>
        </row>
        <row r="3843">
          <cell r="A3843">
            <v>235016014000</v>
          </cell>
          <cell r="B3843" t="str">
            <v xml:space="preserve">TUB. PU BL. C/L NEG. 1.6X2.7                                                                        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I3843">
            <v>0</v>
          </cell>
        </row>
        <row r="3844">
          <cell r="A3844">
            <v>235019008000</v>
          </cell>
          <cell r="B3844" t="str">
            <v xml:space="preserve">TUB. PU BL. C/L NEG. 1.9X3.0                                                                        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I3844">
            <v>0</v>
          </cell>
        </row>
        <row r="3845">
          <cell r="A3845">
            <v>235022006000</v>
          </cell>
          <cell r="B3845" t="str">
            <v xml:space="preserve">TUB. PU BL. C/L NEG. 2.2X3.4                                                                        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I3845">
            <v>0</v>
          </cell>
        </row>
        <row r="3846">
          <cell r="A3846">
            <v>235025011000</v>
          </cell>
          <cell r="B3846" t="str">
            <v xml:space="preserve">TUB. PU BL. C/L NEG. 2.5X4.0                                                                        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I3846">
            <v>0</v>
          </cell>
        </row>
        <row r="3847">
          <cell r="A3847">
            <v>235030015000</v>
          </cell>
          <cell r="B3847" t="str">
            <v xml:space="preserve">TUB. PU BL. C/L NEG. 3.0X4.6                                                                        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I3847">
            <v>0</v>
          </cell>
        </row>
        <row r="3848">
          <cell r="A3848">
            <v>236009002000</v>
          </cell>
          <cell r="B3848" t="str">
            <v xml:space="preserve">TUBULADURA PU NEGRA 0.9X1.6                                                                         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I3848">
            <v>0</v>
          </cell>
        </row>
        <row r="3849">
          <cell r="A3849">
            <v>236011007000</v>
          </cell>
          <cell r="B3849" t="str">
            <v xml:space="preserve">TUBULADURA PU NEGRA 1.1X2.0                                                                         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I3849">
            <v>0</v>
          </cell>
        </row>
        <row r="3850">
          <cell r="A3850">
            <v>236013007000</v>
          </cell>
          <cell r="B3850" t="str">
            <v xml:space="preserve">TUBULADURA PU NEGRA 1.3X2.3                                                                         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I3850">
            <v>0</v>
          </cell>
        </row>
        <row r="3851">
          <cell r="A3851">
            <v>236016013000</v>
          </cell>
          <cell r="B3851" t="str">
            <v xml:space="preserve">TUBULADURA PU NEGRA 1.6X2.7                                                                         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I3851">
            <v>0</v>
          </cell>
        </row>
        <row r="3852">
          <cell r="A3852">
            <v>236019007000</v>
          </cell>
          <cell r="B3852" t="str">
            <v xml:space="preserve">TUB. PU NEGRA 1.9X3.0                                                                               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I3852">
            <v>0</v>
          </cell>
        </row>
        <row r="3853">
          <cell r="A3853">
            <v>237009001000</v>
          </cell>
          <cell r="B3853" t="str">
            <v xml:space="preserve">TUB. PU VERDE 0.9X1.65                                                                              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I3853">
            <v>0</v>
          </cell>
        </row>
        <row r="3854">
          <cell r="A3854">
            <v>237011006000</v>
          </cell>
          <cell r="B3854" t="str">
            <v xml:space="preserve">TUB. PU VERDE 1.1X2.0                                                                               </v>
          </cell>
          <cell r="C3854">
            <v>993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I3854">
            <v>0</v>
          </cell>
        </row>
        <row r="3855">
          <cell r="A3855">
            <v>237013006000</v>
          </cell>
          <cell r="B3855" t="str">
            <v xml:space="preserve">TUB. PU VERDE 1.3X2.3                                                                               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I3855">
            <v>0</v>
          </cell>
        </row>
        <row r="3856">
          <cell r="A3856">
            <v>237016012000</v>
          </cell>
          <cell r="B3856" t="str">
            <v xml:space="preserve">TUB. PU VERDE 1.6X2.6                                                                               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I3856">
            <v>0</v>
          </cell>
        </row>
        <row r="3857">
          <cell r="A3857">
            <v>237019006000</v>
          </cell>
          <cell r="B3857" t="str">
            <v xml:space="preserve">TUB. PU VERDE 1.9X3.0                                                                               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I3857">
            <v>0</v>
          </cell>
        </row>
        <row r="3858">
          <cell r="A3858">
            <v>238004002000</v>
          </cell>
          <cell r="B3858" t="str">
            <v xml:space="preserve">TUB. PU 75D BA20 0.4X1.0 V CH3                                                                      </v>
          </cell>
          <cell r="C3858">
            <v>49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I3858">
            <v>0</v>
          </cell>
        </row>
        <row r="3859">
          <cell r="A3859">
            <v>238004003000</v>
          </cell>
          <cell r="B3859" t="str">
            <v xml:space="preserve">TUB. PU 75D BA20 0.4X1.3 R CH4                                                                      </v>
          </cell>
          <cell r="C3859">
            <v>92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I3859">
            <v>0</v>
          </cell>
        </row>
        <row r="3860">
          <cell r="A3860">
            <v>23800501200000</v>
          </cell>
          <cell r="B3860" t="str">
            <v xml:space="preserve">TUB. PU 75D BA20 0.5X1.6 B                                                                          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I3860">
            <v>0</v>
          </cell>
        </row>
        <row r="3861">
          <cell r="A3861">
            <v>238005120000</v>
          </cell>
          <cell r="B3861" t="str">
            <v xml:space="preserve">TUB. PU 0.5X1.6 B CH5 (50% 65D BA20 + 50% 75D BA20)                                                 </v>
          </cell>
          <cell r="C3861">
            <v>604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I3861">
            <v>0</v>
          </cell>
        </row>
        <row r="3862">
          <cell r="A3862">
            <v>238008002000</v>
          </cell>
          <cell r="B3862" t="str">
            <v xml:space="preserve">TUB. 65D BA20 0.8X2.0 AZ CH6                                                                        </v>
          </cell>
          <cell r="C3862">
            <v>301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I3862">
            <v>0</v>
          </cell>
        </row>
        <row r="3863">
          <cell r="A3863">
            <v>24100100000000</v>
          </cell>
          <cell r="B3863" t="str">
            <v xml:space="preserve">ADAPTADOR T       85212                                                                             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I3863">
            <v>0</v>
          </cell>
        </row>
        <row r="3864">
          <cell r="A3864">
            <v>241011000000</v>
          </cell>
          <cell r="B3864" t="str">
            <v xml:space="preserve">ADAPT.DIALI.AZUL 84235 N2                                                                           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I3864">
            <v>0</v>
          </cell>
        </row>
        <row r="3865">
          <cell r="A3865">
            <v>241021000000</v>
          </cell>
          <cell r="B3865" t="str">
            <v xml:space="preserve">ADAPT DIALI ROJO 84235 N1                                                                           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I3865">
            <v>0</v>
          </cell>
        </row>
        <row r="3866">
          <cell r="A3866">
            <v>241021829000</v>
          </cell>
          <cell r="B3866" t="str">
            <v xml:space="preserve">ADAPT.MACHO-MACHO B218290                                                                           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I3866">
            <v>0</v>
          </cell>
        </row>
        <row r="3867">
          <cell r="A3867">
            <v>241031000000</v>
          </cell>
          <cell r="B3867" t="str">
            <v xml:space="preserve">ADAPT. TRANSP. LEXAN PAJUNK                                                                         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I3867">
            <v>0</v>
          </cell>
        </row>
        <row r="3868">
          <cell r="A3868">
            <v>241060390030</v>
          </cell>
          <cell r="B3868" t="str">
            <v xml:space="preserve">ADAP.C/CAT.URE. 6039-0030                                                                           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I3868">
            <v>0</v>
          </cell>
        </row>
        <row r="3869">
          <cell r="A3869">
            <v>241098810020</v>
          </cell>
          <cell r="B3869" t="str">
            <v xml:space="preserve">ADAPT.P/RACORD9881-000020                                                                           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I3869">
            <v>0</v>
          </cell>
        </row>
        <row r="3870">
          <cell r="A3870">
            <v>241681000000</v>
          </cell>
          <cell r="B3870" t="str">
            <v xml:space="preserve">ADAPT H6.8/H11.8  91035/4                                                                           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I3870">
            <v>0</v>
          </cell>
        </row>
        <row r="3871">
          <cell r="A3871">
            <v>241691000000</v>
          </cell>
          <cell r="B3871" t="str">
            <v xml:space="preserve">ADAPT 6.9/11.2    84233                                                                             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I3871">
            <v>0</v>
          </cell>
        </row>
        <row r="3872">
          <cell r="A3872">
            <v>24199503000000</v>
          </cell>
          <cell r="B3872" t="str">
            <v xml:space="preserve">INTRODUCTOR PARA FIADOR                                                                             </v>
          </cell>
          <cell r="C3872">
            <v>387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I3872">
            <v>0</v>
          </cell>
        </row>
        <row r="3873">
          <cell r="A3873">
            <v>243011000000</v>
          </cell>
          <cell r="B3873" t="str">
            <v xml:space="preserve">CAMARAS PVB 100 ML                                                                                  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I3873">
            <v>0</v>
          </cell>
        </row>
        <row r="3874">
          <cell r="A3874">
            <v>243021000000</v>
          </cell>
          <cell r="B3874" t="str">
            <v xml:space="preserve">CAMARAS PVB 150 ML                                                                                  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I3874">
            <v>0</v>
          </cell>
        </row>
        <row r="3875">
          <cell r="A3875">
            <v>243061000000</v>
          </cell>
          <cell r="B3875" t="str">
            <v xml:space="preserve">CAMARA 100ML BRAUN                                                                                  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I3875">
            <v>0</v>
          </cell>
        </row>
        <row r="3876">
          <cell r="A3876">
            <v>243071000000</v>
          </cell>
          <cell r="B3876" t="str">
            <v xml:space="preserve">CAMARA 100ML PISA MICRO                                                                             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I3876">
            <v>0</v>
          </cell>
        </row>
        <row r="3877">
          <cell r="A3877">
            <v>243072000000</v>
          </cell>
          <cell r="B3877" t="str">
            <v xml:space="preserve">CAMARA 100 ML C/FILT.MAC.                                                                           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I3877">
            <v>0</v>
          </cell>
        </row>
        <row r="3878">
          <cell r="A3878">
            <v>243073000000</v>
          </cell>
          <cell r="B3878" t="str">
            <v xml:space="preserve">CAMARA 100 ML S/FILT.MAC.                                                                           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I3878">
            <v>0</v>
          </cell>
        </row>
        <row r="3879">
          <cell r="A3879">
            <v>243074000000</v>
          </cell>
          <cell r="B3879" t="str">
            <v xml:space="preserve">BURETA 100MLC/FILT. 27338(MACRO)                                                                    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I3879">
            <v>0</v>
          </cell>
        </row>
        <row r="3880">
          <cell r="A3880">
            <v>243075000000</v>
          </cell>
          <cell r="B3880" t="str">
            <v xml:space="preserve">BURETA 150ML S/FILT.27368 (MACRO)                                                                   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I3880">
            <v>0</v>
          </cell>
        </row>
        <row r="3881">
          <cell r="A3881">
            <v>243076000000</v>
          </cell>
          <cell r="B3881" t="str">
            <v xml:space="preserve">BURETA 100ML S/FILT.27369 (MACRO)                                                                   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I3881">
            <v>0</v>
          </cell>
        </row>
        <row r="3882">
          <cell r="A3882">
            <v>244060000000</v>
          </cell>
          <cell r="B3882" t="str">
            <v xml:space="preserve">TAPON LL ABS HAEMOTRONIC 8503361300                                                                 </v>
          </cell>
          <cell r="C3882">
            <v>12739</v>
          </cell>
          <cell r="D3882">
            <v>0</v>
          </cell>
          <cell r="E3882">
            <v>200000</v>
          </cell>
          <cell r="F3882">
            <v>200000</v>
          </cell>
          <cell r="G3882">
            <v>200000</v>
          </cell>
          <cell r="I3882">
            <v>200000</v>
          </cell>
        </row>
        <row r="3883">
          <cell r="A3883">
            <v>245010000000</v>
          </cell>
          <cell r="B3883" t="str">
            <v xml:space="preserve">MINI CLAMPS N140082                                                                                 </v>
          </cell>
          <cell r="C3883">
            <v>22526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I3883">
            <v>0</v>
          </cell>
        </row>
        <row r="3884">
          <cell r="A3884">
            <v>245011000000</v>
          </cell>
          <cell r="B3884" t="str">
            <v xml:space="preserve">MINI CLAMPS PF 0427                                                                                 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I3884">
            <v>0</v>
          </cell>
        </row>
        <row r="3885">
          <cell r="A3885">
            <v>245012000000</v>
          </cell>
          <cell r="B3885" t="str">
            <v xml:space="preserve">CLAMPS PP30 (AZUL)                                                                                  </v>
          </cell>
          <cell r="C3885">
            <v>33730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I3885">
            <v>0</v>
          </cell>
        </row>
        <row r="3886">
          <cell r="A3886">
            <v>245013000000</v>
          </cell>
          <cell r="B3886" t="str">
            <v xml:space="preserve">CLAMPS PP30 VERDE                                                                                   </v>
          </cell>
          <cell r="C3886">
            <v>818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I3886">
            <v>0</v>
          </cell>
        </row>
        <row r="3887">
          <cell r="A3887">
            <v>245014000000</v>
          </cell>
          <cell r="B3887" t="str">
            <v xml:space="preserve">Mini clamp (on-off clamp -white- RL6006)                                                            </v>
          </cell>
          <cell r="C3887">
            <v>1500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I3887">
            <v>0</v>
          </cell>
        </row>
        <row r="3888">
          <cell r="A3888">
            <v>245015000000</v>
          </cell>
          <cell r="B3888" t="str">
            <v xml:space="preserve">Clamp RL6004 (open small side clamp)                                                                </v>
          </cell>
          <cell r="C3888">
            <v>6838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I3888">
            <v>0</v>
          </cell>
        </row>
        <row r="3889">
          <cell r="A3889">
            <v>245086003180</v>
          </cell>
          <cell r="B3889" t="str">
            <v xml:space="preserve">CLAMPS                                                                                              </v>
          </cell>
          <cell r="C3889">
            <v>259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I3889">
            <v>0</v>
          </cell>
        </row>
        <row r="3890">
          <cell r="A3890">
            <v>245090083003</v>
          </cell>
          <cell r="B3890" t="str">
            <v xml:space="preserve">CLAMPS GDE.P/TUBO 6.8MM                                                                             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I3890">
            <v>0</v>
          </cell>
        </row>
        <row r="3891">
          <cell r="A3891">
            <v>245933900020</v>
          </cell>
          <cell r="B3891" t="str">
            <v xml:space="preserve">CLAMPS      009339-000020                                                                           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I3891">
            <v>0</v>
          </cell>
        </row>
        <row r="3892">
          <cell r="A3892">
            <v>247001000000</v>
          </cell>
          <cell r="B3892" t="str">
            <v xml:space="preserve">CON DOBLE LLS-K-C 91035/9                                                                           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I3892">
            <v>0</v>
          </cell>
        </row>
        <row r="3893">
          <cell r="A3893">
            <v>247002000000</v>
          </cell>
          <cell r="B3893" t="str">
            <v xml:space="preserve">CONECTOR PVC BORLA PF0156                                                                           </v>
          </cell>
          <cell r="C3893">
            <v>48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I3893">
            <v>0</v>
          </cell>
        </row>
        <row r="3894">
          <cell r="A3894">
            <v>247003000000</v>
          </cell>
          <cell r="B3894" t="str">
            <v xml:space="preserve">CONECTOR ESTANDARD 2.0 44-2535-020                                                                  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I3894">
            <v>0</v>
          </cell>
        </row>
        <row r="3895">
          <cell r="A3895">
            <v>247004000000</v>
          </cell>
          <cell r="B3895" t="str">
            <v xml:space="preserve">CONECTOR ESTANDARD 2.5 44-2535-025                                                                  </v>
          </cell>
          <cell r="C3895">
            <v>1271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I3895">
            <v>0</v>
          </cell>
        </row>
        <row r="3896">
          <cell r="A3896">
            <v>247005000000</v>
          </cell>
          <cell r="B3896" t="str">
            <v xml:space="preserve">CONECTOR ESTANDARD 3.0  44-2535-030                                                                 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I3896">
            <v>0</v>
          </cell>
        </row>
        <row r="3897">
          <cell r="A3897">
            <v>247006000000</v>
          </cell>
          <cell r="B3897" t="str">
            <v xml:space="preserve">CONECTOR ESTANDARD 3.5  44-2535-035                                                                 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I3897">
            <v>0</v>
          </cell>
        </row>
        <row r="3898">
          <cell r="A3898">
            <v>247007000000</v>
          </cell>
          <cell r="B3898" t="str">
            <v xml:space="preserve">CONECTOR ESTANDARD 4.0  44-2535-040                                                                 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I3898">
            <v>0</v>
          </cell>
        </row>
        <row r="3899">
          <cell r="A3899">
            <v>247008000000</v>
          </cell>
          <cell r="B3899" t="str">
            <v xml:space="preserve">CONECTOR ESTANDARD 5.0  44-2535-050                                                                 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I3899">
            <v>0</v>
          </cell>
        </row>
        <row r="3900">
          <cell r="A3900">
            <v>247009000000</v>
          </cell>
          <cell r="B3900" t="str">
            <v xml:space="preserve">CONECTOR ESTANDARD 8.5 (RÜSCH)                                                                      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I3900">
            <v>0</v>
          </cell>
        </row>
        <row r="3901">
          <cell r="A3901">
            <v>247009810000</v>
          </cell>
          <cell r="B3901" t="str">
            <v xml:space="preserve">CONEXION EN Y C/FILTRO UV                                                                           </v>
          </cell>
          <cell r="C3901">
            <v>4999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I3901">
            <v>0</v>
          </cell>
        </row>
        <row r="3902">
          <cell r="A3902">
            <v>247009848020</v>
          </cell>
          <cell r="B3902" t="str">
            <v xml:space="preserve">CONEXION Y       9848/020                                                                           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I3902">
            <v>0</v>
          </cell>
        </row>
        <row r="3903">
          <cell r="A3903">
            <v>247261000000</v>
          </cell>
          <cell r="B3903" t="str">
            <v xml:space="preserve">CON LLS-K-B H 2.6 91035/7                                                                           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I3903">
            <v>0</v>
          </cell>
        </row>
        <row r="3904">
          <cell r="A3904">
            <v>247551000000</v>
          </cell>
          <cell r="B3904" t="str">
            <v xml:space="preserve">CON LLS-K-B H 5.5 91035/8                                                                           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I3904">
            <v>0</v>
          </cell>
        </row>
        <row r="3905">
          <cell r="A3905">
            <v>247552000000</v>
          </cell>
          <cell r="B3905" t="str">
            <v xml:space="preserve">CONECTOR LUER HAEMOTRON. 8100210000                                                                 </v>
          </cell>
          <cell r="C3905">
            <v>120000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I3905">
            <v>0</v>
          </cell>
        </row>
        <row r="3906">
          <cell r="A3906">
            <v>247553000000</v>
          </cell>
          <cell r="B3906" t="str">
            <v xml:space="preserve">CONECTOR LUER HAEMOTRONIC 8100218000                                                                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I3906">
            <v>0</v>
          </cell>
        </row>
        <row r="3907">
          <cell r="A3907">
            <v>247554000000</v>
          </cell>
          <cell r="B3907" t="str">
            <v xml:space="preserve">CONECT.MACHO ALIMENTAC.ENTERAL P/TUBOS øEXT. 3MM                                                    </v>
          </cell>
          <cell r="C3907">
            <v>3760</v>
          </cell>
          <cell r="D3907">
            <v>0</v>
          </cell>
          <cell r="E3907">
            <v>20000</v>
          </cell>
          <cell r="F3907">
            <v>20000</v>
          </cell>
          <cell r="G3907">
            <v>20000</v>
          </cell>
          <cell r="I3907">
            <v>20000</v>
          </cell>
        </row>
        <row r="3908">
          <cell r="A3908">
            <v>247555000000</v>
          </cell>
          <cell r="B3908" t="str">
            <v xml:space="preserve">CONECT.HEMBRA ALIMENTAC.ENTERAL P/TUBOS øEXT.3MM                                                    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I3908">
            <v>0</v>
          </cell>
        </row>
        <row r="3909">
          <cell r="A3909">
            <v>247556000000</v>
          </cell>
          <cell r="B3909" t="str">
            <v xml:space="preserve">ADAPTADOR LUER LOCK ALIMENTACION ENTERAL                                                            </v>
          </cell>
          <cell r="C3909">
            <v>12000</v>
          </cell>
          <cell r="D3909">
            <v>0</v>
          </cell>
          <cell r="E3909">
            <v>10000</v>
          </cell>
          <cell r="F3909">
            <v>10000</v>
          </cell>
          <cell r="G3909">
            <v>10000</v>
          </cell>
          <cell r="I3909">
            <v>10000</v>
          </cell>
        </row>
        <row r="3910">
          <cell r="A3910">
            <v>247557000000</v>
          </cell>
          <cell r="B3910" t="str">
            <v xml:space="preserve">JERINGA ENTERAL ENFIT 60ML                                                                          </v>
          </cell>
          <cell r="C3910">
            <v>0</v>
          </cell>
          <cell r="D3910">
            <v>0</v>
          </cell>
          <cell r="E3910">
            <v>50000</v>
          </cell>
          <cell r="F3910">
            <v>50000</v>
          </cell>
          <cell r="G3910">
            <v>50000</v>
          </cell>
          <cell r="I3910">
            <v>50000</v>
          </cell>
        </row>
        <row r="3911">
          <cell r="A3911">
            <v>247558000000</v>
          </cell>
          <cell r="B3911" t="str">
            <v xml:space="preserve">CONECTOR LUER MACHO C/FILTRO UV                                                                     </v>
          </cell>
          <cell r="C3911">
            <v>4999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I3911">
            <v>0</v>
          </cell>
        </row>
        <row r="3912">
          <cell r="A3912">
            <v>247671000000</v>
          </cell>
          <cell r="B3912" t="str">
            <v xml:space="preserve">CON DB H6.7 ROJO 92072 N1                                                                           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I3912">
            <v>0</v>
          </cell>
        </row>
        <row r="3913">
          <cell r="A3913">
            <v>247672000000</v>
          </cell>
          <cell r="B3913" t="str">
            <v xml:space="preserve">CON DB H6.7 AZUL 92072 N2                                                                           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I3913">
            <v>0</v>
          </cell>
        </row>
        <row r="3914">
          <cell r="A3914">
            <v>247681000000</v>
          </cell>
          <cell r="B3914" t="str">
            <v xml:space="preserve">CON H 6.8 ROJO 91035/2 N1                                                                           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I3914">
            <v>0</v>
          </cell>
        </row>
        <row r="3915">
          <cell r="A3915">
            <v>247682000000</v>
          </cell>
          <cell r="B3915" t="str">
            <v xml:space="preserve">CON H 6.8 AZUL 91035/2 N2                                                                           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I3915">
            <v>0</v>
          </cell>
        </row>
        <row r="3916">
          <cell r="A3916">
            <v>248011000000</v>
          </cell>
          <cell r="B3916" t="str">
            <v xml:space="preserve">EMBUDO LL PVB     89393/3                                                                           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I3916">
            <v>0</v>
          </cell>
        </row>
        <row r="3917">
          <cell r="A3917">
            <v>248331000000</v>
          </cell>
          <cell r="B3917" t="str">
            <v xml:space="preserve">EMBUDO LL 3.3 M   84216                                                                             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I3917">
            <v>0</v>
          </cell>
        </row>
        <row r="3918">
          <cell r="A3918">
            <v>248980030060</v>
          </cell>
          <cell r="B3918" t="str">
            <v xml:space="preserve">RACOR LL SEP. CH6-10 BLANCO                                                                         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I3918">
            <v>0</v>
          </cell>
        </row>
        <row r="3919">
          <cell r="A3919">
            <v>248980048501</v>
          </cell>
          <cell r="B3919" t="str">
            <v xml:space="preserve">ADAPT.P/RACORD(MACHO) 048501 CH3-6                                                                  </v>
          </cell>
          <cell r="C3919">
            <v>80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I3919">
            <v>0</v>
          </cell>
        </row>
        <row r="3920">
          <cell r="A3920">
            <v>248980048502</v>
          </cell>
          <cell r="B3920" t="str">
            <v xml:space="preserve">ADAPT.P/RACORD(MACHO)048502 CH6-10                                                                  </v>
          </cell>
          <cell r="C3920">
            <v>43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I3920">
            <v>0</v>
          </cell>
        </row>
        <row r="3921">
          <cell r="A3921">
            <v>248980048503</v>
          </cell>
          <cell r="B3921" t="str">
            <v xml:space="preserve">ADAPT.P/RACORD(HEMBRA) 048503 CH3-6                                                                 </v>
          </cell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  <cell r="I3921">
            <v>0</v>
          </cell>
        </row>
        <row r="3922">
          <cell r="A3922">
            <v>248980048504</v>
          </cell>
          <cell r="B3922" t="str">
            <v xml:space="preserve">ADAPT.P/RACORD(HEMBRA)048504 CH6-10                                                                 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I3922">
            <v>0</v>
          </cell>
        </row>
        <row r="3923">
          <cell r="A3923">
            <v>248980060100</v>
          </cell>
          <cell r="B3923" t="str">
            <v xml:space="preserve">RACOR LL SEP. CH 3-6 AZUL                                                                           </v>
          </cell>
          <cell r="C3923">
            <v>25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I3923">
            <v>0</v>
          </cell>
        </row>
        <row r="3924">
          <cell r="A3924">
            <v>248980097319</v>
          </cell>
          <cell r="B3924" t="str">
            <v xml:space="preserve">ADAPT.P/RACORD(HEMBRA)97319 2.15 MM                                                                 </v>
          </cell>
          <cell r="C3924">
            <v>972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I3924">
            <v>0</v>
          </cell>
        </row>
        <row r="3925">
          <cell r="A3925">
            <v>248980097320</v>
          </cell>
          <cell r="B3925" t="str">
            <v xml:space="preserve">ADAPT.P/RACORD(HEMBRA)97320 2.85MM                                                                  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I3925">
            <v>0</v>
          </cell>
        </row>
        <row r="3926">
          <cell r="A3926">
            <v>248980097323</v>
          </cell>
          <cell r="B3926" t="str">
            <v xml:space="preserve">ADAPT.P/RACORD(MACHO) 97323 3.1 MM                                                                  </v>
          </cell>
          <cell r="C3926">
            <v>316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  <cell r="I3926">
            <v>0</v>
          </cell>
        </row>
        <row r="3927">
          <cell r="A3927">
            <v>248980400010</v>
          </cell>
          <cell r="B3927" t="str">
            <v xml:space="preserve">EMBUDO LL ABS 9804-000010                                                                           </v>
          </cell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I3927">
            <v>0</v>
          </cell>
        </row>
        <row r="3928">
          <cell r="A3928">
            <v>248980400020</v>
          </cell>
          <cell r="B3928" t="str">
            <v xml:space="preserve">EMBUDO LL ABS 9804-000020                                                                           </v>
          </cell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  <cell r="I3928">
            <v>0</v>
          </cell>
        </row>
        <row r="3929">
          <cell r="A3929">
            <v>248980400030</v>
          </cell>
          <cell r="B3929" t="str">
            <v xml:space="preserve">EMBUDO LL     9804-000030                                                                           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I3929">
            <v>0</v>
          </cell>
        </row>
        <row r="3930">
          <cell r="A3930">
            <v>248980400040</v>
          </cell>
          <cell r="B3930" t="str">
            <v xml:space="preserve">EMBUDO LL ABS 9804-000040                                                                           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I3930">
            <v>0</v>
          </cell>
        </row>
        <row r="3931">
          <cell r="A3931">
            <v>248980400050</v>
          </cell>
          <cell r="B3931" t="str">
            <v xml:space="preserve">EMBUDO LL ABS 9804-000050                                                                           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I3931">
            <v>0</v>
          </cell>
        </row>
        <row r="3932">
          <cell r="A3932">
            <v>248980400060</v>
          </cell>
          <cell r="B3932" t="str">
            <v xml:space="preserve">EMBUDO LL ABS 9804-000060                                                                           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I3932">
            <v>0</v>
          </cell>
        </row>
        <row r="3933">
          <cell r="A3933">
            <v>249011000000</v>
          </cell>
          <cell r="B3933" t="str">
            <v xml:space="preserve">FILTROS INYECT P45/4 GVS                                                                            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I3933">
            <v>0</v>
          </cell>
        </row>
        <row r="3934">
          <cell r="A3934">
            <v>249012000000</v>
          </cell>
          <cell r="B3934" t="str">
            <v xml:space="preserve">GOTERO C/FILTRO P/SANGRE TSL 1                                                                      </v>
          </cell>
          <cell r="C3934">
            <v>73610</v>
          </cell>
          <cell r="D3934">
            <v>0</v>
          </cell>
          <cell r="E3934">
            <v>0</v>
          </cell>
          <cell r="F3934">
            <v>0</v>
          </cell>
          <cell r="G3934">
            <v>0</v>
          </cell>
          <cell r="I3934">
            <v>0</v>
          </cell>
        </row>
        <row r="3935">
          <cell r="A3935">
            <v>250011000000</v>
          </cell>
          <cell r="B3935" t="str">
            <v xml:space="preserve">GOT C/FIL P/DIALI 85074                                                                             </v>
          </cell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  <cell r="I3935">
            <v>0</v>
          </cell>
        </row>
        <row r="3936">
          <cell r="A3936">
            <v>250201000000</v>
          </cell>
          <cell r="B3936" t="str">
            <v xml:space="preserve">GOTERO 20        91035/10                                                                           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I3936">
            <v>0</v>
          </cell>
        </row>
        <row r="3937">
          <cell r="A3937">
            <v>250202000000</v>
          </cell>
          <cell r="B3937" t="str">
            <v xml:space="preserve">FRASQUITO GOTERO                                                                                    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I3937">
            <v>0</v>
          </cell>
        </row>
        <row r="3938">
          <cell r="A3938">
            <v>250301000000</v>
          </cell>
          <cell r="B3938" t="str">
            <v xml:space="preserve">GOTERO IR AIR BB    92275                                                                           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I3938">
            <v>0</v>
          </cell>
        </row>
        <row r="3939">
          <cell r="A3939">
            <v>250302000000</v>
          </cell>
          <cell r="B3939" t="str">
            <v xml:space="preserve">GOTERO AIR TK 2000 BB                                                                               </v>
          </cell>
          <cell r="C3939">
            <v>223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I3939">
            <v>0</v>
          </cell>
        </row>
        <row r="3940">
          <cell r="A3940">
            <v>250303000000</v>
          </cell>
          <cell r="B3940" t="str">
            <v xml:space="preserve">GOTERO AIR PLASTIMEDICAL                                                                            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  <cell r="I3940">
            <v>0</v>
          </cell>
        </row>
        <row r="3941">
          <cell r="A3941">
            <v>250307000000</v>
          </cell>
          <cell r="B3941" t="str">
            <v xml:space="preserve">GOTERO AIRE BORLA PF3893                                                                            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  <cell r="I3941">
            <v>0</v>
          </cell>
        </row>
        <row r="3942">
          <cell r="A3942">
            <v>250308000000</v>
          </cell>
          <cell r="B3942" t="str">
            <v xml:space="preserve">GOTERO DE AIRE AB12                                                                                 </v>
          </cell>
          <cell r="C3942">
            <v>36948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  <cell r="I3942">
            <v>0</v>
          </cell>
        </row>
        <row r="3943">
          <cell r="A3943">
            <v>250309000000</v>
          </cell>
          <cell r="B3943" t="str">
            <v xml:space="preserve">GOTERO C/ENTRADA DE AIRE (B20ZV)                                                                    </v>
          </cell>
          <cell r="C3943">
            <v>612</v>
          </cell>
          <cell r="D3943">
            <v>75000</v>
          </cell>
          <cell r="E3943">
            <v>0</v>
          </cell>
          <cell r="F3943">
            <v>0</v>
          </cell>
          <cell r="G3943">
            <v>0</v>
          </cell>
          <cell r="I3943">
            <v>0</v>
          </cell>
        </row>
        <row r="3944">
          <cell r="A3944">
            <v>250310000000</v>
          </cell>
          <cell r="B3944" t="str">
            <v xml:space="preserve">Gotero infusor con entrada de aire (big drip chamber B20ZVD)                                        </v>
          </cell>
          <cell r="C3944">
            <v>0</v>
          </cell>
          <cell r="D3944">
            <v>0</v>
          </cell>
          <cell r="E3944">
            <v>50000</v>
          </cell>
          <cell r="F3944">
            <v>50000</v>
          </cell>
          <cell r="G3944">
            <v>50000</v>
          </cell>
          <cell r="I3944">
            <v>50000</v>
          </cell>
        </row>
        <row r="3945">
          <cell r="A3945">
            <v>250311000000</v>
          </cell>
          <cell r="B3945" t="str">
            <v xml:space="preserve">Gotero transfusor con entrada de aire (transfusion set drip chamber TFBV)                           </v>
          </cell>
          <cell r="C3945">
            <v>72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I3945">
            <v>0</v>
          </cell>
        </row>
        <row r="3946">
          <cell r="A3946">
            <v>250312000000</v>
          </cell>
          <cell r="B3946" t="str">
            <v xml:space="preserve">GOTERO AMBAR C/FILTRO UV                                                                            </v>
          </cell>
          <cell r="C3946">
            <v>4999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I3946">
            <v>0</v>
          </cell>
        </row>
        <row r="3947">
          <cell r="A3947">
            <v>250313000000</v>
          </cell>
          <cell r="B3947" t="str">
            <v xml:space="preserve">GOTERO TRANSFUSOR (DRIP CH)                                                                         </v>
          </cell>
          <cell r="C3947">
            <v>26590</v>
          </cell>
          <cell r="D3947">
            <v>0</v>
          </cell>
          <cell r="E3947">
            <v>100000</v>
          </cell>
          <cell r="F3947">
            <v>100000</v>
          </cell>
          <cell r="G3947">
            <v>100000</v>
          </cell>
          <cell r="I3947">
            <v>100000</v>
          </cell>
        </row>
        <row r="3948">
          <cell r="A3948">
            <v>250401000000</v>
          </cell>
          <cell r="B3948" t="str">
            <v xml:space="preserve">GOTERO MICRO AIR  94415/1                                                                           </v>
          </cell>
          <cell r="C3948">
            <v>6580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I3948">
            <v>0</v>
          </cell>
        </row>
        <row r="3949">
          <cell r="A3949">
            <v>250402000000</v>
          </cell>
          <cell r="B3949" t="str">
            <v xml:space="preserve">GOTERO INFUSOR N310                                                                                 </v>
          </cell>
          <cell r="C3949">
            <v>0</v>
          </cell>
          <cell r="D3949">
            <v>0</v>
          </cell>
          <cell r="E3949">
            <v>51000</v>
          </cell>
          <cell r="F3949">
            <v>51000</v>
          </cell>
          <cell r="G3949">
            <v>51000</v>
          </cell>
          <cell r="I3949">
            <v>51000</v>
          </cell>
        </row>
        <row r="3950">
          <cell r="A3950">
            <v>250910000000</v>
          </cell>
          <cell r="B3950" t="str">
            <v xml:space="preserve">ALARGUE PEDIATRICO 20CM (BULK) NFV0101                                                              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  <cell r="I3950">
            <v>0</v>
          </cell>
        </row>
        <row r="3951">
          <cell r="A3951">
            <v>250911000000</v>
          </cell>
          <cell r="B3951" t="str">
            <v xml:space="preserve">ALARGUE PEDIATRICO 2VIAS (BULK) NFV0201                                                             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I3951">
            <v>0</v>
          </cell>
        </row>
        <row r="3952">
          <cell r="A3952">
            <v>250912000000</v>
          </cell>
          <cell r="B3952" t="str">
            <v xml:space="preserve">ALARGUE ADULTO 2VIAS (BULK) NFV0202                                                                 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I3952">
            <v>0</v>
          </cell>
        </row>
        <row r="3953">
          <cell r="A3953">
            <v>250913000000</v>
          </cell>
          <cell r="B3953" t="str">
            <v xml:space="preserve">ALARGUE ADULTO 3VIAS (BULK) NFV0302                                                                 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I3953">
            <v>0</v>
          </cell>
        </row>
        <row r="3954">
          <cell r="A3954">
            <v>250920000000</v>
          </cell>
          <cell r="B3954" t="str">
            <v xml:space="preserve">ALARGUE Ø1,5mm L-1,5m C/CLAMP (BULK)                                                                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I3954">
            <v>0</v>
          </cell>
        </row>
        <row r="3955">
          <cell r="A3955">
            <v>250921000000</v>
          </cell>
          <cell r="B3955" t="str">
            <v xml:space="preserve">ALARGUE ESPIRALADO L-200cm NEEDLE-FREE (BULK)                                                       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I3955">
            <v>0</v>
          </cell>
        </row>
        <row r="3956">
          <cell r="A3956">
            <v>251001000000</v>
          </cell>
          <cell r="B3956" t="str">
            <v xml:space="preserve">LLAVE 3 VIAS (SAKIRA) - LIPIDORESISTENTES                                                           </v>
          </cell>
          <cell r="C3956">
            <v>24235</v>
          </cell>
          <cell r="D3956">
            <v>0</v>
          </cell>
          <cell r="E3956">
            <v>130000</v>
          </cell>
          <cell r="F3956">
            <v>130000</v>
          </cell>
          <cell r="G3956">
            <v>130000</v>
          </cell>
          <cell r="I3956">
            <v>130000</v>
          </cell>
        </row>
        <row r="3957">
          <cell r="A3957">
            <v>251009798000</v>
          </cell>
          <cell r="B3957" t="str">
            <v xml:space="preserve">LLAVE EXTRAC.CONEC.9798/000 (60609)                                                                 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I3957">
            <v>0</v>
          </cell>
        </row>
        <row r="3958">
          <cell r="A3958">
            <v>251011195000</v>
          </cell>
          <cell r="B3958" t="str">
            <v xml:space="preserve">LLAVE 2 VIAS QOSINA 11195                                                                           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I3958">
            <v>0</v>
          </cell>
        </row>
        <row r="3959">
          <cell r="A3959">
            <v>251021000000</v>
          </cell>
          <cell r="B3959" t="str">
            <v xml:space="preserve">LLAVE 3 VIAS PVB 92072/4                                                                            </v>
          </cell>
          <cell r="C3959">
            <v>204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I3959">
            <v>0</v>
          </cell>
        </row>
        <row r="3960">
          <cell r="A3960">
            <v>251022000000</v>
          </cell>
          <cell r="B3960" t="str">
            <v xml:space="preserve">LLAVE 3 VIAS POLYMED-INDIA                                                                          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I3960">
            <v>0</v>
          </cell>
        </row>
        <row r="3961">
          <cell r="A3961">
            <v>251023000000</v>
          </cell>
          <cell r="B3961" t="str">
            <v xml:space="preserve">LLAVE 3 VIAS POLYMED-ITALIA 988450                                                                  </v>
          </cell>
          <cell r="C3961">
            <v>13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I3961">
            <v>0</v>
          </cell>
        </row>
        <row r="3962">
          <cell r="A3962">
            <v>251024000000</v>
          </cell>
          <cell r="B3962" t="str">
            <v xml:space="preserve">LLAVE 2 VIAS KDL (STOPCOCK) - BULK                                                                  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I3962">
            <v>0</v>
          </cell>
        </row>
        <row r="3963">
          <cell r="A3963">
            <v>251024100000</v>
          </cell>
          <cell r="B3963" t="str">
            <v xml:space="preserve">Llave 2 vías (stopcock TW3006)                                                                      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I3963">
            <v>0</v>
          </cell>
        </row>
        <row r="3964">
          <cell r="A3964">
            <v>251024200000</v>
          </cell>
          <cell r="B3964" t="str">
            <v xml:space="preserve">LLAVE DE 1 VIA                                                                                      </v>
          </cell>
          <cell r="C3964">
            <v>17776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I3964">
            <v>0</v>
          </cell>
        </row>
        <row r="3965">
          <cell r="A3965">
            <v>251025000000</v>
          </cell>
          <cell r="B3965" t="str">
            <v xml:space="preserve">LLAVE 3 VIAS KDL (STOPCOCK) - BULK                                                                  </v>
          </cell>
          <cell r="C3965">
            <v>126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I3965">
            <v>0</v>
          </cell>
        </row>
        <row r="3966">
          <cell r="A3966">
            <v>251099705000</v>
          </cell>
          <cell r="B3966" t="str">
            <v xml:space="preserve">LLAVE 2 VIAS QOSINA 99705                                                                           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  <cell r="I3966">
            <v>0</v>
          </cell>
        </row>
        <row r="3967">
          <cell r="A3967">
            <v>255000000000</v>
          </cell>
          <cell r="B3967" t="str">
            <v xml:space="preserve">PIEZA EN ANGULO 22M/15F-15M FEM80V                                                                  </v>
          </cell>
          <cell r="C3967">
            <v>73000</v>
          </cell>
          <cell r="D3967">
            <v>0</v>
          </cell>
          <cell r="E3967">
            <v>50000</v>
          </cell>
          <cell r="F3967">
            <v>50000</v>
          </cell>
          <cell r="G3967">
            <v>50000</v>
          </cell>
          <cell r="I3967">
            <v>50000</v>
          </cell>
        </row>
        <row r="3968">
          <cell r="A3968">
            <v>255001000000</v>
          </cell>
          <cell r="B3968" t="str">
            <v xml:space="preserve">PIEZA EN ANGULO C/T(TRANSP.)                                                                        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I3968">
            <v>0</v>
          </cell>
        </row>
        <row r="3969">
          <cell r="A3969">
            <v>255002000000</v>
          </cell>
          <cell r="B3969" t="str">
            <v xml:space="preserve">PIEZA EN ANGULO C/T(AMAR.)60-60-012                                                                 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I3969">
            <v>0</v>
          </cell>
        </row>
        <row r="3970">
          <cell r="A3970">
            <v>255003000000</v>
          </cell>
          <cell r="B3970" t="str">
            <v xml:space="preserve">PIEZA EN ANGULO C/T(AZUL)60-60-017                                                                  </v>
          </cell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G3970">
            <v>0</v>
          </cell>
          <cell r="I3970">
            <v>0</v>
          </cell>
        </row>
        <row r="3971">
          <cell r="A3971">
            <v>255006000000</v>
          </cell>
          <cell r="B3971" t="str">
            <v xml:space="preserve">TAPA P/PIEZA ANG.(AMAR.)60-60-112                                                                   </v>
          </cell>
          <cell r="C3971">
            <v>134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  <cell r="I3971">
            <v>0</v>
          </cell>
        </row>
        <row r="3972">
          <cell r="A3972">
            <v>255007000000</v>
          </cell>
          <cell r="B3972" t="str">
            <v xml:space="preserve">TAPA P/PIEZA ANG.(TRANSP.)60-60-115                                                                 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I3972">
            <v>0</v>
          </cell>
        </row>
        <row r="3973">
          <cell r="A3973">
            <v>255008000000</v>
          </cell>
          <cell r="B3973" t="str">
            <v xml:space="preserve">TAPA P/PIEZA EN ANGULO (AZUL)                                                                       </v>
          </cell>
          <cell r="C3973">
            <v>2091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I3973">
            <v>0</v>
          </cell>
        </row>
        <row r="3974">
          <cell r="A3974">
            <v>255010000000</v>
          </cell>
          <cell r="B3974" t="str">
            <v xml:space="preserve">ADAPTAD.P/CRICO.7/11-15/19MM(ID-OD)                                                                 </v>
          </cell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  <cell r="I3974">
            <v>0</v>
          </cell>
        </row>
        <row r="3975">
          <cell r="A3975">
            <v>255011000000</v>
          </cell>
          <cell r="B3975" t="str">
            <v xml:space="preserve">TUBO P/OXIGENACION P/CRICOTOMIA (071091)                                                            </v>
          </cell>
          <cell r="C3975">
            <v>39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I3975">
            <v>0</v>
          </cell>
        </row>
        <row r="3976">
          <cell r="A3976">
            <v>255012000000</v>
          </cell>
          <cell r="B3976" t="str">
            <v xml:space="preserve">CODO ASPIRATOR                                                                                      </v>
          </cell>
          <cell r="C3976">
            <v>160200</v>
          </cell>
          <cell r="D3976">
            <v>0</v>
          </cell>
          <cell r="E3976">
            <v>600000</v>
          </cell>
          <cell r="F3976">
            <v>600000</v>
          </cell>
          <cell r="G3976">
            <v>600000</v>
          </cell>
          <cell r="I3976">
            <v>600000</v>
          </cell>
        </row>
        <row r="3977">
          <cell r="A3977">
            <v>255013000000</v>
          </cell>
          <cell r="B3977" t="str">
            <v xml:space="preserve">TAPA AZUL ASPIRATOR                                                                                 </v>
          </cell>
          <cell r="C3977">
            <v>35200</v>
          </cell>
          <cell r="D3977">
            <v>0</v>
          </cell>
          <cell r="E3977">
            <v>200000</v>
          </cell>
          <cell r="F3977">
            <v>200000</v>
          </cell>
          <cell r="G3977">
            <v>200000</v>
          </cell>
          <cell r="I3977">
            <v>200000</v>
          </cell>
        </row>
        <row r="3978">
          <cell r="A3978">
            <v>255014000000</v>
          </cell>
          <cell r="B3978" t="str">
            <v xml:space="preserve">TAPA BLANCA ASPIRATOR                                                                               </v>
          </cell>
          <cell r="C3978">
            <v>27113</v>
          </cell>
          <cell r="D3978">
            <v>0</v>
          </cell>
          <cell r="E3978">
            <v>150000</v>
          </cell>
          <cell r="F3978">
            <v>150000</v>
          </cell>
          <cell r="G3978">
            <v>150000</v>
          </cell>
          <cell r="I3978">
            <v>150000</v>
          </cell>
        </row>
        <row r="3979">
          <cell r="A3979">
            <v>255015000000</v>
          </cell>
          <cell r="B3979" t="str">
            <v xml:space="preserve">FILTRO AUTOSELLANTE ASPIRATOR                                                                       </v>
          </cell>
          <cell r="C3979">
            <v>55800</v>
          </cell>
          <cell r="D3979">
            <v>0</v>
          </cell>
          <cell r="E3979">
            <v>200000</v>
          </cell>
          <cell r="F3979">
            <v>200000</v>
          </cell>
          <cell r="G3979">
            <v>200000</v>
          </cell>
          <cell r="I3979">
            <v>200000</v>
          </cell>
        </row>
        <row r="3980">
          <cell r="A3980">
            <v>255016000000</v>
          </cell>
          <cell r="B3980" t="str">
            <v xml:space="preserve">ADHESIVO HOT-MELT TB - 3/F                                                                          </v>
          </cell>
          <cell r="C3980">
            <v>97</v>
          </cell>
          <cell r="D3980">
            <v>0</v>
          </cell>
          <cell r="E3980">
            <v>500</v>
          </cell>
          <cell r="F3980">
            <v>500</v>
          </cell>
          <cell r="G3980">
            <v>500</v>
          </cell>
          <cell r="I3980">
            <v>500</v>
          </cell>
        </row>
        <row r="3981">
          <cell r="A3981">
            <v>255017000000</v>
          </cell>
          <cell r="B3981" t="str">
            <v xml:space="preserve">MAQUINA "ASPIRATOR"                                                                                 </v>
          </cell>
          <cell r="C3981">
            <v>1</v>
          </cell>
          <cell r="D3981">
            <v>0</v>
          </cell>
          <cell r="E3981">
            <v>0</v>
          </cell>
          <cell r="F3981">
            <v>0</v>
          </cell>
          <cell r="G3981">
            <v>0</v>
          </cell>
          <cell r="I3981">
            <v>0</v>
          </cell>
        </row>
        <row r="3982">
          <cell r="A3982">
            <v>255018000000</v>
          </cell>
          <cell r="B3982" t="str">
            <v xml:space="preserve">TUBO TIGON ASPIRATOR                                                                                </v>
          </cell>
          <cell r="C3982">
            <v>76800</v>
          </cell>
          <cell r="D3982">
            <v>0</v>
          </cell>
          <cell r="E3982">
            <v>330000</v>
          </cell>
          <cell r="F3982">
            <v>330000</v>
          </cell>
          <cell r="G3982">
            <v>330000</v>
          </cell>
          <cell r="I3982">
            <v>330000</v>
          </cell>
        </row>
        <row r="3983">
          <cell r="A3983">
            <v>255019000000</v>
          </cell>
          <cell r="B3983" t="str">
            <v xml:space="preserve">BOLSA ASPIRATOR NEUTRA (ROLLO)                                                                      </v>
          </cell>
          <cell r="C3983">
            <v>19980</v>
          </cell>
          <cell r="D3983">
            <v>0</v>
          </cell>
          <cell r="E3983">
            <v>120000</v>
          </cell>
          <cell r="F3983">
            <v>120000</v>
          </cell>
          <cell r="G3983">
            <v>120000</v>
          </cell>
          <cell r="I3983">
            <v>120000</v>
          </cell>
        </row>
        <row r="3984">
          <cell r="A3984">
            <v>255020000000</v>
          </cell>
          <cell r="B3984" t="str">
            <v xml:space="preserve">BOLSA ASPIRATOR 2L                                                                                  </v>
          </cell>
          <cell r="C3984">
            <v>31050</v>
          </cell>
          <cell r="D3984">
            <v>39600</v>
          </cell>
          <cell r="E3984">
            <v>300000</v>
          </cell>
          <cell r="F3984">
            <v>300000</v>
          </cell>
          <cell r="G3984">
            <v>300000</v>
          </cell>
          <cell r="I3984">
            <v>300000</v>
          </cell>
        </row>
        <row r="3985">
          <cell r="A3985">
            <v>255021000000</v>
          </cell>
          <cell r="B3985" t="str">
            <v xml:space="preserve">BOLSA ASPIRATOR 1 L                                                                                 </v>
          </cell>
          <cell r="C3985">
            <v>30600</v>
          </cell>
          <cell r="D3985">
            <v>0</v>
          </cell>
          <cell r="E3985">
            <v>14400</v>
          </cell>
          <cell r="F3985">
            <v>14400</v>
          </cell>
          <cell r="G3985">
            <v>14400</v>
          </cell>
          <cell r="I3985">
            <v>14400</v>
          </cell>
        </row>
        <row r="3986">
          <cell r="A3986">
            <v>255022000000</v>
          </cell>
          <cell r="B3986" t="str">
            <v xml:space="preserve">SOPORTE DE PARED UNITARIO                                                                           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I3986">
            <v>0</v>
          </cell>
        </row>
        <row r="3987">
          <cell r="A3987">
            <v>255023000000</v>
          </cell>
          <cell r="B3987" t="str">
            <v xml:space="preserve">SOPORTE MOVIL 2 UNIDADES ASPIRATOR                                                                  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I3987">
            <v>0</v>
          </cell>
        </row>
        <row r="3988">
          <cell r="A3988">
            <v>255024000000</v>
          </cell>
          <cell r="B3988" t="str">
            <v xml:space="preserve">TUERCAS M8 INOX                                                                                     </v>
          </cell>
          <cell r="C3988">
            <v>1011</v>
          </cell>
          <cell r="D3988">
            <v>0</v>
          </cell>
          <cell r="E3988">
            <v>0</v>
          </cell>
          <cell r="F3988">
            <v>0</v>
          </cell>
          <cell r="G3988">
            <v>0</v>
          </cell>
          <cell r="I3988">
            <v>0</v>
          </cell>
        </row>
        <row r="3989">
          <cell r="A3989">
            <v>255025000000</v>
          </cell>
          <cell r="B3989" t="str">
            <v xml:space="preserve">ARANDELAS CARROCERO A*25                                                                            </v>
          </cell>
          <cell r="C3989">
            <v>886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I3989">
            <v>0</v>
          </cell>
        </row>
        <row r="3990">
          <cell r="A3990">
            <v>255026000000</v>
          </cell>
          <cell r="B3990" t="str">
            <v xml:space="preserve">VALVULA BOLA MINI COD.AA03055 1/4                                                                   </v>
          </cell>
          <cell r="C3990">
            <v>50</v>
          </cell>
          <cell r="D3990">
            <v>0</v>
          </cell>
          <cell r="E3990">
            <v>0</v>
          </cell>
          <cell r="F3990">
            <v>0</v>
          </cell>
          <cell r="G3990">
            <v>0</v>
          </cell>
          <cell r="I3990">
            <v>0</v>
          </cell>
        </row>
        <row r="3991">
          <cell r="A3991">
            <v>255027000000</v>
          </cell>
          <cell r="B3991" t="str">
            <v xml:space="preserve">RACOR A19 1/4-9                                                                                     </v>
          </cell>
          <cell r="C3991">
            <v>286</v>
          </cell>
          <cell r="D3991">
            <v>0</v>
          </cell>
          <cell r="E3991">
            <v>0</v>
          </cell>
          <cell r="F3991">
            <v>0</v>
          </cell>
          <cell r="G3991">
            <v>0</v>
          </cell>
          <cell r="I3991">
            <v>0</v>
          </cell>
        </row>
        <row r="3992">
          <cell r="A3992">
            <v>255028000000</v>
          </cell>
          <cell r="B3992" t="str">
            <v xml:space="preserve">RUEDAS 50MM CODIGO 222833                                                                           </v>
          </cell>
          <cell r="C3992">
            <v>556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I3992">
            <v>0</v>
          </cell>
        </row>
        <row r="3993">
          <cell r="A3993">
            <v>255029000000</v>
          </cell>
          <cell r="B3993" t="str">
            <v xml:space="preserve">RUEDAS 50MM CODIGO 22973 (FRENO)                                                                    </v>
          </cell>
          <cell r="C3993">
            <v>87</v>
          </cell>
          <cell r="D3993">
            <v>0</v>
          </cell>
          <cell r="E3993">
            <v>0</v>
          </cell>
          <cell r="F3993">
            <v>0</v>
          </cell>
          <cell r="G3993">
            <v>0</v>
          </cell>
          <cell r="I3993">
            <v>0</v>
          </cell>
        </row>
        <row r="3994">
          <cell r="A3994">
            <v>255030000000</v>
          </cell>
          <cell r="B3994" t="str">
            <v xml:space="preserve">RACOR A19 12 1/4                                                                                    </v>
          </cell>
          <cell r="C3994">
            <v>130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I3994">
            <v>0</v>
          </cell>
        </row>
        <row r="3995">
          <cell r="A3995">
            <v>255031000000</v>
          </cell>
          <cell r="B3995" t="str">
            <v xml:space="preserve">CONTENEDOR ASPIRATOR                                                                                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I3995">
            <v>0</v>
          </cell>
        </row>
        <row r="3996">
          <cell r="A3996">
            <v>255032000000</v>
          </cell>
          <cell r="B3996" t="str">
            <v xml:space="preserve">TUBO CANISTER 11*15                                                                                 </v>
          </cell>
          <cell r="C3996">
            <v>1550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  <cell r="I3996">
            <v>0</v>
          </cell>
        </row>
        <row r="3997">
          <cell r="A3997">
            <v>255681000000</v>
          </cell>
          <cell r="B3997" t="str">
            <v xml:space="preserve">PIEZA T H 6.8/2.6 91035/6                                                                           </v>
          </cell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G3997">
            <v>0</v>
          </cell>
          <cell r="I3997">
            <v>0</v>
          </cell>
        </row>
        <row r="3998">
          <cell r="A3998">
            <v>258011000000</v>
          </cell>
          <cell r="B3998" t="str">
            <v xml:space="preserve">PORT. MICRO BORLA PF0422                                                                            </v>
          </cell>
          <cell r="C3998">
            <v>86076</v>
          </cell>
          <cell r="D3998">
            <v>0</v>
          </cell>
          <cell r="E3998">
            <v>0</v>
          </cell>
          <cell r="F3998">
            <v>0</v>
          </cell>
          <cell r="G3998">
            <v>0</v>
          </cell>
          <cell r="I3998">
            <v>0</v>
          </cell>
        </row>
        <row r="3999">
          <cell r="A3999">
            <v>258012000000</v>
          </cell>
          <cell r="B3999" t="str">
            <v xml:space="preserve">IV FILTER COD. 5083 - BORLA -                                                                       </v>
          </cell>
          <cell r="C3999">
            <v>14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  <cell r="I3999">
            <v>0</v>
          </cell>
        </row>
        <row r="4000">
          <cell r="A4000">
            <v>258013000000</v>
          </cell>
          <cell r="B4000" t="str">
            <v xml:space="preserve">IV FILTER COD. 5110 - BORLA                                                                         </v>
          </cell>
          <cell r="C4000">
            <v>7446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I4000">
            <v>0</v>
          </cell>
        </row>
        <row r="4001">
          <cell r="A4001">
            <v>25901100000000</v>
          </cell>
          <cell r="B4001" t="str">
            <v xml:space="preserve">PROT LUER ROJO   84234 N1                                                                           </v>
          </cell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I4001">
            <v>0</v>
          </cell>
        </row>
        <row r="4002">
          <cell r="A4002">
            <v>25902100000000</v>
          </cell>
          <cell r="B4002" t="str">
            <v xml:space="preserve">PROT LUER AZUL   84234 N2                                                                           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I4002">
            <v>0</v>
          </cell>
        </row>
        <row r="4003">
          <cell r="A4003">
            <v>25903100000000</v>
          </cell>
          <cell r="B4003" t="str">
            <v xml:space="preserve">PROT ABIER (LLN)  91035/1                                                                           </v>
          </cell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G4003">
            <v>0</v>
          </cell>
          <cell r="I4003">
            <v>0</v>
          </cell>
        </row>
        <row r="4004">
          <cell r="A4004">
            <v>259035000000</v>
          </cell>
          <cell r="B4004" t="str">
            <v xml:space="preserve">PROTECTOR BORLA   PF0338                                                                            </v>
          </cell>
          <cell r="C4004">
            <v>0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I4004">
            <v>0</v>
          </cell>
        </row>
        <row r="4005">
          <cell r="A4005">
            <v>259040000000</v>
          </cell>
          <cell r="B4005" t="str">
            <v xml:space="preserve">Protector chico (end cap LL5033)                                                                    </v>
          </cell>
          <cell r="C4005">
            <v>49125</v>
          </cell>
          <cell r="D4005">
            <v>0</v>
          </cell>
          <cell r="E4005">
            <v>0</v>
          </cell>
          <cell r="F4005">
            <v>0</v>
          </cell>
          <cell r="G4005">
            <v>0</v>
          </cell>
          <cell r="I4005">
            <v>0</v>
          </cell>
        </row>
        <row r="4006">
          <cell r="A4006">
            <v>259041000000</v>
          </cell>
          <cell r="B4006" t="str">
            <v xml:space="preserve">PROTECTOR LLAVE 3VIAS PVB                                                                           </v>
          </cell>
          <cell r="C4006">
            <v>40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I4006">
            <v>0</v>
          </cell>
        </row>
        <row r="4007">
          <cell r="A4007">
            <v>259051000000</v>
          </cell>
          <cell r="B4007" t="str">
            <v xml:space="preserve">TRANSD. PROT.25MM TP25RO2PVCAA2                                                                     </v>
          </cell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G4007">
            <v>0</v>
          </cell>
          <cell r="I4007">
            <v>0</v>
          </cell>
        </row>
        <row r="4008">
          <cell r="A4008">
            <v>259052000000</v>
          </cell>
          <cell r="B4008" t="str">
            <v xml:space="preserve">TRANSD. PROT.14MM TP036ANAR002AA00                                                                  </v>
          </cell>
          <cell r="C4008">
            <v>83</v>
          </cell>
          <cell r="D4008">
            <v>0</v>
          </cell>
          <cell r="E4008">
            <v>0</v>
          </cell>
          <cell r="F4008">
            <v>0</v>
          </cell>
          <cell r="G4008">
            <v>0</v>
          </cell>
          <cell r="I4008">
            <v>0</v>
          </cell>
        </row>
        <row r="4009">
          <cell r="A4009">
            <v>259053000000</v>
          </cell>
          <cell r="B4009" t="str">
            <v xml:space="preserve">TRANSD. PROT.3070 40003                                                                             </v>
          </cell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I4009">
            <v>0</v>
          </cell>
        </row>
        <row r="4010">
          <cell r="A4010">
            <v>259054000000</v>
          </cell>
          <cell r="B4010" t="str">
            <v xml:space="preserve">TRANSDUCER 9905610300                                                                               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G4010">
            <v>0</v>
          </cell>
          <cell r="I4010">
            <v>0</v>
          </cell>
        </row>
        <row r="4011">
          <cell r="A4011">
            <v>260010000000</v>
          </cell>
          <cell r="B4011" t="str">
            <v xml:space="preserve">MALE LUER OD 4.1 - AAB10050                                                                         </v>
          </cell>
          <cell r="C4011">
            <v>62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I4011">
            <v>0</v>
          </cell>
        </row>
        <row r="4012">
          <cell r="A4012">
            <v>260011000000</v>
          </cell>
          <cell r="B4012" t="str">
            <v xml:space="preserve">PUNT LL /PROT PVB 89393/5                                                                           </v>
          </cell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  <cell r="I4012">
            <v>0</v>
          </cell>
        </row>
        <row r="4013">
          <cell r="A4013">
            <v>260011100000</v>
          </cell>
          <cell r="B4013" t="str">
            <v xml:space="preserve">Puntero (luer slip connector LL5027)                                                                </v>
          </cell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G4013">
            <v>0</v>
          </cell>
          <cell r="I4013">
            <v>0</v>
          </cell>
        </row>
        <row r="4014">
          <cell r="A4014">
            <v>260012000000</v>
          </cell>
          <cell r="B4014" t="str">
            <v xml:space="preserve">PUNTERO C/PROTECTOR 4070                                                                            </v>
          </cell>
          <cell r="C4014">
            <v>19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I4014">
            <v>0</v>
          </cell>
        </row>
        <row r="4015">
          <cell r="A4015">
            <v>260013000000</v>
          </cell>
          <cell r="B4015" t="str">
            <v xml:space="preserve">MALE LUER - KDL                                                                                     </v>
          </cell>
          <cell r="C4015">
            <v>282122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I4015">
            <v>0</v>
          </cell>
        </row>
        <row r="4016">
          <cell r="A4016">
            <v>260014000000</v>
          </cell>
          <cell r="B4016" t="str">
            <v xml:space="preserve">Rotating Luer Lock connector LL5006  ID4.0mm                                                        </v>
          </cell>
          <cell r="C4016">
            <v>775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  <cell r="I4016">
            <v>0</v>
          </cell>
        </row>
        <row r="4017">
          <cell r="A4017">
            <v>260015000000</v>
          </cell>
          <cell r="B4017" t="str">
            <v xml:space="preserve">Conector LL5021 (female luer lock connector)                                                        </v>
          </cell>
          <cell r="C4017">
            <v>5979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  <cell r="I4017">
            <v>0</v>
          </cell>
        </row>
        <row r="4018">
          <cell r="A4018">
            <v>260015000002</v>
          </cell>
          <cell r="B4018" t="str">
            <v xml:space="preserve">Female Luer Lock 02 BQ Plus Medical                                                                 </v>
          </cell>
          <cell r="C4018">
            <v>174</v>
          </cell>
          <cell r="D4018">
            <v>0</v>
          </cell>
          <cell r="E4018">
            <v>10000</v>
          </cell>
          <cell r="F4018">
            <v>10000</v>
          </cell>
          <cell r="G4018">
            <v>10000</v>
          </cell>
          <cell r="I4018">
            <v>10000</v>
          </cell>
        </row>
        <row r="4019">
          <cell r="A4019">
            <v>260016000000</v>
          </cell>
          <cell r="B4019" t="str">
            <v xml:space="preserve">Conector LL5014 (male luer lock connector)                                                          </v>
          </cell>
          <cell r="C4019">
            <v>18487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  <cell r="I4019">
            <v>0</v>
          </cell>
        </row>
        <row r="4020">
          <cell r="A4020">
            <v>260016000004</v>
          </cell>
          <cell r="B4020" t="str">
            <v xml:space="preserve">Male Luer Lock 04 BQ Plus Medical                                                                   </v>
          </cell>
          <cell r="C4020">
            <v>205</v>
          </cell>
          <cell r="D4020">
            <v>0</v>
          </cell>
          <cell r="E4020">
            <v>10000</v>
          </cell>
          <cell r="F4020">
            <v>10000</v>
          </cell>
          <cell r="G4020">
            <v>10000</v>
          </cell>
          <cell r="I4020">
            <v>10000</v>
          </cell>
        </row>
        <row r="4021">
          <cell r="A4021">
            <v>260017000000</v>
          </cell>
          <cell r="B4021" t="str">
            <v xml:space="preserve">Conector LL5028 (two way connector)                                                                 </v>
          </cell>
          <cell r="C4021">
            <v>10869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  <cell r="I4021">
            <v>0</v>
          </cell>
        </row>
        <row r="4022">
          <cell r="A4022">
            <v>260018000000</v>
          </cell>
          <cell r="B4022" t="str">
            <v xml:space="preserve">Needle free connector NF1006                                                                        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I4022">
            <v>0</v>
          </cell>
        </row>
        <row r="4023">
          <cell r="A4023">
            <v>260051000000</v>
          </cell>
          <cell r="B4023" t="str">
            <v xml:space="preserve">PUNTERO ROJO 5.0 84214 N1                                                                           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I4023">
            <v>0</v>
          </cell>
        </row>
        <row r="4024">
          <cell r="A4024">
            <v>260052000000</v>
          </cell>
          <cell r="B4024" t="str">
            <v xml:space="preserve">PUNTERO AZUL 5.0 84214 N2                                                                           </v>
          </cell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I4024">
            <v>0</v>
          </cell>
        </row>
        <row r="4025">
          <cell r="A4025">
            <v>260057100000</v>
          </cell>
          <cell r="B4025" t="str">
            <v xml:space="preserve">PUNT.LUER LOCK PF0571                                                                               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I4025">
            <v>0</v>
          </cell>
        </row>
        <row r="4026">
          <cell r="A4026">
            <v>260058200000</v>
          </cell>
          <cell r="B4026" t="str">
            <v xml:space="preserve">PUNT.REV.LUER PF582/0441                                                                            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  <cell r="I4026">
            <v>0</v>
          </cell>
        </row>
        <row r="4027">
          <cell r="A4027">
            <v>260060000000</v>
          </cell>
          <cell r="B4027" t="str">
            <v xml:space="preserve">CARRITO C/RUEDITA PLASTIM                                                                           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I4027">
            <v>0</v>
          </cell>
        </row>
        <row r="4028">
          <cell r="A4028">
            <v>260060100000</v>
          </cell>
          <cell r="B4028" t="str">
            <v xml:space="preserve">Carrito Roller clamp (ABS) 4 mm D x 56 mm length                                                    </v>
          </cell>
          <cell r="C4028">
            <v>88071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I4028">
            <v>0</v>
          </cell>
        </row>
        <row r="4029">
          <cell r="A4029">
            <v>260061000000</v>
          </cell>
          <cell r="B4029" t="str">
            <v xml:space="preserve">BAJALENGUAS A GRANEL                                                                                </v>
          </cell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  <cell r="I4029">
            <v>0</v>
          </cell>
        </row>
        <row r="4030">
          <cell r="A4030">
            <v>261051000000</v>
          </cell>
          <cell r="B4030" t="str">
            <v xml:space="preserve">RAMPA 5 LLAV PVB  91016/4                                                                           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I4030">
            <v>0</v>
          </cell>
        </row>
        <row r="4031">
          <cell r="A4031">
            <v>261052000000</v>
          </cell>
          <cell r="B4031" t="str">
            <v xml:space="preserve">RAMPA 5 LLAV.PVB B92-50F                                                                            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I4031">
            <v>0</v>
          </cell>
        </row>
        <row r="4032">
          <cell r="A4032">
            <v>261053000000</v>
          </cell>
          <cell r="B4032" t="str">
            <v xml:space="preserve">RAMPA DE 5 VIAS (SANYFICO)                                                                          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I4032">
            <v>0</v>
          </cell>
        </row>
        <row r="4033">
          <cell r="A4033">
            <v>261060000000</v>
          </cell>
          <cell r="B4033" t="str">
            <v xml:space="preserve">CIRCUITO DE VENTILACION                                                                             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  <cell r="I4033">
            <v>0</v>
          </cell>
        </row>
        <row r="4034">
          <cell r="A4034">
            <v>262010000000</v>
          </cell>
          <cell r="B4034" t="str">
            <v xml:space="preserve">REGULADOR DE SUCCION C/T IMP./SUME                                                                  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I4034">
            <v>0</v>
          </cell>
        </row>
        <row r="4035">
          <cell r="A4035">
            <v>262011000000</v>
          </cell>
          <cell r="B4035" t="str">
            <v xml:space="preserve">REGU-FLO PVB      89393                                                                             </v>
          </cell>
          <cell r="C4035">
            <v>8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I4035">
            <v>0</v>
          </cell>
        </row>
        <row r="4036">
          <cell r="A4036">
            <v>262012000000</v>
          </cell>
          <cell r="B4036" t="str">
            <v xml:space="preserve">REGU-FLO BEIGE BNV 250 H                                                                            </v>
          </cell>
          <cell r="C4036">
            <v>0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  <cell r="I4036">
            <v>0</v>
          </cell>
        </row>
        <row r="4037">
          <cell r="A4037">
            <v>262013000000</v>
          </cell>
          <cell r="B4037" t="str">
            <v xml:space="preserve">REGU-FLO BRF-500 H                                                                                  </v>
          </cell>
          <cell r="C4037">
            <v>74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I4037">
            <v>0</v>
          </cell>
        </row>
        <row r="4038">
          <cell r="A4038">
            <v>262014000000</v>
          </cell>
          <cell r="B4038" t="str">
            <v xml:space="preserve">REGU-FLO (POLYMED-INDIA)                                                                            </v>
          </cell>
          <cell r="C4038">
            <v>55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I4038">
            <v>0</v>
          </cell>
        </row>
        <row r="4039">
          <cell r="A4039">
            <v>262015000000</v>
          </cell>
          <cell r="B4039" t="str">
            <v xml:space="preserve">REGU-FLO DOSY 2007                                                                                  </v>
          </cell>
          <cell r="C4039">
            <v>48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I4039">
            <v>0</v>
          </cell>
        </row>
        <row r="4040">
          <cell r="A4040">
            <v>262016000000</v>
          </cell>
          <cell r="B4040" t="str">
            <v xml:space="preserve">REGULADOR DE SUCCION C/CONEXION PLANA                                                               </v>
          </cell>
          <cell r="C4040">
            <v>148385</v>
          </cell>
          <cell r="D4040">
            <v>0</v>
          </cell>
          <cell r="E4040">
            <v>150000</v>
          </cell>
          <cell r="F4040">
            <v>150000</v>
          </cell>
          <cell r="G4040">
            <v>150000</v>
          </cell>
          <cell r="I4040">
            <v>150000</v>
          </cell>
        </row>
        <row r="4041">
          <cell r="A4041">
            <v>262017000000</v>
          </cell>
          <cell r="B4041" t="str">
            <v xml:space="preserve">REGULADOR DE SUCCION AZUL CH8                                                                       </v>
          </cell>
          <cell r="C4041">
            <v>10985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I4041">
            <v>0</v>
          </cell>
        </row>
        <row r="4042">
          <cell r="A4042">
            <v>262018000000</v>
          </cell>
          <cell r="B4042" t="str">
            <v xml:space="preserve">REGULADOR DE SUCCION NEGRO CH10                                                                     </v>
          </cell>
          <cell r="C4042">
            <v>19793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I4042">
            <v>0</v>
          </cell>
        </row>
        <row r="4043">
          <cell r="A4043">
            <v>262021000000</v>
          </cell>
          <cell r="B4043" t="str">
            <v xml:space="preserve">TELO-FLO PVB      89393/1                                                                           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I4043">
            <v>0</v>
          </cell>
        </row>
        <row r="4044">
          <cell r="A4044">
            <v>263001000000</v>
          </cell>
          <cell r="B4044" t="str">
            <v xml:space="preserve">REGLA P/PRESIÓN VENOSA                                                                              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I4044">
            <v>0</v>
          </cell>
        </row>
        <row r="4045">
          <cell r="A4045">
            <v>264011000000</v>
          </cell>
          <cell r="B4045" t="str">
            <v xml:space="preserve">TAPON LL ROJO    91062 N1                                                                           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G4045">
            <v>0</v>
          </cell>
          <cell r="I4045">
            <v>0</v>
          </cell>
        </row>
        <row r="4046">
          <cell r="A4046">
            <v>264021000000</v>
          </cell>
          <cell r="B4046" t="str">
            <v xml:space="preserve">TAPON LL AZUL    91062 N2                                                                           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I4046">
            <v>0</v>
          </cell>
        </row>
        <row r="4047">
          <cell r="A4047">
            <v>264031000000</v>
          </cell>
          <cell r="B4047" t="str">
            <v xml:space="preserve">TAPON LL NATURAL                                                                                    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I4047">
            <v>0</v>
          </cell>
        </row>
        <row r="4048">
          <cell r="A4048">
            <v>264041000000</v>
          </cell>
          <cell r="B4048" t="str">
            <v xml:space="preserve">TAPON LL CRISTAL 91062 N4                                                                           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I4048">
            <v>0</v>
          </cell>
        </row>
        <row r="4049">
          <cell r="A4049">
            <v>264051000000</v>
          </cell>
          <cell r="B4049" t="str">
            <v xml:space="preserve">TAPON LL NATURAL 91062 N5                                                                           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  <cell r="I4049">
            <v>0</v>
          </cell>
        </row>
        <row r="4050">
          <cell r="A4050">
            <v>264061000000</v>
          </cell>
          <cell r="B4050" t="str">
            <v xml:space="preserve">TAPON LL NAT PVB 91062 N6                                                                           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I4050">
            <v>0</v>
          </cell>
        </row>
        <row r="4051">
          <cell r="A4051">
            <v>264062000000</v>
          </cell>
          <cell r="B4051" t="str">
            <v xml:space="preserve">TAPON LL PE BORLA PF 0470                                                                           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I4051">
            <v>0</v>
          </cell>
        </row>
        <row r="4052">
          <cell r="A4052">
            <v>264063000000</v>
          </cell>
          <cell r="B4052" t="str">
            <v xml:space="preserve">TAPON LL ABS BL BORLA PF0949                                                                        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I4052">
            <v>0</v>
          </cell>
        </row>
        <row r="4053">
          <cell r="A4053">
            <v>264064000000</v>
          </cell>
          <cell r="B4053" t="str">
            <v xml:space="preserve">TAPON LL ABS BORLA PF 0470                                                                          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I4053">
            <v>0</v>
          </cell>
        </row>
        <row r="4054">
          <cell r="A4054">
            <v>264065000000</v>
          </cell>
          <cell r="B4054" t="str">
            <v xml:space="preserve">TAPON LL PE BORLA PF0949                                                                            </v>
          </cell>
          <cell r="C4054">
            <v>0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  <cell r="I4054">
            <v>0</v>
          </cell>
        </row>
        <row r="4055">
          <cell r="A4055">
            <v>264066000000</v>
          </cell>
          <cell r="B4055" t="str">
            <v xml:space="preserve">TAPON LL C/PUNTO INYECC. 4238010                                                                    </v>
          </cell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I4055">
            <v>0</v>
          </cell>
        </row>
        <row r="4056">
          <cell r="A4056">
            <v>264067000000</v>
          </cell>
          <cell r="B4056" t="str">
            <v xml:space="preserve">TAPON LL C/PUNTO INYECC. 8436045                                                                    </v>
          </cell>
          <cell r="C4056">
            <v>250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I4056">
            <v>0</v>
          </cell>
        </row>
        <row r="4057">
          <cell r="A4057">
            <v>264068000000</v>
          </cell>
          <cell r="B4057" t="str">
            <v xml:space="preserve">CAPUCHON P/VALVULA DE SUCCION SUBGLOTICA I287C                                                      </v>
          </cell>
          <cell r="C4057">
            <v>9215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I4057">
            <v>0</v>
          </cell>
        </row>
        <row r="4058">
          <cell r="A4058">
            <v>264070000000</v>
          </cell>
          <cell r="B4058" t="str">
            <v xml:space="preserve">KDL - NEEDLE FREE CONNECTOR (FEMALE-MALE)                                                           </v>
          </cell>
          <cell r="C4058">
            <v>124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I4058">
            <v>0</v>
          </cell>
        </row>
        <row r="4059">
          <cell r="A4059">
            <v>264071000000</v>
          </cell>
          <cell r="B4059" t="str">
            <v xml:space="preserve">TAPON LLAVE 3 VIAS                                                                                  </v>
          </cell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  <cell r="I4059">
            <v>0</v>
          </cell>
        </row>
        <row r="4060">
          <cell r="A4060">
            <v>264072000000</v>
          </cell>
          <cell r="B4060" t="str">
            <v xml:space="preserve">PUNTERO 761 EN (SANIFICO)                                                                           </v>
          </cell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I4060">
            <v>0</v>
          </cell>
        </row>
        <row r="4061">
          <cell r="A4061">
            <v>264073000000</v>
          </cell>
          <cell r="B4061" t="str">
            <v xml:space="preserve">TAPONES P/RAMPA 7900N NATURAL (SANIFICO) -  1052-ELC-105                                            </v>
          </cell>
          <cell r="C4061">
            <v>902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I4061">
            <v>0</v>
          </cell>
        </row>
        <row r="4062">
          <cell r="A4062">
            <v>264073001000</v>
          </cell>
          <cell r="B4062" t="str">
            <v xml:space="preserve">TAPON P/LLAVE 7900B  (SANIFICO)                                                                     </v>
          </cell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I4062">
            <v>0</v>
          </cell>
        </row>
        <row r="4063">
          <cell r="A4063">
            <v>264074000000</v>
          </cell>
          <cell r="B4063" t="str">
            <v xml:space="preserve">KDL-NEEDLE FREE VALVE NFC05                                                                         </v>
          </cell>
          <cell r="C4063">
            <v>9595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I4063">
            <v>0</v>
          </cell>
        </row>
        <row r="4064">
          <cell r="A4064">
            <v>264075000000</v>
          </cell>
          <cell r="B4064" t="str">
            <v xml:space="preserve">FEMALE NEEDLE FREE CONECTOR -SHANGAI H.M.                                                           </v>
          </cell>
          <cell r="C4064">
            <v>22396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I4064">
            <v>0</v>
          </cell>
        </row>
        <row r="4065">
          <cell r="A4065">
            <v>264076000000</v>
          </cell>
          <cell r="B4065" t="str">
            <v xml:space="preserve">TAPONES P/RAMPA 7900N AZUL(SANIFICO)- 1052-ELC-101                                                  </v>
          </cell>
          <cell r="C4065">
            <v>246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I4065">
            <v>0</v>
          </cell>
        </row>
        <row r="4066">
          <cell r="A4066">
            <v>264079000000</v>
          </cell>
          <cell r="B4066" t="str">
            <v xml:space="preserve">TAPON C/ROSCA + MEMBRANA P/FILTRADO DE AIRE + INSERCION CRUZADA S00124-00                           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I4066">
            <v>0</v>
          </cell>
        </row>
        <row r="4067">
          <cell r="A4067">
            <v>264080000000</v>
          </cell>
          <cell r="B4067" t="str">
            <v xml:space="preserve">TAPON P/SONDA                                                                                       </v>
          </cell>
          <cell r="C4067">
            <v>17372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  <cell r="I4067">
            <v>0</v>
          </cell>
        </row>
        <row r="4068">
          <cell r="A4068">
            <v>264081000000</v>
          </cell>
          <cell r="B4068" t="str">
            <v xml:space="preserve">TAPON P/CONECTOR HEMBRA ALIM. ENTERAL                                                               </v>
          </cell>
          <cell r="C4068">
            <v>49931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  <cell r="I4068">
            <v>0</v>
          </cell>
        </row>
        <row r="4069">
          <cell r="A4069">
            <v>264097890000</v>
          </cell>
          <cell r="B4069" t="str">
            <v xml:space="preserve">TAPON LL BLAN.9789-000000                                                                           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I4069">
            <v>0</v>
          </cell>
        </row>
        <row r="4070">
          <cell r="A4070">
            <v>266011000000</v>
          </cell>
          <cell r="B4070" t="str">
            <v xml:space="preserve">VALV P/INYE ROJA 91105 N1                                                                           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  <cell r="I4070">
            <v>0</v>
          </cell>
        </row>
        <row r="4071">
          <cell r="A4071">
            <v>266012000000</v>
          </cell>
          <cell r="B4071" t="str">
            <v xml:space="preserve">VALV P/IN ROJA 91035/5 N1                                                                           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  <cell r="I4071">
            <v>0</v>
          </cell>
        </row>
        <row r="4072">
          <cell r="A4072">
            <v>266021000000</v>
          </cell>
          <cell r="B4072" t="str">
            <v xml:space="preserve">VALV P/INYE AZUL 91105 N2                                                                           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I4072">
            <v>0</v>
          </cell>
        </row>
        <row r="4073">
          <cell r="A4073">
            <v>266022000000</v>
          </cell>
          <cell r="B4073" t="str">
            <v xml:space="preserve">VALV P/IN AZUL 91035/5 N2                                                                           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I4073">
            <v>0</v>
          </cell>
        </row>
        <row r="4074">
          <cell r="A4074">
            <v>266031000000</v>
          </cell>
          <cell r="B4074" t="str">
            <v xml:space="preserve">VALV P/INY ROJA  84232 N3                                                                           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I4074">
            <v>0</v>
          </cell>
        </row>
        <row r="4075">
          <cell r="A4075">
            <v>266041000000</v>
          </cell>
          <cell r="B4075" t="str">
            <v xml:space="preserve">VALV P/INY AZUL  84232 N4                                                                           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I4075">
            <v>0</v>
          </cell>
        </row>
        <row r="4076">
          <cell r="A4076">
            <v>266051000000</v>
          </cell>
          <cell r="B4076" t="str">
            <v xml:space="preserve">VALV P/INYE PVB   89393/4                                                                           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I4076">
            <v>0</v>
          </cell>
        </row>
        <row r="4077">
          <cell r="A4077">
            <v>266052000000</v>
          </cell>
          <cell r="B4077" t="str">
            <v xml:space="preserve">VALV.P/INYE."T" B20-104TPE                                                                          </v>
          </cell>
          <cell r="C4077">
            <v>500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I4077">
            <v>0</v>
          </cell>
        </row>
        <row r="4078">
          <cell r="A4078">
            <v>266053000000</v>
          </cell>
          <cell r="B4078" t="str">
            <v xml:space="preserve">VALV.P/INYE."T" POLYMED-INDIA                                                                       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  <cell r="I4078">
            <v>0</v>
          </cell>
        </row>
        <row r="4079">
          <cell r="A4079">
            <v>266054000000</v>
          </cell>
          <cell r="B4079" t="str">
            <v xml:space="preserve">VALV.P/INYE-"T"HAEMOTRON.9916860300                                                                 </v>
          </cell>
          <cell r="C4079">
            <v>553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I4079">
            <v>0</v>
          </cell>
        </row>
        <row r="4080">
          <cell r="A4080">
            <v>266060000000</v>
          </cell>
          <cell r="B4080" t="str">
            <v xml:space="preserve">VALVULA BESPAK BK333303S BLANCA                                                                     </v>
          </cell>
          <cell r="C4080">
            <v>13027</v>
          </cell>
          <cell r="D4080">
            <v>0</v>
          </cell>
          <cell r="E4080">
            <v>10000</v>
          </cell>
          <cell r="F4080">
            <v>10000</v>
          </cell>
          <cell r="G4080">
            <v>10000</v>
          </cell>
          <cell r="I4080">
            <v>10000</v>
          </cell>
        </row>
        <row r="4081">
          <cell r="A4081">
            <v>266070000000</v>
          </cell>
          <cell r="B4081" t="str">
            <v xml:space="preserve">SISTEMA DE AIRE X 206                                                                               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  <cell r="I4081">
            <v>0</v>
          </cell>
        </row>
        <row r="4082">
          <cell r="A4082">
            <v>267000001550</v>
          </cell>
          <cell r="B4082" t="str">
            <v xml:space="preserve">ALAMBRE TEFL. LUBRISKIN SS 0.155                                                                    </v>
          </cell>
          <cell r="C4082">
            <v>2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I4082">
            <v>0</v>
          </cell>
        </row>
        <row r="4083">
          <cell r="A4083">
            <v>267000100370</v>
          </cell>
          <cell r="B4083" t="str">
            <v xml:space="preserve">ALAMBRE 1,0 X 370 AISI 304                                                                          </v>
          </cell>
          <cell r="C4083">
            <v>1040</v>
          </cell>
          <cell r="D4083">
            <v>0</v>
          </cell>
          <cell r="E4083">
            <v>2000</v>
          </cell>
          <cell r="F4083">
            <v>2000</v>
          </cell>
          <cell r="G4083">
            <v>2000</v>
          </cell>
          <cell r="I4083">
            <v>2000</v>
          </cell>
        </row>
        <row r="4084">
          <cell r="A4084">
            <v>267000200850</v>
          </cell>
          <cell r="B4084" t="str">
            <v xml:space="preserve">ALAMBRE 0.20 X 850                                                                                  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I4084">
            <v>0</v>
          </cell>
        </row>
        <row r="4085">
          <cell r="A4085">
            <v>267000210850</v>
          </cell>
          <cell r="B4085" t="str">
            <v xml:space="preserve">ALAMBRE 0,2 X 850 AISI 304                                                                          </v>
          </cell>
          <cell r="C4085">
            <v>1600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  <cell r="I4085">
            <v>0</v>
          </cell>
        </row>
        <row r="4086">
          <cell r="A4086">
            <v>267000411470</v>
          </cell>
          <cell r="B4086" t="str">
            <v xml:space="preserve">ALAMBRE 0.41X1470                                                                                   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I4086">
            <v>0</v>
          </cell>
        </row>
        <row r="4087">
          <cell r="A4087">
            <v>267000451000</v>
          </cell>
          <cell r="B4087" t="str">
            <v xml:space="preserve">ALAMBRE 0.45X1000                                                                                   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I4087">
            <v>0</v>
          </cell>
        </row>
        <row r="4088">
          <cell r="A4088">
            <v>267000451500</v>
          </cell>
          <cell r="B4088" t="str">
            <v xml:space="preserve">ALAMBRE 0.45X1500                                                                                   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I4088">
            <v>0</v>
          </cell>
        </row>
        <row r="4089">
          <cell r="A4089">
            <v>267001000000</v>
          </cell>
          <cell r="B4089" t="str">
            <v xml:space="preserve">VELCRO CORTADO 50X6 MM                                                                              </v>
          </cell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I4089">
            <v>0</v>
          </cell>
        </row>
        <row r="4090">
          <cell r="A4090">
            <v>267001650725</v>
          </cell>
          <cell r="B4090" t="str">
            <v xml:space="preserve">ALAMBRE 0.165X0.725                                                                                 </v>
          </cell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I4090">
            <v>0</v>
          </cell>
        </row>
        <row r="4091">
          <cell r="A4091">
            <v>267002500901</v>
          </cell>
          <cell r="B4091" t="str">
            <v xml:space="preserve">ESPIRAL 2.5MM (L1-325 ID-2.5 S-0.9)                                                                 </v>
          </cell>
          <cell r="C4091">
            <v>437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I4091">
            <v>0</v>
          </cell>
        </row>
        <row r="4092">
          <cell r="A4092">
            <v>267002501002</v>
          </cell>
          <cell r="B4092" t="str">
            <v xml:space="preserve">ESPIRAL 2.5 MM (L1-210 ID 3.0 S-1.0)                                                                </v>
          </cell>
          <cell r="C4092">
            <v>0</v>
          </cell>
          <cell r="D4092">
            <v>0</v>
          </cell>
          <cell r="E4092">
            <v>1500</v>
          </cell>
          <cell r="F4092">
            <v>1500</v>
          </cell>
          <cell r="G4092">
            <v>1500</v>
          </cell>
          <cell r="I4092">
            <v>1500</v>
          </cell>
        </row>
        <row r="4093">
          <cell r="A4093">
            <v>267003000902</v>
          </cell>
          <cell r="B4093" t="str">
            <v xml:space="preserve">ESPIRAL 3.0MM (L1-325 ID-3.0 S-0.9)                                                                 </v>
          </cell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I4093">
            <v>0</v>
          </cell>
        </row>
        <row r="4094">
          <cell r="A4094">
            <v>267003001001</v>
          </cell>
          <cell r="B4094" t="str">
            <v xml:space="preserve">ESPIRAL 3.0MM (L1-43 ID-3.5 S-1.0)                                                                  </v>
          </cell>
          <cell r="C4094">
            <v>414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I4094">
            <v>0</v>
          </cell>
        </row>
        <row r="4095">
          <cell r="A4095">
            <v>267003001002</v>
          </cell>
          <cell r="B4095" t="str">
            <v xml:space="preserve">ESPIRAL 3.0MM (L1-210 ID-3.5 S-1.0)                                                                 </v>
          </cell>
          <cell r="C4095">
            <v>0</v>
          </cell>
          <cell r="D4095">
            <v>0</v>
          </cell>
          <cell r="E4095">
            <v>1000</v>
          </cell>
          <cell r="F4095">
            <v>1000</v>
          </cell>
          <cell r="G4095">
            <v>1000</v>
          </cell>
          <cell r="I4095">
            <v>1000</v>
          </cell>
        </row>
        <row r="4096">
          <cell r="A4096">
            <v>267003500903</v>
          </cell>
          <cell r="B4096" t="str">
            <v xml:space="preserve">ESPIRAL 3.5MM (L1-325 ID-3.5 S-0.9)                                                                 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  <cell r="I4096">
            <v>0</v>
          </cell>
        </row>
        <row r="4097">
          <cell r="A4097">
            <v>267003501110</v>
          </cell>
          <cell r="B4097" t="str">
            <v xml:space="preserve">ESPIRAL 3.5MM (L1-210 ID-4.0 S-1.1)                                                                 </v>
          </cell>
          <cell r="C4097">
            <v>0</v>
          </cell>
          <cell r="D4097">
            <v>0</v>
          </cell>
          <cell r="E4097">
            <v>2200</v>
          </cell>
          <cell r="F4097">
            <v>2200</v>
          </cell>
          <cell r="G4097">
            <v>2200</v>
          </cell>
          <cell r="I4097">
            <v>2200</v>
          </cell>
        </row>
        <row r="4098">
          <cell r="A4098">
            <v>267004000904</v>
          </cell>
          <cell r="B4098" t="str">
            <v xml:space="preserve">ESPIRAL 4.0MM (L1-325 ID-4.0 S-0.9)                                                                 </v>
          </cell>
          <cell r="C4098">
            <v>576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I4098">
            <v>0</v>
          </cell>
        </row>
        <row r="4099">
          <cell r="A4099">
            <v>267004001000</v>
          </cell>
          <cell r="B4099" t="str">
            <v xml:space="preserve">ESPIRAL 4.0MM (L1-46 ID-4.5 S-1.0)                                                                  </v>
          </cell>
          <cell r="C4099">
            <v>438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I4099">
            <v>0</v>
          </cell>
        </row>
        <row r="4100">
          <cell r="A4100">
            <v>267004001120</v>
          </cell>
          <cell r="B4100" t="str">
            <v xml:space="preserve">ESPIRAL 4.0MM (L1-210 ID-4.5 S-1.1)                                                                 </v>
          </cell>
          <cell r="C4100">
            <v>0</v>
          </cell>
          <cell r="D4100">
            <v>0</v>
          </cell>
          <cell r="E4100">
            <v>3700</v>
          </cell>
          <cell r="F4100">
            <v>3700</v>
          </cell>
          <cell r="G4100">
            <v>3700</v>
          </cell>
          <cell r="I4100">
            <v>3700</v>
          </cell>
        </row>
        <row r="4101">
          <cell r="A4101">
            <v>267004501130</v>
          </cell>
          <cell r="B4101" t="str">
            <v xml:space="preserve">ESPIRAL 4.5MM (L1-230 ID-5.0 S-1.1)                                                                 </v>
          </cell>
          <cell r="C4101">
            <v>0</v>
          </cell>
          <cell r="D4101">
            <v>0</v>
          </cell>
          <cell r="E4101">
            <v>3500</v>
          </cell>
          <cell r="F4101">
            <v>3500</v>
          </cell>
          <cell r="G4101">
            <v>3500</v>
          </cell>
          <cell r="I4101">
            <v>3500</v>
          </cell>
        </row>
        <row r="4102">
          <cell r="A4102">
            <v>267004800000</v>
          </cell>
          <cell r="B4102" t="str">
            <v xml:space="preserve">GANCHO P/DOBLE J CH 4.8                                                                             </v>
          </cell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I4102">
            <v>0</v>
          </cell>
        </row>
        <row r="4103">
          <cell r="A4103">
            <v>267005001100</v>
          </cell>
          <cell r="B4103" t="str">
            <v xml:space="preserve">ESPIRAL 5.0MM (L1-50 ID-5.5 S-1.1)                                                                  </v>
          </cell>
          <cell r="C4103">
            <v>445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  <cell r="I4103">
            <v>0</v>
          </cell>
        </row>
        <row r="4104">
          <cell r="A4104">
            <v>267005001210</v>
          </cell>
          <cell r="B4104" t="str">
            <v xml:space="preserve">ESPIRAL 5.0MM (L1-230 ID-5.5 S-1.2)                                                                 </v>
          </cell>
          <cell r="C4104">
            <v>0</v>
          </cell>
          <cell r="D4104">
            <v>0</v>
          </cell>
          <cell r="E4104">
            <v>4100</v>
          </cell>
          <cell r="F4104">
            <v>4100</v>
          </cell>
          <cell r="G4104">
            <v>4100</v>
          </cell>
          <cell r="I4104">
            <v>4100</v>
          </cell>
        </row>
        <row r="4105">
          <cell r="A4105">
            <v>267005501220</v>
          </cell>
          <cell r="B4105" t="str">
            <v xml:space="preserve">ESPIRAL 5.5MM (L1-230 ID-6.0 S-1.2)                                                                 </v>
          </cell>
          <cell r="C4105">
            <v>0</v>
          </cell>
          <cell r="D4105">
            <v>0</v>
          </cell>
          <cell r="E4105">
            <v>3500</v>
          </cell>
          <cell r="F4105">
            <v>3500</v>
          </cell>
          <cell r="G4105">
            <v>3500</v>
          </cell>
          <cell r="I4105">
            <v>3500</v>
          </cell>
        </row>
        <row r="4106">
          <cell r="A4106">
            <v>267006000000</v>
          </cell>
          <cell r="B4106" t="str">
            <v xml:space="preserve">GANCHO P/DOBLE J CH 6.0                                                                             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I4106">
            <v>0</v>
          </cell>
        </row>
        <row r="4107">
          <cell r="A4107">
            <v>267006001100</v>
          </cell>
          <cell r="B4107" t="str">
            <v xml:space="preserve">ESPIRAL 6.0MM (L1-55 ID-6.5 S-1.1)                                                                  </v>
          </cell>
          <cell r="C4107">
            <v>340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I4107">
            <v>0</v>
          </cell>
        </row>
        <row r="4108">
          <cell r="A4108">
            <v>267006001230</v>
          </cell>
          <cell r="B4108" t="str">
            <v xml:space="preserve">ESPIRAL 6.0MM (L1-290 ID-6.5 S-1.2)                                                                 </v>
          </cell>
          <cell r="C4108">
            <v>0</v>
          </cell>
          <cell r="D4108">
            <v>0</v>
          </cell>
          <cell r="E4108">
            <v>5500</v>
          </cell>
          <cell r="F4108">
            <v>5500</v>
          </cell>
          <cell r="G4108">
            <v>5500</v>
          </cell>
          <cell r="I4108">
            <v>5500</v>
          </cell>
        </row>
        <row r="4109">
          <cell r="A4109">
            <v>267006041130</v>
          </cell>
          <cell r="B4109" t="str">
            <v xml:space="preserve">ESPIRAL 6.0MM/LO-36 (ID-6.5 S-1.1)                                                                  </v>
          </cell>
          <cell r="C4109">
            <v>0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  <cell r="I4109">
            <v>0</v>
          </cell>
        </row>
        <row r="4110">
          <cell r="A4110">
            <v>267006041131</v>
          </cell>
          <cell r="B4110" t="str">
            <v xml:space="preserve">ESPIRAL 6.0MM/LO-16 (ID-6.5 S-1.1)                                                                  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I4110">
            <v>0</v>
          </cell>
        </row>
        <row r="4111">
          <cell r="A4111">
            <v>267006501240</v>
          </cell>
          <cell r="B4111" t="str">
            <v xml:space="preserve">ESPIRAL 6.5MM (L1-290 ID-7.0 S-1.2)                                                                 </v>
          </cell>
          <cell r="C4111">
            <v>0</v>
          </cell>
          <cell r="D4111">
            <v>0</v>
          </cell>
          <cell r="E4111">
            <v>7000</v>
          </cell>
          <cell r="F4111">
            <v>7000</v>
          </cell>
          <cell r="G4111">
            <v>7000</v>
          </cell>
          <cell r="I4111">
            <v>7000</v>
          </cell>
        </row>
        <row r="4112">
          <cell r="A4112">
            <v>267007000000</v>
          </cell>
          <cell r="B4112" t="str">
            <v xml:space="preserve">GANCHO P/DOBLE J CH 7.0                                                                             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I4112">
            <v>0</v>
          </cell>
        </row>
        <row r="4113">
          <cell r="A4113">
            <v>267007001216</v>
          </cell>
          <cell r="B4113" t="str">
            <v xml:space="preserve">ESPIRAL 7.0MM (L1-75 ID-7.5 S-1.2)                                                                  </v>
          </cell>
          <cell r="C4113">
            <v>1000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I4113">
            <v>0</v>
          </cell>
        </row>
        <row r="4114">
          <cell r="A4114">
            <v>267007001250</v>
          </cell>
          <cell r="B4114" t="str">
            <v xml:space="preserve">ESPIRAL 7,0MM (L1-295 ID-7,5 S-1,2)                                                                 </v>
          </cell>
          <cell r="C4114">
            <v>1500</v>
          </cell>
          <cell r="D4114">
            <v>0</v>
          </cell>
          <cell r="E4114">
            <v>25500</v>
          </cell>
          <cell r="F4114">
            <v>25500</v>
          </cell>
          <cell r="G4114">
            <v>25500</v>
          </cell>
          <cell r="I4114">
            <v>25500</v>
          </cell>
        </row>
        <row r="4115">
          <cell r="A4115">
            <v>267007001420</v>
          </cell>
          <cell r="B4115" t="str">
            <v xml:space="preserve">ESPIRAL 7.0MM (L1-295 ID-7.5 S-1.4)                                                                 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I4115">
            <v>0</v>
          </cell>
        </row>
        <row r="4116">
          <cell r="A4116">
            <v>267007041250</v>
          </cell>
          <cell r="B4116" t="str">
            <v xml:space="preserve">ESPIRAL 7.0MM/LO-39 (ID-7.5 S-1.2)                                                                  </v>
          </cell>
          <cell r="C4116">
            <v>962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I4116">
            <v>0</v>
          </cell>
        </row>
        <row r="4117">
          <cell r="A4117">
            <v>267007041251</v>
          </cell>
          <cell r="B4117" t="str">
            <v xml:space="preserve">ESPIRAL 7.0MM/LO-17 (ID-7.5 S-1.2)                                                                  </v>
          </cell>
          <cell r="C4117">
            <v>963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I4117">
            <v>0</v>
          </cell>
        </row>
        <row r="4118">
          <cell r="A4118">
            <v>267007501260</v>
          </cell>
          <cell r="B4118" t="str">
            <v xml:space="preserve">ESPIRAL 7.5MM (L1-295 ID-8.0 S-1.2)                                                                 </v>
          </cell>
          <cell r="C4118">
            <v>3000</v>
          </cell>
          <cell r="D4118">
            <v>0</v>
          </cell>
          <cell r="E4118">
            <v>34000</v>
          </cell>
          <cell r="F4118">
            <v>34000</v>
          </cell>
          <cell r="G4118">
            <v>34000</v>
          </cell>
          <cell r="I4118">
            <v>34000</v>
          </cell>
        </row>
        <row r="4119">
          <cell r="A4119">
            <v>267007501430</v>
          </cell>
          <cell r="B4119" t="str">
            <v xml:space="preserve">ESPIRAL 7.5MM (L1-295 ID-8.0 S-1.4)                                                                 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I4119">
            <v>0</v>
          </cell>
        </row>
        <row r="4120">
          <cell r="A4120">
            <v>267008001216</v>
          </cell>
          <cell r="B4120" t="str">
            <v xml:space="preserve">ESPIRAL 8.0MM (L1-100 ID-8.5 S-1.2)                                                                 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I4120">
            <v>0</v>
          </cell>
        </row>
        <row r="4121">
          <cell r="A4121">
            <v>267008001270</v>
          </cell>
          <cell r="B4121" t="str">
            <v xml:space="preserve">ESPIRAL 8.0MM (L1-295 ID-8.5 S-1.2)                                                                 </v>
          </cell>
          <cell r="C4121">
            <v>0</v>
          </cell>
          <cell r="D4121">
            <v>0</v>
          </cell>
          <cell r="E4121">
            <v>12500</v>
          </cell>
          <cell r="F4121">
            <v>12500</v>
          </cell>
          <cell r="G4121">
            <v>12500</v>
          </cell>
          <cell r="I4121">
            <v>12500</v>
          </cell>
        </row>
        <row r="4122">
          <cell r="A4122">
            <v>267008001440</v>
          </cell>
          <cell r="B4122" t="str">
            <v xml:space="preserve">ESPIRAL 8.0MM (L1-100 ID-8.5 S-1.4)                                                                 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I4122">
            <v>0</v>
          </cell>
        </row>
        <row r="4123">
          <cell r="A4123">
            <v>267008001450</v>
          </cell>
          <cell r="B4123" t="str">
            <v xml:space="preserve">ESPIRAL 8.0MM (L1-295 ID-8.5 S-1.4)                                                                 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I4123">
            <v>0</v>
          </cell>
        </row>
        <row r="4124">
          <cell r="A4124">
            <v>267008041271</v>
          </cell>
          <cell r="B4124" t="str">
            <v xml:space="preserve">ESP.APF 8.0/L1-295 (ID-8.5 S-1.2 )                                                                  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  <cell r="I4124">
            <v>0</v>
          </cell>
        </row>
        <row r="4125">
          <cell r="A4125">
            <v>267008041360</v>
          </cell>
          <cell r="B4125" t="str">
            <v xml:space="preserve">ESPIRAL 8.0MM/LO-42 (ID-8.5 S-1.3)                                                                  </v>
          </cell>
          <cell r="C4125">
            <v>985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I4125">
            <v>0</v>
          </cell>
        </row>
        <row r="4126">
          <cell r="A4126">
            <v>267008041361</v>
          </cell>
          <cell r="B4126" t="str">
            <v xml:space="preserve">ESPIRAL 8.0MM/LO-18 (ID-8.5 S-1.3)                                                                  </v>
          </cell>
          <cell r="C4126">
            <v>974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I4126">
            <v>0</v>
          </cell>
        </row>
        <row r="4127">
          <cell r="A4127">
            <v>267008501280</v>
          </cell>
          <cell r="B4127" t="str">
            <v xml:space="preserve">ESPIRAL 8.5MM (L1-300 ID-9.0 S-1.2)                                                                 </v>
          </cell>
          <cell r="C4127">
            <v>0</v>
          </cell>
          <cell r="D4127">
            <v>0</v>
          </cell>
          <cell r="E4127">
            <v>3000</v>
          </cell>
          <cell r="F4127">
            <v>3000</v>
          </cell>
          <cell r="G4127">
            <v>3000</v>
          </cell>
          <cell r="I4127">
            <v>3000</v>
          </cell>
        </row>
        <row r="4128">
          <cell r="A4128">
            <v>267008501460</v>
          </cell>
          <cell r="B4128" t="str">
            <v xml:space="preserve">ESPIRAL 8.5MM (L1-330 ID-9.0 S-1.4)                                                                 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I4128">
            <v>0</v>
          </cell>
        </row>
        <row r="4129">
          <cell r="A4129">
            <v>267008541281</v>
          </cell>
          <cell r="B4129" t="str">
            <v xml:space="preserve">ESP.APF 8.5/L1-330 (ID-9.0 S-1.2 )                                                                  </v>
          </cell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I4129">
            <v>0</v>
          </cell>
        </row>
        <row r="4130">
          <cell r="A4130">
            <v>267009001470</v>
          </cell>
          <cell r="B4130" t="str">
            <v xml:space="preserve">ESPIRAL 9.0MM (L1-130 ID-9.5 S-1.4)                                                                 </v>
          </cell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I4130">
            <v>0</v>
          </cell>
        </row>
        <row r="4131">
          <cell r="A4131">
            <v>267009001480</v>
          </cell>
          <cell r="B4131" t="str">
            <v xml:space="preserve">ESPIRAL 9.0MM (L1-330 ID-9.5 S-1.4)                                                                 </v>
          </cell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I4131">
            <v>0</v>
          </cell>
        </row>
        <row r="4132">
          <cell r="A4132">
            <v>267009001490</v>
          </cell>
          <cell r="B4132" t="str">
            <v xml:space="preserve">ESPIRAL 9.0MM (L1-330 ID-9.5 S-1.4)                                                                 </v>
          </cell>
          <cell r="C4132">
            <v>0</v>
          </cell>
          <cell r="D4132">
            <v>0</v>
          </cell>
          <cell r="E4132">
            <v>1000</v>
          </cell>
          <cell r="F4132">
            <v>1000</v>
          </cell>
          <cell r="G4132">
            <v>1000</v>
          </cell>
          <cell r="I4132">
            <v>1000</v>
          </cell>
        </row>
        <row r="4133">
          <cell r="A4133">
            <v>267009041471</v>
          </cell>
          <cell r="B4133" t="str">
            <v xml:space="preserve">ESP.APF 9.0/L1-130 (ID-9.5 S-1.4 )                                                                  </v>
          </cell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  <cell r="I4133">
            <v>0</v>
          </cell>
        </row>
        <row r="4134">
          <cell r="A4134">
            <v>267009041570</v>
          </cell>
          <cell r="B4134" t="str">
            <v xml:space="preserve">ESPIRAL 9.0MM/LO-45 (ID-9.5 S-1.5)                                                                  </v>
          </cell>
          <cell r="C4134">
            <v>919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I4134">
            <v>0</v>
          </cell>
        </row>
        <row r="4135">
          <cell r="A4135">
            <v>267009041571</v>
          </cell>
          <cell r="B4135" t="str">
            <v xml:space="preserve">ESPIRAL 9.0MM/LO-20 (ID-9.5 S-1.5)                                                                  </v>
          </cell>
          <cell r="C4135">
            <v>908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I4135">
            <v>0</v>
          </cell>
        </row>
        <row r="4136">
          <cell r="A4136">
            <v>267009501411</v>
          </cell>
          <cell r="B4136" t="str">
            <v xml:space="preserve">ESPIRAL 9.5MM(L1-330 ID-10.0 S-1.4)                                                                 </v>
          </cell>
          <cell r="C4136">
            <v>1000</v>
          </cell>
          <cell r="D4136">
            <v>0</v>
          </cell>
          <cell r="E4136">
            <v>1000</v>
          </cell>
          <cell r="F4136">
            <v>1000</v>
          </cell>
          <cell r="G4136">
            <v>1000</v>
          </cell>
          <cell r="I4136">
            <v>1000</v>
          </cell>
        </row>
        <row r="4137">
          <cell r="A4137">
            <v>267010001412</v>
          </cell>
          <cell r="B4137" t="str">
            <v xml:space="preserve">ESPIRAL 10.0MM(L1-330 ID-10.5 S-1.4                                                                 </v>
          </cell>
          <cell r="C4137">
            <v>1500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I4137">
            <v>0</v>
          </cell>
        </row>
        <row r="4138">
          <cell r="A4138">
            <v>267010001500</v>
          </cell>
          <cell r="B4138" t="str">
            <v xml:space="preserve">ESPIRAL 10.0MM(L1-130 ID-10.5 S-1.4                                                                 </v>
          </cell>
          <cell r="C4138">
            <v>6500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I4138">
            <v>0</v>
          </cell>
        </row>
        <row r="4139">
          <cell r="A4139">
            <v>267010041401</v>
          </cell>
          <cell r="B4139" t="str">
            <v xml:space="preserve">ESP.APF 10.0/L1-130 (ID-10.5 S-1.4)                                                                 </v>
          </cell>
          <cell r="C4139">
            <v>0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I4139">
            <v>0</v>
          </cell>
        </row>
        <row r="4140">
          <cell r="A4140">
            <v>267010041880</v>
          </cell>
          <cell r="B4140" t="str">
            <v xml:space="preserve">ESPIRAL 10.0MM/LO-48(ID-10.5 S-1.8)                                                                 </v>
          </cell>
          <cell r="C4140">
            <v>1168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I4140">
            <v>0</v>
          </cell>
        </row>
        <row r="4141">
          <cell r="A4141">
            <v>267010041881</v>
          </cell>
          <cell r="B4141" t="str">
            <v xml:space="preserve">ESPIRAL 10.0MM/LO-22(ID-10.5 S-1.8)                                                                 </v>
          </cell>
          <cell r="C4141">
            <v>1045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I4141">
            <v>0</v>
          </cell>
        </row>
        <row r="4142">
          <cell r="A4142">
            <v>267010501413</v>
          </cell>
          <cell r="B4142" t="str">
            <v xml:space="preserve">ESPIRAL 10.5MM(L1-330 ID-11.0 S-1.4                                                                 </v>
          </cell>
          <cell r="C4142">
            <v>851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I4142">
            <v>0</v>
          </cell>
        </row>
        <row r="4143">
          <cell r="A4143">
            <v>267011000000</v>
          </cell>
          <cell r="B4143" t="str">
            <v xml:space="preserve">GANCHO P/DIALIS.  84213                                                                             </v>
          </cell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I4143">
            <v>0</v>
          </cell>
        </row>
        <row r="4144">
          <cell r="A4144">
            <v>267011001414</v>
          </cell>
          <cell r="B4144" t="str">
            <v xml:space="preserve">ESPIRAL 11.0MM(L1-130 ID-11.5 S-1.4                                                                 </v>
          </cell>
          <cell r="C4144">
            <v>4500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I4144">
            <v>0</v>
          </cell>
        </row>
        <row r="4145">
          <cell r="A4145">
            <v>267011001415</v>
          </cell>
          <cell r="B4145" t="str">
            <v xml:space="preserve">ESPIRAL 11.0MM(L1-330 ID-11.5 S-1.4                                                                 </v>
          </cell>
          <cell r="C4145">
            <v>945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I4145">
            <v>0</v>
          </cell>
        </row>
        <row r="4146">
          <cell r="A4146">
            <v>267011041415</v>
          </cell>
          <cell r="B4146" t="str">
            <v xml:space="preserve">ESP.APF 11.0/L1-130 (ID-11.5 S-1.4)                                                                 </v>
          </cell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I4146">
            <v>0</v>
          </cell>
        </row>
        <row r="4147">
          <cell r="A4147">
            <v>267011042090</v>
          </cell>
          <cell r="B4147" t="str">
            <v xml:space="preserve">ESPIRAL 11.0MM/LO-48(ID-11.5 S-2.0)                                                                 </v>
          </cell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I4147">
            <v>0</v>
          </cell>
        </row>
        <row r="4148">
          <cell r="A4148">
            <v>267011042091</v>
          </cell>
          <cell r="B4148" t="str">
            <v xml:space="preserve">ESPIRAL 11.0MM/LO-22(ID-11.5 S-2.0)                                                                 </v>
          </cell>
          <cell r="C4148">
            <v>0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  <cell r="I4148">
            <v>0</v>
          </cell>
        </row>
        <row r="4149">
          <cell r="A4149">
            <v>267021000000</v>
          </cell>
          <cell r="B4149" t="str">
            <v xml:space="preserve">ALAMBRE ACERO SELDIN- 0.49X400 4310                                                                 </v>
          </cell>
          <cell r="C4149">
            <v>18505</v>
          </cell>
          <cell r="D4149">
            <v>0</v>
          </cell>
          <cell r="E4149">
            <v>40000</v>
          </cell>
          <cell r="F4149">
            <v>40000</v>
          </cell>
          <cell r="G4149">
            <v>40000</v>
          </cell>
          <cell r="I4149">
            <v>40000</v>
          </cell>
        </row>
        <row r="4150">
          <cell r="A4150">
            <v>267022000000</v>
          </cell>
          <cell r="B4150" t="str">
            <v xml:space="preserve">ALAM.ACERO(PUNTA SELD.)1.3X400 4310                                                                 </v>
          </cell>
          <cell r="C4150">
            <v>142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I4150">
            <v>0</v>
          </cell>
        </row>
        <row r="4151">
          <cell r="A4151">
            <v>267023000000</v>
          </cell>
          <cell r="B4151" t="str">
            <v xml:space="preserve">ALAMBRE ACERO MAND.SELD.0,4X400 4310                                                                </v>
          </cell>
          <cell r="C4151">
            <v>0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I4151">
            <v>0</v>
          </cell>
        </row>
        <row r="4152">
          <cell r="A4152">
            <v>267024000000</v>
          </cell>
          <cell r="B4152" t="str">
            <v xml:space="preserve">ALAMBRE ACERO 4310 0,5 X 400 SELDINGER                                                              </v>
          </cell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I4152">
            <v>0</v>
          </cell>
        </row>
        <row r="4153">
          <cell r="A4153">
            <v>267025000000</v>
          </cell>
          <cell r="B4153" t="str">
            <v xml:space="preserve">ALAMBRE 0,4X709 ACERO 4310-DAY ENG.WORKS                                                            </v>
          </cell>
          <cell r="C4153">
            <v>7560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  <cell r="I4153">
            <v>0</v>
          </cell>
        </row>
        <row r="4154">
          <cell r="A4154">
            <v>267031000000</v>
          </cell>
          <cell r="B4154" t="str">
            <v xml:space="preserve">PERFORADORA BORLA PF0322                                                                            </v>
          </cell>
          <cell r="C4154">
            <v>9598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I4154">
            <v>0</v>
          </cell>
        </row>
        <row r="4155">
          <cell r="A4155">
            <v>267035001001</v>
          </cell>
          <cell r="B4155" t="str">
            <v xml:space="preserve">ESPIRAL 3.5MM (L1-325 ID-4.0 S-1.0)                                                                 </v>
          </cell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I4155">
            <v>0</v>
          </cell>
        </row>
        <row r="4156">
          <cell r="A4156">
            <v>267040001002</v>
          </cell>
          <cell r="B4156" t="str">
            <v xml:space="preserve">ESPIRAL 4.0MM (L1-325 ID-4.5 S-1.0)                                                                 </v>
          </cell>
          <cell r="C4156">
            <v>0</v>
          </cell>
          <cell r="D4156">
            <v>0</v>
          </cell>
          <cell r="E4156">
            <v>0</v>
          </cell>
          <cell r="F4156">
            <v>0</v>
          </cell>
          <cell r="G4156">
            <v>0</v>
          </cell>
          <cell r="I4156">
            <v>0</v>
          </cell>
        </row>
        <row r="4157">
          <cell r="A4157">
            <v>267041000000</v>
          </cell>
          <cell r="B4157" t="str">
            <v xml:space="preserve">PUNTO INYECC.BORLA PF0406                                                                           </v>
          </cell>
          <cell r="C4157">
            <v>0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I4157">
            <v>0</v>
          </cell>
        </row>
        <row r="4158">
          <cell r="A4158">
            <v>267051000000</v>
          </cell>
          <cell r="B4158" t="str">
            <v xml:space="preserve">PTO. INYECC. GVS 87809901                                                                           </v>
          </cell>
          <cell r="C4158">
            <v>3800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I4158">
            <v>0</v>
          </cell>
        </row>
        <row r="4159">
          <cell r="A4159">
            <v>267055000000</v>
          </cell>
          <cell r="B4159" t="str">
            <v xml:space="preserve">ALAS P/SELDINGER 2.2  02103                                                                         </v>
          </cell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I4159">
            <v>0</v>
          </cell>
        </row>
        <row r="4160">
          <cell r="A4160">
            <v>267056000000</v>
          </cell>
          <cell r="B4160" t="str">
            <v xml:space="preserve">CLAMP P/ALAS DE SELDINGER                                                                           </v>
          </cell>
          <cell r="C4160">
            <v>25872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I4160">
            <v>0</v>
          </cell>
        </row>
        <row r="4161">
          <cell r="A4161">
            <v>267060000000</v>
          </cell>
          <cell r="B4161" t="str">
            <v xml:space="preserve">ALAMBRE ALUM. ANODIZADO 3MM X 525MM                                                                 </v>
          </cell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I4161">
            <v>0</v>
          </cell>
        </row>
        <row r="4162">
          <cell r="A4162">
            <v>267062000000</v>
          </cell>
          <cell r="B4162" t="str">
            <v xml:space="preserve">ALAMBRE ALUM.2.6MM(+0.05)X525MM(±3)                                                                 </v>
          </cell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I4162">
            <v>0</v>
          </cell>
        </row>
        <row r="4163">
          <cell r="A4163">
            <v>267062001000</v>
          </cell>
          <cell r="B4163" t="str">
            <v xml:space="preserve">ALAMBRE ALUM.2.6MM(+0.05)X525MM(±3)                                                                 </v>
          </cell>
          <cell r="C4163">
            <v>27746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I4163">
            <v>0</v>
          </cell>
        </row>
        <row r="4164">
          <cell r="A4164">
            <v>267063000000</v>
          </cell>
          <cell r="B4164" t="str">
            <v xml:space="preserve">ALAMBRE ALUM.2.6MM(+0.05)X600MM(±3)                                                                 </v>
          </cell>
          <cell r="C4164">
            <v>0.42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I4164">
            <v>0</v>
          </cell>
        </row>
        <row r="4165">
          <cell r="A4165">
            <v>267064000000</v>
          </cell>
          <cell r="B4165" t="str">
            <v xml:space="preserve">ALAMBRE ALUMINIO 1.5X700 MM                                                                         </v>
          </cell>
          <cell r="C4165">
            <v>5.4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I4165">
            <v>0</v>
          </cell>
        </row>
        <row r="4166">
          <cell r="A4166">
            <v>267065000000</v>
          </cell>
          <cell r="B4166" t="str">
            <v xml:space="preserve">ALAMBRE ALUMINIO 4043 ø2,4MM X 1M                                                                   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I4166">
            <v>0</v>
          </cell>
        </row>
        <row r="4167">
          <cell r="A4167">
            <v>267065001000</v>
          </cell>
          <cell r="B4167" t="str">
            <v xml:space="preserve">ALAMBRE ALUM.2.6MM(+0.05)X600MM(±3)                                                                 </v>
          </cell>
          <cell r="C4167">
            <v>7526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I4167">
            <v>0</v>
          </cell>
        </row>
        <row r="4168">
          <cell r="A4168">
            <v>267066000000</v>
          </cell>
          <cell r="B4168" t="str">
            <v xml:space="preserve">ALAMBRE P/MANDRIL DOBLE LUMEN X475MM(SOBRANTEX525)                                                  </v>
          </cell>
          <cell r="C4168">
            <v>2563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I4168">
            <v>0</v>
          </cell>
        </row>
        <row r="4169">
          <cell r="A4169">
            <v>267066100000</v>
          </cell>
          <cell r="B4169" t="str">
            <v xml:space="preserve">ALAMBRE P/MANDRIL DOBLE LUMEN X400MM(SOBRANTEX600)                                                  </v>
          </cell>
          <cell r="C4169">
            <v>4745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I4169">
            <v>0</v>
          </cell>
        </row>
        <row r="4170">
          <cell r="A4170">
            <v>267070004800</v>
          </cell>
          <cell r="B4170" t="str">
            <v xml:space="preserve">ALAMBRE ACERO 1.4310 C/B P/JJ CH4.8 0,87X664                                                        </v>
          </cell>
          <cell r="C4170">
            <v>436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  <cell r="I4170">
            <v>0</v>
          </cell>
        </row>
        <row r="4171">
          <cell r="A4171">
            <v>267070006000</v>
          </cell>
          <cell r="B4171" t="str">
            <v xml:space="preserve">ALAMBRE ACERO 1.4310 C/B P/JJ CH6 1,05X664                                                          </v>
          </cell>
          <cell r="C4171">
            <v>1602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I4171">
            <v>0</v>
          </cell>
        </row>
        <row r="4172">
          <cell r="A4172">
            <v>267070006706</v>
          </cell>
          <cell r="B4172" t="str">
            <v xml:space="preserve">ALAMBRE ACERO 1.4310 C/B P/JJ CH7x47CM 1,25X664 27006706                                            </v>
          </cell>
          <cell r="C4172">
            <v>600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  <cell r="I4172">
            <v>0</v>
          </cell>
        </row>
        <row r="4173">
          <cell r="A4173">
            <v>267092001988</v>
          </cell>
          <cell r="B4173" t="str">
            <v xml:space="preserve">ALAMBRE  0,3 x 709 ACERO 4310 - EPFLEX 92001988                                                     </v>
          </cell>
          <cell r="C4173">
            <v>0</v>
          </cell>
          <cell r="D4173">
            <v>0</v>
          </cell>
          <cell r="E4173">
            <v>0</v>
          </cell>
          <cell r="F4173">
            <v>0</v>
          </cell>
          <cell r="G4173">
            <v>0</v>
          </cell>
          <cell r="I4173">
            <v>0</v>
          </cell>
        </row>
        <row r="4174">
          <cell r="A4174">
            <v>267092001989</v>
          </cell>
          <cell r="B4174" t="str">
            <v xml:space="preserve">ALAMBRE  0,4 x 709 ACERO 4310 - EPFLEX 92001989                                                     </v>
          </cell>
          <cell r="C4174">
            <v>0</v>
          </cell>
          <cell r="D4174">
            <v>0</v>
          </cell>
          <cell r="E4174">
            <v>0</v>
          </cell>
          <cell r="F4174">
            <v>0</v>
          </cell>
          <cell r="G4174">
            <v>0</v>
          </cell>
          <cell r="I4174">
            <v>0</v>
          </cell>
        </row>
        <row r="4175">
          <cell r="A4175">
            <v>267092001990</v>
          </cell>
          <cell r="B4175" t="str">
            <v xml:space="preserve">ALAMBRE  0,5 x 709 ACERO 4310 - EPFLEX 92001990                                                     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I4175">
            <v>0</v>
          </cell>
        </row>
        <row r="4176">
          <cell r="A4176">
            <v>267092001991</v>
          </cell>
          <cell r="B4176" t="str">
            <v xml:space="preserve">ALAMBRE  0,2 x 850 ACERO 4310 - EPFLEX 92001991                                                     </v>
          </cell>
          <cell r="C4176">
            <v>40</v>
          </cell>
          <cell r="D4176">
            <v>0</v>
          </cell>
          <cell r="E4176">
            <v>0</v>
          </cell>
          <cell r="F4176">
            <v>0</v>
          </cell>
          <cell r="G4176">
            <v>0</v>
          </cell>
          <cell r="I4176">
            <v>0</v>
          </cell>
        </row>
        <row r="4177">
          <cell r="A4177">
            <v>267092001992</v>
          </cell>
          <cell r="B4177" t="str">
            <v xml:space="preserve">ALAMBRE  0,3 x 850 ACERO 4310 - EPFLEX 92001992                                                     </v>
          </cell>
          <cell r="C4177">
            <v>0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I4177">
            <v>0</v>
          </cell>
        </row>
        <row r="4178">
          <cell r="A4178">
            <v>267092001993</v>
          </cell>
          <cell r="B4178" t="str">
            <v xml:space="preserve">ALAMBRE  0,4 x 850 ACERO 4310 - EPFLEX 92001993                                                     </v>
          </cell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I4178">
            <v>0</v>
          </cell>
        </row>
        <row r="4179">
          <cell r="A4179">
            <v>267092001994</v>
          </cell>
          <cell r="B4179" t="str">
            <v xml:space="preserve">ALAMBRE 0,49 X 400 ACERO 4310 - EPFLEX                                                              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I4179">
            <v>0</v>
          </cell>
        </row>
        <row r="4180">
          <cell r="A4180">
            <v>267092001995</v>
          </cell>
          <cell r="B4180" t="str">
            <v xml:space="preserve">ALAMBRE 0,3X709 ACERO (DAY ENG. WORKS)                                                              </v>
          </cell>
          <cell r="C4180">
            <v>3588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  <cell r="I4180">
            <v>0</v>
          </cell>
        </row>
        <row r="4181">
          <cell r="A4181">
            <v>267092002000</v>
          </cell>
          <cell r="B4181" t="str">
            <v xml:space="preserve">ALAMBRE ACERO 4310 0,3 x 850                                                                        </v>
          </cell>
          <cell r="C4181">
            <v>14781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I4181">
            <v>0</v>
          </cell>
        </row>
        <row r="4182">
          <cell r="A4182">
            <v>267092002100</v>
          </cell>
          <cell r="B4182" t="str">
            <v xml:space="preserve">ALAMBRE ACERO 4310 0,4 x 850                                                                        </v>
          </cell>
          <cell r="C4182">
            <v>10112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I4182">
            <v>0</v>
          </cell>
        </row>
        <row r="4183">
          <cell r="A4183">
            <v>267092002200</v>
          </cell>
          <cell r="B4183" t="str">
            <v xml:space="preserve">ALAMBRE ACERO 4310 0,5 x 850                                                                        </v>
          </cell>
          <cell r="C4183">
            <v>1640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  <cell r="I4183">
            <v>0</v>
          </cell>
        </row>
        <row r="4184">
          <cell r="A4184">
            <v>267092002300</v>
          </cell>
          <cell r="B4184" t="str">
            <v xml:space="preserve">ALAMBRE ACERO 4310 1,5 x 470                                                                        </v>
          </cell>
          <cell r="C4184">
            <v>9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I4184">
            <v>0</v>
          </cell>
        </row>
        <row r="4185">
          <cell r="A4185">
            <v>267092730003</v>
          </cell>
          <cell r="B4185" t="str">
            <v xml:space="preserve">ALAMBRE 0.3X709  92730003                                                                           </v>
          </cell>
          <cell r="C4185">
            <v>89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I4185">
            <v>0</v>
          </cell>
        </row>
        <row r="4186">
          <cell r="A4186">
            <v>267092730004</v>
          </cell>
          <cell r="B4186" t="str">
            <v xml:space="preserve">ALAMBRE 0.4X709  92730004                                                                           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I4186">
            <v>0</v>
          </cell>
        </row>
        <row r="4187">
          <cell r="A4187">
            <v>267092730005</v>
          </cell>
          <cell r="B4187" t="str">
            <v xml:space="preserve">ALAMBRE 0.5X709 ACERO 4310                                                                          </v>
          </cell>
          <cell r="C4187">
            <v>9707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  <cell r="I4187">
            <v>0</v>
          </cell>
        </row>
        <row r="4188">
          <cell r="A4188">
            <v>267092730006</v>
          </cell>
          <cell r="B4188" t="str">
            <v xml:space="preserve">ALAMBRE 0.6X709  92730006                                                                           </v>
          </cell>
          <cell r="C4188">
            <v>0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I4188">
            <v>0</v>
          </cell>
        </row>
        <row r="4189">
          <cell r="A4189">
            <v>267092730130</v>
          </cell>
          <cell r="B4189" t="str">
            <v xml:space="preserve">ALAMBRE 0.3X850  92730130                                                                           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I4189">
            <v>0</v>
          </cell>
        </row>
        <row r="4190">
          <cell r="A4190">
            <v>267092730140</v>
          </cell>
          <cell r="B4190" t="str">
            <v xml:space="preserve">ALAMBRE 0.4X850  92730140                                                                           </v>
          </cell>
          <cell r="C4190">
            <v>0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I4190">
            <v>0</v>
          </cell>
        </row>
        <row r="4191">
          <cell r="A4191">
            <v>267092770007</v>
          </cell>
          <cell r="B4191" t="str">
            <v xml:space="preserve">ALAMBRE 1.0X320  92770007                                                                           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I4191">
            <v>0</v>
          </cell>
        </row>
        <row r="4192">
          <cell r="A4192">
            <v>267092770010</v>
          </cell>
          <cell r="B4192" t="str">
            <v xml:space="preserve">ALAMBRE 1.0X370  92770010                                                                           </v>
          </cell>
          <cell r="C4192">
            <v>6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I4192">
            <v>0</v>
          </cell>
        </row>
        <row r="4193">
          <cell r="A4193">
            <v>267092770020</v>
          </cell>
          <cell r="B4193" t="str">
            <v xml:space="preserve">ALAMBRE 1.5X420  92770020                                                                           </v>
          </cell>
          <cell r="C4193">
            <v>10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I4193">
            <v>0</v>
          </cell>
        </row>
        <row r="4194">
          <cell r="A4194">
            <v>267092770030</v>
          </cell>
          <cell r="B4194" t="str">
            <v xml:space="preserve">ALAMBRE 1.5X470  92770030                                                                           </v>
          </cell>
          <cell r="C4194">
            <v>0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  <cell r="I4194">
            <v>0</v>
          </cell>
        </row>
        <row r="4195">
          <cell r="A4195">
            <v>267092770031</v>
          </cell>
          <cell r="B4195" t="str">
            <v xml:space="preserve">ALAMBRE 1,5X470 ACERO (DAY ENG. WORKS)                                                              </v>
          </cell>
          <cell r="C4195">
            <v>5737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I4195">
            <v>0</v>
          </cell>
        </row>
        <row r="4196">
          <cell r="A4196">
            <v>267197473080</v>
          </cell>
          <cell r="B4196" t="str">
            <v xml:space="preserve">PUNTA CHEVASSU 9747-03080                                                                           </v>
          </cell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  <cell r="I4196">
            <v>0</v>
          </cell>
        </row>
        <row r="4197">
          <cell r="A4197">
            <v>267197473090</v>
          </cell>
          <cell r="B4197" t="str">
            <v xml:space="preserve">PUNTA CHEVASSU 9747-03090                                                                           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I4197">
            <v>0</v>
          </cell>
        </row>
        <row r="4198">
          <cell r="A4198">
            <v>267200050120</v>
          </cell>
          <cell r="B4198" t="str">
            <v xml:space="preserve">ALAMBRE Ø0.5X120 MM                                                                                 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I4198">
            <v>0</v>
          </cell>
        </row>
        <row r="4199">
          <cell r="A4199">
            <v>267200050140</v>
          </cell>
          <cell r="B4199" t="str">
            <v xml:space="preserve">ALAMBRE Ø0.5X140 MM                                                                                 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I4199">
            <v>0</v>
          </cell>
        </row>
        <row r="4200">
          <cell r="A4200">
            <v>267200050165</v>
          </cell>
          <cell r="B4200" t="str">
            <v xml:space="preserve">ALAMBRE Ø0.5X165 MM                                                                                 </v>
          </cell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I4200">
            <v>0</v>
          </cell>
        </row>
        <row r="4201">
          <cell r="A4201">
            <v>267200050265</v>
          </cell>
          <cell r="B4201" t="str">
            <v xml:space="preserve">ALAMBRE Ø0.5X265 MM                                                                                 </v>
          </cell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I4201">
            <v>0</v>
          </cell>
        </row>
        <row r="4202">
          <cell r="A4202">
            <v>267200050310</v>
          </cell>
          <cell r="B4202" t="str">
            <v xml:space="preserve">ALAMBRE Ø0.5X310 MM                                                                                 </v>
          </cell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I4202">
            <v>0</v>
          </cell>
        </row>
        <row r="4203">
          <cell r="A4203">
            <v>267200050320</v>
          </cell>
          <cell r="B4203" t="str">
            <v xml:space="preserve">ALAMBRE Ø0.5X320 MM                                                                                 </v>
          </cell>
          <cell r="C4203">
            <v>0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  <cell r="I4203">
            <v>0</v>
          </cell>
        </row>
        <row r="4204">
          <cell r="A4204">
            <v>267200050355</v>
          </cell>
          <cell r="B4204" t="str">
            <v xml:space="preserve">ALAMBRE Ø0.5X355 MM                                                                                 </v>
          </cell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I4204">
            <v>0</v>
          </cell>
        </row>
        <row r="4205">
          <cell r="A4205">
            <v>267200050375</v>
          </cell>
          <cell r="B4205" t="str">
            <v xml:space="preserve">ALAMBRE Ø0.5X375 MM                                                                                 </v>
          </cell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I4205">
            <v>0</v>
          </cell>
        </row>
        <row r="4206">
          <cell r="A4206">
            <v>267200050390</v>
          </cell>
          <cell r="B4206" t="str">
            <v xml:space="preserve">ALAMBRE Ø0.5X390 MM                                                                                 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G4206">
            <v>0</v>
          </cell>
          <cell r="I4206">
            <v>0</v>
          </cell>
        </row>
        <row r="4207">
          <cell r="A4207">
            <v>267200050410</v>
          </cell>
          <cell r="B4207" t="str">
            <v xml:space="preserve">ALAMBRE Ø0.5X410 MM                                                                                 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I4207">
            <v>0</v>
          </cell>
        </row>
        <row r="4208">
          <cell r="A4208">
            <v>267200050900</v>
          </cell>
          <cell r="B4208" t="str">
            <v xml:space="preserve">ALAMBRE Ø0.5X900 MM                                                                                 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I4208">
            <v>0</v>
          </cell>
        </row>
        <row r="4209">
          <cell r="A4209">
            <v>267200090350</v>
          </cell>
          <cell r="B4209" t="str">
            <v xml:space="preserve">ALAMBRE Ø0.9X350 MM                                                                                 </v>
          </cell>
          <cell r="C4209">
            <v>1000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I4209">
            <v>0</v>
          </cell>
        </row>
        <row r="4210">
          <cell r="A4210">
            <v>267300050120</v>
          </cell>
          <cell r="B4210" t="str">
            <v xml:space="preserve">AL.ACERO 0.5X120                                                                                    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  <cell r="G4210">
            <v>0</v>
          </cell>
          <cell r="I4210">
            <v>0</v>
          </cell>
        </row>
        <row r="4211">
          <cell r="A4211">
            <v>267300050140</v>
          </cell>
          <cell r="B4211" t="str">
            <v xml:space="preserve">AL.ACERO 0.5X140                                                                                    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I4211">
            <v>0</v>
          </cell>
        </row>
        <row r="4212">
          <cell r="A4212">
            <v>267300050165</v>
          </cell>
          <cell r="B4212" t="str">
            <v xml:space="preserve">AL.ACERO 0.5X165                                                                                    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  <cell r="I4212">
            <v>0</v>
          </cell>
        </row>
        <row r="4213">
          <cell r="A4213">
            <v>267300050265</v>
          </cell>
          <cell r="B4213" t="str">
            <v xml:space="preserve">AL.ACERO 0.5X265                                                                                    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I4213">
            <v>0</v>
          </cell>
        </row>
        <row r="4214">
          <cell r="A4214">
            <v>267300050300</v>
          </cell>
          <cell r="B4214" t="str">
            <v xml:space="preserve">AL.ACERO 0.5X300                                                                                    </v>
          </cell>
          <cell r="C4214">
            <v>1200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I4214">
            <v>0</v>
          </cell>
        </row>
        <row r="4215">
          <cell r="A4215">
            <v>267300050310</v>
          </cell>
          <cell r="B4215" t="str">
            <v xml:space="preserve">AL.ACERO 0.5X310                                                                                    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I4215">
            <v>0</v>
          </cell>
        </row>
        <row r="4216">
          <cell r="A4216">
            <v>267300050320</v>
          </cell>
          <cell r="B4216" t="str">
            <v xml:space="preserve">AL.ACERO 0.5X320                                                                                    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I4216">
            <v>0</v>
          </cell>
        </row>
        <row r="4217">
          <cell r="A4217">
            <v>267300050355</v>
          </cell>
          <cell r="B4217" t="str">
            <v xml:space="preserve">AL.ACERO 0.5X355                                                                                    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I4217">
            <v>0</v>
          </cell>
        </row>
        <row r="4218">
          <cell r="A4218">
            <v>267300050365</v>
          </cell>
          <cell r="B4218" t="str">
            <v xml:space="preserve">AL.ACERO 0.5X365                                                                                    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I4218">
            <v>0</v>
          </cell>
        </row>
        <row r="4219">
          <cell r="A4219">
            <v>267300050375</v>
          </cell>
          <cell r="B4219" t="str">
            <v xml:space="preserve">AL.ACERO 0.5X375                                                                                    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G4219">
            <v>0</v>
          </cell>
          <cell r="I4219">
            <v>0</v>
          </cell>
        </row>
        <row r="4220">
          <cell r="A4220">
            <v>267300050400</v>
          </cell>
          <cell r="B4220" t="str">
            <v xml:space="preserve">AL.ACERO 0.5X400                                                                                    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  <cell r="I4220">
            <v>0</v>
          </cell>
        </row>
        <row r="4221">
          <cell r="A4221">
            <v>267300050410</v>
          </cell>
          <cell r="B4221" t="str">
            <v xml:space="preserve">AL.ACERO 0.5X410                                                                                    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I4221">
            <v>0</v>
          </cell>
        </row>
        <row r="4222">
          <cell r="A4222">
            <v>267431002520</v>
          </cell>
          <cell r="B4222" t="str">
            <v xml:space="preserve">ALA. ACERO 0.25X2000 4310                                                                           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  <cell r="I4222">
            <v>0</v>
          </cell>
        </row>
        <row r="4223">
          <cell r="A4223">
            <v>267431003220</v>
          </cell>
          <cell r="B4223" t="str">
            <v xml:space="preserve">AL. ACERO 0.32X2000 4310                                                                            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I4223">
            <v>0</v>
          </cell>
        </row>
        <row r="4224">
          <cell r="A4224">
            <v>267431003510</v>
          </cell>
          <cell r="B4224" t="str">
            <v xml:space="preserve">AL.ACERO 0.35X1000 4310                                                                             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I4224">
            <v>0</v>
          </cell>
        </row>
        <row r="4225">
          <cell r="A4225">
            <v>267431003515</v>
          </cell>
          <cell r="B4225" t="str">
            <v xml:space="preserve">AL.ACERO 0.35X1500 4310                                                                             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I4225">
            <v>0</v>
          </cell>
        </row>
        <row r="4226">
          <cell r="A4226">
            <v>267431003520</v>
          </cell>
          <cell r="B4226" t="str">
            <v xml:space="preserve">AL. ACERO 0.35X2000 4310                                                                            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I4226">
            <v>0</v>
          </cell>
        </row>
        <row r="4227">
          <cell r="A4227">
            <v>267431003920</v>
          </cell>
          <cell r="B4227" t="str">
            <v xml:space="preserve">AL. ACERO 0.39X2000 4310                                                                            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G4227">
            <v>0</v>
          </cell>
          <cell r="I4227">
            <v>0</v>
          </cell>
        </row>
        <row r="4228">
          <cell r="A4228">
            <v>267431004020</v>
          </cell>
          <cell r="B4228" t="str">
            <v xml:space="preserve">AL. ACERO 0.40X2000 4310                                                                            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G4228">
            <v>0</v>
          </cell>
          <cell r="I4228">
            <v>0</v>
          </cell>
        </row>
        <row r="4229">
          <cell r="A4229">
            <v>267431004520</v>
          </cell>
          <cell r="B4229" t="str">
            <v xml:space="preserve">AL. ACERO 0.45X2000 4310                                                                            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G4229">
            <v>0</v>
          </cell>
          <cell r="I4229">
            <v>0</v>
          </cell>
        </row>
        <row r="4230">
          <cell r="A4230">
            <v>267431005036</v>
          </cell>
          <cell r="B4230" t="str">
            <v xml:space="preserve">AL. ACERO 0.50X365 4310                                                                             </v>
          </cell>
          <cell r="C4230">
            <v>100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  <cell r="I4230">
            <v>0</v>
          </cell>
        </row>
        <row r="4231">
          <cell r="A4231">
            <v>267431005040</v>
          </cell>
          <cell r="B4231" t="str">
            <v xml:space="preserve">AL. ACERO 0.50X400 4310                                                                             </v>
          </cell>
          <cell r="C4231">
            <v>0</v>
          </cell>
          <cell r="D4231">
            <v>0</v>
          </cell>
          <cell r="E4231">
            <v>0</v>
          </cell>
          <cell r="F4231">
            <v>0</v>
          </cell>
          <cell r="G4231">
            <v>0</v>
          </cell>
          <cell r="I4231">
            <v>0</v>
          </cell>
        </row>
        <row r="4232">
          <cell r="A4232">
            <v>267431005425</v>
          </cell>
          <cell r="B4232" t="str">
            <v xml:space="preserve">AL. ACERO 0.5X425 4310                                                                              </v>
          </cell>
          <cell r="C4232">
            <v>1116</v>
          </cell>
          <cell r="D4232">
            <v>0</v>
          </cell>
          <cell r="E4232">
            <v>0</v>
          </cell>
          <cell r="F4232">
            <v>0</v>
          </cell>
          <cell r="G4232">
            <v>0</v>
          </cell>
          <cell r="I4232">
            <v>0</v>
          </cell>
        </row>
        <row r="4233">
          <cell r="A4233">
            <v>267431005620</v>
          </cell>
          <cell r="B4233" t="str">
            <v xml:space="preserve">AL. ACERO 0.56X2000 4310                                                                            </v>
          </cell>
          <cell r="C4233">
            <v>0</v>
          </cell>
          <cell r="D4233">
            <v>0</v>
          </cell>
          <cell r="E4233">
            <v>0</v>
          </cell>
          <cell r="F4233">
            <v>0</v>
          </cell>
          <cell r="G4233">
            <v>0</v>
          </cell>
          <cell r="I4233">
            <v>0</v>
          </cell>
        </row>
        <row r="4234">
          <cell r="A4234">
            <v>267431005720</v>
          </cell>
          <cell r="B4234" t="str">
            <v xml:space="preserve">AL. ACERO 0.57X2000 4310                                                                            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  <cell r="I4234">
            <v>0</v>
          </cell>
        </row>
        <row r="4235">
          <cell r="A4235">
            <v>267431010000</v>
          </cell>
          <cell r="B4235" t="str">
            <v xml:space="preserve">ALAMBRE 0.10 X KG 4310                                                                              </v>
          </cell>
          <cell r="C4235">
            <v>8.8000000000000007</v>
          </cell>
          <cell r="D4235">
            <v>0</v>
          </cell>
          <cell r="E4235">
            <v>0</v>
          </cell>
          <cell r="F4235">
            <v>0</v>
          </cell>
          <cell r="G4235">
            <v>0</v>
          </cell>
          <cell r="I4235">
            <v>0</v>
          </cell>
        </row>
        <row r="4236">
          <cell r="A4236">
            <v>267431012000</v>
          </cell>
          <cell r="B4236" t="str">
            <v xml:space="preserve">ALAMBRE 0.12 X KG 4310                                                                              </v>
          </cell>
          <cell r="C4236">
            <v>15.4</v>
          </cell>
          <cell r="D4236">
            <v>0</v>
          </cell>
          <cell r="E4236">
            <v>0</v>
          </cell>
          <cell r="F4236">
            <v>0</v>
          </cell>
          <cell r="G4236">
            <v>0</v>
          </cell>
          <cell r="I4236">
            <v>0</v>
          </cell>
        </row>
        <row r="4237">
          <cell r="A4237">
            <v>267431014000</v>
          </cell>
          <cell r="B4237" t="str">
            <v xml:space="preserve">ALAMBRE 0.14 X KG 4310                                                                              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I4237">
            <v>0</v>
          </cell>
        </row>
        <row r="4238">
          <cell r="A4238">
            <v>267431015000</v>
          </cell>
          <cell r="B4238" t="str">
            <v xml:space="preserve">ALAMBRE 0.15 X KG 4310                                                                              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  <cell r="I4238">
            <v>0</v>
          </cell>
        </row>
        <row r="4239">
          <cell r="A4239">
            <v>267431018000</v>
          </cell>
          <cell r="B4239" t="str">
            <v xml:space="preserve">ALAMBRE 0.18 X KG 4310                                                                              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  <cell r="I4239">
            <v>0</v>
          </cell>
        </row>
        <row r="4240">
          <cell r="A4240">
            <v>267431018411</v>
          </cell>
          <cell r="B4240" t="str">
            <v xml:space="preserve">ALAMBRE 0.18 X 1100 4310                                                                            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I4240">
            <v>0</v>
          </cell>
        </row>
        <row r="4241">
          <cell r="A4241">
            <v>267431018600</v>
          </cell>
          <cell r="B4241" t="str">
            <v xml:space="preserve">ALAMBRE 0.18X1600 4310                                                                              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  <cell r="G4241">
            <v>0</v>
          </cell>
          <cell r="I4241">
            <v>0</v>
          </cell>
        </row>
        <row r="4242">
          <cell r="A4242">
            <v>267431028411</v>
          </cell>
          <cell r="B4242" t="str">
            <v xml:space="preserve">ALA.0.28X1100 4310-028411                                                                           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  <cell r="I4242">
            <v>0</v>
          </cell>
        </row>
        <row r="4243">
          <cell r="A4243">
            <v>267431028416</v>
          </cell>
          <cell r="B4243" t="str">
            <v xml:space="preserve">ALA.0.28X1475 4310-028416                                                                           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  <cell r="I4243">
            <v>0</v>
          </cell>
        </row>
        <row r="4244">
          <cell r="A4244">
            <v>267431028600</v>
          </cell>
          <cell r="B4244" t="str">
            <v xml:space="preserve">ALAMBRE 0.28X1600 4310                                                                              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  <cell r="I4244">
            <v>0</v>
          </cell>
        </row>
        <row r="4245">
          <cell r="A4245">
            <v>267431028975</v>
          </cell>
          <cell r="B4245" t="str">
            <v xml:space="preserve">ALAMBRE 0.28 X 975 4310                                                                             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  <cell r="I4245">
            <v>0</v>
          </cell>
        </row>
        <row r="4246">
          <cell r="A4246">
            <v>267431040411</v>
          </cell>
          <cell r="B4246" t="str">
            <v xml:space="preserve">ALAM.0.4X975  4310-040411                                                                           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  <cell r="I4246">
            <v>0</v>
          </cell>
        </row>
        <row r="4247">
          <cell r="A4247">
            <v>267431040416</v>
          </cell>
          <cell r="B4247" t="str">
            <v xml:space="preserve">ALAMBRE 0.4X1500 4310                                                                               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  <cell r="I4247">
            <v>0</v>
          </cell>
        </row>
        <row r="4248">
          <cell r="A4248">
            <v>267431045475</v>
          </cell>
          <cell r="B4248" t="str">
            <v xml:space="preserve">ALAMBRE 0.45X1475 4310                                                                              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  <cell r="I4248">
            <v>0</v>
          </cell>
        </row>
        <row r="4249">
          <cell r="A4249">
            <v>267431045975</v>
          </cell>
          <cell r="B4249" t="str">
            <v xml:space="preserve">ALAMBRE 0.45X975 4310                                                                               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  <cell r="I4249">
            <v>0</v>
          </cell>
        </row>
        <row r="4250">
          <cell r="A4250">
            <v>267431150300</v>
          </cell>
          <cell r="B4250" t="str">
            <v xml:space="preserve">ALAMBRE 1.5X300 1000 4310                                                                           </v>
          </cell>
          <cell r="C4250">
            <v>1050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  <cell r="I4250">
            <v>0</v>
          </cell>
        </row>
        <row r="4251">
          <cell r="A4251">
            <v>267680102810</v>
          </cell>
          <cell r="B4251" t="str">
            <v xml:space="preserve">ALMA (.028") X 100CM - 21004431                                                                     </v>
          </cell>
          <cell r="C4251">
            <v>1205</v>
          </cell>
          <cell r="D4251">
            <v>0</v>
          </cell>
          <cell r="E4251">
            <v>1000</v>
          </cell>
          <cell r="F4251">
            <v>1000</v>
          </cell>
          <cell r="G4251">
            <v>1000</v>
          </cell>
          <cell r="I4251">
            <v>1000</v>
          </cell>
        </row>
        <row r="4252">
          <cell r="A4252">
            <v>267680103510</v>
          </cell>
          <cell r="B4252" t="str">
            <v xml:space="preserve">ALMA (.035") X 100CM - 28003041                                                                     </v>
          </cell>
          <cell r="C4252">
            <v>958</v>
          </cell>
          <cell r="D4252">
            <v>0</v>
          </cell>
          <cell r="E4252">
            <v>1542</v>
          </cell>
          <cell r="F4252">
            <v>1542</v>
          </cell>
          <cell r="G4252">
            <v>1542</v>
          </cell>
          <cell r="I4252">
            <v>1542</v>
          </cell>
        </row>
        <row r="4253">
          <cell r="A4253">
            <v>267680103515</v>
          </cell>
          <cell r="B4253" t="str">
            <v xml:space="preserve">ALMA (.035") X 150CM - 27002724                                                                     </v>
          </cell>
          <cell r="C4253">
            <v>3258</v>
          </cell>
          <cell r="D4253">
            <v>0</v>
          </cell>
          <cell r="E4253">
            <v>5000</v>
          </cell>
          <cell r="F4253">
            <v>5000</v>
          </cell>
          <cell r="G4253">
            <v>5000</v>
          </cell>
          <cell r="I4253">
            <v>5000</v>
          </cell>
        </row>
        <row r="4254">
          <cell r="A4254">
            <v>267680103810</v>
          </cell>
          <cell r="B4254" t="str">
            <v xml:space="preserve">ALMA (.038") X100CM - 29003370                                                                      </v>
          </cell>
          <cell r="C4254">
            <v>30</v>
          </cell>
          <cell r="D4254">
            <v>0</v>
          </cell>
          <cell r="E4254">
            <v>0</v>
          </cell>
          <cell r="F4254">
            <v>0</v>
          </cell>
          <cell r="G4254">
            <v>0</v>
          </cell>
          <cell r="I4254">
            <v>0</v>
          </cell>
        </row>
        <row r="4255">
          <cell r="A4255">
            <v>267680103815</v>
          </cell>
          <cell r="B4255" t="str">
            <v xml:space="preserve">ALMA (.038") X150CM                                                                                 </v>
          </cell>
          <cell r="C4255">
            <v>5054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  <cell r="I4255">
            <v>0</v>
          </cell>
        </row>
        <row r="4256">
          <cell r="A4256">
            <v>267680528411</v>
          </cell>
          <cell r="B4256" t="str">
            <v xml:space="preserve">ALAMB.REB.6805-28411X1000                                                                           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  <cell r="I4256">
            <v>0</v>
          </cell>
        </row>
        <row r="4257">
          <cell r="A4257">
            <v>267680528416</v>
          </cell>
          <cell r="B4257" t="str">
            <v xml:space="preserve">ALAMB.REB.6805-28416X1500                                                                           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  <cell r="G4257">
            <v>0</v>
          </cell>
          <cell r="I4257">
            <v>0</v>
          </cell>
        </row>
        <row r="4258">
          <cell r="A4258">
            <v>267680540411</v>
          </cell>
          <cell r="B4258" t="str">
            <v xml:space="preserve">ALAMB.REB.6805-40411X1000                                                                           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I4258">
            <v>0</v>
          </cell>
        </row>
        <row r="4259">
          <cell r="A4259">
            <v>267680540416</v>
          </cell>
          <cell r="B4259" t="str">
            <v xml:space="preserve">ALAMB.REB.6805-40416X1500                                                                           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  <cell r="I4259">
            <v>0</v>
          </cell>
        </row>
        <row r="4260">
          <cell r="A4260">
            <v>267680545411</v>
          </cell>
          <cell r="B4260" t="str">
            <v xml:space="preserve">ALAMB.REB.6805-45411X1000                                                                           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  <cell r="I4260">
            <v>0</v>
          </cell>
        </row>
        <row r="4261">
          <cell r="A4261">
            <v>267680545416</v>
          </cell>
          <cell r="B4261" t="str">
            <v xml:space="preserve">ALAMB.REB.6805-45416X1500                                                                           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  <cell r="I4261">
            <v>0</v>
          </cell>
        </row>
        <row r="4262">
          <cell r="A4262">
            <v>267682102810</v>
          </cell>
          <cell r="B4262" t="str">
            <v xml:space="preserve">ALMA (.028") X 150CM (Ø:0,35MM) - 28 00 30 42                                                       </v>
          </cell>
          <cell r="C4262">
            <v>1247</v>
          </cell>
          <cell r="D4262">
            <v>0</v>
          </cell>
          <cell r="E4262">
            <v>2008</v>
          </cell>
          <cell r="F4262">
            <v>2008</v>
          </cell>
          <cell r="G4262">
            <v>2008</v>
          </cell>
          <cell r="I4262">
            <v>2008</v>
          </cell>
        </row>
        <row r="4263">
          <cell r="A4263">
            <v>267682103210</v>
          </cell>
          <cell r="B4263" t="str">
            <v xml:space="preserve">ESP. TEFLON. 6821 0.32X1000                                                                         </v>
          </cell>
          <cell r="C4263">
            <v>124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I4263">
            <v>0</v>
          </cell>
        </row>
        <row r="4264">
          <cell r="A4264">
            <v>267682103215</v>
          </cell>
          <cell r="B4264" t="str">
            <v xml:space="preserve">ESP. TEFLON. 6821 0.32X150                                                                          </v>
          </cell>
          <cell r="C4264">
            <v>0</v>
          </cell>
          <cell r="D4264">
            <v>0</v>
          </cell>
          <cell r="E4264">
            <v>0</v>
          </cell>
          <cell r="F4264">
            <v>0</v>
          </cell>
          <cell r="G4264">
            <v>0</v>
          </cell>
          <cell r="I4264">
            <v>0</v>
          </cell>
        </row>
        <row r="4265">
          <cell r="A4265">
            <v>267682103510</v>
          </cell>
          <cell r="B4265" t="str">
            <v xml:space="preserve">FIADOR ESPIRAL TEFLONIZADO (.035") X100CM 27000322                                                  </v>
          </cell>
          <cell r="C4265">
            <v>905</v>
          </cell>
          <cell r="D4265">
            <v>0</v>
          </cell>
          <cell r="E4265">
            <v>1700</v>
          </cell>
          <cell r="F4265">
            <v>1700</v>
          </cell>
          <cell r="G4265">
            <v>1700</v>
          </cell>
          <cell r="I4265">
            <v>1700</v>
          </cell>
        </row>
        <row r="4266">
          <cell r="A4266">
            <v>267682103515</v>
          </cell>
          <cell r="B4266" t="str">
            <v xml:space="preserve">FIADOR ESP TEFLONIZADO (.035") X 150CM - 25000146                                                   </v>
          </cell>
          <cell r="C4266">
            <v>3565</v>
          </cell>
          <cell r="D4266">
            <v>0</v>
          </cell>
          <cell r="E4266">
            <v>5000</v>
          </cell>
          <cell r="F4266">
            <v>5000</v>
          </cell>
          <cell r="G4266">
            <v>5000</v>
          </cell>
          <cell r="I4266">
            <v>5000</v>
          </cell>
        </row>
        <row r="4267">
          <cell r="A4267">
            <v>267682103810</v>
          </cell>
          <cell r="B4267" t="str">
            <v xml:space="preserve">FIADOR ESP TEFLONIZADO (.038") X100CM - 27000323                                                    </v>
          </cell>
          <cell r="C4267">
            <v>11</v>
          </cell>
          <cell r="D4267">
            <v>0</v>
          </cell>
          <cell r="E4267">
            <v>0</v>
          </cell>
          <cell r="F4267">
            <v>0</v>
          </cell>
          <cell r="G4267">
            <v>0</v>
          </cell>
          <cell r="I4267">
            <v>0</v>
          </cell>
        </row>
        <row r="4268">
          <cell r="A4268">
            <v>267682103815</v>
          </cell>
          <cell r="B4268" t="str">
            <v xml:space="preserve">FIADOR ESPIRAL TEFLONIZADO (.038")X150 27000252                                                     </v>
          </cell>
          <cell r="C4268">
            <v>4388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  <cell r="I4268">
            <v>0</v>
          </cell>
        </row>
        <row r="4269">
          <cell r="A4269">
            <v>267682128412</v>
          </cell>
          <cell r="B4269" t="str">
            <v xml:space="preserve">ESP.TEFLON6821-28412X1000                                                                           </v>
          </cell>
          <cell r="C4269">
            <v>46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  <cell r="I4269">
            <v>0</v>
          </cell>
        </row>
        <row r="4270">
          <cell r="A4270">
            <v>267682128416</v>
          </cell>
          <cell r="B4270" t="str">
            <v xml:space="preserve">ESP.TEFL. 6821-28416X1500                                                                           </v>
          </cell>
          <cell r="C4270">
            <v>135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I4270">
            <v>0</v>
          </cell>
        </row>
        <row r="4271">
          <cell r="A4271">
            <v>267682135512</v>
          </cell>
          <cell r="B4271" t="str">
            <v xml:space="preserve">ESP.TEFLON 6821-35512X1000                                                                          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I4271">
            <v>0</v>
          </cell>
        </row>
        <row r="4272">
          <cell r="A4272">
            <v>267682135516</v>
          </cell>
          <cell r="B4272" t="str">
            <v xml:space="preserve">ESP.TEFL. 6821-35516X1500                                                                           </v>
          </cell>
          <cell r="C4272">
            <v>250</v>
          </cell>
          <cell r="D4272">
            <v>0</v>
          </cell>
          <cell r="E4272">
            <v>0</v>
          </cell>
          <cell r="F4272">
            <v>0</v>
          </cell>
          <cell r="G4272">
            <v>0</v>
          </cell>
          <cell r="I4272">
            <v>0</v>
          </cell>
        </row>
        <row r="4273">
          <cell r="A4273">
            <v>267682138412</v>
          </cell>
          <cell r="B4273" t="str">
            <v xml:space="preserve">ESP.TEFL. 6821-38412X1000                                                                           </v>
          </cell>
          <cell r="C4273">
            <v>846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I4273">
            <v>0</v>
          </cell>
        </row>
        <row r="4274">
          <cell r="A4274">
            <v>267682138416</v>
          </cell>
          <cell r="B4274" t="str">
            <v xml:space="preserve">ESP.TEFL. 6821-38416X1500                                                                           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  <cell r="G4274">
            <v>0</v>
          </cell>
          <cell r="I4274">
            <v>0</v>
          </cell>
        </row>
        <row r="4275">
          <cell r="A4275">
            <v>267682202810</v>
          </cell>
          <cell r="B4275" t="str">
            <v xml:space="preserve">FIADOR ESP TEFLONIZADO 0.028X150 CM                                                                 </v>
          </cell>
          <cell r="C4275">
            <v>1273</v>
          </cell>
          <cell r="D4275">
            <v>0</v>
          </cell>
          <cell r="E4275">
            <v>2000</v>
          </cell>
          <cell r="F4275">
            <v>2000</v>
          </cell>
          <cell r="G4275">
            <v>2000</v>
          </cell>
          <cell r="I4275">
            <v>2000</v>
          </cell>
        </row>
        <row r="4276">
          <cell r="A4276">
            <v>267682302810</v>
          </cell>
          <cell r="B4276" t="str">
            <v xml:space="preserve">FIADOR ESPIRAL TEF.(.028") X100CM                                                                   </v>
          </cell>
          <cell r="C4276">
            <v>1100</v>
          </cell>
          <cell r="D4276">
            <v>0</v>
          </cell>
          <cell r="E4276">
            <v>1000</v>
          </cell>
          <cell r="F4276">
            <v>1000</v>
          </cell>
          <cell r="G4276">
            <v>1000</v>
          </cell>
          <cell r="I4276">
            <v>1000</v>
          </cell>
        </row>
        <row r="4277">
          <cell r="A4277">
            <v>267700010000</v>
          </cell>
          <cell r="B4277" t="str">
            <v xml:space="preserve">VARILLA DE ACERO Ø 1.0 MM X 1M                                                                      </v>
          </cell>
          <cell r="C4277">
            <v>6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  <cell r="I4277">
            <v>0</v>
          </cell>
        </row>
        <row r="4278">
          <cell r="A4278">
            <v>267700014000</v>
          </cell>
          <cell r="B4278" t="str">
            <v xml:space="preserve">VARILLA DE ACERO Ø 1.4 MM X 1M                                                                      </v>
          </cell>
          <cell r="C4278">
            <v>174</v>
          </cell>
          <cell r="D4278">
            <v>0</v>
          </cell>
          <cell r="E4278">
            <v>0</v>
          </cell>
          <cell r="F4278">
            <v>0</v>
          </cell>
          <cell r="G4278">
            <v>0</v>
          </cell>
          <cell r="I4278">
            <v>0</v>
          </cell>
        </row>
        <row r="4279">
          <cell r="A4279">
            <v>267700015000</v>
          </cell>
          <cell r="B4279" t="str">
            <v xml:space="preserve">VARILLA DE ACERO Ø 1.5 MM X 1M                                                                      </v>
          </cell>
          <cell r="C4279">
            <v>12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  <cell r="I4279">
            <v>0</v>
          </cell>
        </row>
        <row r="4280">
          <cell r="A4280">
            <v>267700017000</v>
          </cell>
          <cell r="B4280" t="str">
            <v xml:space="preserve">VARILLA DE ACERO Ø1.7MM X 1M                                                                        </v>
          </cell>
          <cell r="C4280">
            <v>12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I4280">
            <v>0</v>
          </cell>
        </row>
        <row r="4281">
          <cell r="A4281">
            <v>267700020000</v>
          </cell>
          <cell r="B4281" t="str">
            <v xml:space="preserve">VARILLA DE ACERO Ø 2.0 MM X 1M                                                                      </v>
          </cell>
          <cell r="C4281">
            <v>54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  <cell r="I4281">
            <v>0</v>
          </cell>
        </row>
        <row r="4282">
          <cell r="A4282">
            <v>267700024000</v>
          </cell>
          <cell r="B4282" t="str">
            <v xml:space="preserve">VARILLA DE ACERO Ø2.4MM X 1M                                                                        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  <cell r="I4282">
            <v>0</v>
          </cell>
        </row>
        <row r="4283">
          <cell r="A4283">
            <v>267700025000</v>
          </cell>
          <cell r="B4283" t="str">
            <v xml:space="preserve">VARILLA DE ACERO Ø 2.5 MM X 1M                                                                      </v>
          </cell>
          <cell r="C4283">
            <v>27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I4283">
            <v>0</v>
          </cell>
        </row>
        <row r="4284">
          <cell r="A4284">
            <v>267700030000</v>
          </cell>
          <cell r="B4284" t="str">
            <v xml:space="preserve">VARILLA DE ACERO Ø 3.0 MM X 1M                                                                      </v>
          </cell>
          <cell r="C4284">
            <v>9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  <cell r="I4284">
            <v>0</v>
          </cell>
        </row>
        <row r="4285">
          <cell r="A4285">
            <v>267700035000</v>
          </cell>
          <cell r="B4285" t="str">
            <v xml:space="preserve">VARILLA DE ACERO Ø 3.5 MM X 1M                                                                      </v>
          </cell>
          <cell r="C4285">
            <v>48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  <cell r="I4285">
            <v>0</v>
          </cell>
        </row>
        <row r="4286">
          <cell r="A4286">
            <v>267700040000</v>
          </cell>
          <cell r="B4286" t="str">
            <v xml:space="preserve">VARILLA DE ACERO Ø 4.0 MM X 1M                                                                      </v>
          </cell>
          <cell r="C4286">
            <v>25</v>
          </cell>
          <cell r="D4286">
            <v>0</v>
          </cell>
          <cell r="E4286">
            <v>0</v>
          </cell>
          <cell r="F4286">
            <v>0</v>
          </cell>
          <cell r="G4286">
            <v>0</v>
          </cell>
          <cell r="I4286">
            <v>0</v>
          </cell>
        </row>
        <row r="4287">
          <cell r="A4287">
            <v>267700045000</v>
          </cell>
          <cell r="B4287" t="str">
            <v xml:space="preserve">VARILLA DE ACERO Ø 4.5 MM X 1M                                                                      </v>
          </cell>
          <cell r="C4287">
            <v>57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  <cell r="I4287">
            <v>0</v>
          </cell>
        </row>
        <row r="4288">
          <cell r="A4288">
            <v>267700050000</v>
          </cell>
          <cell r="B4288" t="str">
            <v xml:space="preserve">VARILLA DE ACERO Ø 5.0 MM X 1M                                                                      </v>
          </cell>
          <cell r="C4288">
            <v>6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  <cell r="I4288">
            <v>0</v>
          </cell>
        </row>
        <row r="4289">
          <cell r="A4289">
            <v>267700055000</v>
          </cell>
          <cell r="B4289" t="str">
            <v xml:space="preserve">VARILLA DE ACERO Ø 5.5 MM X 1M                                                                      </v>
          </cell>
          <cell r="C4289">
            <v>30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I4289">
            <v>0</v>
          </cell>
        </row>
        <row r="4290">
          <cell r="A4290">
            <v>267700060000</v>
          </cell>
          <cell r="B4290" t="str">
            <v xml:space="preserve">VARILLA DE ACERO Ø 6.0 MM X 1M                                                                      </v>
          </cell>
          <cell r="C4290">
            <v>16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  <cell r="I4290">
            <v>0</v>
          </cell>
        </row>
        <row r="4291">
          <cell r="A4291">
            <v>267700065000</v>
          </cell>
          <cell r="B4291" t="str">
            <v xml:space="preserve">VARILLA DE ACERO Ø 6.5 MM X 1M                                                                      </v>
          </cell>
          <cell r="C4291">
            <v>12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  <cell r="I4291">
            <v>0</v>
          </cell>
        </row>
        <row r="4292">
          <cell r="A4292">
            <v>267700070000</v>
          </cell>
          <cell r="B4292" t="str">
            <v xml:space="preserve">VARILLA DE ACERO Ø 7.0 MM X 1M                                                                      </v>
          </cell>
          <cell r="C4292">
            <v>21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  <cell r="I4292">
            <v>0</v>
          </cell>
        </row>
        <row r="4293">
          <cell r="A4293">
            <v>267700075000</v>
          </cell>
          <cell r="B4293" t="str">
            <v xml:space="preserve">VARILLA DE ACERO Ø7.5MM X 1M                                                                        </v>
          </cell>
          <cell r="C4293">
            <v>30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  <cell r="I4293">
            <v>0</v>
          </cell>
        </row>
        <row r="4294">
          <cell r="A4294">
            <v>267700080000</v>
          </cell>
          <cell r="B4294" t="str">
            <v xml:space="preserve">VARILLA DE ACERO Ø 8.0 MM X 1M                                                                      </v>
          </cell>
          <cell r="C4294">
            <v>11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  <cell r="I4294">
            <v>0</v>
          </cell>
        </row>
        <row r="4295">
          <cell r="A4295">
            <v>267700085000</v>
          </cell>
          <cell r="B4295" t="str">
            <v xml:space="preserve">VARILLA DE ACERO Ø8.5MM X 1M                                                                        </v>
          </cell>
          <cell r="C4295">
            <v>27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  <cell r="I4295">
            <v>0</v>
          </cell>
        </row>
        <row r="4296">
          <cell r="A4296">
            <v>267700090000</v>
          </cell>
          <cell r="B4296" t="str">
            <v xml:space="preserve">VARILLA DE ACERO Ø 9.0MM X 1M                                                                       </v>
          </cell>
          <cell r="C4296">
            <v>29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  <cell r="I4296">
            <v>0</v>
          </cell>
        </row>
        <row r="4297">
          <cell r="A4297">
            <v>267700100000</v>
          </cell>
          <cell r="B4297" t="str">
            <v xml:space="preserve">VARILLA DE ACERO Ø 10.0 MM X 1M                                                                     </v>
          </cell>
          <cell r="C4297">
            <v>15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  <cell r="I4297">
            <v>0</v>
          </cell>
        </row>
        <row r="4298">
          <cell r="A4298">
            <v>267700110000</v>
          </cell>
          <cell r="B4298" t="str">
            <v xml:space="preserve">VARILLA DE ACERO Ø 11.0 MM X 1M                                                                     </v>
          </cell>
          <cell r="C4298">
            <v>5.9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  <cell r="I4298">
            <v>0</v>
          </cell>
        </row>
        <row r="4299">
          <cell r="A4299">
            <v>267700120000</v>
          </cell>
          <cell r="B4299" t="str">
            <v xml:space="preserve">VARILLA DE ACERO Ø 12.0 MM X 1M                                                                     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  <cell r="I4299">
            <v>0</v>
          </cell>
        </row>
        <row r="4300">
          <cell r="A4300">
            <v>267702250300</v>
          </cell>
          <cell r="B4300" t="str">
            <v xml:space="preserve">VARILLA DE ACERO Ø 2.5MM X 3M 27/0250                                                               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  <cell r="I4300">
            <v>0</v>
          </cell>
        </row>
        <row r="4301">
          <cell r="A4301">
            <v>267702300300</v>
          </cell>
          <cell r="B4301" t="str">
            <v xml:space="preserve">VARILLA DE ACERO Ø 3.0MM X 3M 27/0300                                                               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  <cell r="I4301">
            <v>0</v>
          </cell>
        </row>
        <row r="4302">
          <cell r="A4302">
            <v>267702350300</v>
          </cell>
          <cell r="B4302" t="str">
            <v xml:space="preserve">VARILLA DE ACERO Ø 3.5MM X 3M 27/0350                                                               </v>
          </cell>
          <cell r="C4302">
            <v>0</v>
          </cell>
          <cell r="D4302">
            <v>0</v>
          </cell>
          <cell r="E4302">
            <v>0</v>
          </cell>
          <cell r="F4302">
            <v>0</v>
          </cell>
          <cell r="G4302">
            <v>0</v>
          </cell>
          <cell r="I4302">
            <v>0</v>
          </cell>
        </row>
        <row r="4303">
          <cell r="A4303">
            <v>267702400300</v>
          </cell>
          <cell r="B4303" t="str">
            <v xml:space="preserve">VARILLA DE ACERO Ø 4.0MM X 3M 27/0400                                                               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  <cell r="G4303">
            <v>0</v>
          </cell>
          <cell r="I4303">
            <v>0</v>
          </cell>
        </row>
        <row r="4304">
          <cell r="A4304">
            <v>267702450300</v>
          </cell>
          <cell r="B4304" t="str">
            <v xml:space="preserve">VARILLA DE ACERO Ø 4.5MM X 3M 27/0450                                                               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  <cell r="I4304">
            <v>0</v>
          </cell>
        </row>
        <row r="4305">
          <cell r="A4305">
            <v>267710030000</v>
          </cell>
          <cell r="B4305" t="str">
            <v xml:space="preserve">VARILLA ACERO 4310 3.0MM EN 10270-3                                                                 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I4305">
            <v>0</v>
          </cell>
        </row>
        <row r="4306">
          <cell r="A4306">
            <v>267710035000</v>
          </cell>
          <cell r="B4306" t="str">
            <v xml:space="preserve">VARILLA ACERO 4310 3.5MM EN 10270-3                                                                 </v>
          </cell>
          <cell r="C4306">
            <v>0</v>
          </cell>
          <cell r="D4306">
            <v>0</v>
          </cell>
          <cell r="E4306">
            <v>0</v>
          </cell>
          <cell r="F4306">
            <v>0</v>
          </cell>
          <cell r="G4306">
            <v>0</v>
          </cell>
          <cell r="I4306">
            <v>0</v>
          </cell>
        </row>
        <row r="4307">
          <cell r="A4307">
            <v>267710040000</v>
          </cell>
          <cell r="B4307" t="str">
            <v xml:space="preserve">VARILLA ACERO 4310 4.0MM EN 10270-3                                                                 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I4307">
            <v>0</v>
          </cell>
        </row>
        <row r="4308">
          <cell r="A4308">
            <v>267710045000</v>
          </cell>
          <cell r="B4308" t="str">
            <v xml:space="preserve">VARILLA ACERO 4310 4.5MM EN 10270-3                                                                 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  <cell r="I4308">
            <v>0</v>
          </cell>
        </row>
        <row r="4309">
          <cell r="A4309">
            <v>267800000006</v>
          </cell>
          <cell r="B4309" t="str">
            <v xml:space="preserve">CAÑO DE ACERO 0.6 X 1M                                                                              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  <cell r="I4309">
            <v>0</v>
          </cell>
        </row>
        <row r="4310">
          <cell r="A4310">
            <v>267800000007</v>
          </cell>
          <cell r="B4310" t="str">
            <v xml:space="preserve">CAÑO DE ACERO 0.7 X 1M                                                                              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I4310">
            <v>0</v>
          </cell>
        </row>
        <row r="4311">
          <cell r="A4311">
            <v>267800000008</v>
          </cell>
          <cell r="B4311" t="str">
            <v xml:space="preserve">CAÑO DE ACERO 0.8 X 1M                                                                              </v>
          </cell>
          <cell r="C4311">
            <v>0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  <cell r="I4311">
            <v>0</v>
          </cell>
        </row>
        <row r="4312">
          <cell r="A4312">
            <v>267800000009</v>
          </cell>
          <cell r="B4312" t="str">
            <v xml:space="preserve">CAÑO DE ACERO 0.9 X 1M                                                                              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  <cell r="I4312">
            <v>0</v>
          </cell>
        </row>
        <row r="4313">
          <cell r="A4313">
            <v>267800000010</v>
          </cell>
          <cell r="B4313" t="str">
            <v xml:space="preserve">CAÑO DE ACERO 1.25X 250MM                                                                           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  <cell r="I4313">
            <v>0</v>
          </cell>
        </row>
        <row r="4314">
          <cell r="A4314">
            <v>267800000011</v>
          </cell>
          <cell r="B4314" t="str">
            <v xml:space="preserve">CAÑO DE ACERO 1.0 X 1M                                                                              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I4314">
            <v>0</v>
          </cell>
        </row>
        <row r="4315">
          <cell r="A4315">
            <v>267800000012</v>
          </cell>
          <cell r="B4315" t="str">
            <v xml:space="preserve">CAÑO DE ACERO 1.2 X 1M                                                                              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  <cell r="I4315">
            <v>0</v>
          </cell>
        </row>
        <row r="4316">
          <cell r="A4316">
            <v>267800000013</v>
          </cell>
          <cell r="B4316" t="str">
            <v xml:space="preserve">CAÑO DE ACERO 1.6 X 1M                                                                              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I4316">
            <v>0</v>
          </cell>
        </row>
        <row r="4317">
          <cell r="A4317">
            <v>267800000014</v>
          </cell>
          <cell r="B4317" t="str">
            <v xml:space="preserve">CAÑO DE ACERO 2.4 X 1M                                                                              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  <cell r="I4317">
            <v>0</v>
          </cell>
        </row>
        <row r="4318">
          <cell r="A4318">
            <v>267810004500</v>
          </cell>
          <cell r="B4318" t="str">
            <v xml:space="preserve">CAÑO DE ACERO Ø4.5 X 1M                                                                             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I4318">
            <v>0</v>
          </cell>
        </row>
        <row r="4319">
          <cell r="A4319">
            <v>267810005000</v>
          </cell>
          <cell r="B4319" t="str">
            <v xml:space="preserve">CAÑO DE ACERO Ø5.0 X 1M                                                                             </v>
          </cell>
          <cell r="C4319">
            <v>30</v>
          </cell>
          <cell r="D4319">
            <v>0</v>
          </cell>
          <cell r="E4319">
            <v>0</v>
          </cell>
          <cell r="F4319">
            <v>0</v>
          </cell>
          <cell r="G4319">
            <v>0</v>
          </cell>
          <cell r="I4319">
            <v>0</v>
          </cell>
        </row>
        <row r="4320">
          <cell r="A4320">
            <v>267810005500</v>
          </cell>
          <cell r="B4320" t="str">
            <v xml:space="preserve">CAÑO DE ACERO Ø5.5 X 1M                                                                             </v>
          </cell>
          <cell r="C4320">
            <v>39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  <cell r="I4320">
            <v>0</v>
          </cell>
        </row>
        <row r="4321">
          <cell r="A4321">
            <v>267810006000</v>
          </cell>
          <cell r="B4321" t="str">
            <v xml:space="preserve">CAÑO DE ACERO Ø6.0 X 1M                                                                             </v>
          </cell>
          <cell r="C4321">
            <v>0</v>
          </cell>
          <cell r="D4321">
            <v>0</v>
          </cell>
          <cell r="E4321">
            <v>0</v>
          </cell>
          <cell r="F4321">
            <v>0</v>
          </cell>
          <cell r="G4321">
            <v>0</v>
          </cell>
          <cell r="I4321">
            <v>0</v>
          </cell>
        </row>
        <row r="4322">
          <cell r="A4322">
            <v>267810006500</v>
          </cell>
          <cell r="B4322" t="str">
            <v xml:space="preserve">CAÑO DE ACERO Ø6.5 X 1M                                                                             </v>
          </cell>
          <cell r="C4322">
            <v>6</v>
          </cell>
          <cell r="D4322">
            <v>0</v>
          </cell>
          <cell r="E4322">
            <v>0</v>
          </cell>
          <cell r="F4322">
            <v>0</v>
          </cell>
          <cell r="G4322">
            <v>0</v>
          </cell>
          <cell r="I4322">
            <v>0</v>
          </cell>
        </row>
        <row r="4323">
          <cell r="A4323">
            <v>267810007000</v>
          </cell>
          <cell r="B4323" t="str">
            <v xml:space="preserve">CAÑO DE ACERO Ø7.0 X 1M                                                                             </v>
          </cell>
          <cell r="C4323">
            <v>0</v>
          </cell>
          <cell r="D4323">
            <v>0</v>
          </cell>
          <cell r="E4323">
            <v>0</v>
          </cell>
          <cell r="F4323">
            <v>0</v>
          </cell>
          <cell r="G4323">
            <v>0</v>
          </cell>
          <cell r="I4323">
            <v>0</v>
          </cell>
        </row>
        <row r="4324">
          <cell r="A4324">
            <v>267810007500</v>
          </cell>
          <cell r="B4324" t="str">
            <v xml:space="preserve">CAÑO DE ACERO Ø7.5 X 1M                                                                             </v>
          </cell>
          <cell r="C4324">
            <v>5.8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  <cell r="I4324">
            <v>0</v>
          </cell>
        </row>
        <row r="4325">
          <cell r="A4325">
            <v>267810008000</v>
          </cell>
          <cell r="B4325" t="str">
            <v xml:space="preserve">CAÑO DE ACERO Ø8.0 X 1M                                                                             </v>
          </cell>
          <cell r="C4325">
            <v>2.7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I4325">
            <v>0</v>
          </cell>
        </row>
        <row r="4326">
          <cell r="A4326">
            <v>267810008500</v>
          </cell>
          <cell r="B4326" t="str">
            <v xml:space="preserve">CAÑO DE ACERO Ø8.5 X 1M                                                                             </v>
          </cell>
          <cell r="C4326">
            <v>33</v>
          </cell>
          <cell r="D4326">
            <v>0</v>
          </cell>
          <cell r="E4326">
            <v>0</v>
          </cell>
          <cell r="F4326">
            <v>0</v>
          </cell>
          <cell r="G4326">
            <v>0</v>
          </cell>
          <cell r="I4326">
            <v>0</v>
          </cell>
        </row>
        <row r="4327">
          <cell r="A4327">
            <v>267810009000</v>
          </cell>
          <cell r="B4327" t="str">
            <v xml:space="preserve">CAÑO DE ACERO Ø9.0 X 1M                                                                             </v>
          </cell>
          <cell r="C4327">
            <v>21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  <cell r="I4327">
            <v>0</v>
          </cell>
        </row>
        <row r="4328">
          <cell r="A4328">
            <v>267810009500</v>
          </cell>
          <cell r="B4328" t="str">
            <v xml:space="preserve">CAÑO DE ACERO Ø9.5 X 1M                                                                             </v>
          </cell>
          <cell r="C4328">
            <v>27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  <cell r="I4328">
            <v>0</v>
          </cell>
        </row>
        <row r="4329">
          <cell r="A4329">
            <v>267810010000</v>
          </cell>
          <cell r="B4329" t="str">
            <v xml:space="preserve">CAÑO DE ACERO Ø10.0 X 1M                                                                            </v>
          </cell>
          <cell r="C4329">
            <v>11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I4329">
            <v>0</v>
          </cell>
        </row>
        <row r="4330">
          <cell r="A4330">
            <v>267810010500</v>
          </cell>
          <cell r="B4330" t="str">
            <v xml:space="preserve">CAÑO DE ACERO Ø10.5 X 1M                                                                            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  <cell r="G4330">
            <v>0</v>
          </cell>
          <cell r="I4330">
            <v>0</v>
          </cell>
        </row>
        <row r="4331">
          <cell r="A4331">
            <v>267810011000</v>
          </cell>
          <cell r="B4331" t="str">
            <v xml:space="preserve">CAÑO DE ACERO Ø11.0 X 1M                                                                            </v>
          </cell>
          <cell r="C4331">
            <v>7.8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  <cell r="I4331">
            <v>0</v>
          </cell>
        </row>
        <row r="4332">
          <cell r="A4332">
            <v>267927300150</v>
          </cell>
          <cell r="B4332" t="str">
            <v xml:space="preserve">ALAMB.0.5X850 9273-000150                                                                           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  <cell r="I4332">
            <v>0</v>
          </cell>
        </row>
        <row r="4333">
          <cell r="A4333">
            <v>267939900005</v>
          </cell>
          <cell r="B4333" t="str">
            <v xml:space="preserve">HULSE 009399-000005                                                                                 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  <cell r="I4333">
            <v>0</v>
          </cell>
        </row>
        <row r="4334">
          <cell r="A4334">
            <v>267939900006</v>
          </cell>
          <cell r="B4334" t="str">
            <v xml:space="preserve">HULSE 009399-000006                                                                                 </v>
          </cell>
          <cell r="C4334">
            <v>1238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  <cell r="I4334">
            <v>0</v>
          </cell>
        </row>
        <row r="4335">
          <cell r="A4335">
            <v>267939900007</v>
          </cell>
          <cell r="B4335" t="str">
            <v xml:space="preserve">HULSE 009399-000007                                                                                 </v>
          </cell>
          <cell r="C4335">
            <v>3847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  <cell r="I4335">
            <v>0</v>
          </cell>
        </row>
        <row r="4336">
          <cell r="A4336">
            <v>267999800001</v>
          </cell>
          <cell r="B4336" t="str">
            <v xml:space="preserve">ALAMBRE SEGUR.9998-115991                                                                           </v>
          </cell>
          <cell r="C4336">
            <v>5.34</v>
          </cell>
          <cell r="D4336">
            <v>0</v>
          </cell>
          <cell r="E4336">
            <v>2.63E-3</v>
          </cell>
          <cell r="F4336">
            <v>0</v>
          </cell>
          <cell r="G4336" t="str">
            <v>error</v>
          </cell>
          <cell r="H4336">
            <v>0</v>
          </cell>
          <cell r="I4336">
            <v>0</v>
          </cell>
        </row>
        <row r="4337">
          <cell r="A4337">
            <v>267999800002</v>
          </cell>
          <cell r="B4337" t="str">
            <v xml:space="preserve">ALAMBRE SEGUR.9998-115992                                                                           </v>
          </cell>
          <cell r="C4337">
            <v>1.32</v>
          </cell>
          <cell r="D4337">
            <v>0</v>
          </cell>
          <cell r="E4337">
            <v>4.5407500000000001</v>
          </cell>
          <cell r="F4337">
            <v>4.53918</v>
          </cell>
          <cell r="G4337" t="str">
            <v>error</v>
          </cell>
          <cell r="I4337">
            <v>0</v>
          </cell>
        </row>
        <row r="4338">
          <cell r="A4338">
            <v>267999800004</v>
          </cell>
          <cell r="B4338" t="str">
            <v xml:space="preserve">CINTA DE SEGURIDAD                                                                                  </v>
          </cell>
          <cell r="C4338">
            <v>200</v>
          </cell>
          <cell r="D4338">
            <v>0</v>
          </cell>
          <cell r="E4338">
            <v>0</v>
          </cell>
          <cell r="F4338">
            <v>0</v>
          </cell>
          <cell r="G4338">
            <v>0</v>
          </cell>
          <cell r="I4338">
            <v>0</v>
          </cell>
        </row>
        <row r="4339">
          <cell r="A4339">
            <v>26800025000000</v>
          </cell>
          <cell r="B4339" t="str">
            <v xml:space="preserve">C.UMBILICAL PUR 90 C/L CH2.5                                                                        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  <cell r="I4339">
            <v>0</v>
          </cell>
        </row>
        <row r="4340">
          <cell r="A4340">
            <v>26800030000000</v>
          </cell>
          <cell r="B4340" t="str">
            <v xml:space="preserve">C.UMBILICAL PUR 90 C/L CH3                                                                          </v>
          </cell>
          <cell r="C4340">
            <v>541</v>
          </cell>
          <cell r="D4340">
            <v>0</v>
          </cell>
          <cell r="E4340">
            <v>0</v>
          </cell>
          <cell r="F4340">
            <v>0</v>
          </cell>
          <cell r="G4340">
            <v>0</v>
          </cell>
          <cell r="I4340">
            <v>0</v>
          </cell>
        </row>
        <row r="4341">
          <cell r="A4341">
            <v>26800035000000</v>
          </cell>
          <cell r="B4341" t="str">
            <v xml:space="preserve">C.UMBILICAL PUR 90 C/L CH3.5                                                                        </v>
          </cell>
          <cell r="C4341">
            <v>0</v>
          </cell>
          <cell r="D4341">
            <v>0</v>
          </cell>
          <cell r="E4341">
            <v>0</v>
          </cell>
          <cell r="F4341">
            <v>0</v>
          </cell>
          <cell r="G4341">
            <v>0</v>
          </cell>
          <cell r="I4341">
            <v>0</v>
          </cell>
        </row>
        <row r="4342">
          <cell r="A4342">
            <v>26800040000000</v>
          </cell>
          <cell r="B4342" t="str">
            <v xml:space="preserve">C.UMBILICAL PUR 90 C/L CH4                                                                          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  <cell r="I4342">
            <v>0</v>
          </cell>
        </row>
        <row r="4343">
          <cell r="A4343">
            <v>26800050000000</v>
          </cell>
          <cell r="B4343" t="str">
            <v xml:space="preserve">C.UMBILICAL PUR 90 C/L CH5                                                                          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  <cell r="I4343">
            <v>0</v>
          </cell>
        </row>
        <row r="4344">
          <cell r="A4344">
            <v>26800060000000</v>
          </cell>
          <cell r="B4344" t="str">
            <v xml:space="preserve">C.UMBILICAL PUR 90 C/L CH6                                                                          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I4344">
            <v>0</v>
          </cell>
        </row>
        <row r="4345">
          <cell r="A4345">
            <v>26800080000000</v>
          </cell>
          <cell r="B4345" t="str">
            <v xml:space="preserve">C.UMBILICAL PUR 90 C/L CH8                                                                          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  <cell r="G4345">
            <v>0</v>
          </cell>
          <cell r="I4345">
            <v>0</v>
          </cell>
        </row>
        <row r="4346">
          <cell r="A4346">
            <v>268001000000</v>
          </cell>
          <cell r="B4346" t="str">
            <v xml:space="preserve">UROSAN S                                                                                            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  <cell r="I4346">
            <v>0</v>
          </cell>
        </row>
        <row r="4347">
          <cell r="A4347">
            <v>268002000000</v>
          </cell>
          <cell r="B4347" t="str">
            <v xml:space="preserve">UROSAN M                                                                                            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  <cell r="G4347">
            <v>0</v>
          </cell>
          <cell r="I4347">
            <v>0</v>
          </cell>
        </row>
        <row r="4348">
          <cell r="A4348">
            <v>268003000000</v>
          </cell>
          <cell r="B4348" t="str">
            <v xml:space="preserve">UROSAN L                                                                                            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  <cell r="I4348">
            <v>0</v>
          </cell>
        </row>
        <row r="4349">
          <cell r="A4349">
            <v>268005000000</v>
          </cell>
          <cell r="B4349" t="str">
            <v xml:space="preserve">CINTA PARA UROSAN                                                                                   </v>
          </cell>
          <cell r="C4349">
            <v>310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  <cell r="I4349">
            <v>0</v>
          </cell>
        </row>
        <row r="4350">
          <cell r="A4350">
            <v>268011000000</v>
          </cell>
          <cell r="B4350" t="str">
            <v xml:space="preserve">B. ORINA C/V PHARMA PLAST                                                                           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  <cell r="I4350">
            <v>0</v>
          </cell>
        </row>
        <row r="4351">
          <cell r="A4351">
            <v>268012000000</v>
          </cell>
          <cell r="B4351" t="str">
            <v xml:space="preserve">BOLSA DE ORINA 2L. C/V ANTIR. BULK                                                                  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  <cell r="I4351">
            <v>0</v>
          </cell>
        </row>
        <row r="4352">
          <cell r="A4352">
            <v>268016073600</v>
          </cell>
          <cell r="B4352" t="str">
            <v xml:space="preserve">FIADOR 0.16X0.73X600                                                                                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  <cell r="I4352">
            <v>0</v>
          </cell>
        </row>
        <row r="4353">
          <cell r="A4353">
            <v>268018100000</v>
          </cell>
          <cell r="B4353" t="str">
            <v xml:space="preserve">FIADOR SFC (.018") /TH X 100CM                                                                      </v>
          </cell>
          <cell r="C4353">
            <v>711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  <cell r="I4353">
            <v>0</v>
          </cell>
        </row>
        <row r="4354">
          <cell r="A4354">
            <v>268018150000</v>
          </cell>
          <cell r="B4354" t="str">
            <v xml:space="preserve">FIADOR SFC (.018") X 150CM                                                                          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  <cell r="I4354">
            <v>0</v>
          </cell>
        </row>
        <row r="4355">
          <cell r="A4355">
            <v>268021060000</v>
          </cell>
          <cell r="B4355" t="str">
            <v xml:space="preserve">FIADOR J3-SFC TEF.(.021")X60CM                                                                      </v>
          </cell>
          <cell r="C4355">
            <v>72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  <cell r="I4355">
            <v>0</v>
          </cell>
        </row>
        <row r="4356">
          <cell r="A4356">
            <v>268025060000</v>
          </cell>
          <cell r="B4356" t="str">
            <v xml:space="preserve">FIADOR J3-SFC (.021")X60CM                                                                          </v>
          </cell>
          <cell r="C4356">
            <v>400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  <cell r="I4356">
            <v>0</v>
          </cell>
        </row>
        <row r="4357">
          <cell r="A4357">
            <v>268028100000</v>
          </cell>
          <cell r="B4357" t="str">
            <v xml:space="preserve">FIADOR SFC (.028") X 100CM                                                                          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  <cell r="I4357">
            <v>0</v>
          </cell>
        </row>
        <row r="4358">
          <cell r="A4358">
            <v>268028150000</v>
          </cell>
          <cell r="B4358" t="str">
            <v xml:space="preserve">FIADOR SFC (.028") X 150CM                                                                          </v>
          </cell>
          <cell r="C4358">
            <v>2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  <cell r="I4358">
            <v>0</v>
          </cell>
        </row>
        <row r="4359">
          <cell r="A4359">
            <v>268032100000</v>
          </cell>
          <cell r="B4359" t="str">
            <v xml:space="preserve">FIADOR SFC (.032") X 100CM                                                                          </v>
          </cell>
          <cell r="C4359">
            <v>0</v>
          </cell>
          <cell r="D4359">
            <v>0</v>
          </cell>
          <cell r="E4359">
            <v>0</v>
          </cell>
          <cell r="F4359">
            <v>0</v>
          </cell>
          <cell r="G4359">
            <v>0</v>
          </cell>
          <cell r="I4359">
            <v>0</v>
          </cell>
        </row>
        <row r="4360">
          <cell r="A4360">
            <v>268032150000</v>
          </cell>
          <cell r="B4360" t="str">
            <v xml:space="preserve">FIADOR SFC (.032") X 150CM                                                                          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  <cell r="G4360">
            <v>0</v>
          </cell>
          <cell r="I4360">
            <v>0</v>
          </cell>
        </row>
        <row r="4361">
          <cell r="A4361">
            <v>268035045000</v>
          </cell>
          <cell r="B4361" t="str">
            <v xml:space="preserve">FIADOR J3-SFU .035 X 45 CM                                                                          </v>
          </cell>
          <cell r="C4361">
            <v>0</v>
          </cell>
          <cell r="D4361">
            <v>0</v>
          </cell>
          <cell r="E4361">
            <v>0</v>
          </cell>
          <cell r="F4361">
            <v>0</v>
          </cell>
          <cell r="G4361">
            <v>0</v>
          </cell>
          <cell r="I4361">
            <v>0</v>
          </cell>
        </row>
        <row r="4362">
          <cell r="A4362">
            <v>268035045100</v>
          </cell>
          <cell r="B4362" t="str">
            <v xml:space="preserve">ALMA P/FIADOR J3-SFU .035X45CM                                                                      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  <cell r="I4362">
            <v>0</v>
          </cell>
        </row>
        <row r="4363">
          <cell r="A4363">
            <v>268035060000</v>
          </cell>
          <cell r="B4363" t="str">
            <v xml:space="preserve">FIADOR J3 SFU 0.35X60CM                                                                             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  <cell r="G4363">
            <v>0</v>
          </cell>
          <cell r="I4363">
            <v>0</v>
          </cell>
        </row>
        <row r="4364">
          <cell r="A4364">
            <v>268035060100</v>
          </cell>
          <cell r="B4364" t="str">
            <v xml:space="preserve">ALMA P/FIADOR J3 SFU 0.35X60CM                                                                      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  <cell r="G4364">
            <v>0</v>
          </cell>
          <cell r="I4364">
            <v>0</v>
          </cell>
        </row>
        <row r="4365">
          <cell r="A4365">
            <v>268035070000</v>
          </cell>
          <cell r="B4365" t="str">
            <v xml:space="preserve">FIADOR J3-SFU .035X70 CM                                                                            </v>
          </cell>
          <cell r="C4365">
            <v>0</v>
          </cell>
          <cell r="D4365">
            <v>0</v>
          </cell>
          <cell r="E4365">
            <v>0</v>
          </cell>
          <cell r="F4365">
            <v>0</v>
          </cell>
          <cell r="G4365">
            <v>0</v>
          </cell>
          <cell r="I4365">
            <v>0</v>
          </cell>
        </row>
        <row r="4366">
          <cell r="A4366">
            <v>268035070100</v>
          </cell>
          <cell r="B4366" t="str">
            <v xml:space="preserve">ALMA P/FIADOR J3 SFU .035X70CM                                                                      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  <cell r="I4366">
            <v>0</v>
          </cell>
        </row>
        <row r="4367">
          <cell r="A4367">
            <v>268035100000</v>
          </cell>
          <cell r="B4367" t="str">
            <v xml:space="preserve">FIADOR SFC (.035") X 100CM                                                                          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  <cell r="G4367">
            <v>0</v>
          </cell>
          <cell r="I4367">
            <v>0</v>
          </cell>
        </row>
        <row r="4368">
          <cell r="A4368">
            <v>268035100200</v>
          </cell>
          <cell r="B4368" t="str">
            <v xml:space="preserve">ALMA P/FIADOR SFU .035X100CM                                                                        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  <cell r="G4368">
            <v>0</v>
          </cell>
          <cell r="I4368">
            <v>0</v>
          </cell>
        </row>
        <row r="4369">
          <cell r="A4369">
            <v>268035150000</v>
          </cell>
          <cell r="B4369" t="str">
            <v xml:space="preserve">FIADOR SFC (.035" /0.41) X 150CM                                                                    </v>
          </cell>
          <cell r="C4369">
            <v>24</v>
          </cell>
          <cell r="D4369">
            <v>0</v>
          </cell>
          <cell r="E4369">
            <v>0</v>
          </cell>
          <cell r="F4369">
            <v>0</v>
          </cell>
          <cell r="G4369">
            <v>0</v>
          </cell>
          <cell r="I4369">
            <v>0</v>
          </cell>
        </row>
        <row r="4370">
          <cell r="A4370">
            <v>268038042100</v>
          </cell>
          <cell r="B4370" t="str">
            <v xml:space="preserve">FIADOR SFC (.038"/0.42 TH) X 100CM                                                                  </v>
          </cell>
          <cell r="C4370">
            <v>0</v>
          </cell>
          <cell r="D4370">
            <v>0</v>
          </cell>
          <cell r="E4370">
            <v>0</v>
          </cell>
          <cell r="F4370">
            <v>0</v>
          </cell>
          <cell r="G4370">
            <v>0</v>
          </cell>
          <cell r="I4370">
            <v>0</v>
          </cell>
        </row>
        <row r="4371">
          <cell r="A4371">
            <v>268038048100</v>
          </cell>
          <cell r="B4371" t="str">
            <v xml:space="preserve">FIADOR SFC (.038"/0.48) X 100CM                                                                     </v>
          </cell>
          <cell r="C4371">
            <v>63</v>
          </cell>
          <cell r="D4371">
            <v>0</v>
          </cell>
          <cell r="E4371">
            <v>0</v>
          </cell>
          <cell r="F4371">
            <v>0</v>
          </cell>
          <cell r="G4371">
            <v>0</v>
          </cell>
          <cell r="I4371">
            <v>0</v>
          </cell>
        </row>
        <row r="4372">
          <cell r="A4372">
            <v>268038050000</v>
          </cell>
          <cell r="B4372" t="str">
            <v xml:space="preserve">FIADOR J3-SFU (.038") X 50 CM                                                                       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  <cell r="I4372">
            <v>0</v>
          </cell>
        </row>
        <row r="4373">
          <cell r="A4373">
            <v>268038050100</v>
          </cell>
          <cell r="B4373" t="str">
            <v xml:space="preserve">ALMA P/FIADOR J3 SFU (.038") X 50CM                                                                 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  <cell r="I4373">
            <v>0</v>
          </cell>
        </row>
        <row r="4374">
          <cell r="A4374">
            <v>268038100000</v>
          </cell>
          <cell r="B4374" t="str">
            <v xml:space="preserve">FIADOR SFC (.038") X 100CM                                                                          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  <cell r="I4374">
            <v>0</v>
          </cell>
        </row>
        <row r="4375">
          <cell r="A4375">
            <v>268038160000</v>
          </cell>
          <cell r="B4375" t="str">
            <v xml:space="preserve">ALMA P/FIADOR 0.381X600                                                                             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  <cell r="G4375">
            <v>0</v>
          </cell>
          <cell r="I4375">
            <v>0</v>
          </cell>
        </row>
        <row r="4376">
          <cell r="A4376">
            <v>26810025000000</v>
          </cell>
          <cell r="B4376" t="str">
            <v xml:space="preserve">C.UMBILICAL PUR 90 C/L.A. CH2.5                                                                     </v>
          </cell>
          <cell r="C4376">
            <v>610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  <cell r="I4376">
            <v>0</v>
          </cell>
        </row>
        <row r="4377">
          <cell r="A4377">
            <v>26810035000000</v>
          </cell>
          <cell r="B4377" t="str">
            <v xml:space="preserve">C.UMBILICAL PUR 90 C/L.A. CH3.5                                                                     </v>
          </cell>
          <cell r="C4377">
            <v>8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  <cell r="I4377">
            <v>0</v>
          </cell>
        </row>
        <row r="4378">
          <cell r="A4378">
            <v>26810040000000</v>
          </cell>
          <cell r="B4378" t="str">
            <v xml:space="preserve">C.UMBILICAL PUR 90 C/L.A. CH4                                                                       </v>
          </cell>
          <cell r="C4378">
            <v>168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  <cell r="I4378">
            <v>0</v>
          </cell>
        </row>
        <row r="4379">
          <cell r="A4379">
            <v>26810050000000</v>
          </cell>
          <cell r="B4379" t="str">
            <v xml:space="preserve">C.UMBILICAL PUR 90 C/L.A. CH5                                                                       </v>
          </cell>
          <cell r="C4379">
            <v>729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  <cell r="I4379">
            <v>0</v>
          </cell>
        </row>
        <row r="4380">
          <cell r="A4380">
            <v>26810060000000</v>
          </cell>
          <cell r="B4380" t="str">
            <v xml:space="preserve">C.UMBILICAL PUR 90 C/L.A. CH6                                                                       </v>
          </cell>
          <cell r="C4380">
            <v>114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  <cell r="I4380">
            <v>0</v>
          </cell>
        </row>
        <row r="4381">
          <cell r="A4381">
            <v>26810070000000</v>
          </cell>
          <cell r="B4381" t="str">
            <v xml:space="preserve">C.UMBILICAL PUR 90 C/L.A. CH7                                                                       </v>
          </cell>
          <cell r="C4381">
            <v>1003</v>
          </cell>
          <cell r="D4381">
            <v>0</v>
          </cell>
          <cell r="E4381">
            <v>0</v>
          </cell>
          <cell r="F4381">
            <v>0</v>
          </cell>
          <cell r="G4381">
            <v>0</v>
          </cell>
          <cell r="I4381">
            <v>0</v>
          </cell>
        </row>
        <row r="4382">
          <cell r="A4382">
            <v>26810080000000</v>
          </cell>
          <cell r="B4382" t="str">
            <v xml:space="preserve">C.UMBILICAL PUR 90 C/L.A. CH8                                                                       </v>
          </cell>
          <cell r="C4382">
            <v>186</v>
          </cell>
          <cell r="D4382">
            <v>0</v>
          </cell>
          <cell r="E4382">
            <v>0</v>
          </cell>
          <cell r="F4382">
            <v>0</v>
          </cell>
          <cell r="G4382">
            <v>0</v>
          </cell>
          <cell r="I4382">
            <v>0</v>
          </cell>
        </row>
        <row r="4383">
          <cell r="A4383">
            <v>268118100000</v>
          </cell>
          <cell r="B4383" t="str">
            <v xml:space="preserve">FIADOR C/NUC. MOV. (.018") X 100CM                                                                  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  <cell r="I4383">
            <v>0</v>
          </cell>
        </row>
        <row r="4384">
          <cell r="A4384">
            <v>268118150000</v>
          </cell>
          <cell r="B4384" t="str">
            <v xml:space="preserve">FIADOR C/NUC. MOV. (.018") X 150CM                                                                  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I4384">
            <v>0</v>
          </cell>
        </row>
        <row r="4385">
          <cell r="A4385">
            <v>268128100000</v>
          </cell>
          <cell r="B4385" t="str">
            <v xml:space="preserve">FIADOR C/NUC. MOV. (.028") X 100CM                                                                  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I4385">
            <v>0</v>
          </cell>
        </row>
        <row r="4386">
          <cell r="A4386">
            <v>268128150000</v>
          </cell>
          <cell r="B4386" t="str">
            <v xml:space="preserve">FIADOR C/NUC. MOV. (.028") X 150CM                                                                  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I4386">
            <v>0</v>
          </cell>
        </row>
        <row r="4387">
          <cell r="A4387">
            <v>268132100000</v>
          </cell>
          <cell r="B4387" t="str">
            <v xml:space="preserve">FIADOR C/NUC. MOV. (.032") X 100CM                                                                  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I4387">
            <v>0</v>
          </cell>
        </row>
        <row r="4388">
          <cell r="A4388">
            <v>268132150000</v>
          </cell>
          <cell r="B4388" t="str">
            <v xml:space="preserve">FIADOR C/NUC. MOV. (.032") X 150CM                                                                  </v>
          </cell>
          <cell r="C4388">
            <v>284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I4388">
            <v>0</v>
          </cell>
        </row>
        <row r="4389">
          <cell r="A4389">
            <v>268135100000</v>
          </cell>
          <cell r="B4389" t="str">
            <v xml:space="preserve">FIADOR C/NUC. MOV. (.035") X 100CM                                                                  </v>
          </cell>
          <cell r="C4389">
            <v>312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I4389">
            <v>0</v>
          </cell>
        </row>
        <row r="4390">
          <cell r="A4390">
            <v>268135150000</v>
          </cell>
          <cell r="B4390" t="str">
            <v xml:space="preserve">FIADOR C/NUC. MOV. (.035") X 150CM                                                                  </v>
          </cell>
          <cell r="C4390">
            <v>1326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I4390">
            <v>0</v>
          </cell>
        </row>
        <row r="4391">
          <cell r="A4391">
            <v>268232060000</v>
          </cell>
          <cell r="B4391" t="str">
            <v xml:space="preserve">FIADOR SFU (.032") X 60CM                                                                           </v>
          </cell>
          <cell r="C4391">
            <v>0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I4391">
            <v>0</v>
          </cell>
        </row>
        <row r="4392">
          <cell r="A4392">
            <v>268235100000</v>
          </cell>
          <cell r="B4392" t="str">
            <v xml:space="preserve">FIADOR SFU (.035") X 100CM                                                                          </v>
          </cell>
          <cell r="C4392">
            <v>0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I4392">
            <v>0</v>
          </cell>
        </row>
        <row r="4393">
          <cell r="A4393">
            <v>26900002000000</v>
          </cell>
          <cell r="B4393" t="str">
            <v xml:space="preserve">CATETER ASPIRAC. P7SET CRICOTOMIA                                                                   </v>
          </cell>
          <cell r="C4393">
            <v>83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I4393">
            <v>0</v>
          </cell>
        </row>
        <row r="4394">
          <cell r="A4394">
            <v>26900010000000</v>
          </cell>
          <cell r="B4394" t="str">
            <v xml:space="preserve">SELDINGER PVC 20CM C/ALAS                                                                           </v>
          </cell>
          <cell r="C4394">
            <v>0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  <cell r="I4394">
            <v>0</v>
          </cell>
        </row>
        <row r="4395">
          <cell r="A4395">
            <v>26900991960000</v>
          </cell>
          <cell r="B4395" t="str">
            <v xml:space="preserve">CAT. ASPIRACION C/REGULA.                                                                           </v>
          </cell>
          <cell r="C4395">
            <v>0</v>
          </cell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I4395">
            <v>0</v>
          </cell>
        </row>
        <row r="4396">
          <cell r="A4396">
            <v>270011000000</v>
          </cell>
          <cell r="B4396" t="str">
            <v xml:space="preserve">EMBOLO 1 PHARM   91483                                                                              </v>
          </cell>
          <cell r="C4396">
            <v>0</v>
          </cell>
          <cell r="D4396">
            <v>0</v>
          </cell>
          <cell r="E4396">
            <v>0</v>
          </cell>
          <cell r="F4396">
            <v>0</v>
          </cell>
          <cell r="G4396">
            <v>0</v>
          </cell>
          <cell r="I4396">
            <v>0</v>
          </cell>
        </row>
        <row r="4397">
          <cell r="A4397">
            <v>27001110000000</v>
          </cell>
          <cell r="B4397" t="str">
            <v xml:space="preserve">EMBOLO SILIC. 1ML 91483                                                                             </v>
          </cell>
          <cell r="C4397">
            <v>0</v>
          </cell>
          <cell r="D4397">
            <v>0</v>
          </cell>
          <cell r="E4397">
            <v>0</v>
          </cell>
          <cell r="F4397">
            <v>0</v>
          </cell>
          <cell r="G4397">
            <v>0</v>
          </cell>
          <cell r="I4397">
            <v>0</v>
          </cell>
        </row>
        <row r="4398">
          <cell r="A4398">
            <v>270012000000</v>
          </cell>
          <cell r="B4398" t="str">
            <v xml:space="preserve">EMBOLO SIL 1 ML   91483                                                                             </v>
          </cell>
          <cell r="C4398">
            <v>0</v>
          </cell>
          <cell r="D4398">
            <v>0</v>
          </cell>
          <cell r="E4398">
            <v>0</v>
          </cell>
          <cell r="F4398">
            <v>0</v>
          </cell>
          <cell r="G4398">
            <v>0</v>
          </cell>
          <cell r="I4398">
            <v>0</v>
          </cell>
        </row>
        <row r="4399">
          <cell r="A4399">
            <v>270013000000</v>
          </cell>
          <cell r="B4399" t="str">
            <v xml:space="preserve">EMBOLOS DE GOMA 10ML     - 2055                                                                     </v>
          </cell>
          <cell r="C4399">
            <v>0</v>
          </cell>
          <cell r="D4399">
            <v>0</v>
          </cell>
          <cell r="E4399">
            <v>0</v>
          </cell>
          <cell r="F4399">
            <v>0</v>
          </cell>
          <cell r="G4399">
            <v>0</v>
          </cell>
          <cell r="I4399">
            <v>0</v>
          </cell>
        </row>
        <row r="4400">
          <cell r="A4400">
            <v>270021000000</v>
          </cell>
          <cell r="B4400" t="str">
            <v xml:space="preserve">EMBOLO 2.5 PHARM 85335                                                                              </v>
          </cell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I4400">
            <v>0</v>
          </cell>
        </row>
        <row r="4401">
          <cell r="A4401">
            <v>27002100000000</v>
          </cell>
          <cell r="B4401" t="str">
            <v xml:space="preserve">EMBOLO 2.5 ML                                                                                       </v>
          </cell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  <cell r="I4401">
            <v>0</v>
          </cell>
        </row>
        <row r="4402">
          <cell r="A4402">
            <v>27002110000000</v>
          </cell>
          <cell r="B4402" t="str">
            <v xml:space="preserve">EMBOLO SILIC. 2.5 ML 85335                                                                          </v>
          </cell>
          <cell r="C4402">
            <v>0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  <cell r="I4402">
            <v>0</v>
          </cell>
        </row>
        <row r="4403">
          <cell r="A4403">
            <v>270022000000</v>
          </cell>
          <cell r="B4403" t="str">
            <v xml:space="preserve">EMBOLO SIL  2.5ML 85335                                                                             </v>
          </cell>
          <cell r="C4403">
            <v>0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I4403">
            <v>0</v>
          </cell>
        </row>
        <row r="4404">
          <cell r="A4404">
            <v>270051000000</v>
          </cell>
          <cell r="B4404" t="str">
            <v xml:space="preserve">EMBOLO  5 PHARM  85336                                                                              </v>
          </cell>
          <cell r="C4404">
            <v>0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I4404">
            <v>0</v>
          </cell>
        </row>
        <row r="4405">
          <cell r="A4405">
            <v>27005100000000</v>
          </cell>
          <cell r="B4405" t="str">
            <v xml:space="preserve">EMBOLO 5 ML OMNI                                                                                    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  <cell r="I4405">
            <v>0</v>
          </cell>
        </row>
        <row r="4406">
          <cell r="A4406">
            <v>27005110000000</v>
          </cell>
          <cell r="B4406" t="str">
            <v xml:space="preserve">EMBOLO SILIC. 5ML 85336                                                                             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  <cell r="I4406">
            <v>0</v>
          </cell>
        </row>
        <row r="4407">
          <cell r="A4407">
            <v>270052000000</v>
          </cell>
          <cell r="B4407" t="str">
            <v xml:space="preserve">EMBOLO SIL  5 ML  85336                                                                             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  <cell r="I4407">
            <v>0</v>
          </cell>
        </row>
        <row r="4408">
          <cell r="A4408">
            <v>270101000000</v>
          </cell>
          <cell r="B4408" t="str">
            <v xml:space="preserve">EMBOLO 10ML 85337                                                                                   </v>
          </cell>
          <cell r="C4408">
            <v>5936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  <cell r="I4408">
            <v>0</v>
          </cell>
        </row>
        <row r="4409">
          <cell r="A4409">
            <v>27010110000000</v>
          </cell>
          <cell r="B4409" t="str">
            <v xml:space="preserve">EMBOLO SILIC. 10ML                                                                                  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  <cell r="I4409">
            <v>0</v>
          </cell>
        </row>
        <row r="4410">
          <cell r="A4410">
            <v>270102000000</v>
          </cell>
          <cell r="B4410" t="str">
            <v xml:space="preserve">EMBOLO SIL 10  ML                                                                                   </v>
          </cell>
          <cell r="C4410">
            <v>0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  <cell r="I4410">
            <v>0</v>
          </cell>
        </row>
        <row r="4411">
          <cell r="A4411">
            <v>270103000000</v>
          </cell>
          <cell r="B4411" t="str">
            <v xml:space="preserve">EMBOLO 10 ML (BRASIL)                                                                               </v>
          </cell>
          <cell r="C4411">
            <v>0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I4411">
            <v>0</v>
          </cell>
        </row>
        <row r="4412">
          <cell r="A4412">
            <v>270201000000</v>
          </cell>
          <cell r="B4412" t="str">
            <v xml:space="preserve">EMBOLO 20 PHARM  88433 N1                                                                           </v>
          </cell>
          <cell r="C4412">
            <v>0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I4412">
            <v>0</v>
          </cell>
        </row>
        <row r="4413">
          <cell r="A4413">
            <v>27020100000000</v>
          </cell>
          <cell r="B4413" t="str">
            <v xml:space="preserve">EMBOLO 20 ML                                                                                        </v>
          </cell>
          <cell r="C4413">
            <v>0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  <cell r="I4413">
            <v>0</v>
          </cell>
        </row>
        <row r="4414">
          <cell r="A4414">
            <v>27020110000000</v>
          </cell>
          <cell r="B4414" t="str">
            <v xml:space="preserve">EMBOLO SILIC. 20ML                                                                                  </v>
          </cell>
          <cell r="C4414">
            <v>0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  <cell r="I4414">
            <v>0</v>
          </cell>
        </row>
        <row r="4415">
          <cell r="A4415">
            <v>270202000000</v>
          </cell>
          <cell r="B4415" t="str">
            <v xml:space="preserve">EMBOLO SIL 20  ML                                                                                   </v>
          </cell>
          <cell r="C4415">
            <v>0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I4415">
            <v>0</v>
          </cell>
        </row>
        <row r="4416">
          <cell r="A4416">
            <v>270501000000</v>
          </cell>
          <cell r="B4416" t="str">
            <v xml:space="preserve">EMBOLO 50   ML                                                                                      </v>
          </cell>
          <cell r="C4416">
            <v>0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I4416">
            <v>0</v>
          </cell>
        </row>
        <row r="4417">
          <cell r="A4417">
            <v>270910000000</v>
          </cell>
          <cell r="B4417" t="str">
            <v xml:space="preserve">SUCCIDARES BORLA  PF0353                                                                            </v>
          </cell>
          <cell r="C4417">
            <v>300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  <cell r="I4417">
            <v>0</v>
          </cell>
        </row>
        <row r="4418">
          <cell r="A4418">
            <v>270911000000</v>
          </cell>
          <cell r="B4418" t="str">
            <v xml:space="preserve">SUCCIDARES BORLA  PF0199                                                                            </v>
          </cell>
          <cell r="C4418">
            <v>0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  <cell r="I4418">
            <v>0</v>
          </cell>
        </row>
        <row r="4419">
          <cell r="A4419">
            <v>270912000000</v>
          </cell>
          <cell r="B4419" t="str">
            <v xml:space="preserve">SUCCIDARES ALPINGOMMA EPN                                                                           </v>
          </cell>
          <cell r="C4419">
            <v>43372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  <cell r="I4419">
            <v>0</v>
          </cell>
        </row>
        <row r="4420">
          <cell r="A4420">
            <v>271001000000</v>
          </cell>
          <cell r="B4420" t="str">
            <v xml:space="preserve">CINTA FIJ. 475MM CELESTE IMPO.                                                                      </v>
          </cell>
          <cell r="C4420">
            <v>0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  <cell r="I4420">
            <v>0</v>
          </cell>
        </row>
        <row r="4421">
          <cell r="A4421">
            <v>271002000000</v>
          </cell>
          <cell r="B4421" t="str">
            <v xml:space="preserve">CIN. FIJ. 475MM CEL.IM. C/VELCRO                                                                    </v>
          </cell>
          <cell r="C4421">
            <v>0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  <cell r="I4421">
            <v>0</v>
          </cell>
        </row>
        <row r="4422">
          <cell r="A4422">
            <v>28001001000000</v>
          </cell>
          <cell r="B4422" t="str">
            <v xml:space="preserve">PIEZA EN ANGULO TRAQUEAL                                                                            </v>
          </cell>
          <cell r="C4422">
            <v>0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  <cell r="I4422">
            <v>0</v>
          </cell>
        </row>
        <row r="4423">
          <cell r="A4423">
            <v>28001065000000</v>
          </cell>
          <cell r="B4423" t="str">
            <v xml:space="preserve">TUB. TRAQ. C/CONECT. 6.5                                                                            </v>
          </cell>
          <cell r="C4423">
            <v>0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  <cell r="I4423">
            <v>0</v>
          </cell>
        </row>
        <row r="4424">
          <cell r="A4424">
            <v>28001085000000</v>
          </cell>
          <cell r="B4424" t="str">
            <v xml:space="preserve">TUB. TRAQ. C/CONECT.8.5                                                                             </v>
          </cell>
          <cell r="C4424">
            <v>0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  <cell r="I4424">
            <v>0</v>
          </cell>
        </row>
        <row r="4425">
          <cell r="A4425">
            <v>28001101000000</v>
          </cell>
          <cell r="B4425" t="str">
            <v xml:space="preserve">PIEZA EN ANGULO BRONQUIAL                                                                           </v>
          </cell>
          <cell r="C4425">
            <v>0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  <cell r="I4425">
            <v>0</v>
          </cell>
        </row>
        <row r="4426">
          <cell r="A4426">
            <v>28001165000000</v>
          </cell>
          <cell r="B4426" t="str">
            <v xml:space="preserve">TUB. BRONQ. C/CONECT. 6.5                                                                           </v>
          </cell>
          <cell r="C4426">
            <v>0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  <cell r="I4426">
            <v>0</v>
          </cell>
        </row>
        <row r="4427">
          <cell r="A4427">
            <v>28001185000000</v>
          </cell>
          <cell r="B4427" t="str">
            <v xml:space="preserve">TUB. BRONQ. C/CONECT. 8.5                                                                           </v>
          </cell>
          <cell r="C4427">
            <v>0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  <cell r="I4427">
            <v>0</v>
          </cell>
        </row>
        <row r="4428">
          <cell r="A4428">
            <v>28001201000000</v>
          </cell>
          <cell r="B4428" t="str">
            <v xml:space="preserve">PIEZA EN ANGULO TRAQUEAL (TAPA/AM.)                                                                 </v>
          </cell>
          <cell r="C4428">
            <v>0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  <cell r="I4428">
            <v>0</v>
          </cell>
        </row>
        <row r="4429">
          <cell r="A4429">
            <v>28001301000000</v>
          </cell>
          <cell r="B4429" t="str">
            <v xml:space="preserve">PIEZA EN ANGULO BRONQUIAL(TAPA/AM.)                                                                 </v>
          </cell>
          <cell r="C4429">
            <v>0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  <cell r="I4429">
            <v>0</v>
          </cell>
        </row>
        <row r="4430">
          <cell r="A4430">
            <v>28001401000000</v>
          </cell>
          <cell r="B4430" t="str">
            <v xml:space="preserve">PIEZA EN ANGULO TRAQUEAL(TAPA/AZUL)                                                                 </v>
          </cell>
          <cell r="C4430">
            <v>139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  <cell r="I4430">
            <v>0</v>
          </cell>
        </row>
        <row r="4431">
          <cell r="A4431">
            <v>28001501000000</v>
          </cell>
          <cell r="B4431" t="str">
            <v xml:space="preserve">PIEZA EN ANGULO BRONQ. (TAPA/AZUL)                                                                  </v>
          </cell>
          <cell r="C4431">
            <v>56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I4431">
            <v>0</v>
          </cell>
        </row>
        <row r="4432">
          <cell r="A4432">
            <v>28001601000000</v>
          </cell>
          <cell r="B4432" t="str">
            <v xml:space="preserve">PIEZA EN ANGULO TRAQUEAL (INTAIR MEDICAL)                                                           </v>
          </cell>
          <cell r="C4432">
            <v>501</v>
          </cell>
          <cell r="D4432">
            <v>0</v>
          </cell>
          <cell r="E4432">
            <v>0</v>
          </cell>
          <cell r="F4432">
            <v>0</v>
          </cell>
          <cell r="G4432">
            <v>0</v>
          </cell>
          <cell r="I4432">
            <v>0</v>
          </cell>
        </row>
        <row r="4433">
          <cell r="A4433">
            <v>28001701000000</v>
          </cell>
          <cell r="B4433" t="str">
            <v xml:space="preserve">PIEZA EN ANGULO BRONQUIAL (INTAIR MEDICAL)                                                          </v>
          </cell>
          <cell r="C4433">
            <v>314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I4433">
            <v>0</v>
          </cell>
        </row>
        <row r="4434">
          <cell r="A4434">
            <v>28002000000000</v>
          </cell>
          <cell r="B4434" t="str">
            <v xml:space="preserve">CAT.ASPIRACION P/DOBLE LUMEN 540MM                                                                  </v>
          </cell>
          <cell r="C4434">
            <v>1202</v>
          </cell>
          <cell r="D4434">
            <v>0</v>
          </cell>
          <cell r="E4434">
            <v>0</v>
          </cell>
          <cell r="F4434">
            <v>0</v>
          </cell>
          <cell r="G4434">
            <v>0</v>
          </cell>
          <cell r="I4434">
            <v>0</v>
          </cell>
        </row>
        <row r="4435">
          <cell r="A4435">
            <v>28002100000000</v>
          </cell>
          <cell r="B4435" t="str">
            <v xml:space="preserve">CAT.ASPIRACION P/DOBLE LUMEN 600MM                                                                  </v>
          </cell>
          <cell r="C4435">
            <v>1683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  <cell r="I4435">
            <v>0</v>
          </cell>
        </row>
        <row r="4436">
          <cell r="A4436">
            <v>280101000000</v>
          </cell>
          <cell r="B4436" t="str">
            <v xml:space="preserve">PIEZA EN ANGULO TRACHEAL                                                                            </v>
          </cell>
          <cell r="C4436">
            <v>0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  <cell r="I4436">
            <v>0</v>
          </cell>
        </row>
        <row r="4437">
          <cell r="A4437">
            <v>280102000000</v>
          </cell>
          <cell r="B4437" t="str">
            <v xml:space="preserve">PIEZA EN ANGULO BRONCHIAL                                                                           </v>
          </cell>
          <cell r="C4437">
            <v>0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I4437">
            <v>0</v>
          </cell>
        </row>
        <row r="4438">
          <cell r="A4438">
            <v>284011000000</v>
          </cell>
          <cell r="B4438" t="str">
            <v xml:space="preserve">FILTRO DIALISIS   84227                                                                             </v>
          </cell>
          <cell r="C4438">
            <v>0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  <cell r="I4438">
            <v>0</v>
          </cell>
        </row>
        <row r="4439">
          <cell r="A4439">
            <v>28802600000000</v>
          </cell>
          <cell r="B4439" t="str">
            <v xml:space="preserve">T. BRON.DOB.LUM.DER. C/L.RAD. CH26                                                                  </v>
          </cell>
          <cell r="C4439">
            <v>0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  <cell r="I4439">
            <v>0</v>
          </cell>
        </row>
        <row r="4440">
          <cell r="A4440">
            <v>28802800000000</v>
          </cell>
          <cell r="B4440" t="str">
            <v xml:space="preserve">T. BRON.DOB.LUM.DER. C/L.RAD. CH28                                                                  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I4440">
            <v>0</v>
          </cell>
        </row>
        <row r="4441">
          <cell r="A4441">
            <v>28803500000000</v>
          </cell>
          <cell r="B4441" t="str">
            <v xml:space="preserve">T. BRON.DOB.LUM.DER. C/L.RAD. CH35                                                                  </v>
          </cell>
          <cell r="C4441">
            <v>0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  <cell r="I4441">
            <v>0</v>
          </cell>
        </row>
        <row r="4442">
          <cell r="A4442">
            <v>28803700000000</v>
          </cell>
          <cell r="B4442" t="str">
            <v xml:space="preserve">T. BRON.DOB.LUM.DER. C/L.RAD. CH37                                                                  </v>
          </cell>
          <cell r="C4442">
            <v>0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I4442">
            <v>0</v>
          </cell>
        </row>
        <row r="4443">
          <cell r="A4443">
            <v>28803900000000</v>
          </cell>
          <cell r="B4443" t="str">
            <v xml:space="preserve">T. BRON.DOB.LUM.DER. C/L.RAD. CH39                                                                  </v>
          </cell>
          <cell r="C4443">
            <v>0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  <cell r="I4443">
            <v>0</v>
          </cell>
        </row>
        <row r="4444">
          <cell r="A4444">
            <v>28804100000000</v>
          </cell>
          <cell r="B4444" t="str">
            <v xml:space="preserve">T. BRON.DOB.LUM.DER. C/L.RAD. CH41                                                                  </v>
          </cell>
          <cell r="C4444">
            <v>0</v>
          </cell>
          <cell r="D4444">
            <v>0</v>
          </cell>
          <cell r="E4444">
            <v>0</v>
          </cell>
          <cell r="F4444">
            <v>0</v>
          </cell>
          <cell r="G4444">
            <v>0</v>
          </cell>
          <cell r="I4444">
            <v>0</v>
          </cell>
        </row>
        <row r="4445">
          <cell r="A4445">
            <v>28810350000000</v>
          </cell>
          <cell r="B4445" t="str">
            <v xml:space="preserve">T.BRON.DOB.LUM. IZQ. CH35 EXT.ANG.                                                                  </v>
          </cell>
          <cell r="C4445">
            <v>0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  <cell r="I4445">
            <v>0</v>
          </cell>
        </row>
        <row r="4446">
          <cell r="A4446">
            <v>28810370000000</v>
          </cell>
          <cell r="B4446" t="str">
            <v xml:space="preserve">T.BRON.DOB.LUM. IZQ. CH37 EXT.ANG.                                                                  </v>
          </cell>
          <cell r="C4446">
            <v>0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I4446">
            <v>0</v>
          </cell>
        </row>
        <row r="4447">
          <cell r="A4447">
            <v>28810390000000</v>
          </cell>
          <cell r="B4447" t="str">
            <v xml:space="preserve">T. BRON.DOB.LUM.IZQ.  XL CH39                                                                       </v>
          </cell>
          <cell r="C4447">
            <v>0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  <cell r="I4447">
            <v>0</v>
          </cell>
        </row>
        <row r="4448">
          <cell r="A4448">
            <v>28811390000000</v>
          </cell>
          <cell r="B4448" t="str">
            <v xml:space="preserve">T. BRON.DOB.LUM.DER. XL CH39                                                                        </v>
          </cell>
          <cell r="C4448">
            <v>44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  <cell r="I4448">
            <v>0</v>
          </cell>
        </row>
        <row r="4449">
          <cell r="A4449">
            <v>28812600000000</v>
          </cell>
          <cell r="B4449" t="str">
            <v xml:space="preserve">T. BRON.DOB.LUM.IZQ. C/L.RAD. CH26                                                                  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  <cell r="I4449">
            <v>0</v>
          </cell>
        </row>
        <row r="4450">
          <cell r="A4450">
            <v>28812600000001</v>
          </cell>
          <cell r="B4450" t="str">
            <v xml:space="preserve">T. BRON.DOB.LUM.IZQ. C/L.RAD. CH26                                                                  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  <cell r="I4450">
            <v>0</v>
          </cell>
        </row>
        <row r="4451">
          <cell r="A4451">
            <v>28812600000003</v>
          </cell>
          <cell r="B4451" t="str">
            <v xml:space="preserve">T. BRON.DOB.LUM.IZQ. C/L.RAD. CH26                                                                  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I4451">
            <v>0</v>
          </cell>
        </row>
        <row r="4452">
          <cell r="A4452">
            <v>28812800000000</v>
          </cell>
          <cell r="B4452" t="str">
            <v xml:space="preserve">T. BRON.DOB.LUM.IZQ. C/L.RAD. CH28                                                                  </v>
          </cell>
          <cell r="C4452">
            <v>0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  <cell r="I4452">
            <v>0</v>
          </cell>
        </row>
        <row r="4453">
          <cell r="A4453">
            <v>28812800000001</v>
          </cell>
          <cell r="B4453" t="str">
            <v xml:space="preserve">T. BRON.DOB.LUM.IZQ. C/L.RAD. CH28                                                                  </v>
          </cell>
          <cell r="C4453">
            <v>0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  <cell r="I4453">
            <v>0</v>
          </cell>
        </row>
        <row r="4454">
          <cell r="A4454">
            <v>28812800000003</v>
          </cell>
          <cell r="B4454" t="str">
            <v xml:space="preserve">T. BRON.DOB.LUM.IZQ. C/L.RAD. CH28                                                                  </v>
          </cell>
          <cell r="C4454">
            <v>0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  <cell r="I4454">
            <v>0</v>
          </cell>
        </row>
        <row r="4455">
          <cell r="A4455">
            <v>28813500000000</v>
          </cell>
          <cell r="B4455" t="str">
            <v xml:space="preserve">T. BRON.DOB.LUM.IZQ. C/L.RAD. CH35                                                                  </v>
          </cell>
          <cell r="C4455">
            <v>0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  <cell r="I4455">
            <v>0</v>
          </cell>
        </row>
        <row r="4456">
          <cell r="A4456">
            <v>28813500000001</v>
          </cell>
          <cell r="B4456" t="str">
            <v xml:space="preserve">T. BRON.DOB.LUM.IZQ. C/L.RAD. CH35                                                                  </v>
          </cell>
          <cell r="C4456">
            <v>0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  <cell r="I4456">
            <v>0</v>
          </cell>
        </row>
        <row r="4457">
          <cell r="A4457">
            <v>28813500000003</v>
          </cell>
          <cell r="B4457" t="str">
            <v xml:space="preserve">T. BRON.DOB.LUM.IZQ. C/L.RAD. CH35                                                                  </v>
          </cell>
          <cell r="C4457">
            <v>0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  <cell r="I4457">
            <v>0</v>
          </cell>
        </row>
        <row r="4458">
          <cell r="A4458">
            <v>28813700000000</v>
          </cell>
          <cell r="B4458" t="str">
            <v xml:space="preserve">T. BRON.DOB.LUM.IZQ. C/L.RAD. CH37                                                                  </v>
          </cell>
          <cell r="C4458">
            <v>0</v>
          </cell>
          <cell r="D4458">
            <v>0</v>
          </cell>
          <cell r="E4458">
            <v>0</v>
          </cell>
          <cell r="F4458">
            <v>0</v>
          </cell>
          <cell r="G4458">
            <v>0</v>
          </cell>
          <cell r="I4458">
            <v>0</v>
          </cell>
        </row>
        <row r="4459">
          <cell r="A4459">
            <v>28813700000001</v>
          </cell>
          <cell r="B4459" t="str">
            <v xml:space="preserve">T. BRON.DOB.LUM.IZQ. C/L.RAD. CH37                                                                  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  <cell r="G4459">
            <v>0</v>
          </cell>
          <cell r="I4459">
            <v>0</v>
          </cell>
        </row>
        <row r="4460">
          <cell r="A4460">
            <v>28813700000003</v>
          </cell>
          <cell r="B4460" t="str">
            <v xml:space="preserve">T. BRON.DOB.LUM.IZQ. C/L.RAD. CH37                                                                  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  <cell r="I4460">
            <v>0</v>
          </cell>
        </row>
        <row r="4461">
          <cell r="A4461">
            <v>28813900000000</v>
          </cell>
          <cell r="B4461" t="str">
            <v xml:space="preserve">T. BRON.DOB.LUM.IZQ. C/L.RAD. CH39                                                                  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  <cell r="I4461">
            <v>0</v>
          </cell>
        </row>
        <row r="4462">
          <cell r="A4462">
            <v>28813900000001</v>
          </cell>
          <cell r="B4462" t="str">
            <v xml:space="preserve">T. BRON.DOB.LUM.IZQ. C/L.RAD. CH39                                                                  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  <cell r="I4462">
            <v>0</v>
          </cell>
        </row>
        <row r="4463">
          <cell r="A4463">
            <v>28813900000003</v>
          </cell>
          <cell r="B4463" t="str">
            <v xml:space="preserve">T. BRON.DOB.LUM.IZQ. C/L.RAD. CH39                                                                  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  <cell r="I4463">
            <v>0</v>
          </cell>
        </row>
        <row r="4464">
          <cell r="A4464">
            <v>28814100000000</v>
          </cell>
          <cell r="B4464" t="str">
            <v xml:space="preserve">T. BRON.DOB.LUM.IZQ. C/L.RAD. CH41                                                                  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  <cell r="G4464">
            <v>0</v>
          </cell>
          <cell r="I4464">
            <v>0</v>
          </cell>
        </row>
        <row r="4465">
          <cell r="A4465">
            <v>28814100000001</v>
          </cell>
          <cell r="B4465" t="str">
            <v xml:space="preserve">T. BRON.DOB.LUM.IZQ. C/L.RAD. CH41                                                                  </v>
          </cell>
          <cell r="C4465">
            <v>0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  <cell r="I4465">
            <v>0</v>
          </cell>
        </row>
        <row r="4466">
          <cell r="A4466">
            <v>28814100000003</v>
          </cell>
          <cell r="B4466" t="str">
            <v xml:space="preserve">T. BRON.DOB.LUM.IZQ. C/L.RAD. CH41                                                                  </v>
          </cell>
          <cell r="C4466">
            <v>0</v>
          </cell>
          <cell r="D4466">
            <v>0</v>
          </cell>
          <cell r="E4466">
            <v>0</v>
          </cell>
          <cell r="F4466">
            <v>0</v>
          </cell>
          <cell r="G4466">
            <v>0</v>
          </cell>
          <cell r="I4466">
            <v>0</v>
          </cell>
        </row>
        <row r="4467">
          <cell r="A4467">
            <v>28820260000000</v>
          </cell>
          <cell r="B4467" t="str">
            <v xml:space="preserve">DOBLE LUMEN DER.CH26 (BALON AZUL MODIFICADO)                                                        </v>
          </cell>
          <cell r="C4467">
            <v>45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  <cell r="I4467">
            <v>0</v>
          </cell>
        </row>
        <row r="4468">
          <cell r="A4468">
            <v>28820280000000</v>
          </cell>
          <cell r="B4468" t="str">
            <v xml:space="preserve">DOBLE LUMEN DER.CH28 (BALON AZUL MODIFICADO)                                                        </v>
          </cell>
          <cell r="C4468">
            <v>47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  <cell r="I4468">
            <v>0</v>
          </cell>
        </row>
        <row r="4469">
          <cell r="A4469">
            <v>28820330000000</v>
          </cell>
          <cell r="B4469" t="str">
            <v xml:space="preserve">DOBLE LUMEN DER.CH33 (BALON AZUL MODIFICADO)                                                        </v>
          </cell>
          <cell r="C4469">
            <v>41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  <cell r="I4469">
            <v>0</v>
          </cell>
        </row>
        <row r="4470">
          <cell r="A4470">
            <v>28820350000000</v>
          </cell>
          <cell r="B4470" t="str">
            <v xml:space="preserve">DOBLE LUMEN DER.CH35 (BALON AZUL MODIFICADO)                                                        </v>
          </cell>
          <cell r="C4470">
            <v>54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  <cell r="I4470">
            <v>0</v>
          </cell>
        </row>
        <row r="4471">
          <cell r="A4471">
            <v>28820370000000</v>
          </cell>
          <cell r="B4471" t="str">
            <v xml:space="preserve">DOBLE LUMEN DER.CH37 (BALON AZUL MODIFICADO)                                                        </v>
          </cell>
          <cell r="C4471">
            <v>0</v>
          </cell>
          <cell r="D4471">
            <v>0</v>
          </cell>
          <cell r="E4471">
            <v>0</v>
          </cell>
          <cell r="F4471">
            <v>0</v>
          </cell>
          <cell r="G4471">
            <v>0</v>
          </cell>
          <cell r="I4471">
            <v>0</v>
          </cell>
        </row>
        <row r="4472">
          <cell r="A4472">
            <v>28820390000000</v>
          </cell>
          <cell r="B4472" t="str">
            <v xml:space="preserve">DOBLE LUMEN DER.CH39 (BALON AZUL MODIFICADO)                                                        </v>
          </cell>
          <cell r="C4472">
            <v>69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  <cell r="I4472">
            <v>0</v>
          </cell>
        </row>
        <row r="4473">
          <cell r="A4473">
            <v>28820410000000</v>
          </cell>
          <cell r="B4473" t="str">
            <v xml:space="preserve">DOBLE LUMEN DER.CH41 (BALON AZUL MODIFICADO)                                                        </v>
          </cell>
          <cell r="C4473">
            <v>37</v>
          </cell>
          <cell r="D4473">
            <v>0</v>
          </cell>
          <cell r="E4473">
            <v>0</v>
          </cell>
          <cell r="F4473">
            <v>0</v>
          </cell>
          <cell r="G4473">
            <v>0</v>
          </cell>
          <cell r="I4473">
            <v>0</v>
          </cell>
        </row>
        <row r="4474">
          <cell r="A4474">
            <v>28822600000000</v>
          </cell>
          <cell r="B4474" t="str">
            <v xml:space="preserve">T. BRON.DOB.LUM.DER. CH26                                                                           </v>
          </cell>
          <cell r="C4474">
            <v>14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  <cell r="I4474">
            <v>0</v>
          </cell>
        </row>
        <row r="4475">
          <cell r="A4475">
            <v>28822800000000</v>
          </cell>
          <cell r="B4475" t="str">
            <v xml:space="preserve">T. BRON.DOB.LUM.DER. CH28                                                                           </v>
          </cell>
          <cell r="C4475">
            <v>5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  <cell r="I4475">
            <v>0</v>
          </cell>
        </row>
        <row r="4476">
          <cell r="A4476">
            <v>28823500000000</v>
          </cell>
          <cell r="B4476" t="str">
            <v xml:space="preserve">T. BRON.DOB.LUM.DER. CH35                                                                           </v>
          </cell>
          <cell r="C4476">
            <v>0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  <cell r="I4476">
            <v>0</v>
          </cell>
        </row>
        <row r="4477">
          <cell r="A4477">
            <v>28823700000000</v>
          </cell>
          <cell r="B4477" t="str">
            <v xml:space="preserve">T. BRON.DOB.LUM.DER. CH37                                                                           </v>
          </cell>
          <cell r="C4477">
            <v>0</v>
          </cell>
          <cell r="D4477">
            <v>0</v>
          </cell>
          <cell r="E4477">
            <v>0</v>
          </cell>
          <cell r="F4477">
            <v>0</v>
          </cell>
          <cell r="G4477">
            <v>0</v>
          </cell>
          <cell r="I4477">
            <v>0</v>
          </cell>
        </row>
        <row r="4478">
          <cell r="A4478">
            <v>28823900000000</v>
          </cell>
          <cell r="B4478" t="str">
            <v xml:space="preserve">T. BRON.DOB.LUM.DER. CH39                                                                           </v>
          </cell>
          <cell r="C4478">
            <v>0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  <cell r="I4478">
            <v>0</v>
          </cell>
        </row>
        <row r="4479">
          <cell r="A4479">
            <v>28824100000000</v>
          </cell>
          <cell r="B4479" t="str">
            <v xml:space="preserve">T. BRON.DOB.LUM.DER. CH41                                                                           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  <cell r="I4479">
            <v>0</v>
          </cell>
        </row>
        <row r="4480">
          <cell r="A4480">
            <v>28832600000000</v>
          </cell>
          <cell r="B4480" t="str">
            <v xml:space="preserve">T. BRON.DOB.LUM.IZQ. CH26                                                                           </v>
          </cell>
          <cell r="C4480">
            <v>11</v>
          </cell>
          <cell r="D4480">
            <v>0</v>
          </cell>
          <cell r="E4480">
            <v>0</v>
          </cell>
          <cell r="F4480">
            <v>0</v>
          </cell>
          <cell r="G4480">
            <v>0</v>
          </cell>
          <cell r="I4480">
            <v>0</v>
          </cell>
        </row>
        <row r="4481">
          <cell r="A4481">
            <v>28832800000000</v>
          </cell>
          <cell r="B4481" t="str">
            <v xml:space="preserve">T. BRON.DOB.LUM.IZQ. CH28                                                                           </v>
          </cell>
          <cell r="C4481">
            <v>50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  <cell r="I4481">
            <v>0</v>
          </cell>
        </row>
        <row r="4482">
          <cell r="A4482">
            <v>28833500000000</v>
          </cell>
          <cell r="B4482" t="str">
            <v xml:space="preserve">T. BRON.DOB.LUM.IZQ. CH35                                                                           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  <cell r="I4482">
            <v>0</v>
          </cell>
        </row>
        <row r="4483">
          <cell r="A4483">
            <v>28833700000000</v>
          </cell>
          <cell r="B4483" t="str">
            <v xml:space="preserve">T. BRON.DOB.LUM.IZQ. CH37                                                                           </v>
          </cell>
          <cell r="C4483">
            <v>0</v>
          </cell>
          <cell r="D4483">
            <v>0</v>
          </cell>
          <cell r="E4483">
            <v>0</v>
          </cell>
          <cell r="F4483">
            <v>0</v>
          </cell>
          <cell r="G4483">
            <v>0</v>
          </cell>
          <cell r="I4483">
            <v>0</v>
          </cell>
        </row>
        <row r="4484">
          <cell r="A4484">
            <v>28833900000000</v>
          </cell>
          <cell r="B4484" t="str">
            <v xml:space="preserve">T. BRON.DOB.LUM.IZQ. CH39                                                                           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  <cell r="G4484">
            <v>0</v>
          </cell>
          <cell r="I4484">
            <v>0</v>
          </cell>
        </row>
        <row r="4485">
          <cell r="A4485">
            <v>28834100000000</v>
          </cell>
          <cell r="B4485" t="str">
            <v xml:space="preserve">T. BRON.DOB.LUM.IZQ. CH41                                                                           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  <cell r="I4485">
            <v>0</v>
          </cell>
        </row>
        <row r="4486">
          <cell r="A4486">
            <v>28840026000000</v>
          </cell>
          <cell r="B4486" t="str">
            <v xml:space="preserve">T.BRON.D.LUM.IZQ.EXT.ANG.CH26                                                                       </v>
          </cell>
          <cell r="C4486">
            <v>3</v>
          </cell>
          <cell r="D4486">
            <v>0</v>
          </cell>
          <cell r="E4486">
            <v>0</v>
          </cell>
          <cell r="F4486">
            <v>0</v>
          </cell>
          <cell r="G4486">
            <v>0</v>
          </cell>
          <cell r="I4486">
            <v>0</v>
          </cell>
        </row>
        <row r="4487">
          <cell r="A4487">
            <v>28840028000000</v>
          </cell>
          <cell r="B4487" t="str">
            <v xml:space="preserve">T.BRON.D.LUM.IZQ.EXT.ANG.CH28                                                                       </v>
          </cell>
          <cell r="C4487">
            <v>22</v>
          </cell>
          <cell r="D4487">
            <v>0</v>
          </cell>
          <cell r="E4487">
            <v>0</v>
          </cell>
          <cell r="F4487">
            <v>0</v>
          </cell>
          <cell r="G4487">
            <v>0</v>
          </cell>
          <cell r="I4487">
            <v>0</v>
          </cell>
        </row>
        <row r="4488">
          <cell r="A4488">
            <v>28840032000000</v>
          </cell>
          <cell r="B4488" t="str">
            <v xml:space="preserve">T.BRON.D.LUM.IZQ.EXT.ANG.CH32                                                                       </v>
          </cell>
          <cell r="C4488">
            <v>0</v>
          </cell>
          <cell r="D4488">
            <v>0</v>
          </cell>
          <cell r="E4488">
            <v>0</v>
          </cell>
          <cell r="F4488">
            <v>0</v>
          </cell>
          <cell r="G4488">
            <v>0</v>
          </cell>
          <cell r="I4488">
            <v>0</v>
          </cell>
        </row>
        <row r="4489">
          <cell r="A4489">
            <v>28840033000000</v>
          </cell>
          <cell r="B4489" t="str">
            <v xml:space="preserve">T.BRON.D.LUM.IZ."Y"BDA.EXT.ANG.CH33                                                                 </v>
          </cell>
          <cell r="C4489">
            <v>13</v>
          </cell>
          <cell r="D4489">
            <v>0</v>
          </cell>
          <cell r="E4489">
            <v>0</v>
          </cell>
          <cell r="F4489">
            <v>0</v>
          </cell>
          <cell r="G4489">
            <v>0</v>
          </cell>
          <cell r="I4489">
            <v>0</v>
          </cell>
        </row>
        <row r="4490">
          <cell r="A4490">
            <v>28840035000000</v>
          </cell>
          <cell r="B4490" t="str">
            <v xml:space="preserve">T.BRON.D.LUM.IZ."Y"BDA.EXT.ANG.CH35                                                                 </v>
          </cell>
          <cell r="C4490">
            <v>81</v>
          </cell>
          <cell r="D4490">
            <v>0</v>
          </cell>
          <cell r="E4490">
            <v>0</v>
          </cell>
          <cell r="F4490">
            <v>0</v>
          </cell>
          <cell r="G4490">
            <v>0</v>
          </cell>
          <cell r="I4490">
            <v>0</v>
          </cell>
        </row>
        <row r="4491">
          <cell r="A4491">
            <v>28840041000000</v>
          </cell>
          <cell r="B4491" t="str">
            <v xml:space="preserve">T.BRON.D.LUM.IZ."Y"BDA.EXT.ANG.CH41                                                                 </v>
          </cell>
          <cell r="C4491">
            <v>86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  <cell r="I4491">
            <v>0</v>
          </cell>
        </row>
        <row r="4492">
          <cell r="A4492">
            <v>28843300000000</v>
          </cell>
          <cell r="B4492" t="str">
            <v xml:space="preserve">T.BRON.DOB.LUM.IZQ. "Y" BDA. CH33                                                                   </v>
          </cell>
          <cell r="C4492">
            <v>111</v>
          </cell>
          <cell r="D4492">
            <v>0</v>
          </cell>
          <cell r="E4492">
            <v>0</v>
          </cell>
          <cell r="F4492">
            <v>0</v>
          </cell>
          <cell r="G4492">
            <v>0</v>
          </cell>
          <cell r="I4492">
            <v>0</v>
          </cell>
        </row>
        <row r="4493">
          <cell r="A4493">
            <v>28843500000000</v>
          </cell>
          <cell r="B4493" t="str">
            <v xml:space="preserve">T.BRON.DOB.LUM.IZQ. "Y" BDA. CH35                                                                   </v>
          </cell>
          <cell r="C4493">
            <v>5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  <cell r="I4493">
            <v>0</v>
          </cell>
        </row>
        <row r="4494">
          <cell r="A4494">
            <v>28843500100000</v>
          </cell>
          <cell r="B4494" t="str">
            <v xml:space="preserve">T.B.DOB.LUM.IZQ."Y" BDA.L. XL CH35                                                                  </v>
          </cell>
          <cell r="C4494">
            <v>0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  <cell r="I4494">
            <v>0</v>
          </cell>
        </row>
        <row r="4495">
          <cell r="A4495">
            <v>28843700000000</v>
          </cell>
          <cell r="B4495" t="str">
            <v xml:space="preserve">T.BRON.DOB.LUM.IZQ. "Y" BDA. CH37                                                                   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  <cell r="I4495">
            <v>0</v>
          </cell>
        </row>
        <row r="4496">
          <cell r="A4496">
            <v>28843700100000</v>
          </cell>
          <cell r="B4496" t="str">
            <v xml:space="preserve">T.B.DOB.LUM.IZQ."Y" BDA.L. XL CH37                                                                  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  <cell r="I4496">
            <v>0</v>
          </cell>
        </row>
        <row r="4497">
          <cell r="A4497">
            <v>28843700200000</v>
          </cell>
          <cell r="B4497" t="str">
            <v xml:space="preserve">T.B.DOB.LUM.IZQ. "Y" BDA.ØI.4 CH37                                                                  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  <cell r="I4497">
            <v>0</v>
          </cell>
        </row>
        <row r="4498">
          <cell r="A4498">
            <v>28843700300000</v>
          </cell>
          <cell r="B4498" t="str">
            <v xml:space="preserve">T.B.D.L. IZQ."Y"BDA.ØI4MM L.+3 CH37                                                                 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  <cell r="I4498">
            <v>0</v>
          </cell>
        </row>
        <row r="4499">
          <cell r="A4499">
            <v>28843900000000</v>
          </cell>
          <cell r="B4499" t="str">
            <v xml:space="preserve">T.BRON.DOB.LUM.IZQ. "Y" BDA. CH39                                                                   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  <cell r="G4499">
            <v>0</v>
          </cell>
          <cell r="I4499">
            <v>0</v>
          </cell>
        </row>
        <row r="4500">
          <cell r="A4500">
            <v>28843900100000</v>
          </cell>
          <cell r="B4500" t="str">
            <v xml:space="preserve">T.B.DOB.LUM.IZQ."Y" BDA.L.XL CH39                                                                   </v>
          </cell>
          <cell r="C4500">
            <v>33</v>
          </cell>
          <cell r="D4500">
            <v>0</v>
          </cell>
          <cell r="E4500">
            <v>0</v>
          </cell>
          <cell r="F4500">
            <v>0</v>
          </cell>
          <cell r="G4500">
            <v>0</v>
          </cell>
          <cell r="I4500">
            <v>0</v>
          </cell>
        </row>
        <row r="4501">
          <cell r="A4501">
            <v>28843900200000</v>
          </cell>
          <cell r="B4501" t="str">
            <v xml:space="preserve">T.B.DOB.LUM.IZQ. "Y" BDA.ØI.5 CH39                                                                  </v>
          </cell>
          <cell r="C4501">
            <v>0</v>
          </cell>
          <cell r="D4501">
            <v>0</v>
          </cell>
          <cell r="E4501">
            <v>0</v>
          </cell>
          <cell r="F4501">
            <v>0</v>
          </cell>
          <cell r="G4501">
            <v>0</v>
          </cell>
          <cell r="I4501">
            <v>0</v>
          </cell>
        </row>
        <row r="4502">
          <cell r="A4502">
            <v>28843900300000</v>
          </cell>
          <cell r="B4502" t="str">
            <v xml:space="preserve">T.B.D.L. IZQ."Y"BDA.ØI5MM L.+3 CH39                                                                 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  <cell r="G4502">
            <v>0</v>
          </cell>
          <cell r="I4502">
            <v>0</v>
          </cell>
        </row>
        <row r="4503">
          <cell r="A4503">
            <v>28844100000000</v>
          </cell>
          <cell r="B4503" t="str">
            <v xml:space="preserve">T.BRON.DOB.LUM.IZQ. "Y" BDA.CH41                                                                    </v>
          </cell>
          <cell r="C4503">
            <v>13</v>
          </cell>
          <cell r="D4503">
            <v>0</v>
          </cell>
          <cell r="E4503">
            <v>0</v>
          </cell>
          <cell r="F4503">
            <v>0</v>
          </cell>
          <cell r="G4503">
            <v>0</v>
          </cell>
          <cell r="I4503">
            <v>0</v>
          </cell>
        </row>
        <row r="4504">
          <cell r="A4504">
            <v>28844100100000</v>
          </cell>
          <cell r="B4504" t="str">
            <v xml:space="preserve">T.B.DOB.LUM.IZQ."Y" BDA.L. XL CH41                                                                  </v>
          </cell>
          <cell r="C4504">
            <v>11</v>
          </cell>
          <cell r="D4504">
            <v>0</v>
          </cell>
          <cell r="E4504">
            <v>0</v>
          </cell>
          <cell r="F4504">
            <v>0</v>
          </cell>
          <cell r="G4504">
            <v>0</v>
          </cell>
          <cell r="I4504">
            <v>0</v>
          </cell>
        </row>
        <row r="4505">
          <cell r="A4505">
            <v>28853300000000</v>
          </cell>
          <cell r="B4505" t="str">
            <v xml:space="preserve">T.BRON.DOB.LUM.DER. "Y" BDA.CH33                                                                    </v>
          </cell>
          <cell r="C4505">
            <v>10</v>
          </cell>
          <cell r="D4505">
            <v>0</v>
          </cell>
          <cell r="E4505">
            <v>0</v>
          </cell>
          <cell r="F4505">
            <v>0</v>
          </cell>
          <cell r="G4505">
            <v>0</v>
          </cell>
          <cell r="I4505">
            <v>0</v>
          </cell>
        </row>
        <row r="4506">
          <cell r="A4506">
            <v>28853500000000</v>
          </cell>
          <cell r="B4506" t="str">
            <v xml:space="preserve">T.BRON.DOB.LUM.DER. "Y" BDA.CH35                                                                    </v>
          </cell>
          <cell r="C4506">
            <v>370</v>
          </cell>
          <cell r="D4506">
            <v>0</v>
          </cell>
          <cell r="E4506">
            <v>0</v>
          </cell>
          <cell r="F4506">
            <v>0</v>
          </cell>
          <cell r="G4506">
            <v>0</v>
          </cell>
          <cell r="I4506">
            <v>0</v>
          </cell>
        </row>
        <row r="4507">
          <cell r="A4507">
            <v>28853700000000</v>
          </cell>
          <cell r="B4507" t="str">
            <v xml:space="preserve">T.BRON.DOB.LUM.DER. "Y" BDA.CH37                                                                    </v>
          </cell>
          <cell r="C4507">
            <v>0</v>
          </cell>
          <cell r="D4507">
            <v>0</v>
          </cell>
          <cell r="E4507">
            <v>0</v>
          </cell>
          <cell r="F4507">
            <v>0</v>
          </cell>
          <cell r="G4507">
            <v>0</v>
          </cell>
          <cell r="I4507">
            <v>0</v>
          </cell>
        </row>
        <row r="4508">
          <cell r="A4508">
            <v>28853900000000</v>
          </cell>
          <cell r="B4508" t="str">
            <v xml:space="preserve">T.BRON.DOB.LUM.DER. "Y" BDA. CH39                                                                   </v>
          </cell>
          <cell r="C4508">
            <v>0</v>
          </cell>
          <cell r="D4508">
            <v>0</v>
          </cell>
          <cell r="E4508">
            <v>0</v>
          </cell>
          <cell r="F4508">
            <v>0</v>
          </cell>
          <cell r="G4508">
            <v>0</v>
          </cell>
          <cell r="I4508">
            <v>0</v>
          </cell>
        </row>
        <row r="4509">
          <cell r="A4509">
            <v>28853900100000</v>
          </cell>
          <cell r="B4509" t="str">
            <v xml:space="preserve">T.B.D.L.DER."Y"BDA.ØI5MM B.GDE CH39                                                                 </v>
          </cell>
          <cell r="C4509">
            <v>0</v>
          </cell>
          <cell r="D4509">
            <v>0</v>
          </cell>
          <cell r="E4509">
            <v>0</v>
          </cell>
          <cell r="F4509">
            <v>0</v>
          </cell>
          <cell r="G4509">
            <v>0</v>
          </cell>
          <cell r="I4509">
            <v>0</v>
          </cell>
        </row>
        <row r="4510">
          <cell r="A4510">
            <v>28854100000000</v>
          </cell>
          <cell r="B4510" t="str">
            <v xml:space="preserve">T.BRON.DOB.LUM.DER. "Y" BDA. CH41                                                                   </v>
          </cell>
          <cell r="C4510">
            <v>48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I4510">
            <v>0</v>
          </cell>
        </row>
        <row r="4511">
          <cell r="A4511">
            <v>28863500000000</v>
          </cell>
          <cell r="B4511" t="str">
            <v xml:space="preserve">T.BRON.DOB.LUM.IZQ CH35 MF16045                                                                     </v>
          </cell>
          <cell r="C4511">
            <v>19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I4511">
            <v>0</v>
          </cell>
        </row>
        <row r="4512">
          <cell r="A4512">
            <v>28863700000000</v>
          </cell>
          <cell r="B4512" t="str">
            <v xml:space="preserve">T.BRON.D.LUM.IZQ."Y" BDA.G/CAR.CH37                                                                 </v>
          </cell>
          <cell r="C4512">
            <v>0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I4512">
            <v>0</v>
          </cell>
        </row>
        <row r="4513">
          <cell r="A4513">
            <v>28863900000000</v>
          </cell>
          <cell r="B4513" t="str">
            <v xml:space="preserve">T.BRON.D.LUM.IZQ."Y" BDA.G/CAR.CH39                                                                 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I4513">
            <v>0</v>
          </cell>
        </row>
        <row r="4514">
          <cell r="A4514">
            <v>28873700000000</v>
          </cell>
          <cell r="B4514" t="str">
            <v xml:space="preserve">T.BRON.DOB.LUM.IZQ. "Y" BDA.(D)CH37                                                                 </v>
          </cell>
          <cell r="C4514">
            <v>0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I4514">
            <v>0</v>
          </cell>
        </row>
        <row r="4515">
          <cell r="A4515">
            <v>28880037000000</v>
          </cell>
          <cell r="B4515" t="str">
            <v xml:space="preserve">T.BR.D.LU.IZ.ØIN.4.3MM EXT.ANG.CH37                                                                 </v>
          </cell>
          <cell r="C4515">
            <v>20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I4515">
            <v>0</v>
          </cell>
        </row>
        <row r="4516">
          <cell r="A4516">
            <v>28880039000000</v>
          </cell>
          <cell r="B4516" t="str">
            <v xml:space="preserve">T.BR.D.LU.IZ.ØIN.5.3MM EXT.ANG.CH39                                                                 </v>
          </cell>
          <cell r="C4516">
            <v>57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I4516">
            <v>0</v>
          </cell>
        </row>
        <row r="4517">
          <cell r="A4517">
            <v>28883700000000</v>
          </cell>
          <cell r="B4517" t="str">
            <v xml:space="preserve">T.BRON.D.LUM.IZ.ØIN.4.3MM PLUS CH37                                                                 </v>
          </cell>
          <cell r="C4517">
            <v>212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I4517">
            <v>0</v>
          </cell>
        </row>
        <row r="4518">
          <cell r="A4518">
            <v>28883900000000</v>
          </cell>
          <cell r="B4518" t="str">
            <v xml:space="preserve">T.BRON.D.LUM.IZ.ØIN.5.3MM PLUS CH39                                                                 </v>
          </cell>
          <cell r="C4518">
            <v>68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I4518">
            <v>0</v>
          </cell>
        </row>
        <row r="4519">
          <cell r="A4519">
            <v>28893700000000</v>
          </cell>
          <cell r="B4519" t="str">
            <v xml:space="preserve">T.BRON.D.LUM.DER.PLUS "Y" BDA.CH37                                                                  </v>
          </cell>
          <cell r="C4519">
            <v>4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I4519">
            <v>0</v>
          </cell>
        </row>
        <row r="4520">
          <cell r="A4520">
            <v>28893900000000</v>
          </cell>
          <cell r="B4520" t="str">
            <v xml:space="preserve">T.BRON.D.LUM.DER.PLUS "Y" BDA.CH39                                                                  </v>
          </cell>
          <cell r="C4520">
            <v>39</v>
          </cell>
          <cell r="D4520">
            <v>0</v>
          </cell>
          <cell r="E4520">
            <v>0</v>
          </cell>
          <cell r="F4520">
            <v>0</v>
          </cell>
          <cell r="G4520">
            <v>0</v>
          </cell>
          <cell r="I4520">
            <v>0</v>
          </cell>
        </row>
        <row r="4521">
          <cell r="A4521">
            <v>28903500000000</v>
          </cell>
          <cell r="B4521" t="str">
            <v xml:space="preserve">T.BRON.D.LUM.DER."+25"(430MM) CH35                                                                  </v>
          </cell>
          <cell r="C4521">
            <v>0</v>
          </cell>
          <cell r="D4521">
            <v>0</v>
          </cell>
          <cell r="E4521">
            <v>0</v>
          </cell>
          <cell r="F4521">
            <v>0</v>
          </cell>
          <cell r="G4521">
            <v>0</v>
          </cell>
          <cell r="I4521">
            <v>0</v>
          </cell>
        </row>
        <row r="4522">
          <cell r="A4522">
            <v>28903700000000</v>
          </cell>
          <cell r="B4522" t="str">
            <v xml:space="preserve">T.BRON.D.LUM.DER."+25"(440MM) CH37                                                                  </v>
          </cell>
          <cell r="C4522">
            <v>18</v>
          </cell>
          <cell r="D4522">
            <v>0</v>
          </cell>
          <cell r="E4522">
            <v>0</v>
          </cell>
          <cell r="F4522">
            <v>0</v>
          </cell>
          <cell r="G4522">
            <v>0</v>
          </cell>
          <cell r="I4522">
            <v>0</v>
          </cell>
        </row>
        <row r="4523">
          <cell r="A4523">
            <v>28903900000000</v>
          </cell>
          <cell r="B4523" t="str">
            <v xml:space="preserve">T.BRON.D.LUM.DER."+25"(460MM) CH39                                                                  </v>
          </cell>
          <cell r="C4523">
            <v>0</v>
          </cell>
          <cell r="D4523">
            <v>0</v>
          </cell>
          <cell r="E4523">
            <v>0</v>
          </cell>
          <cell r="F4523">
            <v>0</v>
          </cell>
          <cell r="G4523">
            <v>0</v>
          </cell>
          <cell r="I4523">
            <v>0</v>
          </cell>
        </row>
        <row r="4524">
          <cell r="A4524">
            <v>28913500000000</v>
          </cell>
          <cell r="B4524" t="str">
            <v xml:space="preserve">T.BRON.D.LUM.IZQ."+25"(435MM) CH35                                                                  </v>
          </cell>
          <cell r="C4524">
            <v>2</v>
          </cell>
          <cell r="D4524">
            <v>0</v>
          </cell>
          <cell r="E4524">
            <v>0</v>
          </cell>
          <cell r="F4524">
            <v>0</v>
          </cell>
          <cell r="G4524">
            <v>0</v>
          </cell>
          <cell r="I4524">
            <v>0</v>
          </cell>
        </row>
        <row r="4525">
          <cell r="A4525">
            <v>28913700000000</v>
          </cell>
          <cell r="B4525" t="str">
            <v xml:space="preserve">T.BRON.D.LUM.IZQ."+25"(445MM) CH37                                                                  </v>
          </cell>
          <cell r="C4525">
            <v>29</v>
          </cell>
          <cell r="D4525">
            <v>0</v>
          </cell>
          <cell r="E4525">
            <v>0</v>
          </cell>
          <cell r="F4525">
            <v>0</v>
          </cell>
          <cell r="G4525">
            <v>0</v>
          </cell>
          <cell r="I4525">
            <v>0</v>
          </cell>
        </row>
        <row r="4526">
          <cell r="A4526">
            <v>28913900000000</v>
          </cell>
          <cell r="B4526" t="str">
            <v xml:space="preserve">T.BRON.D.LUM.IZQ."+25"(465MM) CH39                                                                  </v>
          </cell>
          <cell r="C4526">
            <v>0</v>
          </cell>
          <cell r="D4526">
            <v>0</v>
          </cell>
          <cell r="E4526">
            <v>0</v>
          </cell>
          <cell r="F4526">
            <v>0</v>
          </cell>
          <cell r="G4526">
            <v>0</v>
          </cell>
          <cell r="I4526">
            <v>0</v>
          </cell>
        </row>
        <row r="4527">
          <cell r="A4527">
            <v>28923800000000</v>
          </cell>
          <cell r="B4527" t="str">
            <v xml:space="preserve">TRAQ.DOB.LUMEN IZQ.CH39 L-7.5MM                                                                     </v>
          </cell>
          <cell r="C4527">
            <v>38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  <cell r="I4527">
            <v>0</v>
          </cell>
        </row>
        <row r="4528">
          <cell r="A4528">
            <v>28923800010000</v>
          </cell>
          <cell r="B4528" t="str">
            <v xml:space="preserve">TRAQ.DOB.LUMEN DER.CH39 L-7.5MM                                                                     </v>
          </cell>
          <cell r="C4528">
            <v>31</v>
          </cell>
          <cell r="D4528">
            <v>0</v>
          </cell>
          <cell r="E4528">
            <v>0</v>
          </cell>
          <cell r="F4528">
            <v>0</v>
          </cell>
          <cell r="G4528">
            <v>0</v>
          </cell>
          <cell r="I4528">
            <v>0</v>
          </cell>
        </row>
        <row r="4529">
          <cell r="A4529">
            <v>28923900000000</v>
          </cell>
          <cell r="B4529" t="str">
            <v xml:space="preserve">TRAQ.DOB.LUMEN DER.CH39 L-8.5MM                                                                     </v>
          </cell>
          <cell r="C4529">
            <v>19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  <cell r="I4529">
            <v>0</v>
          </cell>
        </row>
        <row r="4530">
          <cell r="A4530">
            <v>28923900100000</v>
          </cell>
          <cell r="B4530" t="str">
            <v xml:space="preserve">TRAQ.DOB.LUMEN IZQ.CH39 L-8.5MM                                                                     </v>
          </cell>
          <cell r="C4530">
            <v>5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  <cell r="I4530">
            <v>0</v>
          </cell>
        </row>
        <row r="4531">
          <cell r="A4531">
            <v>28924000000000</v>
          </cell>
          <cell r="B4531" t="str">
            <v xml:space="preserve">TRAQ.DOB.LUMEN IZQ.CH39 L-9.5MM                                                                     </v>
          </cell>
          <cell r="C4531">
            <v>47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  <cell r="I4531">
            <v>0</v>
          </cell>
        </row>
        <row r="4532">
          <cell r="A4532">
            <v>28924000010000</v>
          </cell>
          <cell r="B4532" t="str">
            <v xml:space="preserve">TRAQ.DOB.LUMEN DER.CH39 L-9.5MM                                                                     </v>
          </cell>
          <cell r="C4532">
            <v>33</v>
          </cell>
          <cell r="D4532">
            <v>0</v>
          </cell>
          <cell r="E4532">
            <v>0</v>
          </cell>
          <cell r="F4532">
            <v>0</v>
          </cell>
          <cell r="G4532">
            <v>0</v>
          </cell>
          <cell r="I4532">
            <v>0</v>
          </cell>
        </row>
        <row r="4533">
          <cell r="A4533">
            <v>292953016026</v>
          </cell>
          <cell r="B4533" t="str">
            <v xml:space="preserve">TUB.DRE.CH  8 2953-016026                                                                           </v>
          </cell>
          <cell r="C4533">
            <v>0</v>
          </cell>
          <cell r="D4533">
            <v>0</v>
          </cell>
          <cell r="E4533">
            <v>0</v>
          </cell>
          <cell r="F4533">
            <v>0</v>
          </cell>
          <cell r="G4533">
            <v>0</v>
          </cell>
          <cell r="I4533">
            <v>0</v>
          </cell>
        </row>
        <row r="4534">
          <cell r="A4534">
            <v>292953019030</v>
          </cell>
          <cell r="B4534" t="str">
            <v xml:space="preserve">TUB.DRE.CH  9 2953-019030                                                                           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  <cell r="G4534">
            <v>0</v>
          </cell>
          <cell r="I4534">
            <v>0</v>
          </cell>
        </row>
        <row r="4535">
          <cell r="A4535">
            <v>292962009016</v>
          </cell>
          <cell r="B4535" t="str">
            <v xml:space="preserve">TUB.PU NE.4.8 2962-009016                                                                           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  <cell r="I4535">
            <v>0</v>
          </cell>
        </row>
        <row r="4536">
          <cell r="A4536">
            <v>292962011020</v>
          </cell>
          <cell r="B4536" t="str">
            <v xml:space="preserve">TUB.PU NE.  6 2962-011020                                                                           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  <cell r="G4536">
            <v>0</v>
          </cell>
          <cell r="I4536">
            <v>0</v>
          </cell>
        </row>
        <row r="4537">
          <cell r="A4537">
            <v>292962013023</v>
          </cell>
          <cell r="B4537" t="str">
            <v xml:space="preserve">TUB.PU NE.  7 2962-013023                                                                           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  <cell r="G4537">
            <v>0</v>
          </cell>
          <cell r="I4537">
            <v>0</v>
          </cell>
        </row>
        <row r="4538">
          <cell r="A4538">
            <v>292962016026</v>
          </cell>
          <cell r="B4538" t="str">
            <v xml:space="preserve">TUB.PU NE.  8 2962-016026                                                                           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  <cell r="I4538">
            <v>0</v>
          </cell>
        </row>
        <row r="4539">
          <cell r="A4539">
            <v>292962019030</v>
          </cell>
          <cell r="B4539" t="str">
            <v xml:space="preserve">TUB.PU NE.  9 2962-019030                                                                           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  <cell r="I4539">
            <v>0</v>
          </cell>
        </row>
        <row r="4540">
          <cell r="A4540">
            <v>292965009016</v>
          </cell>
          <cell r="B4540" t="str">
            <v xml:space="preserve">T.DR.CH4.8 80CM 2965-9016                                                                           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  <cell r="G4540">
            <v>0</v>
          </cell>
          <cell r="I4540">
            <v>0</v>
          </cell>
        </row>
        <row r="4541">
          <cell r="A4541">
            <v>292965011020</v>
          </cell>
          <cell r="B4541" t="str">
            <v xml:space="preserve">TUB.D.URE.CH6 2965-011020                                                                           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  <cell r="G4541">
            <v>0</v>
          </cell>
          <cell r="I4541">
            <v>0</v>
          </cell>
        </row>
        <row r="4542">
          <cell r="A4542">
            <v>292971014021</v>
          </cell>
          <cell r="B4542" t="str">
            <v xml:space="preserve">TUB.PU C/L BL 2971-014021                                                                           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  <cell r="G4542">
            <v>0</v>
          </cell>
          <cell r="I4542">
            <v>0</v>
          </cell>
        </row>
        <row r="4543">
          <cell r="A4543">
            <v>292971017024</v>
          </cell>
          <cell r="B4543" t="str">
            <v xml:space="preserve">TUB. PU C/L BL 2971-17024 1.7X2.4                                                                   </v>
          </cell>
          <cell r="C4543">
            <v>0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I4543">
            <v>0</v>
          </cell>
        </row>
        <row r="4544">
          <cell r="A4544">
            <v>293014000000</v>
          </cell>
          <cell r="B4544" t="str">
            <v xml:space="preserve">TUB. PU C/L BLANCA CH 14                                                                            </v>
          </cell>
          <cell r="C4544">
            <v>0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  <cell r="I4544">
            <v>0</v>
          </cell>
        </row>
        <row r="4545">
          <cell r="A4545">
            <v>293100600000</v>
          </cell>
          <cell r="B4545" t="str">
            <v xml:space="preserve">TUB. PU AZUL X1000 CH6                                                                              </v>
          </cell>
          <cell r="C4545">
            <v>0</v>
          </cell>
          <cell r="D4545">
            <v>0</v>
          </cell>
          <cell r="E4545">
            <v>0</v>
          </cell>
          <cell r="F4545">
            <v>0</v>
          </cell>
          <cell r="G4545">
            <v>0</v>
          </cell>
          <cell r="I4545">
            <v>0</v>
          </cell>
        </row>
        <row r="4546">
          <cell r="A4546">
            <v>293362021033</v>
          </cell>
          <cell r="B4546" t="str">
            <v xml:space="preserve">TU.PU 3.3X1000 3362-21033                                                                           </v>
          </cell>
          <cell r="C4546">
            <v>0</v>
          </cell>
          <cell r="D4546">
            <v>0</v>
          </cell>
          <cell r="E4546">
            <v>0</v>
          </cell>
          <cell r="F4546">
            <v>0</v>
          </cell>
          <cell r="G4546">
            <v>0</v>
          </cell>
          <cell r="I4546">
            <v>0</v>
          </cell>
        </row>
        <row r="4547">
          <cell r="A4547">
            <v>293362028040</v>
          </cell>
          <cell r="B4547" t="str">
            <v xml:space="preserve">TU.PU 4.0X1000 3362-28040                                                                           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  <cell r="I4547">
            <v>0</v>
          </cell>
        </row>
        <row r="4548">
          <cell r="A4548">
            <v>293362031047</v>
          </cell>
          <cell r="B4548" t="str">
            <v xml:space="preserve">TU.PU 4.7X1000 3362-31047                                                                           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  <cell r="I4548">
            <v>0</v>
          </cell>
        </row>
        <row r="4549">
          <cell r="A4549">
            <v>293404011023</v>
          </cell>
          <cell r="B4549" t="str">
            <v xml:space="preserve">TUB.EMB.AM  7 3404-011023                                                                           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  <cell r="I4549">
            <v>0</v>
          </cell>
        </row>
        <row r="4550">
          <cell r="A4550">
            <v>293414016026</v>
          </cell>
          <cell r="B4550" t="str">
            <v xml:space="preserve">TUB.PU VE.  8 3414-016026                                                                           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  <cell r="I4550">
            <v>0</v>
          </cell>
        </row>
        <row r="4551">
          <cell r="A4551">
            <v>293414019030</v>
          </cell>
          <cell r="B4551" t="str">
            <v xml:space="preserve">TUB.PU VE.  9 3414-019030                                                                           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  <cell r="I4551">
            <v>0</v>
          </cell>
        </row>
        <row r="4552">
          <cell r="A4552">
            <v>293420018030</v>
          </cell>
          <cell r="B4552" t="str">
            <v xml:space="preserve">TUB.PU DIL. 9 3420-018030                                                                           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  <cell r="I4552">
            <v>0</v>
          </cell>
        </row>
        <row r="4553">
          <cell r="A4553">
            <v>293420032040</v>
          </cell>
          <cell r="B4553" t="str">
            <v xml:space="preserve">TUB.PU DIL.12 3420-032040                                                                           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  <cell r="G4553">
            <v>0</v>
          </cell>
          <cell r="I4553">
            <v>0</v>
          </cell>
        </row>
        <row r="4554">
          <cell r="A4554">
            <v>293420038050</v>
          </cell>
          <cell r="B4554" t="str">
            <v xml:space="preserve">TUB.PU DIL.15 3420-038050                                                                           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  <cell r="G4554">
            <v>0</v>
          </cell>
          <cell r="I4554">
            <v>0</v>
          </cell>
        </row>
        <row r="4555">
          <cell r="A4555">
            <v>293438006010</v>
          </cell>
          <cell r="B4555" t="str">
            <v xml:space="preserve">TUB. DRE.CH 3 3438-6010                                                                             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  <cell r="G4555">
            <v>0</v>
          </cell>
          <cell r="I4555">
            <v>0</v>
          </cell>
        </row>
        <row r="4556">
          <cell r="A4556">
            <v>293438008013</v>
          </cell>
          <cell r="B4556" t="str">
            <v xml:space="preserve">TUB. DRE.CH 4 3439-8013                                                                             </v>
          </cell>
          <cell r="C4556">
            <v>0</v>
          </cell>
          <cell r="D4556">
            <v>0</v>
          </cell>
          <cell r="E4556">
            <v>0</v>
          </cell>
          <cell r="F4556">
            <v>0</v>
          </cell>
          <cell r="G4556">
            <v>0</v>
          </cell>
          <cell r="I4556">
            <v>0</v>
          </cell>
        </row>
        <row r="4557">
          <cell r="A4557">
            <v>293501830600</v>
          </cell>
          <cell r="B4557" t="str">
            <v xml:space="preserve">DILATADOR 1,8X3,0X540                                                                               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  <cell r="G4557">
            <v>0</v>
          </cell>
          <cell r="I4557">
            <v>0</v>
          </cell>
        </row>
        <row r="4558">
          <cell r="A4558">
            <v>293503240400</v>
          </cell>
          <cell r="B4558" t="str">
            <v xml:space="preserve">DILATADOR 3,2X4,0X360                                                                               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  <cell r="G4558">
            <v>0</v>
          </cell>
          <cell r="I4558">
            <v>0</v>
          </cell>
        </row>
        <row r="4559">
          <cell r="A4559">
            <v>293503850400</v>
          </cell>
          <cell r="B4559" t="str">
            <v xml:space="preserve">DILATADOR 3,8X5,0X360                                                                               </v>
          </cell>
          <cell r="C4559">
            <v>0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I4559">
            <v>0</v>
          </cell>
        </row>
        <row r="4560">
          <cell r="A4560">
            <v>293504256360</v>
          </cell>
          <cell r="B4560" t="str">
            <v xml:space="preserve">DILATADOR 4,2X5,6X360                                                                               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0</v>
          </cell>
          <cell r="I4560">
            <v>0</v>
          </cell>
        </row>
        <row r="4561">
          <cell r="A4561">
            <v>293786000010</v>
          </cell>
          <cell r="B4561" t="str">
            <v xml:space="preserve">TUB. PU VE. 003786-000010                                                                           </v>
          </cell>
          <cell r="C4561">
            <v>0</v>
          </cell>
          <cell r="D4561">
            <v>0</v>
          </cell>
          <cell r="E4561">
            <v>0</v>
          </cell>
          <cell r="F4561">
            <v>0</v>
          </cell>
          <cell r="G4561">
            <v>0</v>
          </cell>
          <cell r="I4561">
            <v>0</v>
          </cell>
        </row>
        <row r="4562">
          <cell r="A4562">
            <v>293786000020</v>
          </cell>
          <cell r="B4562" t="str">
            <v xml:space="preserve">TUB. PU VE. 3 3786-000020                                                                           </v>
          </cell>
          <cell r="C4562">
            <v>0</v>
          </cell>
          <cell r="D4562">
            <v>0</v>
          </cell>
          <cell r="E4562">
            <v>0</v>
          </cell>
          <cell r="F4562">
            <v>0</v>
          </cell>
          <cell r="G4562">
            <v>0</v>
          </cell>
          <cell r="I4562">
            <v>0</v>
          </cell>
        </row>
        <row r="4563">
          <cell r="A4563">
            <v>293800020112</v>
          </cell>
          <cell r="B4563" t="str">
            <v xml:space="preserve">TUB. TERMOCONT. FF201-12W (BL)                                                                      </v>
          </cell>
          <cell r="C4563">
            <v>0</v>
          </cell>
          <cell r="D4563">
            <v>0</v>
          </cell>
          <cell r="E4563">
            <v>0</v>
          </cell>
          <cell r="F4563">
            <v>0</v>
          </cell>
          <cell r="G4563">
            <v>0</v>
          </cell>
          <cell r="I4563">
            <v>0</v>
          </cell>
        </row>
        <row r="4564">
          <cell r="A4564">
            <v>293800020132</v>
          </cell>
          <cell r="B4564" t="str">
            <v xml:space="preserve">TUB. TERMOCONT. FF201-32W (BL)                                                                      </v>
          </cell>
          <cell r="C4564">
            <v>261.5</v>
          </cell>
          <cell r="D4564">
            <v>0</v>
          </cell>
          <cell r="E4564">
            <v>0</v>
          </cell>
          <cell r="F4564">
            <v>0</v>
          </cell>
          <cell r="G4564">
            <v>0</v>
          </cell>
          <cell r="I4564">
            <v>0</v>
          </cell>
        </row>
        <row r="4565">
          <cell r="A4565">
            <v>293800020148</v>
          </cell>
          <cell r="B4565" t="str">
            <v xml:space="preserve">TUB. TERMOCONT. FF201-48W (BL)                                                                      </v>
          </cell>
          <cell r="C4565">
            <v>115.5</v>
          </cell>
          <cell r="D4565">
            <v>0</v>
          </cell>
          <cell r="E4565">
            <v>0</v>
          </cell>
          <cell r="F4565">
            <v>0</v>
          </cell>
          <cell r="G4565">
            <v>0</v>
          </cell>
          <cell r="I4565">
            <v>0</v>
          </cell>
        </row>
        <row r="4566">
          <cell r="A4566">
            <v>293800201127</v>
          </cell>
          <cell r="B4566" t="str">
            <v xml:space="preserve">TUB. TERMOCONT. FF201-127W (BL)                                                                     </v>
          </cell>
          <cell r="C4566">
            <v>75</v>
          </cell>
          <cell r="D4566">
            <v>0</v>
          </cell>
          <cell r="E4566">
            <v>0</v>
          </cell>
          <cell r="F4566">
            <v>0</v>
          </cell>
          <cell r="G4566">
            <v>0</v>
          </cell>
          <cell r="I4566">
            <v>0</v>
          </cell>
        </row>
        <row r="4567">
          <cell r="A4567">
            <v>293801020148</v>
          </cell>
          <cell r="B4567" t="str">
            <v xml:space="preserve">TUB. TERMOCONT. FF201-48BL (AZ)                                                                     </v>
          </cell>
          <cell r="C4567">
            <v>79</v>
          </cell>
          <cell r="D4567">
            <v>0</v>
          </cell>
          <cell r="E4567">
            <v>0</v>
          </cell>
          <cell r="F4567">
            <v>0</v>
          </cell>
          <cell r="G4567">
            <v>0</v>
          </cell>
          <cell r="I4567">
            <v>0</v>
          </cell>
        </row>
        <row r="4568">
          <cell r="A4568">
            <v>500900000000</v>
          </cell>
          <cell r="B4568" t="str">
            <v xml:space="preserve">FILM STRETCH (rollo)                                                                                </v>
          </cell>
          <cell r="C4568">
            <v>48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  <cell r="I4568">
            <v>0</v>
          </cell>
        </row>
        <row r="4569">
          <cell r="A4569">
            <v>501000000000</v>
          </cell>
          <cell r="B4569" t="str">
            <v xml:space="preserve">FILM PA/PE 321MM ZF  (M)                                                                            </v>
          </cell>
          <cell r="C4569">
            <v>0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  <cell r="I4569">
            <v>0</v>
          </cell>
        </row>
        <row r="4570">
          <cell r="A4570">
            <v>501001000000</v>
          </cell>
          <cell r="B4570" t="str">
            <v xml:space="preserve">FILM PA/PE 322MM MW 85                                                                              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  <cell r="G4570">
            <v>0</v>
          </cell>
          <cell r="I4570">
            <v>0</v>
          </cell>
        </row>
        <row r="4571">
          <cell r="A4571">
            <v>501001100000</v>
          </cell>
          <cell r="B4571" t="str">
            <v xml:space="preserve">FILM 422MM MW 85                                                                                    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  <cell r="G4571">
            <v>0</v>
          </cell>
          <cell r="I4571">
            <v>0</v>
          </cell>
        </row>
        <row r="4572">
          <cell r="A4572">
            <v>501002000000</v>
          </cell>
          <cell r="B4572" t="str">
            <v xml:space="preserve">FILM  PE   321MM PE 80 S                                                                            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  <cell r="I4572">
            <v>0</v>
          </cell>
        </row>
        <row r="4573">
          <cell r="A4573">
            <v>501003000000</v>
          </cell>
          <cell r="B4573" t="str">
            <v xml:space="preserve">FILM PA/PF322MM MW 100 EL                                                                           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  <cell r="I4573">
            <v>0</v>
          </cell>
        </row>
        <row r="4574">
          <cell r="A4574">
            <v>501004000000</v>
          </cell>
          <cell r="B4574" t="str">
            <v xml:space="preserve">FILM PA/PF322MM PE 100 C                                                                            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  <cell r="G4574">
            <v>0</v>
          </cell>
          <cell r="I4574">
            <v>0</v>
          </cell>
        </row>
        <row r="4575">
          <cell r="A4575">
            <v>501005000000</v>
          </cell>
          <cell r="B4575" t="str">
            <v xml:space="preserve">NYLON 2DO CATGUT 125MM(R)                                                                           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  <cell r="G4575">
            <v>0</v>
          </cell>
          <cell r="I4575">
            <v>0</v>
          </cell>
        </row>
        <row r="4576">
          <cell r="A4576">
            <v>501006000000</v>
          </cell>
          <cell r="B4576" t="str">
            <v xml:space="preserve">FILM PA/PE 321MM MW 120 EL                                                                          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  <cell r="G4576">
            <v>0</v>
          </cell>
          <cell r="I4576">
            <v>0</v>
          </cell>
        </row>
        <row r="4577">
          <cell r="A4577">
            <v>501007000000</v>
          </cell>
          <cell r="B4577" t="str">
            <v xml:space="preserve">FILM MW 135  / 130 (RUSCH)                                                                          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I4577">
            <v>0</v>
          </cell>
        </row>
        <row r="4578">
          <cell r="A4578">
            <v>501008000000</v>
          </cell>
          <cell r="B4578" t="str">
            <v xml:space="preserve">FILM PAE 5070                                                                                       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  <cell r="G4578">
            <v>0</v>
          </cell>
          <cell r="I4578">
            <v>0</v>
          </cell>
        </row>
        <row r="4579">
          <cell r="A4579">
            <v>501009000000</v>
          </cell>
          <cell r="B4579" t="str">
            <v xml:space="preserve">FILM PAE 60100                                                                                      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  <cell r="G4579">
            <v>0</v>
          </cell>
          <cell r="I4579">
            <v>0</v>
          </cell>
        </row>
        <row r="4580">
          <cell r="A4580">
            <v>501010000000</v>
          </cell>
          <cell r="B4580" t="str">
            <v xml:space="preserve">FILM PAP 30100                                                                                      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  <cell r="G4580">
            <v>0</v>
          </cell>
          <cell r="I4580">
            <v>0</v>
          </cell>
        </row>
        <row r="4581">
          <cell r="A4581">
            <v>501011000000</v>
          </cell>
          <cell r="B4581" t="str">
            <v xml:space="preserve">FILM MLP 70-322 MM                                                                                  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0</v>
          </cell>
          <cell r="I4581">
            <v>0</v>
          </cell>
        </row>
        <row r="4582">
          <cell r="A4582">
            <v>501012000000</v>
          </cell>
          <cell r="B4582" t="str">
            <v xml:space="preserve">FILM MLP 80-322 MM                                                                                  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  <cell r="G4582">
            <v>0</v>
          </cell>
          <cell r="I4582">
            <v>0</v>
          </cell>
        </row>
        <row r="4583">
          <cell r="A4583">
            <v>501013000000</v>
          </cell>
          <cell r="B4583" t="str">
            <v xml:space="preserve">FILM MLP 100-322 MM                                                                                 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  <cell r="G4583">
            <v>0</v>
          </cell>
          <cell r="I4583">
            <v>0</v>
          </cell>
        </row>
        <row r="4584">
          <cell r="A4584">
            <v>501014000000</v>
          </cell>
          <cell r="B4584" t="str">
            <v xml:space="preserve">FILM PE 322MM 100 S                                                                                 </v>
          </cell>
          <cell r="C4584">
            <v>13300</v>
          </cell>
          <cell r="D4584">
            <v>0</v>
          </cell>
          <cell r="E4584">
            <v>0</v>
          </cell>
          <cell r="F4584">
            <v>0</v>
          </cell>
          <cell r="G4584">
            <v>0</v>
          </cell>
          <cell r="I4584">
            <v>0</v>
          </cell>
        </row>
        <row r="4585">
          <cell r="A4585">
            <v>501015000000</v>
          </cell>
          <cell r="B4585" t="str">
            <v xml:space="preserve">FILM PE 322MM 120 S                                                                                 </v>
          </cell>
          <cell r="C4585">
            <v>0</v>
          </cell>
          <cell r="D4585">
            <v>0</v>
          </cell>
          <cell r="E4585">
            <v>0</v>
          </cell>
          <cell r="F4585">
            <v>0</v>
          </cell>
          <cell r="G4585">
            <v>0</v>
          </cell>
          <cell r="I4585">
            <v>0</v>
          </cell>
        </row>
        <row r="4586">
          <cell r="A4586">
            <v>501016000000</v>
          </cell>
          <cell r="B4586" t="str">
            <v xml:space="preserve">FILM PP/PE 322MM 100 µm                                                                             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  <cell r="G4586">
            <v>0</v>
          </cell>
          <cell r="I4586">
            <v>0</v>
          </cell>
        </row>
        <row r="4587">
          <cell r="A4587">
            <v>501017000000</v>
          </cell>
          <cell r="B4587" t="str">
            <v xml:space="preserve">FILM PP/PE 322MM 120 µm                                                                             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  <cell r="G4587">
            <v>0</v>
          </cell>
          <cell r="I4587">
            <v>0</v>
          </cell>
        </row>
        <row r="4588">
          <cell r="A4588">
            <v>501018000000</v>
          </cell>
          <cell r="B4588" t="str">
            <v xml:space="preserve">FILM ML PE 100 MEDI                                                                                 </v>
          </cell>
          <cell r="C4588">
            <v>49000</v>
          </cell>
          <cell r="D4588">
            <v>0</v>
          </cell>
          <cell r="E4588">
            <v>260000</v>
          </cell>
          <cell r="F4588">
            <v>260000</v>
          </cell>
          <cell r="G4588">
            <v>260000</v>
          </cell>
          <cell r="I4588">
            <v>260000</v>
          </cell>
        </row>
        <row r="4589">
          <cell r="A4589">
            <v>501019000000</v>
          </cell>
          <cell r="B4589" t="str">
            <v xml:space="preserve">FILM ML PE 120 MEDI                                                                                 </v>
          </cell>
          <cell r="C4589">
            <v>0</v>
          </cell>
          <cell r="D4589">
            <v>0</v>
          </cell>
          <cell r="E4589">
            <v>0</v>
          </cell>
          <cell r="F4589">
            <v>0</v>
          </cell>
          <cell r="G4589">
            <v>0</v>
          </cell>
          <cell r="I4589">
            <v>0</v>
          </cell>
        </row>
        <row r="4590">
          <cell r="A4590">
            <v>501020000000</v>
          </cell>
          <cell r="B4590" t="str">
            <v xml:space="preserve">BOBINA C/FUELL 30CMX100M PARA CIRCUITOS                                                             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  <cell r="G4590">
            <v>0</v>
          </cell>
          <cell r="I4590">
            <v>0</v>
          </cell>
        </row>
        <row r="4591">
          <cell r="A4591">
            <v>502001000000</v>
          </cell>
          <cell r="B4591" t="str">
            <v xml:space="preserve">PAPEL 315 MM - EPSA(M)                                                                              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  <cell r="G4591">
            <v>0</v>
          </cell>
          <cell r="I4591">
            <v>0</v>
          </cell>
        </row>
        <row r="4592">
          <cell r="A4592">
            <v>502002000000</v>
          </cell>
          <cell r="B4592" t="str">
            <v xml:space="preserve">PAPEL 315MM - AURINCO(M)                                                                            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  <cell r="G4592">
            <v>0</v>
          </cell>
          <cell r="I4592">
            <v>0</v>
          </cell>
        </row>
        <row r="4593">
          <cell r="A4593">
            <v>502002100000</v>
          </cell>
          <cell r="B4593" t="str">
            <v xml:space="preserve">PAPEL 315MM 60 G HS -AURINCO(M)                                                                     </v>
          </cell>
          <cell r="C4593">
            <v>168520</v>
          </cell>
          <cell r="D4593">
            <v>108000</v>
          </cell>
          <cell r="E4593">
            <v>1660</v>
          </cell>
          <cell r="F4593">
            <v>1660</v>
          </cell>
          <cell r="G4593">
            <v>1660</v>
          </cell>
          <cell r="I4593">
            <v>1660</v>
          </cell>
        </row>
        <row r="4594">
          <cell r="A4594">
            <v>502003000000</v>
          </cell>
          <cell r="B4594" t="str">
            <v xml:space="preserve">PAPEL 315MM S/I (M)                                                                                 </v>
          </cell>
          <cell r="C4594">
            <v>0</v>
          </cell>
          <cell r="D4594">
            <v>0</v>
          </cell>
          <cell r="E4594">
            <v>0</v>
          </cell>
          <cell r="F4594">
            <v>0</v>
          </cell>
          <cell r="G4594">
            <v>0</v>
          </cell>
          <cell r="I4594">
            <v>0</v>
          </cell>
        </row>
        <row r="4595">
          <cell r="A4595">
            <v>502004000000</v>
          </cell>
          <cell r="B4595" t="str">
            <v xml:space="preserve">PAPEL 315 MM S/I 60 G HS (M)                                                                        </v>
          </cell>
          <cell r="C4595">
            <v>457976</v>
          </cell>
          <cell r="D4595">
            <v>0</v>
          </cell>
          <cell r="E4595">
            <v>0</v>
          </cell>
          <cell r="F4595">
            <v>0</v>
          </cell>
          <cell r="G4595">
            <v>0</v>
          </cell>
          <cell r="I4595">
            <v>0</v>
          </cell>
        </row>
        <row r="4596">
          <cell r="A4596">
            <v>502005000000</v>
          </cell>
          <cell r="B4596" t="str">
            <v xml:space="preserve">PAPEL 315MM - RÜSCH (M)                                                                             </v>
          </cell>
          <cell r="C4596">
            <v>0</v>
          </cell>
          <cell r="D4596">
            <v>0</v>
          </cell>
          <cell r="E4596">
            <v>0</v>
          </cell>
          <cell r="F4596">
            <v>0</v>
          </cell>
          <cell r="G4596">
            <v>0</v>
          </cell>
          <cell r="I4596">
            <v>0</v>
          </cell>
        </row>
        <row r="4597">
          <cell r="A4597">
            <v>503005000000</v>
          </cell>
          <cell r="B4597" t="str">
            <v xml:space="preserve">PAPEL 2DO CATGUT 125MM(R)                                                                           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  <cell r="G4597">
            <v>0</v>
          </cell>
          <cell r="I4597">
            <v>0</v>
          </cell>
        </row>
        <row r="4598">
          <cell r="A4598">
            <v>504001000000</v>
          </cell>
          <cell r="B4598" t="str">
            <v xml:space="preserve">CINTA PREMIER II CT400/410                                                                          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  <cell r="I4598">
            <v>0</v>
          </cell>
        </row>
        <row r="4599">
          <cell r="A4599">
            <v>505001000000</v>
          </cell>
          <cell r="B4599" t="str">
            <v xml:space="preserve">CIN.ADH.IMPR.75MM 98365/4                                                                           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  <cell r="I4599">
            <v>0</v>
          </cell>
        </row>
        <row r="4600">
          <cell r="A4600">
            <v>506001000000</v>
          </cell>
          <cell r="B4600" t="str">
            <v xml:space="preserve">FOLIA PVC 284MMX200M  (R)                                                                           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  <cell r="G4600">
            <v>0</v>
          </cell>
          <cell r="I4600">
            <v>0</v>
          </cell>
        </row>
        <row r="4601">
          <cell r="A4601">
            <v>50600200000000</v>
          </cell>
          <cell r="B4601" t="str">
            <v xml:space="preserve">FOLIA PVC 83MMX200M                                                                                 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  <cell r="G4601">
            <v>0</v>
          </cell>
          <cell r="I4601">
            <v>0</v>
          </cell>
        </row>
        <row r="4602">
          <cell r="A4602">
            <v>50600300000000</v>
          </cell>
          <cell r="B4602" t="str">
            <v xml:space="preserve">FOLIA VALV.35X83 INTERIOR  (U)                                                                      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  <cell r="G4602">
            <v>0</v>
          </cell>
          <cell r="I4602">
            <v>0</v>
          </cell>
        </row>
        <row r="4603">
          <cell r="A4603">
            <v>506004000000</v>
          </cell>
          <cell r="B4603" t="str">
            <v xml:space="preserve">FOLIA PVC PAP 280/200 (R)                                                                           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  <cell r="G4603">
            <v>0</v>
          </cell>
          <cell r="I4603">
            <v>0</v>
          </cell>
        </row>
        <row r="4604">
          <cell r="A4604">
            <v>506005000000</v>
          </cell>
          <cell r="B4604" t="str">
            <v xml:space="preserve">FOLIA PLATILON U073 0.100MM                                                                         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  <cell r="G4604">
            <v>0</v>
          </cell>
          <cell r="I4604">
            <v>0</v>
          </cell>
        </row>
        <row r="4605">
          <cell r="A4605">
            <v>506006000000</v>
          </cell>
          <cell r="B4605" t="str">
            <v xml:space="preserve">FOLIA POLIUR. XAF 36.004 50G/M²(M²)                                                                 </v>
          </cell>
          <cell r="C4605">
            <v>95.324669999999998</v>
          </cell>
          <cell r="D4605">
            <v>0</v>
          </cell>
          <cell r="E4605">
            <v>0</v>
          </cell>
          <cell r="F4605">
            <v>0</v>
          </cell>
          <cell r="G4605">
            <v>0</v>
          </cell>
          <cell r="I4605">
            <v>0</v>
          </cell>
        </row>
        <row r="4606">
          <cell r="A4606">
            <v>507001000000</v>
          </cell>
          <cell r="B4606" t="str">
            <v xml:space="preserve">INSTR. USO DOBLEJ DI98375/2                                                                         </v>
          </cell>
          <cell r="C4606">
            <v>0</v>
          </cell>
          <cell r="D4606">
            <v>0</v>
          </cell>
          <cell r="E4606">
            <v>0</v>
          </cell>
          <cell r="F4606">
            <v>0</v>
          </cell>
          <cell r="G4606">
            <v>0</v>
          </cell>
          <cell r="I4606">
            <v>0</v>
          </cell>
        </row>
        <row r="4607">
          <cell r="A4607">
            <v>507002000000</v>
          </cell>
          <cell r="B4607" t="str">
            <v xml:space="preserve">INSTR. SELD. PUR 2000 04435/8 S/MAR                                                                 </v>
          </cell>
          <cell r="C4607">
            <v>1671</v>
          </cell>
          <cell r="D4607">
            <v>0</v>
          </cell>
          <cell r="E4607">
            <v>3000</v>
          </cell>
          <cell r="F4607">
            <v>3000</v>
          </cell>
          <cell r="G4607">
            <v>3000</v>
          </cell>
          <cell r="I4607">
            <v>3000</v>
          </cell>
        </row>
        <row r="4608">
          <cell r="A4608">
            <v>507003000000</v>
          </cell>
          <cell r="B4608" t="str">
            <v xml:space="preserve">INSTR. USO SELD. DI00477/2                                                                          </v>
          </cell>
          <cell r="C4608">
            <v>0</v>
          </cell>
          <cell r="D4608">
            <v>0</v>
          </cell>
          <cell r="E4608">
            <v>0</v>
          </cell>
          <cell r="F4608">
            <v>0</v>
          </cell>
          <cell r="G4608">
            <v>0</v>
          </cell>
          <cell r="I4608">
            <v>0</v>
          </cell>
        </row>
        <row r="4609">
          <cell r="A4609">
            <v>507004000000</v>
          </cell>
          <cell r="B4609" t="str">
            <v xml:space="preserve">INSTR. DOBLE J AURINCO                                                                              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  <cell r="I4609">
            <v>0</v>
          </cell>
        </row>
        <row r="4610">
          <cell r="A4610">
            <v>507005000000</v>
          </cell>
          <cell r="B4610" t="str">
            <v xml:space="preserve">INSTR. SELD. AURINCO                                                                                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  <cell r="G4610">
            <v>0</v>
          </cell>
          <cell r="I4610">
            <v>0</v>
          </cell>
        </row>
        <row r="4611">
          <cell r="A4611">
            <v>507006000000</v>
          </cell>
          <cell r="B4611" t="str">
            <v xml:space="preserve">INSTR. DOBLE J EPSA                                                                                 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  <cell r="G4611">
            <v>0</v>
          </cell>
          <cell r="I4611">
            <v>0</v>
          </cell>
        </row>
        <row r="4612">
          <cell r="A4612">
            <v>507006100000</v>
          </cell>
          <cell r="B4612" t="str">
            <v xml:space="preserve">INSTR. DOBLE J BCI MED. DI01402/4                                                                   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  <cell r="G4612">
            <v>0</v>
          </cell>
          <cell r="I4612">
            <v>0</v>
          </cell>
        </row>
        <row r="4613">
          <cell r="A4613">
            <v>507006200000</v>
          </cell>
          <cell r="B4613" t="str">
            <v xml:space="preserve">INSTR.USO DOBLE J SENSIMEDICAL                                                                      </v>
          </cell>
          <cell r="C4613">
            <v>122</v>
          </cell>
          <cell r="D4613">
            <v>0</v>
          </cell>
          <cell r="E4613">
            <v>0</v>
          </cell>
          <cell r="F4613">
            <v>0</v>
          </cell>
          <cell r="G4613">
            <v>0</v>
          </cell>
          <cell r="I4613">
            <v>0</v>
          </cell>
        </row>
        <row r="4614">
          <cell r="A4614">
            <v>507007000000</v>
          </cell>
          <cell r="B4614" t="str">
            <v xml:space="preserve">INSTR. USO TUBO LARINGEO                                                                            </v>
          </cell>
          <cell r="C4614">
            <v>0</v>
          </cell>
          <cell r="D4614">
            <v>0</v>
          </cell>
          <cell r="E4614">
            <v>0</v>
          </cell>
          <cell r="F4614">
            <v>0</v>
          </cell>
          <cell r="G4614">
            <v>0</v>
          </cell>
          <cell r="I4614">
            <v>0</v>
          </cell>
        </row>
        <row r="4615">
          <cell r="A4615">
            <v>507008100000</v>
          </cell>
          <cell r="B4615" t="str">
            <v xml:space="preserve">INSTR.USO CATETER UMBILICAL S/MARCA                                                                 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  <cell r="G4615">
            <v>0</v>
          </cell>
          <cell r="I4615">
            <v>0</v>
          </cell>
        </row>
        <row r="4616">
          <cell r="A4616">
            <v>507008200000</v>
          </cell>
          <cell r="B4616" t="str">
            <v xml:space="preserve">INSTR.USO CAT.UMBILICAL ESP-PORTUG-INGLES                                                           </v>
          </cell>
          <cell r="C4616">
            <v>3317</v>
          </cell>
          <cell r="D4616">
            <v>0</v>
          </cell>
          <cell r="E4616">
            <v>7000</v>
          </cell>
          <cell r="F4616">
            <v>7000</v>
          </cell>
          <cell r="G4616">
            <v>7000</v>
          </cell>
          <cell r="I4616">
            <v>7000</v>
          </cell>
        </row>
        <row r="4617">
          <cell r="A4617">
            <v>507009000000</v>
          </cell>
          <cell r="B4617" t="str">
            <v xml:space="preserve">INSTR. USO CATETER UMBIL. AURINCO                                                                   </v>
          </cell>
          <cell r="C4617">
            <v>0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I4617">
            <v>0</v>
          </cell>
        </row>
        <row r="4618">
          <cell r="A4618">
            <v>507010000000</v>
          </cell>
          <cell r="B4618" t="str">
            <v xml:space="preserve">INSTR. USO SELD. (S/MARCA) DI04034                                                                  </v>
          </cell>
          <cell r="C4618">
            <v>9168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I4618">
            <v>0</v>
          </cell>
        </row>
        <row r="4619">
          <cell r="A4619">
            <v>507011000000</v>
          </cell>
          <cell r="B4619" t="str">
            <v xml:space="preserve">INSTR.USO SELD. DUO CATH S/M DI04404                                                                </v>
          </cell>
          <cell r="C4619">
            <v>0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I4619">
            <v>0</v>
          </cell>
        </row>
        <row r="4620">
          <cell r="A4620">
            <v>507012000000</v>
          </cell>
          <cell r="B4620" t="str">
            <v xml:space="preserve">INSTR.USO CANULA TRAQUEOSTOMIA C.C.                                                                 </v>
          </cell>
          <cell r="C4620">
            <v>2219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I4620">
            <v>0</v>
          </cell>
        </row>
        <row r="4621">
          <cell r="A4621">
            <v>507013000000</v>
          </cell>
          <cell r="B4621" t="str">
            <v xml:space="preserve">INSTR.USO CANULA TRAQ. NEON./PED.                                                                   </v>
          </cell>
          <cell r="C4621">
            <v>1302</v>
          </cell>
          <cell r="D4621">
            <v>0</v>
          </cell>
          <cell r="E4621">
            <v>0</v>
          </cell>
          <cell r="F4621">
            <v>0</v>
          </cell>
          <cell r="G4621">
            <v>0</v>
          </cell>
          <cell r="I4621">
            <v>0</v>
          </cell>
        </row>
        <row r="4622">
          <cell r="A4622">
            <v>507013010000</v>
          </cell>
          <cell r="B4622" t="str">
            <v xml:space="preserve">INSTR.USO CANULA TRAQ.NEON/PED-BRAUN                                                                </v>
          </cell>
          <cell r="C4622">
            <v>0</v>
          </cell>
          <cell r="D4622">
            <v>0</v>
          </cell>
          <cell r="E4622">
            <v>0</v>
          </cell>
          <cell r="F4622">
            <v>0</v>
          </cell>
          <cell r="G4622">
            <v>0</v>
          </cell>
          <cell r="I4622">
            <v>0</v>
          </cell>
        </row>
        <row r="4623">
          <cell r="A4623">
            <v>507014000000</v>
          </cell>
          <cell r="B4623" t="str">
            <v xml:space="preserve">INSTR.USO C.TRAQ.CON/SIN BALON DI05203                                                              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G4623">
            <v>0</v>
          </cell>
          <cell r="I4623">
            <v>0</v>
          </cell>
        </row>
        <row r="4624">
          <cell r="A4624">
            <v>507014010000</v>
          </cell>
          <cell r="B4624" t="str">
            <v xml:space="preserve">INSTR.USO CANULA TRAQ. C/BALON-BRAUN                                                                </v>
          </cell>
          <cell r="C4624">
            <v>930</v>
          </cell>
          <cell r="D4624">
            <v>0</v>
          </cell>
          <cell r="E4624">
            <v>0</v>
          </cell>
          <cell r="F4624">
            <v>0</v>
          </cell>
          <cell r="G4624">
            <v>0</v>
          </cell>
          <cell r="I4624">
            <v>0</v>
          </cell>
        </row>
        <row r="4625">
          <cell r="A4625">
            <v>507015000000</v>
          </cell>
          <cell r="B4625" t="str">
            <v xml:space="preserve">INSTR. USO CATETER URETERAL                                                                         </v>
          </cell>
          <cell r="C4625">
            <v>1323</v>
          </cell>
          <cell r="D4625">
            <v>0</v>
          </cell>
          <cell r="E4625">
            <v>0</v>
          </cell>
          <cell r="F4625">
            <v>0</v>
          </cell>
          <cell r="G4625">
            <v>0</v>
          </cell>
          <cell r="I4625">
            <v>0</v>
          </cell>
        </row>
        <row r="4626">
          <cell r="A4626">
            <v>507016000000</v>
          </cell>
          <cell r="B4626" t="str">
            <v xml:space="preserve">INSTR.USO TUBOS ENDOT. ESP. ARMFLEX                                                                 </v>
          </cell>
          <cell r="C4626">
            <v>0</v>
          </cell>
          <cell r="D4626">
            <v>0</v>
          </cell>
          <cell r="E4626">
            <v>0</v>
          </cell>
          <cell r="F4626">
            <v>0</v>
          </cell>
          <cell r="G4626">
            <v>0</v>
          </cell>
          <cell r="I4626">
            <v>0</v>
          </cell>
        </row>
        <row r="4627">
          <cell r="A4627">
            <v>507016010000</v>
          </cell>
          <cell r="B4627" t="str">
            <v xml:space="preserve">INSTR.USO ARMFLEX BRAUN 07172/8                                                                     </v>
          </cell>
          <cell r="C4627">
            <v>1122</v>
          </cell>
          <cell r="D4627">
            <v>0</v>
          </cell>
          <cell r="E4627">
            <v>0</v>
          </cell>
          <cell r="F4627">
            <v>0</v>
          </cell>
          <cell r="G4627">
            <v>0</v>
          </cell>
          <cell r="I4627">
            <v>0</v>
          </cell>
        </row>
        <row r="4628">
          <cell r="A4628">
            <v>507017000000</v>
          </cell>
          <cell r="B4628" t="str">
            <v xml:space="preserve">INSTR. USO EQUIPO DREN.URET.DOB. J                                                                  </v>
          </cell>
          <cell r="C4628">
            <v>699</v>
          </cell>
          <cell r="D4628">
            <v>0</v>
          </cell>
          <cell r="E4628">
            <v>0</v>
          </cell>
          <cell r="F4628">
            <v>0</v>
          </cell>
          <cell r="G4628">
            <v>0</v>
          </cell>
          <cell r="I4628">
            <v>0</v>
          </cell>
        </row>
        <row r="4629">
          <cell r="A4629">
            <v>507018000000</v>
          </cell>
          <cell r="B4629" t="str">
            <v xml:space="preserve">INSTR. USO T. BRONQ. DOBLE LUMEN (ESP.ING.PORT.)DI14066                                             </v>
          </cell>
          <cell r="C4629">
            <v>5745</v>
          </cell>
          <cell r="D4629">
            <v>0</v>
          </cell>
          <cell r="E4629">
            <v>5000</v>
          </cell>
          <cell r="F4629">
            <v>5000</v>
          </cell>
          <cell r="G4629">
            <v>5000</v>
          </cell>
          <cell r="I4629">
            <v>5000</v>
          </cell>
        </row>
        <row r="4630">
          <cell r="A4630">
            <v>507018010000</v>
          </cell>
          <cell r="B4630" t="str">
            <v xml:space="preserve">INSTR.USO BRONQ.LUMEN BRAUN 07172/4                                                                 </v>
          </cell>
          <cell r="C4630">
            <v>700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  <cell r="I4630">
            <v>0</v>
          </cell>
        </row>
        <row r="4631">
          <cell r="A4631">
            <v>507018020000</v>
          </cell>
          <cell r="B4631" t="str">
            <v xml:space="preserve">INST.USO T. BRONQUIAL DOBLE LUMEN INGLES (PAPEL AMARILLO) DI05203/6                                 </v>
          </cell>
          <cell r="C4631">
            <v>4240</v>
          </cell>
          <cell r="D4631">
            <v>0</v>
          </cell>
          <cell r="E4631">
            <v>0</v>
          </cell>
          <cell r="F4631">
            <v>0</v>
          </cell>
          <cell r="G4631">
            <v>0</v>
          </cell>
          <cell r="I4631">
            <v>0</v>
          </cell>
        </row>
        <row r="4632">
          <cell r="A4632">
            <v>507019000000</v>
          </cell>
          <cell r="B4632" t="str">
            <v xml:space="preserve">INSTR.USO FOLEYPLAST Y SOFT FOLEYP.                                                                 </v>
          </cell>
          <cell r="C4632">
            <v>3231</v>
          </cell>
          <cell r="D4632">
            <v>0</v>
          </cell>
          <cell r="E4632">
            <v>4000</v>
          </cell>
          <cell r="F4632">
            <v>4000</v>
          </cell>
          <cell r="G4632">
            <v>4000</v>
          </cell>
          <cell r="I4632">
            <v>4000</v>
          </cell>
        </row>
        <row r="4633">
          <cell r="A4633">
            <v>507019010000</v>
          </cell>
          <cell r="B4633" t="str">
            <v xml:space="preserve">INSTR..USO FOLETPLAST Y SOFT FOLEYP.(INGLES/ALEMAN)                                                 </v>
          </cell>
          <cell r="C4633">
            <v>2592</v>
          </cell>
          <cell r="D4633">
            <v>0</v>
          </cell>
          <cell r="E4633">
            <v>0</v>
          </cell>
          <cell r="F4633">
            <v>0</v>
          </cell>
          <cell r="G4633">
            <v>0</v>
          </cell>
          <cell r="I4633">
            <v>0</v>
          </cell>
        </row>
        <row r="4634">
          <cell r="A4634">
            <v>507020000000</v>
          </cell>
          <cell r="B4634" t="str">
            <v xml:space="preserve">INSTR.USO ENDO.C/BALON BRAUN 07172/6                                                                </v>
          </cell>
          <cell r="C4634">
            <v>265</v>
          </cell>
          <cell r="D4634">
            <v>0</v>
          </cell>
          <cell r="E4634">
            <v>0</v>
          </cell>
          <cell r="F4634">
            <v>0</v>
          </cell>
          <cell r="G4634">
            <v>0</v>
          </cell>
          <cell r="I4634">
            <v>0</v>
          </cell>
        </row>
        <row r="4635">
          <cell r="A4635">
            <v>507021000000</v>
          </cell>
          <cell r="B4635" t="str">
            <v xml:space="preserve">INSTR.USO EQ.DOBLE J - ESP/ING/PORT.                                                                </v>
          </cell>
          <cell r="C4635">
            <v>2810</v>
          </cell>
          <cell r="D4635">
            <v>0</v>
          </cell>
          <cell r="E4635">
            <v>0</v>
          </cell>
          <cell r="F4635">
            <v>0</v>
          </cell>
          <cell r="G4635">
            <v>0</v>
          </cell>
          <cell r="I4635">
            <v>0</v>
          </cell>
        </row>
        <row r="4636">
          <cell r="A4636">
            <v>507022000000</v>
          </cell>
          <cell r="B4636" t="str">
            <v xml:space="preserve">INSTR.USO SONDA P/VARICES ESOFAGICAS                                                                </v>
          </cell>
          <cell r="C4636">
            <v>0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I4636">
            <v>0</v>
          </cell>
        </row>
        <row r="4637">
          <cell r="A4637">
            <v>507022010000</v>
          </cell>
          <cell r="B4637" t="str">
            <v xml:space="preserve">INSTR.USO SONDA V.ESOFAGICA DI21292 (PAPEL AMARILLO-ING./ALEMAN/POLACO)                             </v>
          </cell>
          <cell r="C4637">
            <v>3148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I4637">
            <v>0</v>
          </cell>
        </row>
        <row r="4638">
          <cell r="A4638">
            <v>507022020000</v>
          </cell>
          <cell r="B4638" t="str">
            <v xml:space="preserve">INST.USO SONDA V.ESOFAGICA (ESP/PORT/ING) DI24132                                                   </v>
          </cell>
          <cell r="C4638">
            <v>2884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I4638">
            <v>0</v>
          </cell>
        </row>
        <row r="4639">
          <cell r="A4639">
            <v>507023000000</v>
          </cell>
          <cell r="B4639" t="str">
            <v xml:space="preserve">INSTR.USO CAT.EMBOLECTOMIA SENSIMEDICAL                                                             </v>
          </cell>
          <cell r="C4639">
            <v>533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I4639">
            <v>0</v>
          </cell>
        </row>
        <row r="4640">
          <cell r="A4640">
            <v>507023010000</v>
          </cell>
          <cell r="B4640" t="str">
            <v xml:space="preserve">INSTR.USO CAT.EMBOLECTOMIA DI14086                                                                  </v>
          </cell>
          <cell r="C4640">
            <v>1163</v>
          </cell>
          <cell r="D4640">
            <v>0</v>
          </cell>
          <cell r="E4640">
            <v>5000</v>
          </cell>
          <cell r="F4640">
            <v>5000</v>
          </cell>
          <cell r="G4640">
            <v>5000</v>
          </cell>
          <cell r="I4640">
            <v>5000</v>
          </cell>
        </row>
        <row r="4641">
          <cell r="A4641">
            <v>507023020000</v>
          </cell>
          <cell r="B4641" t="str">
            <v xml:space="preserve">INSTR.USO CAT.EMBOLECTOMIA (P/ISOMED) DI19202                                                       </v>
          </cell>
          <cell r="C4641">
            <v>526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I4641">
            <v>0</v>
          </cell>
        </row>
        <row r="4642">
          <cell r="A4642">
            <v>507024000000</v>
          </cell>
          <cell r="B4642" t="str">
            <v xml:space="preserve">INSTRUCTIVO CATETER UMBILICAL SENSIMEDICAL DI13326                                                  </v>
          </cell>
          <cell r="C4642">
            <v>665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I4642">
            <v>0</v>
          </cell>
        </row>
        <row r="4643">
          <cell r="A4643">
            <v>507025000000</v>
          </cell>
          <cell r="B4643" t="str">
            <v xml:space="preserve">INSTR.USO TRAQ.C/B Y ASP.SUBGLOT. DI14322                                                           </v>
          </cell>
          <cell r="C4643">
            <v>3268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I4643">
            <v>0</v>
          </cell>
        </row>
        <row r="4644">
          <cell r="A4644">
            <v>507026000000</v>
          </cell>
          <cell r="B4644" t="str">
            <v xml:space="preserve">INSTR.USO TRAQ.CC C/B (1 CAN.INT.FEN. Y 1 CAN.INT.S/FEN)  DI120173                                  </v>
          </cell>
          <cell r="C4644">
            <v>1390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I4644">
            <v>0</v>
          </cell>
        </row>
        <row r="4645">
          <cell r="A4645">
            <v>507027000000</v>
          </cell>
          <cell r="B4645" t="str">
            <v xml:space="preserve">INSTR.USO ENDOT. C/BALON C/ASP.SUBGLOT. DI 22283 (Esp/Ing/Port))                                    </v>
          </cell>
          <cell r="C4645">
            <v>670</v>
          </cell>
          <cell r="D4645">
            <v>0</v>
          </cell>
          <cell r="E4645">
            <v>3000</v>
          </cell>
          <cell r="F4645">
            <v>3000</v>
          </cell>
          <cell r="G4645">
            <v>3000</v>
          </cell>
          <cell r="I4645">
            <v>3000</v>
          </cell>
        </row>
        <row r="4646">
          <cell r="A4646">
            <v>507028000000</v>
          </cell>
          <cell r="B4646" t="str">
            <v xml:space="preserve">FOLLETO ASPIRATOR                                                                                   </v>
          </cell>
          <cell r="C4646">
            <v>5152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  <cell r="I4646">
            <v>0</v>
          </cell>
        </row>
        <row r="4647">
          <cell r="A4647">
            <v>507029000000</v>
          </cell>
          <cell r="B4647" t="str">
            <v xml:space="preserve">INSTR. USO SONDA V.ESOFAGICA DI25332 (INGLES/LITUANO-PAPEL AMARILLO)                                </v>
          </cell>
          <cell r="C4647">
            <v>230</v>
          </cell>
          <cell r="D4647">
            <v>0</v>
          </cell>
          <cell r="E4647">
            <v>0</v>
          </cell>
          <cell r="F4647">
            <v>0</v>
          </cell>
          <cell r="G4647">
            <v>0</v>
          </cell>
          <cell r="I4647">
            <v>0</v>
          </cell>
        </row>
        <row r="4648">
          <cell r="A4648">
            <v>508650000000</v>
          </cell>
          <cell r="B4648" t="str">
            <v xml:space="preserve">S.LAZO ERV 3CM 22490                                                                                </v>
          </cell>
          <cell r="C4648">
            <v>0</v>
          </cell>
          <cell r="D4648">
            <v>0</v>
          </cell>
          <cell r="E4648">
            <v>0</v>
          </cell>
          <cell r="F4648">
            <v>0</v>
          </cell>
          <cell r="G4648">
            <v>0</v>
          </cell>
          <cell r="I4648">
            <v>0</v>
          </cell>
        </row>
        <row r="4649">
          <cell r="A4649">
            <v>50900150024030</v>
          </cell>
          <cell r="B4649" t="str">
            <v xml:space="preserve">x                                                                                                   </v>
          </cell>
          <cell r="C4649">
            <v>0</v>
          </cell>
          <cell r="D4649">
            <v>0</v>
          </cell>
          <cell r="E4649">
            <v>0</v>
          </cell>
          <cell r="F4649">
            <v>0</v>
          </cell>
          <cell r="G4649">
            <v>0</v>
          </cell>
          <cell r="I4649">
            <v>0</v>
          </cell>
        </row>
        <row r="4650">
          <cell r="A4650">
            <v>50900280370300</v>
          </cell>
          <cell r="B4650" t="str">
            <v xml:space="preserve">SOBRES PE S/M   28X 370                                                                             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  <cell r="I4650">
            <v>0</v>
          </cell>
        </row>
        <row r="4651">
          <cell r="A4651">
            <v>50900280500300</v>
          </cell>
          <cell r="B4651" t="str">
            <v xml:space="preserve">SOBRES PE S/M   28X 500                                                                             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G4651">
            <v>0</v>
          </cell>
          <cell r="I4651">
            <v>0</v>
          </cell>
        </row>
        <row r="4652">
          <cell r="A4652">
            <v>50900300350500</v>
          </cell>
          <cell r="B4652" t="str">
            <v xml:space="preserve">SOBRE PE 30X350 S/M EST.                                                                            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G4652">
            <v>0</v>
          </cell>
          <cell r="I4652">
            <v>0</v>
          </cell>
        </row>
        <row r="4653">
          <cell r="A4653">
            <v>50900320450300</v>
          </cell>
          <cell r="B4653" t="str">
            <v xml:space="preserve">SOBRES PE S/M   32X 450                                                                             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  <cell r="G4653">
            <v>0</v>
          </cell>
          <cell r="I4653">
            <v>0</v>
          </cell>
        </row>
        <row r="4654">
          <cell r="A4654">
            <v>50900330090300</v>
          </cell>
          <cell r="B4654" t="str">
            <v xml:space="preserve">SOBRE PE S/M 33 X 90 X 60                                                                           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  <cell r="I4654">
            <v>0</v>
          </cell>
        </row>
        <row r="4655">
          <cell r="A4655">
            <v>50900330100300</v>
          </cell>
          <cell r="B4655" t="str">
            <v xml:space="preserve">SOBRES PE S/M 33X100X60 T                                                                           </v>
          </cell>
          <cell r="C4655">
            <v>140</v>
          </cell>
          <cell r="D4655">
            <v>0</v>
          </cell>
          <cell r="E4655">
            <v>0</v>
          </cell>
          <cell r="F4655">
            <v>0</v>
          </cell>
          <cell r="G4655">
            <v>0</v>
          </cell>
          <cell r="I4655">
            <v>0</v>
          </cell>
        </row>
        <row r="4656">
          <cell r="A4656">
            <v>50900330360500</v>
          </cell>
          <cell r="B4656" t="str">
            <v xml:space="preserve">SOBRES PE S/M 33X360X100 T                                                                          </v>
          </cell>
          <cell r="C4656">
            <v>0</v>
          </cell>
          <cell r="D4656">
            <v>0</v>
          </cell>
          <cell r="E4656">
            <v>0</v>
          </cell>
          <cell r="F4656">
            <v>0</v>
          </cell>
          <cell r="G4656">
            <v>0</v>
          </cell>
          <cell r="I4656">
            <v>0</v>
          </cell>
        </row>
        <row r="4657">
          <cell r="A4657">
            <v>50900330400500</v>
          </cell>
          <cell r="B4657" t="str">
            <v xml:space="preserve">SOBRES PE S/M 33X400X100 T                                                                          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  <cell r="I4657">
            <v>0</v>
          </cell>
        </row>
        <row r="4658">
          <cell r="A4658">
            <v>50900330480300</v>
          </cell>
          <cell r="B4658" t="str">
            <v xml:space="preserve">SOBRES PE S/M 33X490 (+10) x60 T                                                                    </v>
          </cell>
          <cell r="C4658">
            <v>166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  <cell r="I4658">
            <v>0</v>
          </cell>
        </row>
        <row r="4659">
          <cell r="A4659">
            <v>50900330530500</v>
          </cell>
          <cell r="B4659" t="str">
            <v xml:space="preserve">SOBRES PE S/M 33X530X100 T                                                                          </v>
          </cell>
          <cell r="C4659">
            <v>873</v>
          </cell>
          <cell r="D4659">
            <v>0</v>
          </cell>
          <cell r="E4659">
            <v>0</v>
          </cell>
          <cell r="F4659">
            <v>0</v>
          </cell>
          <cell r="G4659">
            <v>0</v>
          </cell>
          <cell r="I4659">
            <v>0</v>
          </cell>
        </row>
        <row r="4660">
          <cell r="A4660">
            <v>50900330570500</v>
          </cell>
          <cell r="B4660" t="str">
            <v xml:space="preserve">SOBRES PE S/M 33X570X100 T                                                                          </v>
          </cell>
          <cell r="C4660">
            <v>1000</v>
          </cell>
          <cell r="D4660">
            <v>0</v>
          </cell>
          <cell r="E4660">
            <v>0</v>
          </cell>
          <cell r="F4660">
            <v>0</v>
          </cell>
          <cell r="G4660">
            <v>0</v>
          </cell>
          <cell r="I4660">
            <v>0</v>
          </cell>
        </row>
        <row r="4661">
          <cell r="A4661">
            <v>50900330600600</v>
          </cell>
          <cell r="B4661" t="str">
            <v xml:space="preserve">SOBRE PE S/M 33X60                                                                                  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  <cell r="G4661">
            <v>0</v>
          </cell>
          <cell r="I4661">
            <v>0</v>
          </cell>
        </row>
        <row r="4662">
          <cell r="A4662">
            <v>50900332000600</v>
          </cell>
          <cell r="B4662" t="str">
            <v xml:space="preserve">SOBRE S/M 33X200 TROQUELADO                                                                         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  <cell r="I4662">
            <v>0</v>
          </cell>
        </row>
        <row r="4663">
          <cell r="A4663">
            <v>50900350500300</v>
          </cell>
          <cell r="B4663" t="str">
            <v xml:space="preserve">SOBRES PE S/M   35X 500                                                                             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G4663">
            <v>0</v>
          </cell>
          <cell r="I4663">
            <v>0</v>
          </cell>
        </row>
        <row r="4664">
          <cell r="A4664">
            <v>50900400080300</v>
          </cell>
          <cell r="B4664" t="str">
            <v xml:space="preserve">SOBRES PE S/M   40X  80                                                                             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G4664">
            <v>0</v>
          </cell>
          <cell r="I4664">
            <v>0</v>
          </cell>
        </row>
        <row r="4665">
          <cell r="A4665">
            <v>50900400105300</v>
          </cell>
          <cell r="B4665" t="str">
            <v xml:space="preserve">SOBRE PE S/M 40X105 PERF.                                                                           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  <cell r="I4665">
            <v>0</v>
          </cell>
        </row>
        <row r="4666">
          <cell r="A4666">
            <v>50900400120300</v>
          </cell>
          <cell r="B4666" t="str">
            <v xml:space="preserve">SOBRE PE S/M 40X120                                                                                 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  <cell r="I4666">
            <v>0</v>
          </cell>
        </row>
        <row r="4667">
          <cell r="A4667">
            <v>50900400130300</v>
          </cell>
          <cell r="B4667" t="str">
            <v xml:space="preserve">SOBRES PE S/M 40X130                                                                                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G4667">
            <v>0</v>
          </cell>
          <cell r="I4667">
            <v>0</v>
          </cell>
        </row>
        <row r="4668">
          <cell r="A4668">
            <v>50900400190300</v>
          </cell>
          <cell r="B4668" t="str">
            <v xml:space="preserve">SOBRES PE S/M   40X 190                                                                             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G4668">
            <v>0</v>
          </cell>
          <cell r="I4668">
            <v>0</v>
          </cell>
        </row>
        <row r="4669">
          <cell r="A4669">
            <v>509004005001</v>
          </cell>
          <cell r="B4669" t="str">
            <v xml:space="preserve">FAJA PE 40X50X40µm (TIP CORP)                                                                       </v>
          </cell>
          <cell r="C4669">
            <v>150080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I4669">
            <v>0</v>
          </cell>
        </row>
        <row r="4670">
          <cell r="A4670">
            <v>50900400500300</v>
          </cell>
          <cell r="B4670" t="str">
            <v xml:space="preserve">SOBRES PE S/M   40X 500                                                                             </v>
          </cell>
          <cell r="C4670">
            <v>0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  <cell r="I4670">
            <v>0</v>
          </cell>
        </row>
        <row r="4671">
          <cell r="A4671">
            <v>50900400620300</v>
          </cell>
          <cell r="B4671" t="str">
            <v xml:space="preserve">SOBRES PE S/M   40X 620                                                                             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G4671">
            <v>0</v>
          </cell>
          <cell r="I4671">
            <v>0</v>
          </cell>
        </row>
        <row r="4672">
          <cell r="A4672">
            <v>50900410350500</v>
          </cell>
          <cell r="B4672" t="str">
            <v xml:space="preserve">SOBRE PE 41 X 350 S/M EST.                                                                          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G4672">
            <v>0</v>
          </cell>
          <cell r="I4672">
            <v>0</v>
          </cell>
        </row>
        <row r="4673">
          <cell r="A4673">
            <v>50900500130300</v>
          </cell>
          <cell r="B4673" t="str">
            <v xml:space="preserve">SOBRES PE S/M   50X 130                                                                             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G4673">
            <v>0</v>
          </cell>
          <cell r="I4673">
            <v>0</v>
          </cell>
        </row>
        <row r="4674">
          <cell r="A4674">
            <v>50900500190300</v>
          </cell>
          <cell r="B4674" t="str">
            <v xml:space="preserve">SOBRES PE S/M   50X 190                                                                             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G4674">
            <v>0</v>
          </cell>
          <cell r="I4674">
            <v>0</v>
          </cell>
        </row>
        <row r="4675">
          <cell r="A4675">
            <v>50900500320300</v>
          </cell>
          <cell r="B4675" t="str">
            <v xml:space="preserve">SOBRES PE S/M   50X 320                                                                             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G4675">
            <v>0</v>
          </cell>
          <cell r="I4675">
            <v>0</v>
          </cell>
        </row>
        <row r="4676">
          <cell r="A4676">
            <v>50900500370300</v>
          </cell>
          <cell r="B4676" t="str">
            <v xml:space="preserve">SOBRES PE S/M   50X 370                                                                             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G4676">
            <v>0</v>
          </cell>
          <cell r="I4676">
            <v>0</v>
          </cell>
        </row>
        <row r="4677">
          <cell r="A4677">
            <v>50900500500300</v>
          </cell>
          <cell r="B4677" t="str">
            <v xml:space="preserve">SOBRES PE S/M   50X 500                                                                             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G4677">
            <v>0</v>
          </cell>
          <cell r="I4677">
            <v>0</v>
          </cell>
        </row>
        <row r="4678">
          <cell r="A4678">
            <v>50900600070300</v>
          </cell>
          <cell r="B4678" t="str">
            <v xml:space="preserve">SOBRES PE S/M   60X  70                                                                             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G4678">
            <v>0</v>
          </cell>
          <cell r="I4678">
            <v>0</v>
          </cell>
        </row>
        <row r="4679">
          <cell r="A4679">
            <v>50900600080300</v>
          </cell>
          <cell r="B4679" t="str">
            <v xml:space="preserve">SOBRES PE S/M   60X  80                                                                             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G4679">
            <v>0</v>
          </cell>
          <cell r="I4679">
            <v>0</v>
          </cell>
        </row>
        <row r="4680">
          <cell r="A4680">
            <v>50900600120300</v>
          </cell>
          <cell r="B4680" t="str">
            <v xml:space="preserve">SOBRES PE S/M   60X 120                                                                             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G4680">
            <v>0</v>
          </cell>
          <cell r="I4680">
            <v>0</v>
          </cell>
        </row>
        <row r="4681">
          <cell r="A4681">
            <v>50900600140300</v>
          </cell>
          <cell r="B4681" t="str">
            <v xml:space="preserve">SOBRES PE S/M   60X 140                                                                             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G4681">
            <v>0</v>
          </cell>
          <cell r="I4681">
            <v>0</v>
          </cell>
        </row>
        <row r="4682">
          <cell r="A4682">
            <v>50900600170300</v>
          </cell>
          <cell r="B4682" t="str">
            <v xml:space="preserve">SOBRES PE S/M   60X 170                                                                             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G4682">
            <v>0</v>
          </cell>
          <cell r="I4682">
            <v>0</v>
          </cell>
        </row>
        <row r="4683">
          <cell r="A4683">
            <v>50900600220300</v>
          </cell>
          <cell r="B4683" t="str">
            <v xml:space="preserve">SOBRES PE S/M   60X 220                                                                             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G4683">
            <v>0</v>
          </cell>
          <cell r="I4683">
            <v>0</v>
          </cell>
        </row>
        <row r="4684">
          <cell r="A4684">
            <v>50900600240300</v>
          </cell>
          <cell r="B4684" t="str">
            <v xml:space="preserve">SOBRES PE S/M   60X 240                                                                             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G4684">
            <v>0</v>
          </cell>
          <cell r="I4684">
            <v>0</v>
          </cell>
        </row>
        <row r="4685">
          <cell r="A4685">
            <v>50900600270300</v>
          </cell>
          <cell r="B4685" t="str">
            <v xml:space="preserve">SOBRES PE S/M   60X 270                                                                             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I4685">
            <v>0</v>
          </cell>
        </row>
        <row r="4686">
          <cell r="A4686">
            <v>50900700080300</v>
          </cell>
          <cell r="B4686" t="str">
            <v xml:space="preserve">SOBRES PE S/M   70X  80                                                                             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G4686">
            <v>0</v>
          </cell>
          <cell r="I4686">
            <v>0</v>
          </cell>
        </row>
        <row r="4687">
          <cell r="A4687">
            <v>50900700120300</v>
          </cell>
          <cell r="B4687" t="str">
            <v xml:space="preserve">SOBRES PE S/M   70X 120                                                                             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G4687">
            <v>0</v>
          </cell>
          <cell r="I4687">
            <v>0</v>
          </cell>
        </row>
        <row r="4688">
          <cell r="A4688">
            <v>50900700140300</v>
          </cell>
          <cell r="B4688" t="str">
            <v xml:space="preserve">SOBRES PE S/M   70X 140                                                                             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G4688">
            <v>0</v>
          </cell>
          <cell r="I4688">
            <v>0</v>
          </cell>
        </row>
        <row r="4689">
          <cell r="A4689">
            <v>50900700170300</v>
          </cell>
          <cell r="B4689" t="str">
            <v xml:space="preserve">SOBRES PE S/M   70X 170                                                                             </v>
          </cell>
          <cell r="C4689">
            <v>2124</v>
          </cell>
          <cell r="D4689">
            <v>0</v>
          </cell>
          <cell r="E4689">
            <v>0</v>
          </cell>
          <cell r="F4689">
            <v>0</v>
          </cell>
          <cell r="G4689">
            <v>0</v>
          </cell>
          <cell r="I4689">
            <v>0</v>
          </cell>
        </row>
        <row r="4690">
          <cell r="A4690">
            <v>50900700220300</v>
          </cell>
          <cell r="B4690" t="str">
            <v xml:space="preserve">SOBRES PE S/M   70X 220                                                                             </v>
          </cell>
          <cell r="C4690">
            <v>0</v>
          </cell>
          <cell r="D4690">
            <v>0</v>
          </cell>
          <cell r="E4690">
            <v>0</v>
          </cell>
          <cell r="F4690">
            <v>0</v>
          </cell>
          <cell r="G4690">
            <v>0</v>
          </cell>
          <cell r="I4690">
            <v>0</v>
          </cell>
        </row>
        <row r="4691">
          <cell r="A4691">
            <v>50900700250300</v>
          </cell>
          <cell r="B4691" t="str">
            <v xml:space="preserve">SOBRES PE S/M   70X 250                                                                             </v>
          </cell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  <cell r="I4691">
            <v>0</v>
          </cell>
        </row>
        <row r="4692">
          <cell r="A4692">
            <v>50900700270300</v>
          </cell>
          <cell r="B4692" t="str">
            <v xml:space="preserve">SOBRES PE S/M   70X 270                                                                             </v>
          </cell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  <cell r="I4692">
            <v>0</v>
          </cell>
        </row>
        <row r="4693">
          <cell r="A4693">
            <v>50900750120300</v>
          </cell>
          <cell r="B4693" t="str">
            <v xml:space="preserve">SOBRES PE C/M   75X120 (P/PIGMENTO)                                                                 </v>
          </cell>
          <cell r="C4693">
            <v>5326</v>
          </cell>
          <cell r="D4693">
            <v>0</v>
          </cell>
          <cell r="E4693">
            <v>0</v>
          </cell>
          <cell r="F4693">
            <v>0</v>
          </cell>
          <cell r="G4693">
            <v>0</v>
          </cell>
          <cell r="I4693">
            <v>0</v>
          </cell>
        </row>
        <row r="4694">
          <cell r="A4694">
            <v>50900750500000</v>
          </cell>
          <cell r="B4694" t="str">
            <v xml:space="preserve">SOBRE PE 75x500 (P/JJ S/CLAMP)                                                                      </v>
          </cell>
          <cell r="C4694">
            <v>3</v>
          </cell>
          <cell r="D4694">
            <v>0</v>
          </cell>
          <cell r="E4694">
            <v>0</v>
          </cell>
          <cell r="F4694">
            <v>0</v>
          </cell>
          <cell r="G4694">
            <v>0</v>
          </cell>
          <cell r="I4694">
            <v>0</v>
          </cell>
        </row>
        <row r="4695">
          <cell r="A4695">
            <v>509007505002</v>
          </cell>
          <cell r="B4695" t="str">
            <v xml:space="preserve">FAJA PE 75X500X50µm (TIP CORP)                                                                      </v>
          </cell>
          <cell r="C4695">
            <v>40191</v>
          </cell>
          <cell r="D4695">
            <v>0</v>
          </cell>
          <cell r="E4695">
            <v>0</v>
          </cell>
          <cell r="F4695">
            <v>0</v>
          </cell>
          <cell r="G4695">
            <v>0</v>
          </cell>
          <cell r="I4695">
            <v>0</v>
          </cell>
        </row>
        <row r="4696">
          <cell r="A4696">
            <v>50900750500300</v>
          </cell>
          <cell r="B4696" t="str">
            <v xml:space="preserve">SOBRES PE S/M   75X 500                                                                             </v>
          </cell>
          <cell r="C4696">
            <v>0</v>
          </cell>
          <cell r="D4696">
            <v>0</v>
          </cell>
          <cell r="E4696">
            <v>0</v>
          </cell>
          <cell r="F4696">
            <v>0</v>
          </cell>
          <cell r="G4696">
            <v>0</v>
          </cell>
          <cell r="I4696">
            <v>0</v>
          </cell>
        </row>
        <row r="4697">
          <cell r="A4697">
            <v>50900750600300</v>
          </cell>
          <cell r="B4697" t="str">
            <v xml:space="preserve">SOBRE PE 75X640 C/M DOBLE TROQ.                                                                     </v>
          </cell>
          <cell r="C4697">
            <v>0</v>
          </cell>
          <cell r="D4697">
            <v>0</v>
          </cell>
          <cell r="E4697">
            <v>0</v>
          </cell>
          <cell r="F4697">
            <v>0</v>
          </cell>
          <cell r="G4697">
            <v>0</v>
          </cell>
          <cell r="I4697">
            <v>0</v>
          </cell>
        </row>
        <row r="4698">
          <cell r="A4698">
            <v>509007509002</v>
          </cell>
          <cell r="B4698" t="str">
            <v xml:space="preserve">FAJA PE 75X90X50µm (TIP CORP)                                                                       </v>
          </cell>
          <cell r="C4698">
            <v>92552</v>
          </cell>
          <cell r="D4698">
            <v>0</v>
          </cell>
          <cell r="E4698">
            <v>350000</v>
          </cell>
          <cell r="F4698">
            <v>350000</v>
          </cell>
          <cell r="G4698">
            <v>350000</v>
          </cell>
          <cell r="I4698">
            <v>350000</v>
          </cell>
        </row>
        <row r="4699">
          <cell r="A4699">
            <v>50900800250300</v>
          </cell>
          <cell r="B4699" t="str">
            <v xml:space="preserve">SOBRES PE S/M   80X 250                                                                             </v>
          </cell>
          <cell r="C4699">
            <v>0</v>
          </cell>
          <cell r="D4699">
            <v>0</v>
          </cell>
          <cell r="E4699">
            <v>0</v>
          </cell>
          <cell r="F4699">
            <v>0</v>
          </cell>
          <cell r="G4699">
            <v>0</v>
          </cell>
          <cell r="I4699">
            <v>0</v>
          </cell>
        </row>
        <row r="4700">
          <cell r="A4700">
            <v>50900800280300</v>
          </cell>
          <cell r="B4700" t="str">
            <v xml:space="preserve">SOBRES PE S/M   80X 280                                                                             </v>
          </cell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  <cell r="I4700">
            <v>0</v>
          </cell>
        </row>
        <row r="4701">
          <cell r="A4701">
            <v>50900800510300</v>
          </cell>
          <cell r="B4701" t="str">
            <v xml:space="preserve">SOBRES PE S/M 80 X 510 PERF.                                                                        </v>
          </cell>
          <cell r="C4701">
            <v>0</v>
          </cell>
          <cell r="D4701">
            <v>0</v>
          </cell>
          <cell r="E4701">
            <v>0</v>
          </cell>
          <cell r="F4701">
            <v>0</v>
          </cell>
          <cell r="G4701">
            <v>0</v>
          </cell>
          <cell r="I4701">
            <v>0</v>
          </cell>
        </row>
        <row r="4702">
          <cell r="A4702">
            <v>50900850150000</v>
          </cell>
          <cell r="B4702" t="str">
            <v xml:space="preserve">SOBRES PE S/M 85X150                                                                                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G4702">
            <v>0</v>
          </cell>
          <cell r="I4702">
            <v>0</v>
          </cell>
        </row>
        <row r="4703">
          <cell r="A4703">
            <v>50900850190300</v>
          </cell>
          <cell r="B4703" t="str">
            <v xml:space="preserve">SOBRES PE S/M PERF. 85(±5)X190X60                                                                   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I4703">
            <v>0</v>
          </cell>
        </row>
        <row r="4704">
          <cell r="A4704">
            <v>509008509003</v>
          </cell>
          <cell r="B4704" t="str">
            <v xml:space="preserve">FAJA PE 85X90X60µm (TIP CORP)                                                                       </v>
          </cell>
          <cell r="C4704">
            <v>27265</v>
          </cell>
          <cell r="D4704">
            <v>0</v>
          </cell>
          <cell r="E4704">
            <v>405000</v>
          </cell>
          <cell r="F4704">
            <v>405000</v>
          </cell>
          <cell r="G4704">
            <v>405000</v>
          </cell>
          <cell r="I4704">
            <v>405000</v>
          </cell>
        </row>
        <row r="4705">
          <cell r="A4705">
            <v>509008509503</v>
          </cell>
          <cell r="B4705" t="str">
            <v xml:space="preserve">FAJAS PE 85X95                                                                                      </v>
          </cell>
          <cell r="C4705">
            <v>0</v>
          </cell>
          <cell r="D4705">
            <v>0</v>
          </cell>
          <cell r="E4705">
            <v>0</v>
          </cell>
          <cell r="F4705">
            <v>0</v>
          </cell>
          <cell r="G4705">
            <v>0</v>
          </cell>
          <cell r="I4705">
            <v>0</v>
          </cell>
        </row>
        <row r="4706">
          <cell r="A4706">
            <v>50900900600700</v>
          </cell>
          <cell r="B4706" t="str">
            <v xml:space="preserve">SOBRES PE S/M 90X600                                                                                </v>
          </cell>
          <cell r="C4706">
            <v>1070</v>
          </cell>
          <cell r="D4706">
            <v>0</v>
          </cell>
          <cell r="E4706">
            <v>0</v>
          </cell>
          <cell r="F4706">
            <v>0</v>
          </cell>
          <cell r="G4706">
            <v>0</v>
          </cell>
          <cell r="I4706">
            <v>0</v>
          </cell>
        </row>
        <row r="4707">
          <cell r="A4707">
            <v>50901100150300</v>
          </cell>
          <cell r="B4707" t="str">
            <v xml:space="preserve">SOBRES PE S/M  110X 150                                                                             </v>
          </cell>
          <cell r="C4707">
            <v>0</v>
          </cell>
          <cell r="D4707">
            <v>0</v>
          </cell>
          <cell r="E4707">
            <v>0</v>
          </cell>
          <cell r="F4707">
            <v>0</v>
          </cell>
          <cell r="G4707">
            <v>0</v>
          </cell>
          <cell r="I4707">
            <v>0</v>
          </cell>
        </row>
        <row r="4708">
          <cell r="A4708">
            <v>50901100160300</v>
          </cell>
          <cell r="B4708" t="str">
            <v xml:space="preserve">SOBRES PE S/M  110X 160                                                                             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G4708">
            <v>0</v>
          </cell>
          <cell r="I4708">
            <v>0</v>
          </cell>
        </row>
        <row r="4709">
          <cell r="A4709">
            <v>50901250400300</v>
          </cell>
          <cell r="B4709" t="str">
            <v xml:space="preserve">SOBRES PE S/M 125 X 400                                                                             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  <cell r="G4709">
            <v>0</v>
          </cell>
          <cell r="I4709">
            <v>0</v>
          </cell>
        </row>
        <row r="4710">
          <cell r="A4710">
            <v>50901250450300</v>
          </cell>
          <cell r="B4710" t="str">
            <v xml:space="preserve">SOBRES PE S/M 125X450                                                                               </v>
          </cell>
          <cell r="C4710">
            <v>0</v>
          </cell>
          <cell r="D4710">
            <v>0</v>
          </cell>
          <cell r="E4710">
            <v>0</v>
          </cell>
          <cell r="F4710">
            <v>0</v>
          </cell>
          <cell r="G4710">
            <v>0</v>
          </cell>
          <cell r="I4710">
            <v>0</v>
          </cell>
        </row>
        <row r="4711">
          <cell r="A4711">
            <v>50901500240300</v>
          </cell>
          <cell r="B4711" t="str">
            <v xml:space="preserve">SOBRES PE S/M  150X 240                                                                             </v>
          </cell>
          <cell r="C4711">
            <v>0</v>
          </cell>
          <cell r="D4711">
            <v>0</v>
          </cell>
          <cell r="E4711">
            <v>0</v>
          </cell>
          <cell r="F4711">
            <v>0</v>
          </cell>
          <cell r="G4711">
            <v>0</v>
          </cell>
          <cell r="I4711">
            <v>0</v>
          </cell>
        </row>
        <row r="4712">
          <cell r="A4712">
            <v>50901500550300</v>
          </cell>
          <cell r="B4712" t="str">
            <v xml:space="preserve">SOBRE PE S/M 150X550                                                                                </v>
          </cell>
          <cell r="C4712">
            <v>0</v>
          </cell>
          <cell r="D4712">
            <v>0</v>
          </cell>
          <cell r="E4712">
            <v>0</v>
          </cell>
          <cell r="F4712">
            <v>0</v>
          </cell>
          <cell r="G4712">
            <v>0</v>
          </cell>
          <cell r="I4712">
            <v>0</v>
          </cell>
        </row>
        <row r="4713">
          <cell r="A4713">
            <v>50901650150000</v>
          </cell>
          <cell r="B4713" t="str">
            <v xml:space="preserve">SOBRES PE S/M 165 X 150  TROQ.(L)                                                                   </v>
          </cell>
          <cell r="C4713">
            <v>2164</v>
          </cell>
          <cell r="D4713">
            <v>0</v>
          </cell>
          <cell r="E4713">
            <v>0</v>
          </cell>
          <cell r="F4713">
            <v>0</v>
          </cell>
          <cell r="G4713">
            <v>0</v>
          </cell>
          <cell r="I4713">
            <v>0</v>
          </cell>
        </row>
        <row r="4714">
          <cell r="A4714">
            <v>50901650580000</v>
          </cell>
          <cell r="B4714" t="str">
            <v xml:space="preserve">SOBRES PE S/M 165X580 PERF.                                                                         </v>
          </cell>
          <cell r="C4714">
            <v>65</v>
          </cell>
          <cell r="D4714">
            <v>0</v>
          </cell>
          <cell r="E4714">
            <v>0</v>
          </cell>
          <cell r="F4714">
            <v>0</v>
          </cell>
          <cell r="G4714">
            <v>0</v>
          </cell>
          <cell r="I4714">
            <v>0</v>
          </cell>
        </row>
        <row r="4715">
          <cell r="A4715">
            <v>50901850260300</v>
          </cell>
          <cell r="B4715" t="str">
            <v xml:space="preserve">SOBRES PE S/M  185X 260                                                                             </v>
          </cell>
          <cell r="C4715">
            <v>0</v>
          </cell>
          <cell r="D4715">
            <v>0</v>
          </cell>
          <cell r="E4715">
            <v>0</v>
          </cell>
          <cell r="F4715">
            <v>0</v>
          </cell>
          <cell r="G4715">
            <v>0</v>
          </cell>
          <cell r="I4715">
            <v>0</v>
          </cell>
        </row>
        <row r="4716">
          <cell r="A4716">
            <v>50901850280300</v>
          </cell>
          <cell r="B4716" t="str">
            <v xml:space="preserve">SOBRES PE S/M  185X 280                                                                             </v>
          </cell>
          <cell r="C4716">
            <v>0</v>
          </cell>
          <cell r="D4716">
            <v>0</v>
          </cell>
          <cell r="E4716">
            <v>0</v>
          </cell>
          <cell r="F4716">
            <v>0</v>
          </cell>
          <cell r="G4716">
            <v>0</v>
          </cell>
          <cell r="I4716">
            <v>0</v>
          </cell>
        </row>
        <row r="4717">
          <cell r="A4717">
            <v>50901850310300</v>
          </cell>
          <cell r="B4717" t="str">
            <v xml:space="preserve">SOBRES PE S/M  185X 310                                                                             </v>
          </cell>
          <cell r="C4717">
            <v>0</v>
          </cell>
          <cell r="D4717">
            <v>0</v>
          </cell>
          <cell r="E4717">
            <v>0</v>
          </cell>
          <cell r="F4717">
            <v>0</v>
          </cell>
          <cell r="G4717">
            <v>0</v>
          </cell>
          <cell r="I4717">
            <v>0</v>
          </cell>
        </row>
        <row r="4718">
          <cell r="A4718">
            <v>50901850320300</v>
          </cell>
          <cell r="B4718" t="str">
            <v xml:space="preserve">SOBRES PE S/M  185X 320                                                                             </v>
          </cell>
          <cell r="C4718">
            <v>0</v>
          </cell>
          <cell r="D4718">
            <v>0</v>
          </cell>
          <cell r="E4718">
            <v>0</v>
          </cell>
          <cell r="F4718">
            <v>0</v>
          </cell>
          <cell r="G4718">
            <v>0</v>
          </cell>
          <cell r="I4718">
            <v>0</v>
          </cell>
        </row>
        <row r="4719">
          <cell r="A4719">
            <v>509022003103</v>
          </cell>
          <cell r="B4719" t="str">
            <v xml:space="preserve">BOLSAS PE 220X310X60µ                                                                               </v>
          </cell>
          <cell r="C4719">
            <v>8786</v>
          </cell>
          <cell r="D4719">
            <v>0</v>
          </cell>
          <cell r="E4719">
            <v>0</v>
          </cell>
          <cell r="F4719">
            <v>0</v>
          </cell>
          <cell r="G4719">
            <v>0</v>
          </cell>
          <cell r="I4719">
            <v>0</v>
          </cell>
        </row>
        <row r="4720">
          <cell r="A4720">
            <v>50902200310300</v>
          </cell>
          <cell r="B4720" t="str">
            <v xml:space="preserve">SOBRE PE S/M 220 X 310                                                                              </v>
          </cell>
          <cell r="C4720">
            <v>0</v>
          </cell>
          <cell r="D4720">
            <v>0</v>
          </cell>
          <cell r="E4720">
            <v>0</v>
          </cell>
          <cell r="F4720">
            <v>0</v>
          </cell>
          <cell r="G4720">
            <v>0</v>
          </cell>
          <cell r="I4720">
            <v>0</v>
          </cell>
        </row>
        <row r="4721">
          <cell r="A4721">
            <v>509022004003</v>
          </cell>
          <cell r="B4721" t="str">
            <v xml:space="preserve">BOLSAS PE 220X400 X60µ                                                                              </v>
          </cell>
          <cell r="C4721">
            <v>1805</v>
          </cell>
          <cell r="D4721">
            <v>0</v>
          </cell>
          <cell r="E4721">
            <v>10000</v>
          </cell>
          <cell r="F4721">
            <v>10000</v>
          </cell>
          <cell r="G4721">
            <v>10000</v>
          </cell>
          <cell r="I4721">
            <v>10000</v>
          </cell>
        </row>
        <row r="4722">
          <cell r="A4722">
            <v>50902200400300</v>
          </cell>
          <cell r="B4722" t="str">
            <v xml:space="preserve">SOBRES PE S/M  220X 400                                                                             </v>
          </cell>
          <cell r="C4722">
            <v>0</v>
          </cell>
          <cell r="D4722">
            <v>0</v>
          </cell>
          <cell r="E4722">
            <v>0</v>
          </cell>
          <cell r="F4722">
            <v>0</v>
          </cell>
          <cell r="G4722">
            <v>0</v>
          </cell>
          <cell r="I4722">
            <v>0</v>
          </cell>
        </row>
        <row r="4723">
          <cell r="A4723">
            <v>50902200500300</v>
          </cell>
          <cell r="B4723" t="str">
            <v xml:space="preserve">SOBRES PE S/M 220X500                                                                               </v>
          </cell>
          <cell r="C4723">
            <v>0</v>
          </cell>
          <cell r="D4723">
            <v>0</v>
          </cell>
          <cell r="E4723">
            <v>0</v>
          </cell>
          <cell r="F4723">
            <v>0</v>
          </cell>
          <cell r="G4723">
            <v>0</v>
          </cell>
          <cell r="I4723">
            <v>0</v>
          </cell>
        </row>
        <row r="4724">
          <cell r="A4724">
            <v>50902200550300</v>
          </cell>
          <cell r="B4724" t="str">
            <v xml:space="preserve">SOBRES PE S/M 220 X 550                                                                             </v>
          </cell>
          <cell r="C4724">
            <v>0</v>
          </cell>
          <cell r="D4724">
            <v>0</v>
          </cell>
          <cell r="E4724">
            <v>0</v>
          </cell>
          <cell r="F4724">
            <v>0</v>
          </cell>
          <cell r="G4724">
            <v>0</v>
          </cell>
          <cell r="I4724">
            <v>0</v>
          </cell>
        </row>
        <row r="4725">
          <cell r="A4725">
            <v>50902200650300</v>
          </cell>
          <cell r="B4725" t="str">
            <v xml:space="preserve">SOBRES PE S/M 220 X 650                                                                             </v>
          </cell>
          <cell r="C4725">
            <v>0</v>
          </cell>
          <cell r="D4725">
            <v>0</v>
          </cell>
          <cell r="E4725">
            <v>0</v>
          </cell>
          <cell r="F4725">
            <v>0</v>
          </cell>
          <cell r="G4725">
            <v>0</v>
          </cell>
          <cell r="I4725">
            <v>0</v>
          </cell>
        </row>
        <row r="4726">
          <cell r="A4726">
            <v>509028005003</v>
          </cell>
          <cell r="B4726" t="str">
            <v xml:space="preserve">BOLSAS PE 280X500X60                                                                                </v>
          </cell>
          <cell r="C4726">
            <v>3250</v>
          </cell>
          <cell r="D4726">
            <v>0</v>
          </cell>
          <cell r="E4726">
            <v>0</v>
          </cell>
          <cell r="F4726">
            <v>7000</v>
          </cell>
          <cell r="G4726" t="str">
            <v>error</v>
          </cell>
          <cell r="I4726">
            <v>0</v>
          </cell>
        </row>
        <row r="4727">
          <cell r="A4727">
            <v>509028005603</v>
          </cell>
          <cell r="B4727" t="str">
            <v xml:space="preserve">BOLSAS PE  220X 260X  60                                                                            </v>
          </cell>
          <cell r="C4727">
            <v>4465</v>
          </cell>
          <cell r="D4727">
            <v>0</v>
          </cell>
          <cell r="E4727">
            <v>15000</v>
          </cell>
          <cell r="F4727">
            <v>15000</v>
          </cell>
          <cell r="G4727">
            <v>15000</v>
          </cell>
          <cell r="I4727">
            <v>15000</v>
          </cell>
        </row>
        <row r="4728">
          <cell r="A4728">
            <v>50903200500300</v>
          </cell>
          <cell r="B4728" t="str">
            <v xml:space="preserve">SOBRE PE S/M 320X500                                                                                </v>
          </cell>
          <cell r="C4728">
            <v>0</v>
          </cell>
          <cell r="D4728">
            <v>0</v>
          </cell>
          <cell r="E4728">
            <v>0</v>
          </cell>
          <cell r="F4728">
            <v>0</v>
          </cell>
          <cell r="G4728">
            <v>0</v>
          </cell>
          <cell r="I4728">
            <v>0</v>
          </cell>
        </row>
        <row r="4729">
          <cell r="A4729">
            <v>509035005003</v>
          </cell>
          <cell r="B4729" t="str">
            <v xml:space="preserve">BOLSAS PE 350X500X60                                                                                </v>
          </cell>
          <cell r="C4729">
            <v>2400</v>
          </cell>
          <cell r="D4729">
            <v>0</v>
          </cell>
          <cell r="E4729">
            <v>5000</v>
          </cell>
          <cell r="F4729">
            <v>5000</v>
          </cell>
          <cell r="G4729">
            <v>5000</v>
          </cell>
          <cell r="I4729">
            <v>5000</v>
          </cell>
        </row>
        <row r="4730">
          <cell r="A4730">
            <v>509035006003</v>
          </cell>
          <cell r="B4730" t="str">
            <v xml:space="preserve">BOLSA PE 350X600X60µm                                                                               </v>
          </cell>
          <cell r="C4730">
            <v>0</v>
          </cell>
          <cell r="D4730">
            <v>0</v>
          </cell>
          <cell r="E4730">
            <v>0</v>
          </cell>
          <cell r="F4730">
            <v>0</v>
          </cell>
          <cell r="G4730">
            <v>0</v>
          </cell>
          <cell r="I4730">
            <v>0</v>
          </cell>
        </row>
        <row r="4731">
          <cell r="A4731">
            <v>50903700500300</v>
          </cell>
          <cell r="B4731" t="str">
            <v xml:space="preserve">SOBRES PE S/M 370 X 500                                                                             </v>
          </cell>
          <cell r="C4731">
            <v>488</v>
          </cell>
          <cell r="D4731">
            <v>0</v>
          </cell>
          <cell r="E4731">
            <v>0</v>
          </cell>
          <cell r="F4731">
            <v>0</v>
          </cell>
          <cell r="G4731">
            <v>0</v>
          </cell>
          <cell r="I4731">
            <v>0</v>
          </cell>
        </row>
        <row r="4732">
          <cell r="A4732">
            <v>509037005703</v>
          </cell>
          <cell r="B4732" t="str">
            <v xml:space="preserve">BOLSAS PE  370X 570X  60                                                                            </v>
          </cell>
          <cell r="C4732">
            <v>0</v>
          </cell>
          <cell r="D4732">
            <v>0</v>
          </cell>
          <cell r="E4732">
            <v>0</v>
          </cell>
          <cell r="F4732">
            <v>0</v>
          </cell>
          <cell r="G4732">
            <v>0</v>
          </cell>
          <cell r="I4732">
            <v>0</v>
          </cell>
        </row>
        <row r="4733">
          <cell r="A4733">
            <v>509037007503</v>
          </cell>
          <cell r="B4733" t="str">
            <v xml:space="preserve">BOLSAS PE  370X 750X  60µm                                                                          </v>
          </cell>
          <cell r="C4733">
            <v>2000</v>
          </cell>
          <cell r="D4733">
            <v>0</v>
          </cell>
          <cell r="E4733">
            <v>0</v>
          </cell>
          <cell r="F4733">
            <v>0</v>
          </cell>
          <cell r="G4733">
            <v>0</v>
          </cell>
          <cell r="I4733">
            <v>0</v>
          </cell>
        </row>
        <row r="4734">
          <cell r="A4734">
            <v>50903700800300</v>
          </cell>
          <cell r="B4734" t="str">
            <v xml:space="preserve">SOBRES PE S/M 370 X 800                                                                             </v>
          </cell>
          <cell r="C4734">
            <v>0</v>
          </cell>
          <cell r="D4734">
            <v>0</v>
          </cell>
          <cell r="E4734">
            <v>0</v>
          </cell>
          <cell r="F4734">
            <v>0</v>
          </cell>
          <cell r="G4734">
            <v>0</v>
          </cell>
          <cell r="I4734">
            <v>0</v>
          </cell>
        </row>
        <row r="4735">
          <cell r="A4735">
            <v>50903700960300</v>
          </cell>
          <cell r="B4735" t="str">
            <v xml:space="preserve">SOBRES PE S/M 370X 960                                                                              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  <cell r="G4735">
            <v>0</v>
          </cell>
          <cell r="I4735">
            <v>0</v>
          </cell>
        </row>
        <row r="4736">
          <cell r="A4736">
            <v>509040008003</v>
          </cell>
          <cell r="B4736" t="str">
            <v xml:space="preserve">BOLSAS PE PERF.400X800X60                                                                           </v>
          </cell>
          <cell r="C4736">
            <v>0</v>
          </cell>
          <cell r="D4736">
            <v>0</v>
          </cell>
          <cell r="E4736">
            <v>0</v>
          </cell>
          <cell r="F4736">
            <v>0</v>
          </cell>
          <cell r="G4736">
            <v>0</v>
          </cell>
          <cell r="I4736">
            <v>0</v>
          </cell>
        </row>
        <row r="4737">
          <cell r="A4737">
            <v>509050008009</v>
          </cell>
          <cell r="B4737" t="str">
            <v xml:space="preserve">BOLSAS PE  500X 800X 200                                                                            </v>
          </cell>
          <cell r="C4737">
            <v>600</v>
          </cell>
          <cell r="D4737">
            <v>0</v>
          </cell>
          <cell r="E4737">
            <v>0</v>
          </cell>
          <cell r="F4737">
            <v>0</v>
          </cell>
          <cell r="G4737">
            <v>0</v>
          </cell>
          <cell r="I4737">
            <v>0</v>
          </cell>
        </row>
        <row r="4738">
          <cell r="A4738">
            <v>509080012504</v>
          </cell>
          <cell r="B4738" t="str">
            <v xml:space="preserve">BOLSAS PE  800X1250X 80                                                                             </v>
          </cell>
          <cell r="C4738">
            <v>1108</v>
          </cell>
          <cell r="D4738">
            <v>0</v>
          </cell>
          <cell r="E4738">
            <v>0</v>
          </cell>
          <cell r="F4738">
            <v>0</v>
          </cell>
          <cell r="G4738">
            <v>0</v>
          </cell>
          <cell r="I4738">
            <v>0</v>
          </cell>
        </row>
        <row r="4739">
          <cell r="A4739">
            <v>509081012504</v>
          </cell>
          <cell r="B4739" t="str">
            <v xml:space="preserve">BOLSAS PE 500X 800X 60                                                                              </v>
          </cell>
          <cell r="C4739">
            <v>4519</v>
          </cell>
          <cell r="D4739">
            <v>0</v>
          </cell>
          <cell r="E4739">
            <v>0</v>
          </cell>
          <cell r="F4739">
            <v>0</v>
          </cell>
          <cell r="G4739">
            <v>0</v>
          </cell>
          <cell r="I4739">
            <v>0</v>
          </cell>
        </row>
        <row r="4740">
          <cell r="A4740">
            <v>509095008003</v>
          </cell>
          <cell r="B4740" t="str">
            <v xml:space="preserve">BOLSAS PE  1000X 800X   40                                                                          </v>
          </cell>
          <cell r="C4740">
            <v>800</v>
          </cell>
          <cell r="D4740">
            <v>0</v>
          </cell>
          <cell r="E4740">
            <v>2000</v>
          </cell>
          <cell r="F4740">
            <v>2000</v>
          </cell>
          <cell r="G4740">
            <v>2000</v>
          </cell>
          <cell r="I4740">
            <v>2000</v>
          </cell>
        </row>
        <row r="4741">
          <cell r="A4741">
            <v>509104001002</v>
          </cell>
          <cell r="B4741" t="str">
            <v xml:space="preserve">SOBRE PE 40X110X50 µm TROQUELADO TRANSVERSAL (TIP CORP)                                             </v>
          </cell>
          <cell r="C4741">
            <v>198504</v>
          </cell>
          <cell r="D4741">
            <v>0</v>
          </cell>
          <cell r="E4741">
            <v>410500</v>
          </cell>
          <cell r="F4741">
            <v>410500</v>
          </cell>
          <cell r="G4741">
            <v>410500</v>
          </cell>
          <cell r="I4741">
            <v>410500</v>
          </cell>
        </row>
        <row r="4742">
          <cell r="A4742">
            <v>509104001702</v>
          </cell>
          <cell r="B4742" t="str">
            <v xml:space="preserve">SOBRE PE 40X170X50 µm TROQUELADO TRANSVERSAL (TIP CORP)                                             </v>
          </cell>
          <cell r="C4742">
            <v>70</v>
          </cell>
          <cell r="D4742">
            <v>0</v>
          </cell>
          <cell r="E4742">
            <v>0</v>
          </cell>
          <cell r="F4742">
            <v>0</v>
          </cell>
          <cell r="G4742">
            <v>0</v>
          </cell>
          <cell r="I4742">
            <v>0</v>
          </cell>
        </row>
        <row r="4743">
          <cell r="A4743">
            <v>509104002002</v>
          </cell>
          <cell r="B4743" t="str">
            <v xml:space="preserve">SOBRE PE 40X200X50 µm TROQUELADO TRANSVERSAL (TIP CORP)                                             </v>
          </cell>
          <cell r="C4743">
            <v>26642</v>
          </cell>
          <cell r="D4743">
            <v>0</v>
          </cell>
          <cell r="E4743">
            <v>35500</v>
          </cell>
          <cell r="F4743">
            <v>35500</v>
          </cell>
          <cell r="G4743">
            <v>35500</v>
          </cell>
          <cell r="I4743">
            <v>35500</v>
          </cell>
        </row>
        <row r="4744">
          <cell r="A4744">
            <v>509104003702</v>
          </cell>
          <cell r="B4744" t="str">
            <v xml:space="preserve">SOBRE PE 40x370x50µm TROQUELADO TRANSVERSAL (TIP.CORP.)                                             </v>
          </cell>
          <cell r="C4744">
            <v>4192</v>
          </cell>
          <cell r="D4744">
            <v>0</v>
          </cell>
          <cell r="E4744">
            <v>0</v>
          </cell>
          <cell r="F4744">
            <v>0</v>
          </cell>
          <cell r="G4744">
            <v>0</v>
          </cell>
          <cell r="I4744">
            <v>0</v>
          </cell>
        </row>
        <row r="4745">
          <cell r="A4745">
            <v>509104004901</v>
          </cell>
          <cell r="B4745" t="str">
            <v xml:space="preserve">SOBRE PE 40X500(+5)X40 µm TROQUELADO TRANSVERSAL (TIP CORP)                                         </v>
          </cell>
          <cell r="C4745">
            <v>38848</v>
          </cell>
          <cell r="D4745">
            <v>0</v>
          </cell>
          <cell r="E4745">
            <v>70000</v>
          </cell>
          <cell r="F4745">
            <v>70000</v>
          </cell>
          <cell r="G4745">
            <v>70000</v>
          </cell>
          <cell r="I4745">
            <v>70000</v>
          </cell>
        </row>
        <row r="4746">
          <cell r="A4746">
            <v>509107504803</v>
          </cell>
          <cell r="B4746" t="str">
            <v xml:space="preserve">SOBRE PE 75X480X60 µm TROQUELADO TRANSVERSAL (TIP CORP)                                             </v>
          </cell>
          <cell r="C4746">
            <v>3339</v>
          </cell>
          <cell r="D4746">
            <v>0</v>
          </cell>
          <cell r="E4746">
            <v>15000</v>
          </cell>
          <cell r="F4746">
            <v>15000</v>
          </cell>
          <cell r="G4746">
            <v>15000</v>
          </cell>
          <cell r="I4746">
            <v>15000</v>
          </cell>
        </row>
        <row r="4747">
          <cell r="A4747">
            <v>509107505804</v>
          </cell>
          <cell r="B4747" t="str">
            <v xml:space="preserve">SOBRE PE 75X580X60µm C/M 80mm TROQ.LONG.(TIP CORP)                                                  </v>
          </cell>
          <cell r="C4747">
            <v>2052</v>
          </cell>
          <cell r="D4747">
            <v>0</v>
          </cell>
          <cell r="E4747">
            <v>12000</v>
          </cell>
          <cell r="F4747">
            <v>12000</v>
          </cell>
          <cell r="G4747">
            <v>12000</v>
          </cell>
          <cell r="I4747">
            <v>12000</v>
          </cell>
        </row>
        <row r="4748">
          <cell r="A4748">
            <v>509108501903</v>
          </cell>
          <cell r="B4748" t="str">
            <v xml:space="preserve">SOBRE PE 85X190X60µm S/M TROQ.LONG.(TIP CORP)                                                       </v>
          </cell>
          <cell r="C4748">
            <v>35096</v>
          </cell>
          <cell r="D4748">
            <v>0</v>
          </cell>
          <cell r="E4748">
            <v>52000</v>
          </cell>
          <cell r="F4748">
            <v>52000</v>
          </cell>
          <cell r="G4748">
            <v>52000</v>
          </cell>
          <cell r="I4748">
            <v>52000</v>
          </cell>
        </row>
        <row r="4749">
          <cell r="A4749">
            <v>509111020003</v>
          </cell>
          <cell r="B4749" t="str">
            <v xml:space="preserve">FAJA PE 110X2000X60µm (TIP CORP)                                                                    </v>
          </cell>
          <cell r="C4749">
            <v>490</v>
          </cell>
          <cell r="D4749">
            <v>0</v>
          </cell>
          <cell r="E4749">
            <v>80100</v>
          </cell>
          <cell r="F4749">
            <v>80100</v>
          </cell>
          <cell r="G4749">
            <v>80100</v>
          </cell>
          <cell r="I4749">
            <v>80100</v>
          </cell>
        </row>
        <row r="4750">
          <cell r="A4750">
            <v>509115002403</v>
          </cell>
          <cell r="B4750" t="str">
            <v xml:space="preserve">SOBRE PE 150x240x60µm S/M (TIP.CORP.)                                                               </v>
          </cell>
          <cell r="C4750">
            <v>4000</v>
          </cell>
          <cell r="D4750">
            <v>0</v>
          </cell>
          <cell r="E4750">
            <v>11100</v>
          </cell>
          <cell r="F4750">
            <v>11100</v>
          </cell>
          <cell r="G4750">
            <v>11100</v>
          </cell>
          <cell r="I4750">
            <v>11100</v>
          </cell>
        </row>
        <row r="4751">
          <cell r="A4751">
            <v>509228005003</v>
          </cell>
          <cell r="B4751" t="str">
            <v xml:space="preserve">BOLSA PE 280X500X60 µm (TIP CORP)                                                                   </v>
          </cell>
          <cell r="C4751">
            <v>0</v>
          </cell>
          <cell r="D4751">
            <v>0</v>
          </cell>
          <cell r="E4751">
            <v>0</v>
          </cell>
          <cell r="F4751">
            <v>0</v>
          </cell>
          <cell r="G4751">
            <v>0</v>
          </cell>
          <cell r="I4751">
            <v>0</v>
          </cell>
        </row>
        <row r="4752">
          <cell r="A4752">
            <v>509235005003</v>
          </cell>
          <cell r="B4752" t="str">
            <v xml:space="preserve">BOLSA PE 350X500X60 µm (TIP CORP)                                                                   </v>
          </cell>
          <cell r="C4752">
            <v>0</v>
          </cell>
          <cell r="D4752">
            <v>0</v>
          </cell>
          <cell r="E4752">
            <v>0</v>
          </cell>
          <cell r="F4752">
            <v>0</v>
          </cell>
          <cell r="G4752">
            <v>0</v>
          </cell>
          <cell r="I4752">
            <v>0</v>
          </cell>
        </row>
        <row r="4753">
          <cell r="A4753">
            <v>509295008001</v>
          </cell>
          <cell r="B4753" t="str">
            <v xml:space="preserve">BOLSA PE 950X800X40 µm C/ FUELLE (TIP CORP)                                                         </v>
          </cell>
          <cell r="C4753">
            <v>0</v>
          </cell>
          <cell r="D4753">
            <v>0</v>
          </cell>
          <cell r="E4753">
            <v>0</v>
          </cell>
          <cell r="F4753">
            <v>0</v>
          </cell>
          <cell r="G4753">
            <v>0</v>
          </cell>
          <cell r="I4753">
            <v>0</v>
          </cell>
        </row>
        <row r="4754">
          <cell r="A4754">
            <v>51000400220300</v>
          </cell>
          <cell r="B4754" t="str">
            <v xml:space="preserve">SOBRES PE C/M   40X 220                                                                             </v>
          </cell>
          <cell r="C4754">
            <v>0</v>
          </cell>
          <cell r="D4754">
            <v>0</v>
          </cell>
          <cell r="E4754">
            <v>0</v>
          </cell>
          <cell r="F4754">
            <v>0</v>
          </cell>
          <cell r="G4754">
            <v>0</v>
          </cell>
          <cell r="I4754">
            <v>0</v>
          </cell>
        </row>
        <row r="4755">
          <cell r="A4755">
            <v>51000500200300</v>
          </cell>
          <cell r="B4755" t="str">
            <v xml:space="preserve">SOBRES PE C/M   50X 200                                                                             </v>
          </cell>
          <cell r="C4755">
            <v>0</v>
          </cell>
          <cell r="D4755">
            <v>0</v>
          </cell>
          <cell r="E4755">
            <v>0</v>
          </cell>
          <cell r="F4755">
            <v>0</v>
          </cell>
          <cell r="G4755">
            <v>0</v>
          </cell>
          <cell r="I4755">
            <v>0</v>
          </cell>
        </row>
        <row r="4756">
          <cell r="A4756">
            <v>51000500500300</v>
          </cell>
          <cell r="B4756" t="str">
            <v xml:space="preserve">SOBRES PE C/M   50X 500                                                                             </v>
          </cell>
          <cell r="C4756">
            <v>0</v>
          </cell>
          <cell r="D4756">
            <v>0</v>
          </cell>
          <cell r="E4756">
            <v>0</v>
          </cell>
          <cell r="F4756">
            <v>0</v>
          </cell>
          <cell r="G4756">
            <v>0</v>
          </cell>
          <cell r="I4756">
            <v>0</v>
          </cell>
        </row>
        <row r="4757">
          <cell r="A4757">
            <v>51000500520300</v>
          </cell>
          <cell r="B4757" t="str">
            <v xml:space="preserve">SOBRES PE C/M   50X 520                                                                             </v>
          </cell>
          <cell r="C4757">
            <v>0</v>
          </cell>
          <cell r="D4757">
            <v>0</v>
          </cell>
          <cell r="E4757">
            <v>0</v>
          </cell>
          <cell r="F4757">
            <v>0</v>
          </cell>
          <cell r="G4757">
            <v>0</v>
          </cell>
          <cell r="I4757">
            <v>0</v>
          </cell>
        </row>
        <row r="4758">
          <cell r="A4758">
            <v>51000500540300</v>
          </cell>
          <cell r="B4758" t="str">
            <v xml:space="preserve">SOBRES PE C/M   50X 540                                                                             </v>
          </cell>
          <cell r="C4758">
            <v>0</v>
          </cell>
          <cell r="D4758">
            <v>0</v>
          </cell>
          <cell r="E4758">
            <v>0</v>
          </cell>
          <cell r="F4758">
            <v>0</v>
          </cell>
          <cell r="G4758">
            <v>0</v>
          </cell>
          <cell r="I4758">
            <v>0</v>
          </cell>
        </row>
        <row r="4759">
          <cell r="A4759">
            <v>51000500600300</v>
          </cell>
          <cell r="B4759" t="str">
            <v xml:space="preserve">SOBRES PE C/M   50X 600                                                                             </v>
          </cell>
          <cell r="C4759">
            <v>0</v>
          </cell>
          <cell r="D4759">
            <v>0</v>
          </cell>
          <cell r="E4759">
            <v>0</v>
          </cell>
          <cell r="F4759">
            <v>0</v>
          </cell>
          <cell r="G4759">
            <v>0</v>
          </cell>
          <cell r="I4759">
            <v>0</v>
          </cell>
        </row>
        <row r="4760">
          <cell r="A4760">
            <v>51000500730300</v>
          </cell>
          <cell r="B4760" t="str">
            <v xml:space="preserve">SOBRES PE C/M   50X 730                                                                             </v>
          </cell>
          <cell r="C4760">
            <v>0</v>
          </cell>
          <cell r="D4760">
            <v>0</v>
          </cell>
          <cell r="E4760">
            <v>0</v>
          </cell>
          <cell r="F4760">
            <v>0</v>
          </cell>
          <cell r="G4760">
            <v>0</v>
          </cell>
          <cell r="I4760">
            <v>0</v>
          </cell>
        </row>
        <row r="4761">
          <cell r="A4761">
            <v>51000600570300</v>
          </cell>
          <cell r="B4761" t="str">
            <v xml:space="preserve">SOBRES PE C/M   60X 570                                                                             </v>
          </cell>
          <cell r="C4761">
            <v>0</v>
          </cell>
          <cell r="D4761">
            <v>0</v>
          </cell>
          <cell r="E4761">
            <v>0</v>
          </cell>
          <cell r="F4761">
            <v>0</v>
          </cell>
          <cell r="G4761">
            <v>0</v>
          </cell>
          <cell r="I4761">
            <v>0</v>
          </cell>
        </row>
        <row r="4762">
          <cell r="A4762">
            <v>51000700250300</v>
          </cell>
          <cell r="B4762" t="str">
            <v xml:space="preserve">SOBRES PE C/M   70X 250                                                                             </v>
          </cell>
          <cell r="C4762">
            <v>0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  <cell r="I4762">
            <v>0</v>
          </cell>
        </row>
        <row r="4763">
          <cell r="A4763">
            <v>51000700540300</v>
          </cell>
          <cell r="B4763" t="str">
            <v xml:space="preserve">SOBRES PE C/M   70X 540                                                                             </v>
          </cell>
          <cell r="C4763">
            <v>0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I4763">
            <v>0</v>
          </cell>
        </row>
        <row r="4764">
          <cell r="A4764">
            <v>51000800270300</v>
          </cell>
          <cell r="B4764" t="str">
            <v xml:space="preserve">SOBRES PE C/M   80X 270                                                                             </v>
          </cell>
          <cell r="C4764">
            <v>0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I4764">
            <v>0</v>
          </cell>
        </row>
        <row r="4765">
          <cell r="A4765">
            <v>51000800510300</v>
          </cell>
          <cell r="B4765" t="str">
            <v xml:space="preserve">SOBRE PE S/M 80 X 510 T Y P                                                                         </v>
          </cell>
          <cell r="C4765">
            <v>0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I4765">
            <v>0</v>
          </cell>
        </row>
        <row r="4766">
          <cell r="A4766">
            <v>51000900670700</v>
          </cell>
          <cell r="B4766" t="str">
            <v xml:space="preserve">SOBRE PE C/M 100 MM 90X670                                                                          </v>
          </cell>
          <cell r="C4766">
            <v>0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I4766">
            <v>0</v>
          </cell>
        </row>
        <row r="4767">
          <cell r="A4767">
            <v>51001100190300</v>
          </cell>
          <cell r="B4767" t="str">
            <v xml:space="preserve">SOBRES PE C/M  110X 190                                                                             </v>
          </cell>
          <cell r="C4767">
            <v>0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  <cell r="I4767">
            <v>0</v>
          </cell>
        </row>
        <row r="4768">
          <cell r="A4768">
            <v>51001200320300</v>
          </cell>
          <cell r="B4768" t="str">
            <v xml:space="preserve">SOBRES PE C/M  120X 320                                                                             </v>
          </cell>
          <cell r="C4768">
            <v>0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  <cell r="I4768">
            <v>0</v>
          </cell>
        </row>
        <row r="4769">
          <cell r="A4769">
            <v>51001500240300</v>
          </cell>
          <cell r="B4769" t="str">
            <v xml:space="preserve">SOBRES PE C/M  150X 240                                                                             </v>
          </cell>
          <cell r="C4769">
            <v>0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  <cell r="I4769">
            <v>0</v>
          </cell>
        </row>
        <row r="4770">
          <cell r="A4770">
            <v>51001500320300</v>
          </cell>
          <cell r="B4770" t="str">
            <v xml:space="preserve">SOBRES PE C/M 150X320                                                                               </v>
          </cell>
          <cell r="C4770">
            <v>0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I4770">
            <v>0</v>
          </cell>
        </row>
        <row r="4771">
          <cell r="A4771">
            <v>51001850220300</v>
          </cell>
          <cell r="B4771" t="str">
            <v xml:space="preserve">SOBRES PE C/M  185X 220                                                                             </v>
          </cell>
          <cell r="C4771">
            <v>0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  <cell r="I4771">
            <v>0</v>
          </cell>
        </row>
        <row r="4772">
          <cell r="A4772">
            <v>51001850310300</v>
          </cell>
          <cell r="B4772" t="str">
            <v xml:space="preserve">SOBRES PE C/M  185X 310                                                                             </v>
          </cell>
          <cell r="C4772">
            <v>0</v>
          </cell>
          <cell r="D4772">
            <v>0</v>
          </cell>
          <cell r="E4772">
            <v>0</v>
          </cell>
          <cell r="F4772">
            <v>0</v>
          </cell>
          <cell r="G4772">
            <v>0</v>
          </cell>
          <cell r="I4772">
            <v>0</v>
          </cell>
        </row>
        <row r="4773">
          <cell r="A4773">
            <v>51001850320300</v>
          </cell>
          <cell r="B4773" t="str">
            <v xml:space="preserve">SOBRES PE C/M  185X 320                                                                             </v>
          </cell>
          <cell r="C4773">
            <v>0</v>
          </cell>
          <cell r="D4773">
            <v>0</v>
          </cell>
          <cell r="E4773">
            <v>0</v>
          </cell>
          <cell r="F4773">
            <v>0</v>
          </cell>
          <cell r="G4773">
            <v>0</v>
          </cell>
          <cell r="I4773">
            <v>0</v>
          </cell>
        </row>
        <row r="4774">
          <cell r="A4774">
            <v>51002000280300</v>
          </cell>
          <cell r="B4774" t="str">
            <v xml:space="preserve">SOBRES PE 200X280 C/M 60µ                                                                           </v>
          </cell>
          <cell r="C4774">
            <v>0</v>
          </cell>
          <cell r="D4774">
            <v>0</v>
          </cell>
          <cell r="E4774">
            <v>0</v>
          </cell>
          <cell r="F4774">
            <v>0</v>
          </cell>
          <cell r="G4774">
            <v>0</v>
          </cell>
          <cell r="I4774">
            <v>0</v>
          </cell>
        </row>
        <row r="4775">
          <cell r="A4775">
            <v>51002000310300</v>
          </cell>
          <cell r="B4775" t="str">
            <v xml:space="preserve">SOBRES PE 200X310 C/M 60µ                                                                           </v>
          </cell>
          <cell r="C4775">
            <v>0</v>
          </cell>
          <cell r="D4775">
            <v>0</v>
          </cell>
          <cell r="E4775">
            <v>0</v>
          </cell>
          <cell r="F4775">
            <v>0</v>
          </cell>
          <cell r="G4775">
            <v>0</v>
          </cell>
          <cell r="I4775">
            <v>0</v>
          </cell>
        </row>
        <row r="4776">
          <cell r="A4776">
            <v>51002200400300</v>
          </cell>
          <cell r="B4776" t="str">
            <v xml:space="preserve">SOBRES PE C/M  220X 400                                                                             </v>
          </cell>
          <cell r="C4776">
            <v>0</v>
          </cell>
          <cell r="D4776">
            <v>0</v>
          </cell>
          <cell r="E4776">
            <v>0</v>
          </cell>
          <cell r="F4776">
            <v>0</v>
          </cell>
          <cell r="G4776">
            <v>0</v>
          </cell>
          <cell r="I4776">
            <v>0</v>
          </cell>
        </row>
        <row r="4777">
          <cell r="A4777">
            <v>51002800500300</v>
          </cell>
          <cell r="B4777" t="str">
            <v xml:space="preserve">SOBRES PE C/M 280X500                                                                               </v>
          </cell>
          <cell r="C4777">
            <v>0</v>
          </cell>
          <cell r="D4777">
            <v>0</v>
          </cell>
          <cell r="E4777">
            <v>0</v>
          </cell>
          <cell r="F4777">
            <v>0</v>
          </cell>
          <cell r="G4777">
            <v>0</v>
          </cell>
          <cell r="I4777">
            <v>0</v>
          </cell>
        </row>
        <row r="4778">
          <cell r="A4778">
            <v>51010410370700</v>
          </cell>
          <cell r="B4778" t="str">
            <v xml:space="preserve">SOBRES PE 41X370 C/M 100µ T Y E                                                                     </v>
          </cell>
          <cell r="C4778">
            <v>0</v>
          </cell>
          <cell r="D4778">
            <v>0</v>
          </cell>
          <cell r="E4778">
            <v>0</v>
          </cell>
          <cell r="F4778">
            <v>0</v>
          </cell>
          <cell r="G4778">
            <v>0</v>
          </cell>
          <cell r="I4778">
            <v>0</v>
          </cell>
        </row>
        <row r="4779">
          <cell r="A4779">
            <v>51010500290700</v>
          </cell>
          <cell r="B4779" t="str">
            <v xml:space="preserve">SOBRES PE 50X290 S/M T Y E                                                                          </v>
          </cell>
          <cell r="C4779">
            <v>0</v>
          </cell>
          <cell r="D4779">
            <v>0</v>
          </cell>
          <cell r="E4779">
            <v>0</v>
          </cell>
          <cell r="F4779">
            <v>0</v>
          </cell>
          <cell r="G4779">
            <v>0</v>
          </cell>
          <cell r="I4779">
            <v>0</v>
          </cell>
        </row>
        <row r="4780">
          <cell r="A4780">
            <v>51010500460702</v>
          </cell>
          <cell r="B4780" t="str">
            <v xml:space="preserve">SOBRES PE 50X460 C/M 100µ T Y E                                                                     </v>
          </cell>
          <cell r="C4780">
            <v>0</v>
          </cell>
          <cell r="D4780">
            <v>0</v>
          </cell>
          <cell r="E4780">
            <v>0</v>
          </cell>
          <cell r="F4780">
            <v>0</v>
          </cell>
          <cell r="G4780">
            <v>0</v>
          </cell>
          <cell r="I4780">
            <v>0</v>
          </cell>
        </row>
        <row r="4781">
          <cell r="A4781">
            <v>51010750150700</v>
          </cell>
          <cell r="B4781" t="str">
            <v xml:space="preserve">SOBRES PE 75X150 C/M 60µ T Y E                                                                      </v>
          </cell>
          <cell r="C4781">
            <v>7</v>
          </cell>
          <cell r="D4781">
            <v>0</v>
          </cell>
          <cell r="E4781">
            <v>0</v>
          </cell>
          <cell r="F4781">
            <v>0</v>
          </cell>
          <cell r="G4781">
            <v>0</v>
          </cell>
          <cell r="I4781">
            <v>0</v>
          </cell>
        </row>
        <row r="4782">
          <cell r="A4782">
            <v>51010750500300</v>
          </cell>
          <cell r="B4782" t="str">
            <v xml:space="preserve">SOBRES PE 75X500  T                                                                                 </v>
          </cell>
          <cell r="C4782">
            <v>0</v>
          </cell>
          <cell r="D4782">
            <v>0</v>
          </cell>
          <cell r="E4782">
            <v>0</v>
          </cell>
          <cell r="F4782">
            <v>0</v>
          </cell>
          <cell r="G4782">
            <v>0</v>
          </cell>
          <cell r="I4782">
            <v>0</v>
          </cell>
        </row>
        <row r="4783">
          <cell r="A4783">
            <v>51010750600300</v>
          </cell>
          <cell r="B4783" t="str">
            <v xml:space="preserve">SOBRES PE 75X580 C/M80 100µm T(L)                                                                   </v>
          </cell>
          <cell r="C4783">
            <v>0</v>
          </cell>
          <cell r="D4783">
            <v>0</v>
          </cell>
          <cell r="E4783">
            <v>0</v>
          </cell>
          <cell r="F4783">
            <v>0</v>
          </cell>
          <cell r="G4783">
            <v>0</v>
          </cell>
          <cell r="I4783">
            <v>0</v>
          </cell>
        </row>
        <row r="4784">
          <cell r="A4784">
            <v>51010750620702</v>
          </cell>
          <cell r="B4784" t="str">
            <v xml:space="preserve">SOBRES PE 75X620 C/M50 100µ T(L)Y E                                                                 </v>
          </cell>
          <cell r="C4784">
            <v>0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  <cell r="I4784">
            <v>0</v>
          </cell>
        </row>
        <row r="4785">
          <cell r="A4785">
            <v>51010800600702</v>
          </cell>
          <cell r="B4785" t="str">
            <v xml:space="preserve">SOBRES PE 80X600 S/M 60µ PERF.                                                                      </v>
          </cell>
          <cell r="C4785">
            <v>353</v>
          </cell>
          <cell r="D4785">
            <v>0</v>
          </cell>
          <cell r="E4785">
            <v>0</v>
          </cell>
          <cell r="F4785">
            <v>0</v>
          </cell>
          <cell r="G4785">
            <v>0</v>
          </cell>
          <cell r="I4785">
            <v>0</v>
          </cell>
        </row>
        <row r="4786">
          <cell r="A4786">
            <v>51010850190702</v>
          </cell>
          <cell r="B4786" t="str">
            <v xml:space="preserve">SOBRES PE 85X190 S/M 100µ T(L) Y E                                                                  </v>
          </cell>
          <cell r="C4786">
            <v>50</v>
          </cell>
          <cell r="D4786">
            <v>0</v>
          </cell>
          <cell r="E4786">
            <v>0</v>
          </cell>
          <cell r="F4786">
            <v>0</v>
          </cell>
          <cell r="G4786">
            <v>0</v>
          </cell>
          <cell r="I4786">
            <v>0</v>
          </cell>
        </row>
        <row r="4787">
          <cell r="A4787">
            <v>51010900190700</v>
          </cell>
          <cell r="B4787" t="str">
            <v xml:space="preserve">SOBRES PE 90X190 S/M TROQ. (L)                                                                      </v>
          </cell>
          <cell r="C4787">
            <v>2968</v>
          </cell>
          <cell r="D4787">
            <v>0</v>
          </cell>
          <cell r="E4787">
            <v>0</v>
          </cell>
          <cell r="F4787">
            <v>0</v>
          </cell>
          <cell r="G4787">
            <v>0</v>
          </cell>
          <cell r="I4787">
            <v>0</v>
          </cell>
        </row>
        <row r="4788">
          <cell r="A4788">
            <v>51010900670700</v>
          </cell>
          <cell r="B4788" t="str">
            <v xml:space="preserve">SOBRES PE 90X670 C/M 100µ T Y E                                                                     </v>
          </cell>
          <cell r="C4788">
            <v>0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  <cell r="I4788">
            <v>0</v>
          </cell>
        </row>
        <row r="4789">
          <cell r="A4789">
            <v>51100280480300</v>
          </cell>
          <cell r="B4789" t="str">
            <v xml:space="preserve">SOBRES PE S/M  28X 480 T                                                                            </v>
          </cell>
          <cell r="C4789">
            <v>0</v>
          </cell>
          <cell r="D4789">
            <v>0</v>
          </cell>
          <cell r="E4789">
            <v>0</v>
          </cell>
          <cell r="F4789">
            <v>0</v>
          </cell>
          <cell r="G4789">
            <v>0</v>
          </cell>
          <cell r="I4789">
            <v>0</v>
          </cell>
        </row>
        <row r="4790">
          <cell r="A4790">
            <v>51100290480500</v>
          </cell>
          <cell r="B4790" t="str">
            <v xml:space="preserve">SOBRES PE S/M 29X480 T                                                                              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  <cell r="G4790">
            <v>0</v>
          </cell>
          <cell r="I4790">
            <v>0</v>
          </cell>
        </row>
        <row r="4791">
          <cell r="A4791">
            <v>51100290520000</v>
          </cell>
          <cell r="B4791" t="str">
            <v xml:space="preserve">SOBRES PE S/M 29X520 T.                                                                             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  <cell r="G4791">
            <v>0</v>
          </cell>
          <cell r="I4791">
            <v>0</v>
          </cell>
        </row>
        <row r="4792">
          <cell r="A4792">
            <v>51100330100900</v>
          </cell>
          <cell r="B4792" t="str">
            <v xml:space="preserve">SOBRE PE S/M 33 X 100                                                                               </v>
          </cell>
          <cell r="C4792">
            <v>438</v>
          </cell>
          <cell r="D4792">
            <v>0</v>
          </cell>
          <cell r="E4792">
            <v>0</v>
          </cell>
          <cell r="F4792">
            <v>0</v>
          </cell>
          <cell r="G4792">
            <v>0</v>
          </cell>
          <cell r="I4792">
            <v>0</v>
          </cell>
        </row>
        <row r="4793">
          <cell r="A4793">
            <v>51100330170500</v>
          </cell>
          <cell r="B4793" t="str">
            <v xml:space="preserve">SOBRES PE S/M  33X 170 T                                                                            </v>
          </cell>
          <cell r="C4793">
            <v>120</v>
          </cell>
          <cell r="D4793">
            <v>0</v>
          </cell>
          <cell r="E4793">
            <v>0</v>
          </cell>
          <cell r="F4793">
            <v>0</v>
          </cell>
          <cell r="G4793">
            <v>0</v>
          </cell>
          <cell r="I4793">
            <v>0</v>
          </cell>
        </row>
        <row r="4794">
          <cell r="A4794">
            <v>51100330450300</v>
          </cell>
          <cell r="B4794" t="str">
            <v xml:space="preserve">SOBRES PE S/M  33X450 EYT                                                                           </v>
          </cell>
          <cell r="C4794">
            <v>0</v>
          </cell>
          <cell r="D4794">
            <v>0</v>
          </cell>
          <cell r="E4794">
            <v>0</v>
          </cell>
          <cell r="F4794">
            <v>0</v>
          </cell>
          <cell r="G4794">
            <v>0</v>
          </cell>
          <cell r="I4794">
            <v>0</v>
          </cell>
        </row>
        <row r="4795">
          <cell r="A4795">
            <v>51100330480300</v>
          </cell>
          <cell r="B4795" t="str">
            <v xml:space="preserve">SOBRES PE S/M 33X 480 EYT                                                                           </v>
          </cell>
          <cell r="C4795">
            <v>0</v>
          </cell>
          <cell r="D4795">
            <v>0</v>
          </cell>
          <cell r="E4795">
            <v>0</v>
          </cell>
          <cell r="F4795">
            <v>0</v>
          </cell>
          <cell r="G4795">
            <v>0</v>
          </cell>
          <cell r="I4795">
            <v>0</v>
          </cell>
        </row>
        <row r="4796">
          <cell r="A4796">
            <v>51100330490300</v>
          </cell>
          <cell r="B4796" t="str">
            <v xml:space="preserve">SOBRE PE 33 X 490 T                                                                                 </v>
          </cell>
          <cell r="C4796">
            <v>0</v>
          </cell>
          <cell r="D4796">
            <v>0</v>
          </cell>
          <cell r="E4796">
            <v>0</v>
          </cell>
          <cell r="F4796">
            <v>0</v>
          </cell>
          <cell r="G4796">
            <v>0</v>
          </cell>
          <cell r="I4796">
            <v>0</v>
          </cell>
        </row>
        <row r="4797">
          <cell r="A4797">
            <v>51100370450300</v>
          </cell>
          <cell r="B4797" t="str">
            <v xml:space="preserve">SOBRES PE S/M  37 X 450 T                                                                           </v>
          </cell>
          <cell r="C4797">
            <v>0</v>
          </cell>
          <cell r="D4797">
            <v>0</v>
          </cell>
          <cell r="E4797">
            <v>0</v>
          </cell>
          <cell r="F4797">
            <v>0</v>
          </cell>
          <cell r="G4797">
            <v>0</v>
          </cell>
          <cell r="I4797">
            <v>0</v>
          </cell>
        </row>
        <row r="4798">
          <cell r="A4798">
            <v>51100370800300</v>
          </cell>
          <cell r="B4798" t="str">
            <v xml:space="preserve">SOBRE PE S/M 37 X 800 T                                                                             </v>
          </cell>
          <cell r="C4798">
            <v>0</v>
          </cell>
          <cell r="D4798">
            <v>0</v>
          </cell>
          <cell r="E4798">
            <v>0</v>
          </cell>
          <cell r="F4798">
            <v>0</v>
          </cell>
          <cell r="G4798">
            <v>0</v>
          </cell>
          <cell r="I4798">
            <v>0</v>
          </cell>
        </row>
        <row r="4799">
          <cell r="A4799">
            <v>51100370850300</v>
          </cell>
          <cell r="B4799" t="str">
            <v xml:space="preserve">SOBRE PE S/M 37 X 850 T                                                                             </v>
          </cell>
          <cell r="C4799">
            <v>0</v>
          </cell>
          <cell r="D4799">
            <v>0</v>
          </cell>
          <cell r="E4799">
            <v>0</v>
          </cell>
          <cell r="F4799">
            <v>0</v>
          </cell>
          <cell r="G4799">
            <v>0</v>
          </cell>
          <cell r="I4799">
            <v>0</v>
          </cell>
        </row>
        <row r="4800">
          <cell r="A4800">
            <v>51100400690300</v>
          </cell>
          <cell r="B4800" t="str">
            <v xml:space="preserve">SOBRES PE S/M  40X 690                                                                              </v>
          </cell>
          <cell r="C4800">
            <v>0</v>
          </cell>
          <cell r="D4800">
            <v>0</v>
          </cell>
          <cell r="E4800">
            <v>0</v>
          </cell>
          <cell r="F4800">
            <v>0</v>
          </cell>
          <cell r="G4800">
            <v>0</v>
          </cell>
          <cell r="I4800">
            <v>0</v>
          </cell>
        </row>
        <row r="4801">
          <cell r="A4801">
            <v>51100410350500</v>
          </cell>
          <cell r="B4801" t="str">
            <v xml:space="preserve">SOBRES PE S/M 41X350 EST. Y TROQ.                                                                   </v>
          </cell>
          <cell r="C4801">
            <v>9</v>
          </cell>
          <cell r="D4801">
            <v>0</v>
          </cell>
          <cell r="E4801">
            <v>0</v>
          </cell>
          <cell r="F4801">
            <v>0</v>
          </cell>
          <cell r="G4801">
            <v>0</v>
          </cell>
          <cell r="I4801">
            <v>0</v>
          </cell>
        </row>
        <row r="4802">
          <cell r="A4802">
            <v>51100410450500</v>
          </cell>
          <cell r="B4802" t="str">
            <v xml:space="preserve">SOBRES PE S/M 41±3X450±10 EST/TROQ.                                                                 </v>
          </cell>
          <cell r="C4802">
            <v>0</v>
          </cell>
          <cell r="D4802">
            <v>0</v>
          </cell>
          <cell r="E4802">
            <v>0</v>
          </cell>
          <cell r="F4802">
            <v>0</v>
          </cell>
          <cell r="G4802">
            <v>0</v>
          </cell>
          <cell r="I4802">
            <v>0</v>
          </cell>
        </row>
        <row r="4803">
          <cell r="A4803">
            <v>51100500450300</v>
          </cell>
          <cell r="B4803" t="str">
            <v xml:space="preserve">SOBRES P.E. 50 X 450 MM T                                                                           </v>
          </cell>
          <cell r="C4803">
            <v>0</v>
          </cell>
          <cell r="D4803">
            <v>0</v>
          </cell>
          <cell r="E4803">
            <v>0</v>
          </cell>
          <cell r="F4803">
            <v>0</v>
          </cell>
          <cell r="G4803">
            <v>0</v>
          </cell>
          <cell r="I4803">
            <v>0</v>
          </cell>
        </row>
        <row r="4804">
          <cell r="A4804">
            <v>51100600495300</v>
          </cell>
          <cell r="B4804" t="str">
            <v xml:space="preserve">SOBRES PE S/M 60X495                                                                                </v>
          </cell>
          <cell r="C4804">
            <v>0</v>
          </cell>
          <cell r="D4804">
            <v>0</v>
          </cell>
          <cell r="E4804">
            <v>0</v>
          </cell>
          <cell r="F4804">
            <v>0</v>
          </cell>
          <cell r="G4804">
            <v>0</v>
          </cell>
          <cell r="I4804">
            <v>0</v>
          </cell>
        </row>
        <row r="4805">
          <cell r="A4805">
            <v>51100600520300</v>
          </cell>
          <cell r="B4805" t="str">
            <v xml:space="preserve">SOBRE PE S/M 60 X 520 T                                                                             </v>
          </cell>
          <cell r="C4805">
            <v>0</v>
          </cell>
          <cell r="D4805">
            <v>0</v>
          </cell>
          <cell r="E4805">
            <v>0</v>
          </cell>
          <cell r="F4805">
            <v>0</v>
          </cell>
          <cell r="G4805">
            <v>0</v>
          </cell>
          <cell r="I4805">
            <v>0</v>
          </cell>
        </row>
        <row r="4806">
          <cell r="A4806">
            <v>51100600750300</v>
          </cell>
          <cell r="B4806" t="str">
            <v xml:space="preserve">SOBRES PE S/M  60X 750                                                                              </v>
          </cell>
          <cell r="C4806">
            <v>0</v>
          </cell>
          <cell r="D4806">
            <v>0</v>
          </cell>
          <cell r="E4806">
            <v>0</v>
          </cell>
          <cell r="F4806">
            <v>0</v>
          </cell>
          <cell r="G4806">
            <v>0</v>
          </cell>
          <cell r="I4806">
            <v>0</v>
          </cell>
        </row>
        <row r="4807">
          <cell r="A4807">
            <v>51100700450500</v>
          </cell>
          <cell r="B4807" t="str">
            <v xml:space="preserve">SOBRES PE S/M 70X450 T                                                                              </v>
          </cell>
          <cell r="C4807">
            <v>0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I4807">
            <v>0</v>
          </cell>
        </row>
        <row r="4808">
          <cell r="A4808">
            <v>51100700480000</v>
          </cell>
          <cell r="B4808" t="str">
            <v xml:space="preserve">SOBRE PE S/M 70X480 T                                                                               </v>
          </cell>
          <cell r="C4808">
            <v>2011</v>
          </cell>
          <cell r="D4808">
            <v>0</v>
          </cell>
          <cell r="E4808">
            <v>0</v>
          </cell>
          <cell r="F4808">
            <v>0</v>
          </cell>
          <cell r="G4808">
            <v>0</v>
          </cell>
          <cell r="I4808">
            <v>0</v>
          </cell>
        </row>
        <row r="4809">
          <cell r="A4809">
            <v>51101100130300</v>
          </cell>
          <cell r="B4809" t="str">
            <v xml:space="preserve">SOBRES PE S/M  110X 130 P                                                                           </v>
          </cell>
          <cell r="C4809">
            <v>0</v>
          </cell>
          <cell r="D4809">
            <v>0</v>
          </cell>
          <cell r="E4809">
            <v>0</v>
          </cell>
          <cell r="F4809">
            <v>0</v>
          </cell>
          <cell r="G4809">
            <v>0</v>
          </cell>
          <cell r="I4809">
            <v>0</v>
          </cell>
        </row>
        <row r="4810">
          <cell r="A4810">
            <v>51101100190300</v>
          </cell>
          <cell r="B4810" t="str">
            <v xml:space="preserve">SOBRES PE S/M  110X 190 P                                                                           </v>
          </cell>
          <cell r="C4810">
            <v>0</v>
          </cell>
          <cell r="D4810">
            <v>0</v>
          </cell>
          <cell r="E4810">
            <v>0</v>
          </cell>
          <cell r="F4810">
            <v>0</v>
          </cell>
          <cell r="G4810">
            <v>0</v>
          </cell>
          <cell r="I4810">
            <v>0</v>
          </cell>
        </row>
        <row r="4811">
          <cell r="A4811">
            <v>51101100280300</v>
          </cell>
          <cell r="B4811" t="str">
            <v xml:space="preserve">SOBRES PE S/M  110X 280 P                                                                           </v>
          </cell>
          <cell r="C4811">
            <v>0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I4811">
            <v>0</v>
          </cell>
        </row>
        <row r="4812">
          <cell r="A4812">
            <v>51108005100300</v>
          </cell>
          <cell r="B4812" t="str">
            <v xml:space="preserve">SOBRE PE S/M 80X510 T                                                                               </v>
          </cell>
          <cell r="C4812">
            <v>0</v>
          </cell>
          <cell r="D4812">
            <v>0</v>
          </cell>
          <cell r="E4812">
            <v>0</v>
          </cell>
          <cell r="F4812">
            <v>0</v>
          </cell>
          <cell r="G4812">
            <v>0</v>
          </cell>
          <cell r="I4812">
            <v>0</v>
          </cell>
        </row>
        <row r="4813">
          <cell r="A4813">
            <v>51110500450300</v>
          </cell>
          <cell r="B4813" t="str">
            <v xml:space="preserve">SOBRES PE S/M 50X 450 T Y E                                                                         </v>
          </cell>
          <cell r="C4813">
            <v>0</v>
          </cell>
          <cell r="D4813">
            <v>0</v>
          </cell>
          <cell r="E4813">
            <v>0</v>
          </cell>
          <cell r="F4813">
            <v>0</v>
          </cell>
          <cell r="G4813">
            <v>0</v>
          </cell>
          <cell r="I4813">
            <v>0</v>
          </cell>
        </row>
        <row r="4814">
          <cell r="A4814">
            <v>51200850190400</v>
          </cell>
          <cell r="B4814" t="str">
            <v xml:space="preserve">SOBRES PE S/M 85X190 P                                                                              </v>
          </cell>
          <cell r="C4814">
            <v>0</v>
          </cell>
          <cell r="D4814">
            <v>0</v>
          </cell>
          <cell r="E4814">
            <v>0</v>
          </cell>
          <cell r="F4814">
            <v>0</v>
          </cell>
          <cell r="G4814">
            <v>0</v>
          </cell>
          <cell r="I4814">
            <v>0</v>
          </cell>
        </row>
        <row r="4815">
          <cell r="A4815">
            <v>51200850320700</v>
          </cell>
          <cell r="B4815" t="str">
            <v xml:space="preserve">SOBRES PE S/M  85X 320 P                                                                            </v>
          </cell>
          <cell r="C4815">
            <v>0</v>
          </cell>
          <cell r="D4815">
            <v>0</v>
          </cell>
          <cell r="E4815">
            <v>0</v>
          </cell>
          <cell r="F4815">
            <v>0</v>
          </cell>
          <cell r="G4815">
            <v>0</v>
          </cell>
          <cell r="I4815">
            <v>0</v>
          </cell>
        </row>
        <row r="4816">
          <cell r="A4816">
            <v>51201050130300</v>
          </cell>
          <cell r="B4816" t="str">
            <v xml:space="preserve">SOBRES PE S/M  105X 130 P                                                                           </v>
          </cell>
          <cell r="C4816">
            <v>0</v>
          </cell>
          <cell r="D4816">
            <v>0</v>
          </cell>
          <cell r="E4816">
            <v>0</v>
          </cell>
          <cell r="F4816">
            <v>0</v>
          </cell>
          <cell r="G4816">
            <v>0</v>
          </cell>
          <cell r="I4816">
            <v>0</v>
          </cell>
        </row>
        <row r="4817">
          <cell r="A4817">
            <v>51300330120300</v>
          </cell>
          <cell r="B4817" t="str">
            <v xml:space="preserve">SOBRE PE NEGRO S/M 35 X 120                                                                         </v>
          </cell>
          <cell r="C4817">
            <v>37</v>
          </cell>
          <cell r="D4817">
            <v>0</v>
          </cell>
          <cell r="E4817">
            <v>0</v>
          </cell>
          <cell r="F4817">
            <v>0</v>
          </cell>
          <cell r="G4817">
            <v>0</v>
          </cell>
          <cell r="I4817">
            <v>0</v>
          </cell>
        </row>
        <row r="4818">
          <cell r="A4818">
            <v>51300350120300</v>
          </cell>
          <cell r="B4818" t="str">
            <v xml:space="preserve">SOBRE PE AZUL S/M 35 X 120                                                                          </v>
          </cell>
          <cell r="C4818">
            <v>0</v>
          </cell>
          <cell r="D4818">
            <v>0</v>
          </cell>
          <cell r="E4818">
            <v>0</v>
          </cell>
          <cell r="F4818">
            <v>0</v>
          </cell>
          <cell r="G4818">
            <v>0</v>
          </cell>
          <cell r="I4818">
            <v>0</v>
          </cell>
        </row>
        <row r="4819">
          <cell r="A4819">
            <v>51400330450300</v>
          </cell>
          <cell r="B4819" t="str">
            <v xml:space="preserve">SOBRES PE S/M 33(L)X450 T                                                                           </v>
          </cell>
          <cell r="C4819">
            <v>0</v>
          </cell>
          <cell r="D4819">
            <v>0</v>
          </cell>
          <cell r="E4819">
            <v>0</v>
          </cell>
          <cell r="F4819">
            <v>0</v>
          </cell>
          <cell r="G4819">
            <v>0</v>
          </cell>
          <cell r="I4819">
            <v>0</v>
          </cell>
        </row>
        <row r="4820">
          <cell r="A4820">
            <v>51500280070300</v>
          </cell>
          <cell r="B4820" t="str">
            <v xml:space="preserve">FAJAS PE   28X  70                                                                                  </v>
          </cell>
          <cell r="C4820">
            <v>0</v>
          </cell>
          <cell r="D4820">
            <v>0</v>
          </cell>
          <cell r="E4820">
            <v>0</v>
          </cell>
          <cell r="F4820">
            <v>0</v>
          </cell>
          <cell r="G4820">
            <v>0</v>
          </cell>
          <cell r="I4820">
            <v>0</v>
          </cell>
        </row>
        <row r="4821">
          <cell r="A4821">
            <v>51500310050300</v>
          </cell>
          <cell r="B4821" t="str">
            <v xml:space="preserve">FAJAS PE   31X  50X 60                                                                              </v>
          </cell>
          <cell r="C4821">
            <v>0</v>
          </cell>
          <cell r="D4821">
            <v>0</v>
          </cell>
          <cell r="E4821">
            <v>0</v>
          </cell>
          <cell r="F4821">
            <v>0</v>
          </cell>
          <cell r="G4821">
            <v>0</v>
          </cell>
          <cell r="I4821">
            <v>0</v>
          </cell>
        </row>
        <row r="4822">
          <cell r="A4822">
            <v>51500330070300</v>
          </cell>
          <cell r="B4822" t="str">
            <v xml:space="preserve">FAJAS PE   33X  70                                                                                  </v>
          </cell>
          <cell r="C4822">
            <v>0</v>
          </cell>
          <cell r="D4822">
            <v>0</v>
          </cell>
          <cell r="E4822">
            <v>0</v>
          </cell>
          <cell r="F4822">
            <v>0</v>
          </cell>
          <cell r="G4822">
            <v>0</v>
          </cell>
          <cell r="I4822">
            <v>0</v>
          </cell>
        </row>
        <row r="4823">
          <cell r="A4823">
            <v>51500350090300</v>
          </cell>
          <cell r="B4823" t="str">
            <v xml:space="preserve">FAJAS PE 35X90                                                                                      </v>
          </cell>
          <cell r="C4823">
            <v>0</v>
          </cell>
          <cell r="D4823">
            <v>0</v>
          </cell>
          <cell r="E4823">
            <v>0</v>
          </cell>
          <cell r="F4823">
            <v>0</v>
          </cell>
          <cell r="G4823">
            <v>0</v>
          </cell>
          <cell r="I4823">
            <v>0</v>
          </cell>
        </row>
        <row r="4824">
          <cell r="A4824">
            <v>51500400105300</v>
          </cell>
          <cell r="B4824" t="str">
            <v xml:space="preserve">FAJAS PE   PERF. 40X 105                                                                            </v>
          </cell>
          <cell r="C4824">
            <v>0</v>
          </cell>
          <cell r="D4824">
            <v>0</v>
          </cell>
          <cell r="E4824">
            <v>0</v>
          </cell>
          <cell r="F4824">
            <v>0</v>
          </cell>
          <cell r="G4824">
            <v>0</v>
          </cell>
          <cell r="I4824">
            <v>0</v>
          </cell>
        </row>
        <row r="4825">
          <cell r="A4825">
            <v>51500400210300</v>
          </cell>
          <cell r="B4825" t="str">
            <v xml:space="preserve">FAJAS 40X 210X 60                                                                                   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  <cell r="I4825">
            <v>0</v>
          </cell>
        </row>
        <row r="4826">
          <cell r="A4826">
            <v>51500400500300</v>
          </cell>
          <cell r="B4826" t="str">
            <v xml:space="preserve">FAJAS PE 40X50                                                                                      </v>
          </cell>
          <cell r="C4826">
            <v>1200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  <cell r="I4826">
            <v>0</v>
          </cell>
        </row>
        <row r="4827">
          <cell r="A4827">
            <v>51500500900300</v>
          </cell>
          <cell r="B4827" t="str">
            <v xml:space="preserve">FAJAS PE 50 X 90 X 60                                                                               </v>
          </cell>
          <cell r="C4827">
            <v>0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  <cell r="I4827">
            <v>0</v>
          </cell>
        </row>
        <row r="4828">
          <cell r="A4828">
            <v>51500600090300</v>
          </cell>
          <cell r="B4828" t="str">
            <v xml:space="preserve">FAJAS PE   60X  90                                                                                  </v>
          </cell>
          <cell r="C4828">
            <v>0</v>
          </cell>
          <cell r="D4828">
            <v>0</v>
          </cell>
          <cell r="E4828">
            <v>0</v>
          </cell>
          <cell r="F4828">
            <v>0</v>
          </cell>
          <cell r="G4828">
            <v>0</v>
          </cell>
          <cell r="I4828">
            <v>0</v>
          </cell>
        </row>
        <row r="4829">
          <cell r="A4829">
            <v>51500650090300</v>
          </cell>
          <cell r="B4829" t="str">
            <v xml:space="preserve">FAJAS PE 65X 90X 60                                                                                 </v>
          </cell>
          <cell r="C4829">
            <v>0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  <cell r="I4829">
            <v>0</v>
          </cell>
        </row>
        <row r="4830">
          <cell r="A4830">
            <v>51500700550300</v>
          </cell>
          <cell r="B4830" t="str">
            <v xml:space="preserve">FAJAS PE   70X  550X  60                                                                            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  <cell r="G4830">
            <v>0</v>
          </cell>
          <cell r="I4830">
            <v>0</v>
          </cell>
        </row>
        <row r="4831">
          <cell r="A4831">
            <v>51500750090300</v>
          </cell>
          <cell r="B4831" t="str">
            <v xml:space="preserve">FAJAS PE 75X90                                                                                      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  <cell r="G4831">
            <v>0</v>
          </cell>
          <cell r="I4831">
            <v>0</v>
          </cell>
        </row>
        <row r="4832">
          <cell r="A4832">
            <v>51500750500400</v>
          </cell>
          <cell r="B4832" t="str">
            <v xml:space="preserve">FAJAS PE 75(±3)X 500X 80                                                                            </v>
          </cell>
          <cell r="C4832">
            <v>0</v>
          </cell>
          <cell r="D4832">
            <v>0</v>
          </cell>
          <cell r="E4832">
            <v>0</v>
          </cell>
          <cell r="F4832">
            <v>0</v>
          </cell>
          <cell r="G4832">
            <v>0</v>
          </cell>
          <cell r="I4832">
            <v>0</v>
          </cell>
        </row>
        <row r="4833">
          <cell r="A4833">
            <v>51500850090400</v>
          </cell>
          <cell r="B4833" t="str">
            <v xml:space="preserve">FAJAS PE   85X  90X 80                                                                              </v>
          </cell>
          <cell r="C4833">
            <v>0</v>
          </cell>
          <cell r="D4833">
            <v>0</v>
          </cell>
          <cell r="E4833">
            <v>0</v>
          </cell>
          <cell r="F4833">
            <v>0</v>
          </cell>
          <cell r="G4833">
            <v>0</v>
          </cell>
          <cell r="I4833">
            <v>0</v>
          </cell>
        </row>
        <row r="4834">
          <cell r="A4834">
            <v>51500900090400</v>
          </cell>
          <cell r="B4834" t="str">
            <v xml:space="preserve">FAJAS PE 90X 90X 80                                                                                 </v>
          </cell>
          <cell r="C4834">
            <v>7027</v>
          </cell>
          <cell r="D4834">
            <v>0</v>
          </cell>
          <cell r="E4834">
            <v>0</v>
          </cell>
          <cell r="F4834">
            <v>0</v>
          </cell>
          <cell r="G4834">
            <v>0</v>
          </cell>
          <cell r="I4834">
            <v>0</v>
          </cell>
        </row>
        <row r="4835">
          <cell r="A4835">
            <v>51501100060300</v>
          </cell>
          <cell r="B4835" t="str">
            <v xml:space="preserve">FAJAS PE 110X60X 60                                                                                 </v>
          </cell>
          <cell r="C4835">
            <v>84</v>
          </cell>
          <cell r="D4835">
            <v>0</v>
          </cell>
          <cell r="E4835">
            <v>0</v>
          </cell>
          <cell r="F4835">
            <v>0</v>
          </cell>
          <cell r="G4835">
            <v>0</v>
          </cell>
          <cell r="I4835">
            <v>0</v>
          </cell>
        </row>
        <row r="4836">
          <cell r="A4836">
            <v>51501250500300</v>
          </cell>
          <cell r="B4836" t="str">
            <v xml:space="preserve">FAJA PE 125X500                                                                                     </v>
          </cell>
          <cell r="C4836">
            <v>1232</v>
          </cell>
          <cell r="D4836">
            <v>0</v>
          </cell>
          <cell r="E4836">
            <v>0</v>
          </cell>
          <cell r="F4836">
            <v>0</v>
          </cell>
          <cell r="G4836">
            <v>0</v>
          </cell>
          <cell r="I4836">
            <v>0</v>
          </cell>
        </row>
        <row r="4837">
          <cell r="A4837">
            <v>51501650200300</v>
          </cell>
          <cell r="B4837" t="str">
            <v xml:space="preserve">FAJAS PE   165X  200X  60                                                                           </v>
          </cell>
          <cell r="C4837">
            <v>6250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  <cell r="I4837">
            <v>0</v>
          </cell>
        </row>
        <row r="4838">
          <cell r="A4838">
            <v>51502200100300</v>
          </cell>
          <cell r="B4838" t="str">
            <v xml:space="preserve">FAJA PE 220 X 100                                                                                   </v>
          </cell>
          <cell r="C4838">
            <v>0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  <cell r="I4838">
            <v>0</v>
          </cell>
        </row>
        <row r="4839">
          <cell r="A4839">
            <v>51503700500300</v>
          </cell>
          <cell r="B4839" t="str">
            <v xml:space="preserve">FAJAS PE 370 X 500                                                                                  </v>
          </cell>
          <cell r="C4839">
            <v>0</v>
          </cell>
          <cell r="D4839">
            <v>0</v>
          </cell>
          <cell r="E4839">
            <v>0</v>
          </cell>
          <cell r="F4839">
            <v>0</v>
          </cell>
          <cell r="G4839">
            <v>0</v>
          </cell>
          <cell r="I4839">
            <v>0</v>
          </cell>
        </row>
        <row r="4840">
          <cell r="A4840">
            <v>51503700800300</v>
          </cell>
          <cell r="B4840" t="str">
            <v xml:space="preserve">FAJAS PE 370 X 800                                                                                  </v>
          </cell>
          <cell r="C4840">
            <v>0</v>
          </cell>
          <cell r="D4840">
            <v>0</v>
          </cell>
          <cell r="E4840">
            <v>0</v>
          </cell>
          <cell r="F4840">
            <v>0</v>
          </cell>
          <cell r="G4840">
            <v>0</v>
          </cell>
          <cell r="I4840">
            <v>0</v>
          </cell>
        </row>
        <row r="4841">
          <cell r="A4841">
            <v>51510350120300</v>
          </cell>
          <cell r="B4841" t="str">
            <v xml:space="preserve">FAJA PE 35X120 AZUL                                                                                 </v>
          </cell>
          <cell r="C4841">
            <v>0</v>
          </cell>
          <cell r="D4841">
            <v>0</v>
          </cell>
          <cell r="E4841">
            <v>0</v>
          </cell>
          <cell r="F4841">
            <v>0</v>
          </cell>
          <cell r="G4841">
            <v>0</v>
          </cell>
          <cell r="I4841">
            <v>0</v>
          </cell>
        </row>
        <row r="4842">
          <cell r="A4842">
            <v>51600700500500</v>
          </cell>
          <cell r="B4842" t="str">
            <v xml:space="preserve">FAJAS PE PERF. 70X500X100                                                                           </v>
          </cell>
          <cell r="C4842">
            <v>0</v>
          </cell>
          <cell r="D4842">
            <v>0</v>
          </cell>
          <cell r="E4842">
            <v>0</v>
          </cell>
          <cell r="F4842">
            <v>0</v>
          </cell>
          <cell r="G4842">
            <v>0</v>
          </cell>
          <cell r="I4842">
            <v>0</v>
          </cell>
        </row>
        <row r="4843">
          <cell r="A4843">
            <v>51600700500600</v>
          </cell>
          <cell r="B4843" t="str">
            <v xml:space="preserve">FAJAS PE   70X550X100                                                                               </v>
          </cell>
          <cell r="C4843">
            <v>0</v>
          </cell>
          <cell r="D4843">
            <v>0</v>
          </cell>
          <cell r="E4843">
            <v>0</v>
          </cell>
          <cell r="F4843">
            <v>0</v>
          </cell>
          <cell r="G4843">
            <v>0</v>
          </cell>
          <cell r="I4843">
            <v>0</v>
          </cell>
        </row>
        <row r="4844">
          <cell r="A4844">
            <v>53000280000300</v>
          </cell>
          <cell r="B4844" t="str">
            <v xml:space="preserve">PE TUB.  28MM         (M)                                                                           </v>
          </cell>
          <cell r="C4844">
            <v>0</v>
          </cell>
          <cell r="D4844">
            <v>0</v>
          </cell>
          <cell r="E4844">
            <v>0</v>
          </cell>
          <cell r="F4844">
            <v>0</v>
          </cell>
          <cell r="G4844">
            <v>0</v>
          </cell>
          <cell r="I4844">
            <v>0</v>
          </cell>
        </row>
        <row r="4845">
          <cell r="A4845">
            <v>53000290000800</v>
          </cell>
          <cell r="B4845" t="str">
            <v xml:space="preserve">PE TUB. 29MM     (M)                                                                                </v>
          </cell>
          <cell r="C4845">
            <v>0</v>
          </cell>
          <cell r="D4845">
            <v>0</v>
          </cell>
          <cell r="E4845">
            <v>0</v>
          </cell>
          <cell r="F4845">
            <v>0</v>
          </cell>
          <cell r="G4845">
            <v>0</v>
          </cell>
          <cell r="I4845">
            <v>0</v>
          </cell>
        </row>
        <row r="4846">
          <cell r="A4846">
            <v>53000320000300</v>
          </cell>
          <cell r="B4846" t="str">
            <v xml:space="preserve">PE TUB. 32MMX60 (M)                                                                                 </v>
          </cell>
          <cell r="C4846">
            <v>0</v>
          </cell>
          <cell r="D4846">
            <v>0</v>
          </cell>
          <cell r="E4846">
            <v>0</v>
          </cell>
          <cell r="F4846">
            <v>0</v>
          </cell>
          <cell r="G4846">
            <v>0</v>
          </cell>
          <cell r="I4846">
            <v>0</v>
          </cell>
        </row>
        <row r="4847">
          <cell r="A4847">
            <v>53000330000300</v>
          </cell>
          <cell r="B4847" t="str">
            <v xml:space="preserve">PE TUB.  33MM         (M)                                                                           </v>
          </cell>
          <cell r="C4847">
            <v>0</v>
          </cell>
          <cell r="D4847">
            <v>0</v>
          </cell>
          <cell r="E4847">
            <v>0</v>
          </cell>
          <cell r="F4847">
            <v>0</v>
          </cell>
          <cell r="G4847">
            <v>0</v>
          </cell>
          <cell r="I4847">
            <v>0</v>
          </cell>
        </row>
        <row r="4848">
          <cell r="A4848">
            <v>53000330000500</v>
          </cell>
          <cell r="B4848" t="str">
            <v xml:space="preserve">PE TUB. 33MM X100µ (M)                                                                              </v>
          </cell>
          <cell r="C4848">
            <v>0</v>
          </cell>
          <cell r="D4848">
            <v>0</v>
          </cell>
          <cell r="E4848">
            <v>0</v>
          </cell>
          <cell r="F4848">
            <v>0</v>
          </cell>
          <cell r="G4848">
            <v>0</v>
          </cell>
          <cell r="I4848">
            <v>0</v>
          </cell>
        </row>
        <row r="4849">
          <cell r="A4849">
            <v>53000350000200</v>
          </cell>
          <cell r="B4849" t="str">
            <v xml:space="preserve">PE TUB.  35MM X 50    (M)                                                                           </v>
          </cell>
          <cell r="C4849">
            <v>0</v>
          </cell>
          <cell r="D4849">
            <v>0</v>
          </cell>
          <cell r="E4849">
            <v>0</v>
          </cell>
          <cell r="F4849">
            <v>0</v>
          </cell>
          <cell r="G4849">
            <v>0</v>
          </cell>
          <cell r="I4849">
            <v>0</v>
          </cell>
        </row>
        <row r="4850">
          <cell r="A4850">
            <v>53000350000300</v>
          </cell>
          <cell r="B4850" t="str">
            <v xml:space="preserve">PE TUB. 35MMX60µM                                                                                   </v>
          </cell>
          <cell r="C4850">
            <v>0</v>
          </cell>
          <cell r="D4850">
            <v>0</v>
          </cell>
          <cell r="E4850">
            <v>0</v>
          </cell>
          <cell r="F4850">
            <v>0</v>
          </cell>
          <cell r="G4850">
            <v>0</v>
          </cell>
          <cell r="I4850">
            <v>0</v>
          </cell>
        </row>
        <row r="4851">
          <cell r="A4851">
            <v>53000350010300</v>
          </cell>
          <cell r="B4851" t="str">
            <v xml:space="preserve">PE TUB. AZUL 35MMX60                                                                                </v>
          </cell>
          <cell r="C4851">
            <v>0</v>
          </cell>
          <cell r="D4851">
            <v>0</v>
          </cell>
          <cell r="E4851">
            <v>0</v>
          </cell>
          <cell r="F4851">
            <v>0</v>
          </cell>
          <cell r="G4851">
            <v>0</v>
          </cell>
          <cell r="I4851">
            <v>0</v>
          </cell>
        </row>
        <row r="4852">
          <cell r="A4852">
            <v>53000370000300</v>
          </cell>
          <cell r="B4852" t="str">
            <v xml:space="preserve">PE TUB. 37 MM         (M)                                                                           </v>
          </cell>
          <cell r="C4852">
            <v>0</v>
          </cell>
          <cell r="D4852">
            <v>0</v>
          </cell>
          <cell r="E4852">
            <v>0</v>
          </cell>
          <cell r="F4852">
            <v>0</v>
          </cell>
          <cell r="G4852">
            <v>0</v>
          </cell>
          <cell r="I4852">
            <v>0</v>
          </cell>
        </row>
        <row r="4853">
          <cell r="A4853">
            <v>53000400000300</v>
          </cell>
          <cell r="B4853" t="str">
            <v xml:space="preserve">PE TUB.  40MM         (M)                                                                           </v>
          </cell>
          <cell r="C4853">
            <v>0</v>
          </cell>
          <cell r="D4853">
            <v>0</v>
          </cell>
          <cell r="E4853">
            <v>0</v>
          </cell>
          <cell r="F4853">
            <v>0</v>
          </cell>
          <cell r="G4853">
            <v>0</v>
          </cell>
          <cell r="I4853">
            <v>0</v>
          </cell>
        </row>
        <row r="4854">
          <cell r="A4854">
            <v>53000410000500</v>
          </cell>
          <cell r="B4854" t="str">
            <v xml:space="preserve">PE TUB. 41MMX100 (M)                                                                                </v>
          </cell>
          <cell r="C4854">
            <v>0</v>
          </cell>
          <cell r="D4854">
            <v>0</v>
          </cell>
          <cell r="E4854">
            <v>0</v>
          </cell>
          <cell r="F4854">
            <v>0</v>
          </cell>
          <cell r="G4854">
            <v>0</v>
          </cell>
          <cell r="I4854">
            <v>0</v>
          </cell>
        </row>
        <row r="4855">
          <cell r="A4855">
            <v>53000500000300</v>
          </cell>
          <cell r="B4855" t="str">
            <v xml:space="preserve">PE TUB.  50MM         (M)                                                                           </v>
          </cell>
          <cell r="C4855">
            <v>0</v>
          </cell>
          <cell r="D4855">
            <v>0</v>
          </cell>
          <cell r="E4855">
            <v>0</v>
          </cell>
          <cell r="F4855">
            <v>0</v>
          </cell>
          <cell r="G4855">
            <v>0</v>
          </cell>
          <cell r="I4855">
            <v>0</v>
          </cell>
        </row>
        <row r="4856">
          <cell r="A4856">
            <v>53000600000300</v>
          </cell>
          <cell r="B4856" t="str">
            <v xml:space="preserve">PE TUB.  60MM         (M)                                                                           </v>
          </cell>
          <cell r="C4856">
            <v>0</v>
          </cell>
          <cell r="D4856">
            <v>0</v>
          </cell>
          <cell r="E4856">
            <v>0</v>
          </cell>
          <cell r="F4856">
            <v>0</v>
          </cell>
          <cell r="G4856">
            <v>0</v>
          </cell>
          <cell r="I4856">
            <v>0</v>
          </cell>
        </row>
        <row r="4857">
          <cell r="A4857">
            <v>53000700000300</v>
          </cell>
          <cell r="B4857" t="str">
            <v xml:space="preserve">PE TUB.  70MM         (M)                                                                           </v>
          </cell>
          <cell r="C4857">
            <v>0</v>
          </cell>
          <cell r="D4857">
            <v>0</v>
          </cell>
          <cell r="E4857">
            <v>0</v>
          </cell>
          <cell r="F4857">
            <v>0</v>
          </cell>
          <cell r="G4857">
            <v>0</v>
          </cell>
          <cell r="I4857">
            <v>0</v>
          </cell>
        </row>
        <row r="4858">
          <cell r="A4858">
            <v>53000700000500</v>
          </cell>
          <cell r="B4858" t="str">
            <v xml:space="preserve">PE TUB. 70MMX100 (M)                                                                                </v>
          </cell>
          <cell r="C4858">
            <v>0</v>
          </cell>
          <cell r="D4858">
            <v>0</v>
          </cell>
          <cell r="E4858">
            <v>0</v>
          </cell>
          <cell r="F4858">
            <v>0</v>
          </cell>
          <cell r="G4858">
            <v>0</v>
          </cell>
          <cell r="I4858">
            <v>0</v>
          </cell>
        </row>
        <row r="4859">
          <cell r="A4859">
            <v>53000750000400</v>
          </cell>
          <cell r="B4859" t="str">
            <v xml:space="preserve">PE TUB. 75 MM                                                                                       </v>
          </cell>
          <cell r="C4859">
            <v>0</v>
          </cell>
          <cell r="D4859">
            <v>0</v>
          </cell>
          <cell r="E4859">
            <v>0</v>
          </cell>
          <cell r="F4859">
            <v>0</v>
          </cell>
          <cell r="G4859">
            <v>0</v>
          </cell>
          <cell r="I4859">
            <v>0</v>
          </cell>
        </row>
        <row r="4860">
          <cell r="A4860">
            <v>53000750000500</v>
          </cell>
          <cell r="B4860" t="str">
            <v xml:space="preserve">PE TUB. 75MMX100µ                                                                                   </v>
          </cell>
          <cell r="C4860">
            <v>0</v>
          </cell>
          <cell r="D4860">
            <v>0</v>
          </cell>
          <cell r="E4860">
            <v>0</v>
          </cell>
          <cell r="F4860">
            <v>0</v>
          </cell>
          <cell r="G4860">
            <v>0</v>
          </cell>
          <cell r="I4860">
            <v>0</v>
          </cell>
        </row>
        <row r="4861">
          <cell r="A4861">
            <v>53000800000300</v>
          </cell>
          <cell r="B4861" t="str">
            <v xml:space="preserve">PE TUB.  80MM         (M)                                                                           </v>
          </cell>
          <cell r="C4861">
            <v>0</v>
          </cell>
          <cell r="D4861">
            <v>0</v>
          </cell>
          <cell r="E4861">
            <v>0</v>
          </cell>
          <cell r="F4861">
            <v>0</v>
          </cell>
          <cell r="G4861">
            <v>0</v>
          </cell>
          <cell r="I4861">
            <v>0</v>
          </cell>
        </row>
        <row r="4862">
          <cell r="A4862">
            <v>53000850000400</v>
          </cell>
          <cell r="B4862" t="str">
            <v xml:space="preserve">PE TUB.  85MM X 80    (M)                                                                           </v>
          </cell>
          <cell r="C4862">
            <v>0</v>
          </cell>
          <cell r="D4862">
            <v>0</v>
          </cell>
          <cell r="E4862">
            <v>0</v>
          </cell>
          <cell r="F4862">
            <v>0</v>
          </cell>
          <cell r="G4862">
            <v>0</v>
          </cell>
          <cell r="I4862">
            <v>0</v>
          </cell>
        </row>
        <row r="4863">
          <cell r="A4863">
            <v>53000900000700</v>
          </cell>
          <cell r="B4863" t="str">
            <v xml:space="preserve">P.E. TUB. 90MM X 150 (M)                                                                            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  <cell r="G4863">
            <v>0</v>
          </cell>
          <cell r="I4863">
            <v>0</v>
          </cell>
        </row>
        <row r="4864">
          <cell r="A4864">
            <v>53000900000800</v>
          </cell>
          <cell r="B4864" t="str">
            <v xml:space="preserve">PE TUB. 90MMX 80µ  (M)                                                                              </v>
          </cell>
          <cell r="C4864">
            <v>0</v>
          </cell>
          <cell r="D4864">
            <v>0</v>
          </cell>
          <cell r="E4864">
            <v>0</v>
          </cell>
          <cell r="F4864">
            <v>0</v>
          </cell>
          <cell r="G4864">
            <v>0</v>
          </cell>
          <cell r="I4864">
            <v>0</v>
          </cell>
        </row>
        <row r="4865">
          <cell r="A4865">
            <v>53001050000300</v>
          </cell>
          <cell r="B4865" t="str">
            <v xml:space="preserve">PE TUB.  105MM PERF.  (M)                                                                           </v>
          </cell>
          <cell r="C4865">
            <v>0</v>
          </cell>
          <cell r="D4865">
            <v>0</v>
          </cell>
          <cell r="E4865">
            <v>0</v>
          </cell>
          <cell r="F4865">
            <v>0</v>
          </cell>
          <cell r="G4865">
            <v>0</v>
          </cell>
          <cell r="I4865">
            <v>0</v>
          </cell>
        </row>
        <row r="4866">
          <cell r="A4866">
            <v>53001100000300</v>
          </cell>
          <cell r="B4866" t="str">
            <v xml:space="preserve">PE TUB.  110MM        (M)                                                                           </v>
          </cell>
          <cell r="C4866">
            <v>0</v>
          </cell>
          <cell r="D4866">
            <v>0</v>
          </cell>
          <cell r="E4866">
            <v>0</v>
          </cell>
          <cell r="F4866">
            <v>0</v>
          </cell>
          <cell r="G4866">
            <v>0</v>
          </cell>
          <cell r="I4866">
            <v>0</v>
          </cell>
        </row>
        <row r="4867">
          <cell r="A4867">
            <v>53001200000300</v>
          </cell>
          <cell r="B4867" t="str">
            <v xml:space="preserve">PE TUB.  120MM        (M)                                                                           </v>
          </cell>
          <cell r="C4867">
            <v>0</v>
          </cell>
          <cell r="D4867">
            <v>0</v>
          </cell>
          <cell r="E4867">
            <v>0</v>
          </cell>
          <cell r="F4867">
            <v>0</v>
          </cell>
          <cell r="G4867">
            <v>0</v>
          </cell>
          <cell r="I4867">
            <v>0</v>
          </cell>
        </row>
        <row r="4868">
          <cell r="A4868">
            <v>53001250000300</v>
          </cell>
          <cell r="B4868" t="str">
            <v xml:space="preserve">PE TUB. 125MMX60 (M)                                                                                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  <cell r="G4868">
            <v>0</v>
          </cell>
          <cell r="I4868">
            <v>0</v>
          </cell>
        </row>
        <row r="4869">
          <cell r="A4869">
            <v>53001500000300</v>
          </cell>
          <cell r="B4869" t="str">
            <v xml:space="preserve">PE TUB.  150MM        (M)                                                                           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  <cell r="G4869">
            <v>0</v>
          </cell>
          <cell r="I4869">
            <v>0</v>
          </cell>
        </row>
        <row r="4870">
          <cell r="A4870">
            <v>53001650000300</v>
          </cell>
          <cell r="B4870" t="str">
            <v xml:space="preserve">PE TUB.  165MM        (M)                                                                           </v>
          </cell>
          <cell r="C4870">
            <v>0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  <cell r="I4870">
            <v>0</v>
          </cell>
        </row>
        <row r="4871">
          <cell r="A4871">
            <v>530017000000</v>
          </cell>
          <cell r="B4871" t="str">
            <v xml:space="preserve">PE  faja  130X2000MM (PLAZA)                                                                        </v>
          </cell>
          <cell r="C4871">
            <v>0</v>
          </cell>
          <cell r="D4871">
            <v>0</v>
          </cell>
          <cell r="E4871">
            <v>0</v>
          </cell>
          <cell r="F4871">
            <v>0</v>
          </cell>
          <cell r="G4871">
            <v>0</v>
          </cell>
          <cell r="I4871">
            <v>0</v>
          </cell>
        </row>
        <row r="4872">
          <cell r="A4872">
            <v>53001850000300</v>
          </cell>
          <cell r="B4872" t="str">
            <v xml:space="preserve">PE TUB.  185MM        (M)                                                                           </v>
          </cell>
          <cell r="C4872">
            <v>0</v>
          </cell>
          <cell r="D4872">
            <v>0</v>
          </cell>
          <cell r="E4872">
            <v>0</v>
          </cell>
          <cell r="F4872">
            <v>0</v>
          </cell>
          <cell r="G4872">
            <v>0</v>
          </cell>
          <cell r="I4872">
            <v>0</v>
          </cell>
        </row>
        <row r="4873">
          <cell r="A4873">
            <v>53002000000300</v>
          </cell>
          <cell r="B4873" t="str">
            <v xml:space="preserve">PE TUB. 200MMX 60µ (M)                                                                              </v>
          </cell>
          <cell r="C4873">
            <v>0</v>
          </cell>
          <cell r="D4873">
            <v>0</v>
          </cell>
          <cell r="E4873">
            <v>0</v>
          </cell>
          <cell r="F4873">
            <v>0</v>
          </cell>
          <cell r="G4873">
            <v>0</v>
          </cell>
          <cell r="I4873">
            <v>0</v>
          </cell>
        </row>
        <row r="4874">
          <cell r="A4874">
            <v>53002200000300</v>
          </cell>
          <cell r="B4874" t="str">
            <v xml:space="preserve">PE TUB.  220MM        (M)                                                                           </v>
          </cell>
          <cell r="C4874">
            <v>0</v>
          </cell>
          <cell r="D4874">
            <v>0</v>
          </cell>
          <cell r="E4874">
            <v>0</v>
          </cell>
          <cell r="F4874">
            <v>0</v>
          </cell>
          <cell r="G4874">
            <v>0</v>
          </cell>
          <cell r="I4874">
            <v>0</v>
          </cell>
        </row>
        <row r="4875">
          <cell r="A4875">
            <v>53002800000300</v>
          </cell>
          <cell r="B4875" t="str">
            <v xml:space="preserve">PE TUB.  280MM        (M)                                                                           </v>
          </cell>
          <cell r="C4875">
            <v>0</v>
          </cell>
          <cell r="D4875">
            <v>0</v>
          </cell>
          <cell r="E4875">
            <v>0</v>
          </cell>
          <cell r="F4875">
            <v>0</v>
          </cell>
          <cell r="G4875">
            <v>0</v>
          </cell>
          <cell r="I4875">
            <v>0</v>
          </cell>
        </row>
        <row r="4876">
          <cell r="A4876">
            <v>53003200000300</v>
          </cell>
          <cell r="B4876" t="str">
            <v xml:space="preserve">PE TUB. 320 MM (M)                                                                                  </v>
          </cell>
          <cell r="C4876">
            <v>0</v>
          </cell>
          <cell r="D4876">
            <v>0</v>
          </cell>
          <cell r="E4876">
            <v>0</v>
          </cell>
          <cell r="F4876">
            <v>0</v>
          </cell>
          <cell r="G4876">
            <v>0</v>
          </cell>
          <cell r="I4876">
            <v>0</v>
          </cell>
        </row>
        <row r="4877">
          <cell r="A4877">
            <v>53003300000900</v>
          </cell>
          <cell r="B4877" t="str">
            <v xml:space="preserve">PE TUB. 33MM X 200µ (M)                                                                             </v>
          </cell>
          <cell r="C4877">
            <v>0</v>
          </cell>
          <cell r="D4877">
            <v>0</v>
          </cell>
          <cell r="E4877">
            <v>0</v>
          </cell>
          <cell r="F4877">
            <v>0</v>
          </cell>
          <cell r="G4877">
            <v>0</v>
          </cell>
          <cell r="I4877">
            <v>0</v>
          </cell>
        </row>
        <row r="4878">
          <cell r="A4878">
            <v>530037000003</v>
          </cell>
          <cell r="B4878" t="str">
            <v xml:space="preserve">PE TUBULAR  370MM 60µ     (KG)                                                                      </v>
          </cell>
          <cell r="C4878">
            <v>50.1</v>
          </cell>
          <cell r="D4878">
            <v>0</v>
          </cell>
          <cell r="E4878">
            <v>0</v>
          </cell>
          <cell r="F4878">
            <v>0</v>
          </cell>
          <cell r="G4878">
            <v>0</v>
          </cell>
          <cell r="I4878">
            <v>0</v>
          </cell>
        </row>
        <row r="4879">
          <cell r="A4879">
            <v>530040000003</v>
          </cell>
          <cell r="B4879" t="str">
            <v xml:space="preserve">PE TUB. 40MM X 60µM                                                                                 </v>
          </cell>
          <cell r="C4879">
            <v>0</v>
          </cell>
          <cell r="D4879">
            <v>0</v>
          </cell>
          <cell r="E4879">
            <v>0</v>
          </cell>
          <cell r="F4879">
            <v>0</v>
          </cell>
          <cell r="G4879">
            <v>0</v>
          </cell>
          <cell r="I4879">
            <v>0</v>
          </cell>
        </row>
        <row r="4880">
          <cell r="A4880">
            <v>530040000006</v>
          </cell>
          <cell r="B4880" t="str">
            <v xml:space="preserve">PE TUB.NEGRO 40MMX100 uM                                                                            </v>
          </cell>
          <cell r="C4880">
            <v>0</v>
          </cell>
          <cell r="D4880">
            <v>0</v>
          </cell>
          <cell r="E4880">
            <v>0</v>
          </cell>
          <cell r="F4880">
            <v>0</v>
          </cell>
          <cell r="G4880">
            <v>0</v>
          </cell>
          <cell r="I4880">
            <v>0</v>
          </cell>
        </row>
        <row r="4881">
          <cell r="A4881">
            <v>530040010003</v>
          </cell>
          <cell r="B4881" t="str">
            <v xml:space="preserve">PE TUB. 40MM X60µm (TIP CORP)                                                                       </v>
          </cell>
          <cell r="C4881">
            <v>12.5</v>
          </cell>
          <cell r="D4881">
            <v>0</v>
          </cell>
          <cell r="E4881">
            <v>0</v>
          </cell>
          <cell r="F4881">
            <v>0</v>
          </cell>
          <cell r="G4881">
            <v>0</v>
          </cell>
          <cell r="I4881">
            <v>0</v>
          </cell>
        </row>
        <row r="4882">
          <cell r="A4882">
            <v>530070010003</v>
          </cell>
          <cell r="B4882" t="str">
            <v xml:space="preserve">PE TUB. 70MM X60µm (TIP CORP)                                                                       </v>
          </cell>
          <cell r="C4882">
            <v>0</v>
          </cell>
          <cell r="D4882">
            <v>0</v>
          </cell>
          <cell r="E4882">
            <v>0</v>
          </cell>
          <cell r="F4882">
            <v>0</v>
          </cell>
          <cell r="G4882">
            <v>0</v>
          </cell>
          <cell r="I4882">
            <v>0</v>
          </cell>
        </row>
        <row r="4883">
          <cell r="A4883">
            <v>530075000005</v>
          </cell>
          <cell r="B4883" t="str">
            <v xml:space="preserve">PE TUB. 75MM X 80 µM                                                                                </v>
          </cell>
          <cell r="C4883">
            <v>0</v>
          </cell>
          <cell r="D4883">
            <v>0</v>
          </cell>
          <cell r="E4883">
            <v>0</v>
          </cell>
          <cell r="F4883">
            <v>0</v>
          </cell>
          <cell r="G4883">
            <v>0</v>
          </cell>
          <cell r="I4883">
            <v>0</v>
          </cell>
        </row>
        <row r="4884">
          <cell r="A4884">
            <v>530075010003</v>
          </cell>
          <cell r="B4884" t="str">
            <v xml:space="preserve">PE TUB. 75MM X60µm (TIP CORP)                                                                       </v>
          </cell>
          <cell r="C4884">
            <v>100</v>
          </cell>
          <cell r="D4884">
            <v>0</v>
          </cell>
          <cell r="E4884">
            <v>0</v>
          </cell>
          <cell r="F4884">
            <v>0</v>
          </cell>
          <cell r="G4884">
            <v>0</v>
          </cell>
          <cell r="I4884">
            <v>0</v>
          </cell>
        </row>
        <row r="4885">
          <cell r="A4885">
            <v>53008000000300</v>
          </cell>
          <cell r="B4885" t="str">
            <v xml:space="preserve">PE TUB. 80MMX60µ                                                                                    </v>
          </cell>
          <cell r="C4885">
            <v>0</v>
          </cell>
          <cell r="D4885">
            <v>0</v>
          </cell>
          <cell r="E4885">
            <v>0</v>
          </cell>
          <cell r="F4885">
            <v>0</v>
          </cell>
          <cell r="G4885">
            <v>0</v>
          </cell>
          <cell r="I4885">
            <v>0</v>
          </cell>
        </row>
        <row r="4886">
          <cell r="A4886">
            <v>530080010003</v>
          </cell>
          <cell r="B4886" t="str">
            <v xml:space="preserve">PE TUB. 80MM X60µm (TIP CORP)                                                                       </v>
          </cell>
          <cell r="C4886">
            <v>48</v>
          </cell>
          <cell r="D4886">
            <v>0</v>
          </cell>
          <cell r="E4886">
            <v>0</v>
          </cell>
          <cell r="F4886">
            <v>0</v>
          </cell>
          <cell r="G4886">
            <v>0</v>
          </cell>
          <cell r="I4886">
            <v>0</v>
          </cell>
        </row>
        <row r="4887">
          <cell r="A4887">
            <v>530085000005</v>
          </cell>
          <cell r="B4887" t="str">
            <v xml:space="preserve">PE TUB. 90MM X 60 µM (TIP CORP)                                                                     </v>
          </cell>
          <cell r="C4887">
            <v>72</v>
          </cell>
          <cell r="D4887">
            <v>0</v>
          </cell>
          <cell r="E4887">
            <v>0</v>
          </cell>
          <cell r="F4887">
            <v>0</v>
          </cell>
          <cell r="G4887">
            <v>0</v>
          </cell>
          <cell r="I4887">
            <v>0</v>
          </cell>
        </row>
        <row r="4888">
          <cell r="A4888">
            <v>530100000005</v>
          </cell>
          <cell r="B4888" t="str">
            <v xml:space="preserve">PE TUB. 1000MMX100   (KG)                                                                           </v>
          </cell>
          <cell r="C4888">
            <v>0</v>
          </cell>
          <cell r="D4888">
            <v>0</v>
          </cell>
          <cell r="E4888">
            <v>0</v>
          </cell>
          <cell r="F4888">
            <v>0</v>
          </cell>
          <cell r="G4888">
            <v>0</v>
          </cell>
          <cell r="I4888">
            <v>0</v>
          </cell>
        </row>
        <row r="4889">
          <cell r="A4889">
            <v>530110000003</v>
          </cell>
          <cell r="B4889" t="str">
            <v xml:space="preserve">PE TUB. 110X60µm (Kg)                                                                               </v>
          </cell>
          <cell r="C4889">
            <v>0</v>
          </cell>
          <cell r="D4889">
            <v>0</v>
          </cell>
          <cell r="E4889">
            <v>0</v>
          </cell>
          <cell r="F4889">
            <v>0</v>
          </cell>
          <cell r="G4889">
            <v>0</v>
          </cell>
          <cell r="I4889">
            <v>0</v>
          </cell>
        </row>
        <row r="4890">
          <cell r="A4890">
            <v>530110000005</v>
          </cell>
          <cell r="B4890" t="str">
            <v xml:space="preserve">PE TUBULAR 110X80µm                                                                                 </v>
          </cell>
          <cell r="C4890">
            <v>0</v>
          </cell>
          <cell r="D4890">
            <v>0</v>
          </cell>
          <cell r="E4890">
            <v>0</v>
          </cell>
          <cell r="F4890">
            <v>0</v>
          </cell>
          <cell r="G4890">
            <v>0</v>
          </cell>
          <cell r="I4890">
            <v>0</v>
          </cell>
        </row>
        <row r="4891">
          <cell r="A4891">
            <v>530110010003</v>
          </cell>
          <cell r="B4891" t="str">
            <v xml:space="preserve">PE TUB. 110MM X60µm (TIP CORP)                                                                      </v>
          </cell>
          <cell r="C4891">
            <v>0</v>
          </cell>
          <cell r="D4891">
            <v>0</v>
          </cell>
          <cell r="E4891">
            <v>0</v>
          </cell>
          <cell r="F4891">
            <v>0</v>
          </cell>
          <cell r="G4891">
            <v>0</v>
          </cell>
          <cell r="I4891">
            <v>0</v>
          </cell>
        </row>
        <row r="4892">
          <cell r="A4892">
            <v>530125010003</v>
          </cell>
          <cell r="B4892" t="str">
            <v xml:space="preserve">PE TUB. 125MM X60µm (TIP CORP)                                                                      </v>
          </cell>
          <cell r="C4892">
            <v>88</v>
          </cell>
          <cell r="D4892">
            <v>0</v>
          </cell>
          <cell r="E4892">
            <v>0</v>
          </cell>
          <cell r="F4892">
            <v>0</v>
          </cell>
          <cell r="G4892">
            <v>0</v>
          </cell>
          <cell r="I4892">
            <v>0</v>
          </cell>
        </row>
        <row r="4893">
          <cell r="A4893">
            <v>530165000003</v>
          </cell>
          <cell r="B4893" t="str">
            <v xml:space="preserve">PE TUB. 165MM X60µM                                                                                 </v>
          </cell>
          <cell r="C4893">
            <v>0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I4893">
            <v>0</v>
          </cell>
        </row>
        <row r="4894">
          <cell r="A4894">
            <v>530165010003</v>
          </cell>
          <cell r="B4894" t="str">
            <v xml:space="preserve">PE TUB. 165MM X60µm (TIP CORP)                                                                      </v>
          </cell>
          <cell r="C4894">
            <v>0</v>
          </cell>
          <cell r="D4894">
            <v>0</v>
          </cell>
          <cell r="E4894">
            <v>100</v>
          </cell>
          <cell r="F4894">
            <v>100</v>
          </cell>
          <cell r="G4894">
            <v>100</v>
          </cell>
          <cell r="I4894">
            <v>100</v>
          </cell>
        </row>
        <row r="4895">
          <cell r="A4895">
            <v>53100700000500</v>
          </cell>
          <cell r="B4895" t="str">
            <v xml:space="preserve">PE TUB.PERF.  70MMX100(M)                                                                           </v>
          </cell>
          <cell r="C4895">
            <v>0</v>
          </cell>
          <cell r="D4895">
            <v>0</v>
          </cell>
          <cell r="E4895">
            <v>0</v>
          </cell>
          <cell r="F4895">
            <v>0</v>
          </cell>
          <cell r="G4895">
            <v>0</v>
          </cell>
          <cell r="I4895">
            <v>0</v>
          </cell>
        </row>
        <row r="4896">
          <cell r="A4896">
            <v>53100800000300</v>
          </cell>
          <cell r="B4896" t="str">
            <v xml:space="preserve">PE TUB. 80MMX60 PERF. (M)                                                                           </v>
          </cell>
          <cell r="C4896">
            <v>0</v>
          </cell>
          <cell r="D4896">
            <v>0</v>
          </cell>
          <cell r="E4896">
            <v>0</v>
          </cell>
          <cell r="F4896">
            <v>0</v>
          </cell>
          <cell r="G4896">
            <v>0</v>
          </cell>
          <cell r="I4896">
            <v>0</v>
          </cell>
        </row>
        <row r="4897">
          <cell r="A4897">
            <v>53100850000300</v>
          </cell>
          <cell r="B4897" t="str">
            <v xml:space="preserve">PE TUB.PERF. 85MMX60                                                                                </v>
          </cell>
          <cell r="C4897">
            <v>0</v>
          </cell>
          <cell r="D4897">
            <v>0</v>
          </cell>
          <cell r="E4897">
            <v>0</v>
          </cell>
          <cell r="F4897">
            <v>0</v>
          </cell>
          <cell r="G4897">
            <v>0</v>
          </cell>
          <cell r="I4897">
            <v>0</v>
          </cell>
        </row>
        <row r="4898">
          <cell r="A4898">
            <v>53100850000700</v>
          </cell>
          <cell r="B4898" t="str">
            <v xml:space="preserve">PE TUB.PERF.  85MMX90                                                                               </v>
          </cell>
          <cell r="C4898">
            <v>0</v>
          </cell>
          <cell r="D4898">
            <v>0</v>
          </cell>
          <cell r="E4898">
            <v>0</v>
          </cell>
          <cell r="F4898">
            <v>0</v>
          </cell>
          <cell r="G4898">
            <v>0</v>
          </cell>
          <cell r="I4898">
            <v>0</v>
          </cell>
        </row>
        <row r="4899">
          <cell r="A4899">
            <v>53101100000300</v>
          </cell>
          <cell r="B4899" t="str">
            <v xml:space="preserve">PE TUB.PERF. 110MM    (M)                                                                           </v>
          </cell>
          <cell r="C4899">
            <v>0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  <cell r="I4899">
            <v>0</v>
          </cell>
        </row>
        <row r="4900">
          <cell r="A4900">
            <v>53200010000000</v>
          </cell>
          <cell r="B4900" t="str">
            <v xml:space="preserve">PE TUB. NEGRO 40mm x 120mm                                                                          </v>
          </cell>
          <cell r="C4900">
            <v>4500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  <cell r="I4900">
            <v>0</v>
          </cell>
        </row>
        <row r="4901">
          <cell r="A4901">
            <v>53200330000300</v>
          </cell>
          <cell r="B4901" t="str">
            <v xml:space="preserve">PE TUB. ESTRIADO  33MM(M)                                                                           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  <cell r="I4901">
            <v>0</v>
          </cell>
        </row>
        <row r="4902">
          <cell r="A4902">
            <v>53200410000500</v>
          </cell>
          <cell r="B4902" t="str">
            <v xml:space="preserve">PE TUB. ESTRIADO 41 MM                                                                              </v>
          </cell>
          <cell r="C4902">
            <v>0</v>
          </cell>
          <cell r="D4902">
            <v>0</v>
          </cell>
          <cell r="E4902">
            <v>0</v>
          </cell>
          <cell r="F4902">
            <v>0</v>
          </cell>
          <cell r="G4902">
            <v>0</v>
          </cell>
          <cell r="I4902">
            <v>0</v>
          </cell>
        </row>
        <row r="4903">
          <cell r="A4903">
            <v>53200500000300</v>
          </cell>
          <cell r="B4903" t="str">
            <v xml:space="preserve">PE TUB. ESTRIADO Y TROQ. (L) 50MM (M)                                                               </v>
          </cell>
          <cell r="C4903">
            <v>1000</v>
          </cell>
          <cell r="D4903">
            <v>0</v>
          </cell>
          <cell r="E4903">
            <v>0</v>
          </cell>
          <cell r="F4903">
            <v>0</v>
          </cell>
          <cell r="G4903">
            <v>0</v>
          </cell>
          <cell r="I4903">
            <v>0</v>
          </cell>
        </row>
        <row r="4904">
          <cell r="A4904">
            <v>53200750000000</v>
          </cell>
          <cell r="B4904" t="str">
            <v xml:space="preserve">PE TUB. ESTRIADO 75MM (M)                                                                           </v>
          </cell>
          <cell r="C4904">
            <v>0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  <cell r="I4904">
            <v>0</v>
          </cell>
        </row>
        <row r="4905">
          <cell r="A4905">
            <v>53200750000300</v>
          </cell>
          <cell r="B4905" t="str">
            <v xml:space="preserve">PE TUB. ESTR. Y TROQ. 75MM                                                                          </v>
          </cell>
          <cell r="C4905">
            <v>0</v>
          </cell>
          <cell r="D4905">
            <v>0</v>
          </cell>
          <cell r="E4905">
            <v>0</v>
          </cell>
          <cell r="F4905">
            <v>0</v>
          </cell>
          <cell r="G4905">
            <v>0</v>
          </cell>
          <cell r="I4905">
            <v>0</v>
          </cell>
        </row>
        <row r="4906">
          <cell r="A4906">
            <v>53200850000300</v>
          </cell>
          <cell r="B4906" t="str">
            <v xml:space="preserve">PE TUB. ESTR. Y TROQ. 85MM (M)                                                                      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  <cell r="G4906">
            <v>0</v>
          </cell>
          <cell r="I4906">
            <v>0</v>
          </cell>
        </row>
        <row r="4907">
          <cell r="A4907">
            <v>53200900000600</v>
          </cell>
          <cell r="B4907" t="str">
            <v xml:space="preserve">PE TUB. ESTR. Y TROQ. 90MM                                                                          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  <cell r="G4907">
            <v>0</v>
          </cell>
          <cell r="I4907">
            <v>0</v>
          </cell>
        </row>
        <row r="4908">
          <cell r="A4908">
            <v>535044000006</v>
          </cell>
          <cell r="B4908" t="str">
            <v xml:space="preserve">PE FILM 440 X 60      (K)                                                                           </v>
          </cell>
          <cell r="C4908">
            <v>0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  <cell r="I4908">
            <v>0</v>
          </cell>
        </row>
        <row r="4909">
          <cell r="A4909">
            <v>535100000000</v>
          </cell>
          <cell r="B4909" t="str">
            <v xml:space="preserve">PE ROLLOS 1000X  30  (KG)                                                                           </v>
          </cell>
          <cell r="C4909">
            <v>0</v>
          </cell>
          <cell r="D4909">
            <v>0</v>
          </cell>
          <cell r="E4909">
            <v>0</v>
          </cell>
          <cell r="F4909">
            <v>0</v>
          </cell>
          <cell r="G4909">
            <v>0</v>
          </cell>
          <cell r="I4909">
            <v>0</v>
          </cell>
        </row>
        <row r="4910">
          <cell r="A4910">
            <v>535100000005</v>
          </cell>
          <cell r="B4910" t="str">
            <v xml:space="preserve">PE FILM PLA. 1000X 100(K)                                                                           </v>
          </cell>
          <cell r="C4910">
            <v>0</v>
          </cell>
          <cell r="D4910">
            <v>0</v>
          </cell>
          <cell r="E4910">
            <v>0</v>
          </cell>
          <cell r="F4910">
            <v>0</v>
          </cell>
          <cell r="G4910">
            <v>0</v>
          </cell>
          <cell r="I4910">
            <v>0</v>
          </cell>
        </row>
        <row r="4911">
          <cell r="A4911">
            <v>54008001100000</v>
          </cell>
          <cell r="B4911" t="str">
            <v xml:space="preserve">x                                                                                                   </v>
          </cell>
          <cell r="C4911">
            <v>0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  <cell r="I4911">
            <v>0</v>
          </cell>
        </row>
        <row r="4912">
          <cell r="A4912">
            <v>54500240420100</v>
          </cell>
          <cell r="B4912" t="str">
            <v xml:space="preserve">SOBRE PEEL 240X420 P.FORM.                                                                          </v>
          </cell>
          <cell r="C4912">
            <v>0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  <cell r="I4912">
            <v>0</v>
          </cell>
        </row>
        <row r="4913">
          <cell r="A4913">
            <v>54500240420103</v>
          </cell>
          <cell r="B4913" t="str">
            <v xml:space="preserve">SOBRE PEEL 240X420 P.FORM.PRE. AURINCO                                                              </v>
          </cell>
          <cell r="C4913">
            <v>0</v>
          </cell>
          <cell r="D4913">
            <v>0</v>
          </cell>
          <cell r="E4913">
            <v>0</v>
          </cell>
          <cell r="F4913">
            <v>0</v>
          </cell>
          <cell r="G4913">
            <v>0</v>
          </cell>
          <cell r="I4913">
            <v>0</v>
          </cell>
        </row>
        <row r="4914">
          <cell r="A4914">
            <v>54500500470000</v>
          </cell>
          <cell r="B4914" t="str">
            <v xml:space="preserve">SOBRE PEEL 50 X 470 IMPR.                                                                           </v>
          </cell>
          <cell r="C4914">
            <v>0</v>
          </cell>
          <cell r="D4914">
            <v>0</v>
          </cell>
          <cell r="E4914">
            <v>0</v>
          </cell>
          <cell r="F4914">
            <v>0</v>
          </cell>
          <cell r="G4914">
            <v>0</v>
          </cell>
          <cell r="I4914">
            <v>0</v>
          </cell>
        </row>
        <row r="4915">
          <cell r="A4915">
            <v>54500500550100</v>
          </cell>
          <cell r="B4915" t="str">
            <v xml:space="preserve">SOBRE PEEL 50X550 P.FORM.                                                                           </v>
          </cell>
          <cell r="C4915">
            <v>0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  <cell r="I4915">
            <v>0</v>
          </cell>
        </row>
        <row r="4916">
          <cell r="A4916">
            <v>54500600270000</v>
          </cell>
          <cell r="B4916" t="str">
            <v xml:space="preserve">SOBRE PEEL 60 X 270                                                                                 </v>
          </cell>
          <cell r="C4916">
            <v>0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  <cell r="I4916">
            <v>0</v>
          </cell>
        </row>
        <row r="4917">
          <cell r="A4917">
            <v>54500600400000</v>
          </cell>
          <cell r="B4917" t="str">
            <v xml:space="preserve">SOBRE PEEL 60 X 400                                                                                 </v>
          </cell>
          <cell r="C4917">
            <v>0</v>
          </cell>
          <cell r="D4917">
            <v>0</v>
          </cell>
          <cell r="E4917">
            <v>0</v>
          </cell>
          <cell r="F4917">
            <v>0</v>
          </cell>
          <cell r="G4917">
            <v>0</v>
          </cell>
          <cell r="I4917">
            <v>0</v>
          </cell>
        </row>
        <row r="4918">
          <cell r="A4918">
            <v>54500600450000</v>
          </cell>
          <cell r="B4918" t="str">
            <v xml:space="preserve">SOBRE PEEL 60 X 450                                                                                 </v>
          </cell>
          <cell r="C4918">
            <v>0</v>
          </cell>
          <cell r="D4918">
            <v>0</v>
          </cell>
          <cell r="E4918">
            <v>0</v>
          </cell>
          <cell r="F4918">
            <v>0</v>
          </cell>
          <cell r="G4918">
            <v>0</v>
          </cell>
          <cell r="I4918">
            <v>0</v>
          </cell>
        </row>
        <row r="4919">
          <cell r="A4919">
            <v>545006004750</v>
          </cell>
          <cell r="B4919" t="str">
            <v xml:space="preserve">SOBRE PEEL 60X475                                                                                   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  <cell r="I4919">
            <v>0</v>
          </cell>
        </row>
        <row r="4920">
          <cell r="A4920">
            <v>54500600500000</v>
          </cell>
          <cell r="B4920" t="str">
            <v xml:space="preserve">SOBRE PEEL 60 X 500 IMPR.                                                                           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  <cell r="I4920">
            <v>0</v>
          </cell>
        </row>
        <row r="4921">
          <cell r="A4921">
            <v>54500600550000</v>
          </cell>
          <cell r="B4921" t="str">
            <v xml:space="preserve">SOBRE PEEL 60 X 550                                                                                 </v>
          </cell>
          <cell r="C4921">
            <v>0</v>
          </cell>
          <cell r="D4921">
            <v>0</v>
          </cell>
          <cell r="E4921">
            <v>0</v>
          </cell>
          <cell r="F4921">
            <v>0</v>
          </cell>
          <cell r="G4921">
            <v>0</v>
          </cell>
          <cell r="I4921">
            <v>0</v>
          </cell>
        </row>
        <row r="4922">
          <cell r="A4922">
            <v>54500600580000</v>
          </cell>
          <cell r="B4922" t="str">
            <v xml:space="preserve">SOBRE PEEL 60 X 580                                                                                 </v>
          </cell>
          <cell r="C4922">
            <v>0</v>
          </cell>
          <cell r="D4922">
            <v>0</v>
          </cell>
          <cell r="E4922">
            <v>0</v>
          </cell>
          <cell r="F4922">
            <v>0</v>
          </cell>
          <cell r="G4922">
            <v>0</v>
          </cell>
          <cell r="I4922">
            <v>0</v>
          </cell>
        </row>
        <row r="4923">
          <cell r="A4923">
            <v>545006005801</v>
          </cell>
          <cell r="B4923" t="str">
            <v xml:space="preserve">SOBRE PEEL IMP. RÜSCH 60X580                                                                        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  <cell r="G4923">
            <v>0</v>
          </cell>
          <cell r="I4923">
            <v>0</v>
          </cell>
        </row>
        <row r="4924">
          <cell r="A4924">
            <v>54500600680000</v>
          </cell>
          <cell r="B4924" t="str">
            <v xml:space="preserve">SOBRE PEEL 60 X 680 IMPR.                                                                           </v>
          </cell>
          <cell r="C4924">
            <v>0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  <cell r="I4924">
            <v>0</v>
          </cell>
        </row>
        <row r="4925">
          <cell r="A4925">
            <v>545006008200</v>
          </cell>
          <cell r="B4925" t="str">
            <v xml:space="preserve">SOBRE PEEL IMPR.60 X 820                                                                            </v>
          </cell>
          <cell r="C4925">
            <v>0</v>
          </cell>
          <cell r="D4925">
            <v>0</v>
          </cell>
          <cell r="E4925">
            <v>0</v>
          </cell>
          <cell r="F4925">
            <v>0</v>
          </cell>
          <cell r="G4925">
            <v>0</v>
          </cell>
          <cell r="I4925">
            <v>0</v>
          </cell>
        </row>
        <row r="4926">
          <cell r="A4926">
            <v>545006009000</v>
          </cell>
          <cell r="B4926" t="str">
            <v xml:space="preserve">SOBRE PEEL IMPR.60 X 900                                                                            </v>
          </cell>
          <cell r="C4926">
            <v>0</v>
          </cell>
          <cell r="D4926">
            <v>0</v>
          </cell>
          <cell r="E4926">
            <v>0</v>
          </cell>
          <cell r="F4926">
            <v>0</v>
          </cell>
          <cell r="G4926">
            <v>0</v>
          </cell>
          <cell r="I4926">
            <v>0</v>
          </cell>
        </row>
        <row r="4927">
          <cell r="A4927">
            <v>545008001100</v>
          </cell>
          <cell r="B4927" t="str">
            <v xml:space="preserve">SOBRE PEEL 80 X 110                                                                                 </v>
          </cell>
          <cell r="C4927">
            <v>0</v>
          </cell>
          <cell r="D4927">
            <v>0</v>
          </cell>
          <cell r="E4927">
            <v>0</v>
          </cell>
          <cell r="F4927">
            <v>0</v>
          </cell>
          <cell r="G4927">
            <v>0</v>
          </cell>
          <cell r="I4927">
            <v>0</v>
          </cell>
        </row>
        <row r="4928">
          <cell r="A4928">
            <v>54500800110000</v>
          </cell>
          <cell r="B4928" t="str">
            <v xml:space="preserve">SOBRES PEEL 80 X 110                                                                                </v>
          </cell>
          <cell r="C4928">
            <v>0</v>
          </cell>
          <cell r="D4928">
            <v>0</v>
          </cell>
          <cell r="E4928">
            <v>0</v>
          </cell>
          <cell r="F4928">
            <v>0</v>
          </cell>
          <cell r="G4928">
            <v>0</v>
          </cell>
          <cell r="I4928">
            <v>0</v>
          </cell>
        </row>
        <row r="4929">
          <cell r="A4929">
            <v>545008002800</v>
          </cell>
          <cell r="B4929" t="str">
            <v xml:space="preserve">SOBRES PEEL   80 X 280                                                                              </v>
          </cell>
          <cell r="C4929">
            <v>0</v>
          </cell>
          <cell r="D4929">
            <v>0</v>
          </cell>
          <cell r="E4929">
            <v>0</v>
          </cell>
          <cell r="F4929">
            <v>0</v>
          </cell>
          <cell r="G4929">
            <v>0</v>
          </cell>
          <cell r="I4929">
            <v>0</v>
          </cell>
        </row>
        <row r="4930">
          <cell r="A4930">
            <v>545008003800</v>
          </cell>
          <cell r="B4930" t="str">
            <v xml:space="preserve">SOBRES PEEL   80X 380                                                                               </v>
          </cell>
          <cell r="C4930">
            <v>0</v>
          </cell>
          <cell r="D4930">
            <v>0</v>
          </cell>
          <cell r="E4930">
            <v>0</v>
          </cell>
          <cell r="F4930">
            <v>0</v>
          </cell>
          <cell r="G4930">
            <v>0</v>
          </cell>
          <cell r="I4930">
            <v>0</v>
          </cell>
        </row>
        <row r="4931">
          <cell r="A4931">
            <v>54500900110000</v>
          </cell>
          <cell r="B4931" t="str">
            <v xml:space="preserve">SOBRE PEEL 90 X 110                                                                                 </v>
          </cell>
          <cell r="C4931">
            <v>0</v>
          </cell>
          <cell r="D4931">
            <v>0</v>
          </cell>
          <cell r="E4931">
            <v>0</v>
          </cell>
          <cell r="F4931">
            <v>0</v>
          </cell>
          <cell r="G4931">
            <v>0</v>
          </cell>
          <cell r="I4931">
            <v>0</v>
          </cell>
        </row>
        <row r="4932">
          <cell r="A4932">
            <v>545009005600</v>
          </cell>
          <cell r="B4932" t="str">
            <v xml:space="preserve">SOBRE PEEL    90 X 560                                                                              </v>
          </cell>
          <cell r="C4932">
            <v>0</v>
          </cell>
          <cell r="D4932">
            <v>0</v>
          </cell>
          <cell r="E4932">
            <v>0</v>
          </cell>
          <cell r="F4932">
            <v>0</v>
          </cell>
          <cell r="G4932">
            <v>0</v>
          </cell>
          <cell r="I4932">
            <v>0</v>
          </cell>
        </row>
        <row r="4933">
          <cell r="A4933">
            <v>54500900580000</v>
          </cell>
          <cell r="B4933" t="str">
            <v xml:space="preserve">SOBRE PEEL 90 X 580 IMPR.                                                                           </v>
          </cell>
          <cell r="C4933">
            <v>0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I4933">
            <v>0</v>
          </cell>
        </row>
        <row r="4934">
          <cell r="A4934">
            <v>545010000000</v>
          </cell>
          <cell r="B4934" t="str">
            <v xml:space="preserve">SOBRE PEEL EN ROLLOS 100 MM                                                                         </v>
          </cell>
          <cell r="C4934">
            <v>0</v>
          </cell>
          <cell r="D4934">
            <v>0</v>
          </cell>
          <cell r="E4934">
            <v>0</v>
          </cell>
          <cell r="F4934">
            <v>0</v>
          </cell>
          <cell r="G4934">
            <v>0</v>
          </cell>
          <cell r="I4934">
            <v>0</v>
          </cell>
        </row>
        <row r="4935">
          <cell r="A4935">
            <v>54501000220000</v>
          </cell>
          <cell r="B4935" t="str">
            <v xml:space="preserve">SOBRE PEEL 100 X 220                                                                                </v>
          </cell>
          <cell r="C4935">
            <v>0</v>
          </cell>
          <cell r="D4935">
            <v>0</v>
          </cell>
          <cell r="E4935">
            <v>0</v>
          </cell>
          <cell r="F4935">
            <v>0</v>
          </cell>
          <cell r="G4935">
            <v>0</v>
          </cell>
          <cell r="I4935">
            <v>0</v>
          </cell>
        </row>
        <row r="4936">
          <cell r="A4936">
            <v>54501000220003</v>
          </cell>
          <cell r="B4936" t="str">
            <v xml:space="preserve">SOBRE PEEL 100X220 PRE. AURINCO                                                                     </v>
          </cell>
          <cell r="C4936">
            <v>0</v>
          </cell>
          <cell r="D4936">
            <v>0</v>
          </cell>
          <cell r="E4936">
            <v>0</v>
          </cell>
          <cell r="F4936">
            <v>0</v>
          </cell>
          <cell r="G4936">
            <v>0</v>
          </cell>
          <cell r="I4936">
            <v>0</v>
          </cell>
        </row>
        <row r="4937">
          <cell r="A4937">
            <v>54501000550000</v>
          </cell>
          <cell r="B4937" t="str">
            <v xml:space="preserve">SOBRE PEEL 100 X 550 FORM.                                                                          </v>
          </cell>
          <cell r="C4937">
            <v>480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I4937">
            <v>0</v>
          </cell>
        </row>
        <row r="4938">
          <cell r="A4938">
            <v>545012005400</v>
          </cell>
          <cell r="B4938" t="str">
            <v xml:space="preserve">SOBRE PEEL 120 X 540 IMPR                                                                           </v>
          </cell>
          <cell r="C4938">
            <v>0</v>
          </cell>
          <cell r="D4938">
            <v>0</v>
          </cell>
          <cell r="E4938">
            <v>0</v>
          </cell>
          <cell r="F4938">
            <v>0</v>
          </cell>
          <cell r="G4938">
            <v>0</v>
          </cell>
          <cell r="I4938">
            <v>0</v>
          </cell>
        </row>
        <row r="4939">
          <cell r="A4939">
            <v>545012005800</v>
          </cell>
          <cell r="B4939" t="str">
            <v xml:space="preserve">SOBRE PEEL 120 X 580 IMPR                                                                           </v>
          </cell>
          <cell r="C4939">
            <v>0</v>
          </cell>
          <cell r="D4939">
            <v>0</v>
          </cell>
          <cell r="E4939">
            <v>0</v>
          </cell>
          <cell r="F4939">
            <v>0</v>
          </cell>
          <cell r="G4939">
            <v>0</v>
          </cell>
          <cell r="I4939">
            <v>0</v>
          </cell>
        </row>
        <row r="4940">
          <cell r="A4940">
            <v>545012402900</v>
          </cell>
          <cell r="B4940" t="str">
            <v xml:space="preserve">SOBRES PEEL  124X 290                                                                               </v>
          </cell>
          <cell r="C4940">
            <v>0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  <cell r="I4940">
            <v>0</v>
          </cell>
        </row>
        <row r="4941">
          <cell r="A4941">
            <v>545012403200</v>
          </cell>
          <cell r="B4941" t="str">
            <v xml:space="preserve">SOBRES PEEL  124X 320                                                                               </v>
          </cell>
          <cell r="C4941">
            <v>0</v>
          </cell>
          <cell r="D4941">
            <v>0</v>
          </cell>
          <cell r="E4941">
            <v>0</v>
          </cell>
          <cell r="F4941">
            <v>0</v>
          </cell>
          <cell r="G4941">
            <v>0</v>
          </cell>
          <cell r="I4941">
            <v>0</v>
          </cell>
        </row>
        <row r="4942">
          <cell r="A4942">
            <v>545012403600</v>
          </cell>
          <cell r="B4942" t="str">
            <v xml:space="preserve">SOBRES PEEL  124X 360                                                                               </v>
          </cell>
          <cell r="C4942">
            <v>0</v>
          </cell>
          <cell r="D4942">
            <v>0</v>
          </cell>
          <cell r="E4942">
            <v>0</v>
          </cell>
          <cell r="F4942">
            <v>0</v>
          </cell>
          <cell r="G4942">
            <v>0</v>
          </cell>
          <cell r="I4942">
            <v>0</v>
          </cell>
        </row>
        <row r="4943">
          <cell r="A4943">
            <v>545012403900</v>
          </cell>
          <cell r="B4943" t="str">
            <v xml:space="preserve">SOBRES PEEL  124 X 390                                                                              </v>
          </cell>
          <cell r="C4943">
            <v>0</v>
          </cell>
          <cell r="D4943">
            <v>0</v>
          </cell>
          <cell r="E4943">
            <v>0</v>
          </cell>
          <cell r="F4943">
            <v>0</v>
          </cell>
          <cell r="G4943">
            <v>0</v>
          </cell>
          <cell r="I4943">
            <v>0</v>
          </cell>
        </row>
        <row r="4944">
          <cell r="A4944">
            <v>545014003900</v>
          </cell>
          <cell r="B4944" t="str">
            <v xml:space="preserve">SOBRES PEEL  140X 390                                                                               </v>
          </cell>
          <cell r="C4944">
            <v>0</v>
          </cell>
          <cell r="D4944">
            <v>0</v>
          </cell>
          <cell r="E4944">
            <v>0</v>
          </cell>
          <cell r="F4944">
            <v>0</v>
          </cell>
          <cell r="G4944">
            <v>0</v>
          </cell>
          <cell r="I4944">
            <v>0</v>
          </cell>
        </row>
        <row r="4945">
          <cell r="A4945">
            <v>545015000000</v>
          </cell>
          <cell r="B4945" t="str">
            <v xml:space="preserve">SOBRE PEEL EN ROLLOS 150 MM                                                                         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  <cell r="G4945">
            <v>0</v>
          </cell>
          <cell r="I4945">
            <v>0</v>
          </cell>
        </row>
        <row r="4946">
          <cell r="A4946">
            <v>545015003600</v>
          </cell>
          <cell r="B4946" t="str">
            <v xml:space="preserve">SOBRES PEEL  150X 360                                                                               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  <cell r="G4946">
            <v>0</v>
          </cell>
          <cell r="I4946">
            <v>0</v>
          </cell>
        </row>
        <row r="4947">
          <cell r="A4947">
            <v>545015003900</v>
          </cell>
          <cell r="B4947" t="str">
            <v xml:space="preserve">SOBRES PEEL 150X390 S/IMP                                                                           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  <cell r="G4947">
            <v>0</v>
          </cell>
          <cell r="I4947">
            <v>0</v>
          </cell>
        </row>
        <row r="4948">
          <cell r="A4948">
            <v>54501503400000</v>
          </cell>
          <cell r="B4948" t="str">
            <v xml:space="preserve">SOBRE PEEL(ENDOT)150X340 FORM.                                                                      </v>
          </cell>
          <cell r="C4948">
            <v>0</v>
          </cell>
          <cell r="D4948">
            <v>0</v>
          </cell>
          <cell r="E4948">
            <v>0</v>
          </cell>
          <cell r="F4948">
            <v>0</v>
          </cell>
          <cell r="G4948">
            <v>0</v>
          </cell>
          <cell r="I4948">
            <v>0</v>
          </cell>
        </row>
        <row r="4949">
          <cell r="A4949">
            <v>54501503400001</v>
          </cell>
          <cell r="B4949" t="str">
            <v xml:space="preserve">S.PEEL(ENDOT)150X340 FORM/IMP. EPSA                                                                 </v>
          </cell>
          <cell r="C4949">
            <v>0</v>
          </cell>
          <cell r="D4949">
            <v>0</v>
          </cell>
          <cell r="E4949">
            <v>0</v>
          </cell>
          <cell r="F4949">
            <v>0</v>
          </cell>
          <cell r="G4949">
            <v>0</v>
          </cell>
          <cell r="I4949">
            <v>0</v>
          </cell>
        </row>
        <row r="4950">
          <cell r="A4950">
            <v>54501503400003</v>
          </cell>
          <cell r="B4950" t="str">
            <v xml:space="preserve">S.PEEL(150X340)FORM/PRE/IMP.AURINCO                                                                 </v>
          </cell>
          <cell r="C4950">
            <v>0</v>
          </cell>
          <cell r="D4950">
            <v>0</v>
          </cell>
          <cell r="E4950">
            <v>0</v>
          </cell>
          <cell r="F4950">
            <v>0</v>
          </cell>
          <cell r="G4950">
            <v>0</v>
          </cell>
          <cell r="I4950">
            <v>0</v>
          </cell>
        </row>
        <row r="4951">
          <cell r="A4951">
            <v>54502100330000</v>
          </cell>
          <cell r="B4951" t="str">
            <v xml:space="preserve">TUBO PEEL 210X330                                                                                   </v>
          </cell>
          <cell r="C4951">
            <v>6</v>
          </cell>
          <cell r="D4951">
            <v>0</v>
          </cell>
          <cell r="E4951">
            <v>0</v>
          </cell>
          <cell r="F4951">
            <v>0</v>
          </cell>
          <cell r="G4951">
            <v>0</v>
          </cell>
          <cell r="I4951">
            <v>0</v>
          </cell>
        </row>
        <row r="4952">
          <cell r="A4952">
            <v>54502400360000</v>
          </cell>
          <cell r="B4952" t="str">
            <v xml:space="preserve">TUBO PEEL 240X360                                                                                   </v>
          </cell>
          <cell r="C4952">
            <v>433</v>
          </cell>
          <cell r="D4952">
            <v>0</v>
          </cell>
          <cell r="E4952">
            <v>0</v>
          </cell>
          <cell r="F4952">
            <v>0</v>
          </cell>
          <cell r="G4952">
            <v>0</v>
          </cell>
          <cell r="I4952">
            <v>0</v>
          </cell>
        </row>
        <row r="4953">
          <cell r="A4953">
            <v>54502400360011</v>
          </cell>
          <cell r="B4953" t="str">
            <v xml:space="preserve">TUBO PEEL 240X360 IMP. SENSIMEDICAL                                                                 </v>
          </cell>
          <cell r="C4953">
            <v>0</v>
          </cell>
          <cell r="D4953">
            <v>0</v>
          </cell>
          <cell r="E4953">
            <v>0</v>
          </cell>
          <cell r="F4953">
            <v>0</v>
          </cell>
          <cell r="G4953">
            <v>0</v>
          </cell>
          <cell r="I4953">
            <v>0</v>
          </cell>
        </row>
        <row r="4954">
          <cell r="A4954">
            <v>54502700400000</v>
          </cell>
          <cell r="B4954" t="str">
            <v xml:space="preserve">SOBRE PEEL 270 X 400                                                                                </v>
          </cell>
          <cell r="C4954">
            <v>0</v>
          </cell>
          <cell r="D4954">
            <v>0</v>
          </cell>
          <cell r="E4954">
            <v>0</v>
          </cell>
          <cell r="F4954">
            <v>0</v>
          </cell>
          <cell r="G4954">
            <v>0</v>
          </cell>
          <cell r="I4954">
            <v>0</v>
          </cell>
        </row>
        <row r="4955">
          <cell r="A4955">
            <v>545030000000</v>
          </cell>
          <cell r="B4955" t="str">
            <v xml:space="preserve">SOBRES PEEL 300MM (XM)                                                                              </v>
          </cell>
          <cell r="C4955">
            <v>0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  <cell r="I4955">
            <v>0</v>
          </cell>
        </row>
        <row r="4956">
          <cell r="A4956">
            <v>54503000370000</v>
          </cell>
          <cell r="B4956" t="str">
            <v xml:space="preserve">SOBRE PEEL 300X370                                                                                  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  <cell r="G4956">
            <v>0</v>
          </cell>
          <cell r="I4956">
            <v>0</v>
          </cell>
        </row>
        <row r="4957">
          <cell r="A4957">
            <v>54503004200003</v>
          </cell>
          <cell r="B4957" t="str">
            <v xml:space="preserve">SOBRE PEEL 300X420 FORM.PRE.AURINCO IMP.                                                            </v>
          </cell>
          <cell r="C4957">
            <v>0</v>
          </cell>
          <cell r="D4957">
            <v>0</v>
          </cell>
          <cell r="E4957">
            <v>0</v>
          </cell>
          <cell r="F4957">
            <v>0</v>
          </cell>
          <cell r="G4957">
            <v>0</v>
          </cell>
          <cell r="I4957">
            <v>0</v>
          </cell>
        </row>
        <row r="4958">
          <cell r="A4958">
            <v>54510300240000</v>
          </cell>
          <cell r="B4958" t="str">
            <v xml:space="preserve">TUBO PEEL 30X240 PRE. AURINCO                                                                       </v>
          </cell>
          <cell r="C4958">
            <v>0</v>
          </cell>
          <cell r="D4958">
            <v>0</v>
          </cell>
          <cell r="E4958">
            <v>0</v>
          </cell>
          <cell r="F4958">
            <v>0</v>
          </cell>
          <cell r="G4958">
            <v>0</v>
          </cell>
          <cell r="I4958">
            <v>0</v>
          </cell>
        </row>
        <row r="4959">
          <cell r="A4959">
            <v>54510500470000</v>
          </cell>
          <cell r="B4959" t="str">
            <v xml:space="preserve">SOBRE PEEL 50 X 470 P.FORM.                                                                         </v>
          </cell>
          <cell r="C4959">
            <v>0</v>
          </cell>
          <cell r="D4959">
            <v>0</v>
          </cell>
          <cell r="E4959">
            <v>0</v>
          </cell>
          <cell r="F4959">
            <v>0</v>
          </cell>
          <cell r="G4959">
            <v>0</v>
          </cell>
          <cell r="I4959">
            <v>0</v>
          </cell>
        </row>
        <row r="4960">
          <cell r="A4960">
            <v>54510500470001</v>
          </cell>
          <cell r="B4960" t="str">
            <v xml:space="preserve">SOBRE PEEL 50X 470 PRE. EPSA                                                                        </v>
          </cell>
          <cell r="C4960">
            <v>0</v>
          </cell>
          <cell r="D4960">
            <v>0</v>
          </cell>
          <cell r="E4960">
            <v>0</v>
          </cell>
          <cell r="F4960">
            <v>0</v>
          </cell>
          <cell r="G4960">
            <v>0</v>
          </cell>
          <cell r="I4960">
            <v>0</v>
          </cell>
        </row>
        <row r="4961">
          <cell r="A4961">
            <v>54510500660000</v>
          </cell>
          <cell r="B4961" t="str">
            <v xml:space="preserve">SOBRE PEEL 50 X 660 IMP. EPSA                                                                       </v>
          </cell>
          <cell r="C4961">
            <v>0</v>
          </cell>
          <cell r="D4961">
            <v>0</v>
          </cell>
          <cell r="E4961">
            <v>0</v>
          </cell>
          <cell r="F4961">
            <v>0</v>
          </cell>
          <cell r="G4961">
            <v>0</v>
          </cell>
          <cell r="I4961">
            <v>0</v>
          </cell>
        </row>
        <row r="4962">
          <cell r="A4962">
            <v>54510600350003</v>
          </cell>
          <cell r="B4962" t="str">
            <v xml:space="preserve">SOBRE PEEL 60X350 PRE. AURINCO                                                                      </v>
          </cell>
          <cell r="C4962">
            <v>0</v>
          </cell>
          <cell r="D4962">
            <v>0</v>
          </cell>
          <cell r="E4962">
            <v>0</v>
          </cell>
          <cell r="F4962">
            <v>0</v>
          </cell>
          <cell r="G4962">
            <v>0</v>
          </cell>
          <cell r="I4962">
            <v>0</v>
          </cell>
        </row>
        <row r="4963">
          <cell r="A4963">
            <v>54510600400003</v>
          </cell>
          <cell r="B4963" t="str">
            <v xml:space="preserve">TUBO PEEL 60X400 PRE. AURINCO                                                                       </v>
          </cell>
          <cell r="C4963">
            <v>100</v>
          </cell>
          <cell r="D4963">
            <v>0</v>
          </cell>
          <cell r="E4963">
            <v>0</v>
          </cell>
          <cell r="F4963">
            <v>0</v>
          </cell>
          <cell r="G4963">
            <v>0</v>
          </cell>
          <cell r="I4963">
            <v>0</v>
          </cell>
        </row>
        <row r="4964">
          <cell r="A4964">
            <v>54510600420003</v>
          </cell>
          <cell r="B4964" t="str">
            <v xml:space="preserve">TUBO PEEL 60X420 PRE. AURINCO - IMP.                                                                </v>
          </cell>
          <cell r="C4964">
            <v>0</v>
          </cell>
          <cell r="D4964">
            <v>0</v>
          </cell>
          <cell r="E4964">
            <v>0</v>
          </cell>
          <cell r="F4964">
            <v>0</v>
          </cell>
          <cell r="G4964">
            <v>0</v>
          </cell>
          <cell r="I4964">
            <v>0</v>
          </cell>
        </row>
        <row r="4965">
          <cell r="A4965">
            <v>54510600550000</v>
          </cell>
          <cell r="B4965" t="str">
            <v xml:space="preserve">SOBRE PEEL 60X550 IMPR.                                                                             </v>
          </cell>
          <cell r="C4965">
            <v>0</v>
          </cell>
          <cell r="D4965">
            <v>0</v>
          </cell>
          <cell r="E4965">
            <v>0</v>
          </cell>
          <cell r="F4965">
            <v>0</v>
          </cell>
          <cell r="G4965">
            <v>0</v>
          </cell>
          <cell r="I4965">
            <v>0</v>
          </cell>
        </row>
        <row r="4966">
          <cell r="A4966">
            <v>54510600820000</v>
          </cell>
          <cell r="B4966" t="str">
            <v xml:space="preserve">SOBRE PEEL 60X820                                                                                   </v>
          </cell>
          <cell r="C4966">
            <v>0</v>
          </cell>
          <cell r="D4966">
            <v>0</v>
          </cell>
          <cell r="E4966">
            <v>0</v>
          </cell>
          <cell r="F4966">
            <v>0</v>
          </cell>
          <cell r="G4966">
            <v>0</v>
          </cell>
          <cell r="I4966">
            <v>0</v>
          </cell>
        </row>
        <row r="4967">
          <cell r="A4967">
            <v>54510600820003</v>
          </cell>
          <cell r="B4967" t="str">
            <v xml:space="preserve">TUBO PEEL 60X820 PRE. AURINCO - IMP                                                                 </v>
          </cell>
          <cell r="C4967">
            <v>0</v>
          </cell>
          <cell r="D4967">
            <v>0</v>
          </cell>
          <cell r="E4967">
            <v>0</v>
          </cell>
          <cell r="F4967">
            <v>0</v>
          </cell>
          <cell r="G4967">
            <v>0</v>
          </cell>
          <cell r="I4967">
            <v>0</v>
          </cell>
        </row>
        <row r="4968">
          <cell r="A4968">
            <v>54510600900000</v>
          </cell>
          <cell r="B4968" t="str">
            <v xml:space="preserve">SOBRE PEEL 60 X 900                                                                                 </v>
          </cell>
          <cell r="C4968">
            <v>0</v>
          </cell>
          <cell r="D4968">
            <v>0</v>
          </cell>
          <cell r="E4968">
            <v>0</v>
          </cell>
          <cell r="F4968">
            <v>0</v>
          </cell>
          <cell r="G4968">
            <v>0</v>
          </cell>
          <cell r="I4968">
            <v>0</v>
          </cell>
        </row>
        <row r="4969">
          <cell r="A4969">
            <v>54510750470001</v>
          </cell>
          <cell r="B4969" t="str">
            <v xml:space="preserve">SOBRE PEEL 75 X 470 FORM. IMP. EPSA                                                                 </v>
          </cell>
          <cell r="C4969">
            <v>0</v>
          </cell>
          <cell r="D4969">
            <v>0</v>
          </cell>
          <cell r="E4969">
            <v>0</v>
          </cell>
          <cell r="F4969">
            <v>0</v>
          </cell>
          <cell r="G4969">
            <v>0</v>
          </cell>
          <cell r="I4969">
            <v>0</v>
          </cell>
        </row>
        <row r="4970">
          <cell r="A4970">
            <v>54510750470003</v>
          </cell>
          <cell r="B4970" t="str">
            <v xml:space="preserve">SOBRE PEEL FORM. 75X470 PRE-AURINCO                                                                 </v>
          </cell>
          <cell r="C4970">
            <v>0</v>
          </cell>
          <cell r="D4970">
            <v>0</v>
          </cell>
          <cell r="E4970">
            <v>0</v>
          </cell>
          <cell r="F4970">
            <v>0</v>
          </cell>
          <cell r="G4970">
            <v>0</v>
          </cell>
          <cell r="I4970">
            <v>0</v>
          </cell>
        </row>
        <row r="4971">
          <cell r="A4971">
            <v>54510750498000</v>
          </cell>
          <cell r="B4971" t="str">
            <v xml:space="preserve">SOBRE PEEL 75 X 498 FORM.                                                                           </v>
          </cell>
          <cell r="C4971">
            <v>0</v>
          </cell>
          <cell r="D4971">
            <v>0</v>
          </cell>
          <cell r="E4971">
            <v>0</v>
          </cell>
          <cell r="F4971">
            <v>0</v>
          </cell>
          <cell r="G4971">
            <v>0</v>
          </cell>
          <cell r="I4971">
            <v>0</v>
          </cell>
        </row>
        <row r="4972">
          <cell r="A4972">
            <v>54510750498001</v>
          </cell>
          <cell r="B4972" t="str">
            <v xml:space="preserve">SOBRE PEEL 75 X 498 FORM. IMP. EPSA                                                                 </v>
          </cell>
          <cell r="C4972">
            <v>0</v>
          </cell>
          <cell r="D4972">
            <v>0</v>
          </cell>
          <cell r="E4972">
            <v>0</v>
          </cell>
          <cell r="F4972">
            <v>0</v>
          </cell>
          <cell r="G4972">
            <v>0</v>
          </cell>
          <cell r="I4972">
            <v>0</v>
          </cell>
        </row>
        <row r="4973">
          <cell r="A4973">
            <v>54510750498003</v>
          </cell>
          <cell r="B4973" t="str">
            <v xml:space="preserve">SOBRE PEEL FORM. 75X498 PRE-AURINCO                                                                 </v>
          </cell>
          <cell r="C4973">
            <v>0</v>
          </cell>
          <cell r="D4973">
            <v>0</v>
          </cell>
          <cell r="E4973">
            <v>0</v>
          </cell>
          <cell r="F4973">
            <v>0</v>
          </cell>
          <cell r="G4973">
            <v>0</v>
          </cell>
          <cell r="I4973">
            <v>0</v>
          </cell>
        </row>
        <row r="4974">
          <cell r="A4974">
            <v>54510750798003</v>
          </cell>
          <cell r="B4974" t="str">
            <v xml:space="preserve">SOBRE PEEL FORM. 75X798 PRE-AURINCO                                                                 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  <cell r="G4974">
            <v>0</v>
          </cell>
          <cell r="I4974">
            <v>0</v>
          </cell>
        </row>
        <row r="4975">
          <cell r="A4975">
            <v>54510900300000</v>
          </cell>
          <cell r="B4975" t="str">
            <v xml:space="preserve">TUBO PEEL 90X300 PRE. AURINCO                                                                       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  <cell r="G4975">
            <v>0</v>
          </cell>
          <cell r="I4975">
            <v>0</v>
          </cell>
        </row>
        <row r="4976">
          <cell r="A4976">
            <v>54510900390003</v>
          </cell>
          <cell r="B4976" t="str">
            <v xml:space="preserve">SOBRE PEEL 90X390 PRE.AURINCO                                                                       </v>
          </cell>
          <cell r="C4976">
            <v>0</v>
          </cell>
          <cell r="D4976">
            <v>0</v>
          </cell>
          <cell r="E4976">
            <v>0</v>
          </cell>
          <cell r="F4976">
            <v>0</v>
          </cell>
          <cell r="G4976">
            <v>0</v>
          </cell>
          <cell r="I4976">
            <v>0</v>
          </cell>
        </row>
        <row r="4977">
          <cell r="A4977">
            <v>54510903300000</v>
          </cell>
          <cell r="B4977" t="str">
            <v xml:space="preserve">TUBO PEEL 90X330 PRE. AURINCO                                                                       </v>
          </cell>
          <cell r="C4977">
            <v>0</v>
          </cell>
          <cell r="D4977">
            <v>0</v>
          </cell>
          <cell r="E4977">
            <v>0</v>
          </cell>
          <cell r="F4977">
            <v>0</v>
          </cell>
          <cell r="G4977">
            <v>0</v>
          </cell>
          <cell r="I4977">
            <v>0</v>
          </cell>
        </row>
        <row r="4978">
          <cell r="A4978">
            <v>54511000470000</v>
          </cell>
          <cell r="B4978" t="str">
            <v xml:space="preserve">SOBRE PEEL 100X470                                                                                  </v>
          </cell>
          <cell r="C4978">
            <v>0</v>
          </cell>
          <cell r="D4978">
            <v>0</v>
          </cell>
          <cell r="E4978">
            <v>0</v>
          </cell>
          <cell r="F4978">
            <v>0</v>
          </cell>
          <cell r="G4978">
            <v>0</v>
          </cell>
          <cell r="I4978">
            <v>0</v>
          </cell>
        </row>
        <row r="4979">
          <cell r="A4979">
            <v>54511000470003</v>
          </cell>
          <cell r="B4979" t="str">
            <v xml:space="preserve">SOBRE PEEL 100X470 PRE-AURINCO                                                                      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  <cell r="I4979">
            <v>0</v>
          </cell>
        </row>
        <row r="4980">
          <cell r="A4980">
            <v>54511000550000</v>
          </cell>
          <cell r="B4980" t="str">
            <v xml:space="preserve">S.PEEL 100X550 PREIMPR. AURINCO                                                                     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  <cell r="I4980">
            <v>0</v>
          </cell>
        </row>
        <row r="4981">
          <cell r="A4981">
            <v>54511000550001</v>
          </cell>
          <cell r="B4981" t="str">
            <v xml:space="preserve">SOBRE PEEL 100X550 IMP. EPSA                                                                        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  <cell r="G4981">
            <v>0</v>
          </cell>
          <cell r="I4981">
            <v>0</v>
          </cell>
        </row>
        <row r="4982">
          <cell r="A4982">
            <v>54511000550004</v>
          </cell>
          <cell r="B4982" t="str">
            <v xml:space="preserve">SOBRE PEEL 100X550 IMP. BCI                                                                         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  <cell r="G4982">
            <v>0</v>
          </cell>
          <cell r="I4982">
            <v>0</v>
          </cell>
        </row>
        <row r="4983">
          <cell r="A4983">
            <v>54511200115000</v>
          </cell>
          <cell r="B4983" t="str">
            <v xml:space="preserve">SOBRE PEEL 120X1150                                                                                 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  <cell r="G4983">
            <v>0</v>
          </cell>
          <cell r="I4983">
            <v>0</v>
          </cell>
        </row>
        <row r="4984">
          <cell r="A4984">
            <v>54511200540000</v>
          </cell>
          <cell r="B4984" t="str">
            <v xml:space="preserve">SOBRE PEEL 120X540                                                                                  </v>
          </cell>
          <cell r="C4984">
            <v>0</v>
          </cell>
          <cell r="D4984">
            <v>0</v>
          </cell>
          <cell r="E4984">
            <v>0</v>
          </cell>
          <cell r="F4984">
            <v>0</v>
          </cell>
          <cell r="G4984">
            <v>0</v>
          </cell>
          <cell r="I4984">
            <v>0</v>
          </cell>
        </row>
        <row r="4985">
          <cell r="A4985">
            <v>54511200580000</v>
          </cell>
          <cell r="B4985" t="str">
            <v xml:space="preserve">SOBRE PEEL 120 X 580                                                                                </v>
          </cell>
          <cell r="C4985">
            <v>0</v>
          </cell>
          <cell r="D4985">
            <v>0</v>
          </cell>
          <cell r="E4985">
            <v>0</v>
          </cell>
          <cell r="F4985">
            <v>0</v>
          </cell>
          <cell r="G4985">
            <v>0</v>
          </cell>
          <cell r="I4985">
            <v>0</v>
          </cell>
        </row>
        <row r="4986">
          <cell r="A4986">
            <v>54511500160000</v>
          </cell>
          <cell r="B4986" t="str">
            <v xml:space="preserve">SOBRE PEEL 150X160                                                                                  </v>
          </cell>
          <cell r="C4986">
            <v>0</v>
          </cell>
          <cell r="D4986">
            <v>0</v>
          </cell>
          <cell r="E4986">
            <v>0</v>
          </cell>
          <cell r="F4986">
            <v>0</v>
          </cell>
          <cell r="G4986">
            <v>0</v>
          </cell>
          <cell r="I4986">
            <v>0</v>
          </cell>
        </row>
        <row r="4987">
          <cell r="A4987">
            <v>54511500160003</v>
          </cell>
          <cell r="B4987" t="str">
            <v xml:space="preserve">SOBRE PEEL 150X160 IMP. AURINCO                                                                     </v>
          </cell>
          <cell r="C4987">
            <v>0</v>
          </cell>
          <cell r="D4987">
            <v>0</v>
          </cell>
          <cell r="E4987">
            <v>0</v>
          </cell>
          <cell r="F4987">
            <v>0</v>
          </cell>
          <cell r="G4987">
            <v>0</v>
          </cell>
          <cell r="I4987">
            <v>0</v>
          </cell>
        </row>
        <row r="4988">
          <cell r="A4988">
            <v>54511500470000</v>
          </cell>
          <cell r="B4988" t="str">
            <v xml:space="preserve">SOBRE PEEL 150X470 FORM.                                                                            </v>
          </cell>
          <cell r="C4988">
            <v>0</v>
          </cell>
          <cell r="D4988">
            <v>0</v>
          </cell>
          <cell r="E4988">
            <v>0</v>
          </cell>
          <cell r="F4988">
            <v>0</v>
          </cell>
          <cell r="G4988">
            <v>0</v>
          </cell>
          <cell r="I4988">
            <v>0</v>
          </cell>
        </row>
        <row r="4989">
          <cell r="A4989">
            <v>54511500470001</v>
          </cell>
          <cell r="B4989" t="str">
            <v xml:space="preserve">SOBRE PEEL 150X470 IMP. EPSA                                                                        </v>
          </cell>
          <cell r="C4989">
            <v>0</v>
          </cell>
          <cell r="D4989">
            <v>0</v>
          </cell>
          <cell r="E4989">
            <v>0</v>
          </cell>
          <cell r="F4989">
            <v>0</v>
          </cell>
          <cell r="G4989">
            <v>0</v>
          </cell>
          <cell r="I4989">
            <v>0</v>
          </cell>
        </row>
        <row r="4990">
          <cell r="A4990">
            <v>54511500470003</v>
          </cell>
          <cell r="B4990" t="str">
            <v xml:space="preserve">SOBRE PEEL 150X470 FORM.PRE.AURINCO                                                                 </v>
          </cell>
          <cell r="C4990">
            <v>0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  <cell r="I4990">
            <v>0</v>
          </cell>
        </row>
        <row r="4991">
          <cell r="A4991">
            <v>54511500470004</v>
          </cell>
          <cell r="B4991" t="str">
            <v xml:space="preserve">SOBRE PEEL 150X470 IMP.BCI                                                                          </v>
          </cell>
          <cell r="C4991">
            <v>0</v>
          </cell>
          <cell r="D4991">
            <v>0</v>
          </cell>
          <cell r="E4991">
            <v>0</v>
          </cell>
          <cell r="F4991">
            <v>0</v>
          </cell>
          <cell r="G4991">
            <v>0</v>
          </cell>
          <cell r="I4991">
            <v>0</v>
          </cell>
        </row>
        <row r="4992">
          <cell r="A4992">
            <v>54511500840003</v>
          </cell>
          <cell r="B4992" t="str">
            <v xml:space="preserve">TUBO PEEL 150X850 PRE.AURINCO                                                                       </v>
          </cell>
          <cell r="C4992">
            <v>0</v>
          </cell>
          <cell r="D4992">
            <v>0</v>
          </cell>
          <cell r="E4992">
            <v>0</v>
          </cell>
          <cell r="F4992">
            <v>0</v>
          </cell>
          <cell r="G4992">
            <v>0</v>
          </cell>
          <cell r="I4992">
            <v>0</v>
          </cell>
        </row>
        <row r="4993">
          <cell r="A4993">
            <v>54511500850004</v>
          </cell>
          <cell r="B4993" t="str">
            <v xml:space="preserve">TUBO PEEL 150X850 IMP. BCI                                                                          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  <cell r="G4993">
            <v>0</v>
          </cell>
          <cell r="I4993">
            <v>0</v>
          </cell>
        </row>
        <row r="4994">
          <cell r="A4994">
            <v>54511800310003</v>
          </cell>
          <cell r="B4994" t="str">
            <v xml:space="preserve">TUBO PEEL 180X310 PRE.AURINCO                                                                       </v>
          </cell>
          <cell r="C4994">
            <v>0</v>
          </cell>
          <cell r="D4994">
            <v>0</v>
          </cell>
          <cell r="E4994">
            <v>0</v>
          </cell>
          <cell r="F4994">
            <v>0</v>
          </cell>
          <cell r="G4994">
            <v>0</v>
          </cell>
          <cell r="I4994">
            <v>0</v>
          </cell>
        </row>
        <row r="4995">
          <cell r="A4995">
            <v>54512100300003</v>
          </cell>
          <cell r="B4995" t="str">
            <v xml:space="preserve">TUBO PEEL 210X300 PRE. AURINCO                                                                      </v>
          </cell>
          <cell r="C4995">
            <v>0</v>
          </cell>
          <cell r="D4995">
            <v>0</v>
          </cell>
          <cell r="E4995">
            <v>0</v>
          </cell>
          <cell r="F4995">
            <v>0</v>
          </cell>
          <cell r="G4995">
            <v>0</v>
          </cell>
          <cell r="I4995">
            <v>0</v>
          </cell>
        </row>
        <row r="4996">
          <cell r="A4996">
            <v>54512100330003</v>
          </cell>
          <cell r="B4996" t="str">
            <v xml:space="preserve">TUBO PEEL 210X330 PRE. AURINCO                                                                      </v>
          </cell>
          <cell r="C4996">
            <v>257</v>
          </cell>
          <cell r="D4996">
            <v>0</v>
          </cell>
          <cell r="E4996">
            <v>0</v>
          </cell>
          <cell r="F4996">
            <v>0</v>
          </cell>
          <cell r="G4996">
            <v>0</v>
          </cell>
          <cell r="I4996">
            <v>0</v>
          </cell>
        </row>
        <row r="4997">
          <cell r="A4997">
            <v>54512100330004</v>
          </cell>
          <cell r="B4997" t="str">
            <v xml:space="preserve">TUBO PEEL 210X330 IMP. BCI                                                                          </v>
          </cell>
          <cell r="C4997">
            <v>0</v>
          </cell>
          <cell r="D4997">
            <v>0</v>
          </cell>
          <cell r="E4997">
            <v>0</v>
          </cell>
          <cell r="F4997">
            <v>0</v>
          </cell>
          <cell r="G4997">
            <v>0</v>
          </cell>
          <cell r="I4997">
            <v>0</v>
          </cell>
        </row>
        <row r="4998">
          <cell r="A4998">
            <v>54512400380003</v>
          </cell>
          <cell r="B4998" t="str">
            <v xml:space="preserve">TUBO PEEL 240X380 PRE. AURINCO                                                                      </v>
          </cell>
          <cell r="C4998">
            <v>260</v>
          </cell>
          <cell r="D4998">
            <v>0</v>
          </cell>
          <cell r="E4998">
            <v>0</v>
          </cell>
          <cell r="F4998">
            <v>0</v>
          </cell>
          <cell r="G4998">
            <v>0</v>
          </cell>
          <cell r="I4998">
            <v>0</v>
          </cell>
        </row>
        <row r="4999">
          <cell r="A4999">
            <v>54512400475000</v>
          </cell>
          <cell r="B4999" t="str">
            <v xml:space="preserve">SOBRE PEEL 240X475                                                                                  </v>
          </cell>
          <cell r="C4999">
            <v>0</v>
          </cell>
          <cell r="D4999">
            <v>0</v>
          </cell>
          <cell r="E4999">
            <v>0</v>
          </cell>
          <cell r="F4999">
            <v>0</v>
          </cell>
          <cell r="G4999">
            <v>0</v>
          </cell>
          <cell r="I4999">
            <v>0</v>
          </cell>
        </row>
        <row r="5000">
          <cell r="A5000">
            <v>54512600150000</v>
          </cell>
          <cell r="B5000" t="str">
            <v xml:space="preserve">SOBRE PEEL 1260 X 150                                                                               </v>
          </cell>
          <cell r="C5000">
            <v>0</v>
          </cell>
          <cell r="D5000">
            <v>0</v>
          </cell>
          <cell r="E5000">
            <v>0</v>
          </cell>
          <cell r="F5000">
            <v>0</v>
          </cell>
          <cell r="G5000">
            <v>0</v>
          </cell>
          <cell r="I5000">
            <v>0</v>
          </cell>
        </row>
        <row r="5001">
          <cell r="A5001">
            <v>54513000160004</v>
          </cell>
          <cell r="B5001" t="str">
            <v xml:space="preserve">SOBRE PEEL 300X160 IMP.BCI                                                                          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  <cell r="G5001">
            <v>0</v>
          </cell>
          <cell r="I5001">
            <v>0</v>
          </cell>
        </row>
        <row r="5002">
          <cell r="A5002">
            <v>54513000370003</v>
          </cell>
          <cell r="B5002" t="str">
            <v xml:space="preserve">SOBRE PEEL 300X370 IMP. AURINCO                                                                     </v>
          </cell>
          <cell r="C5002">
            <v>0</v>
          </cell>
          <cell r="D5002">
            <v>0</v>
          </cell>
          <cell r="E5002">
            <v>0</v>
          </cell>
          <cell r="F5002">
            <v>0</v>
          </cell>
          <cell r="G5002">
            <v>0</v>
          </cell>
          <cell r="I5002">
            <v>0</v>
          </cell>
        </row>
        <row r="5003">
          <cell r="A5003">
            <v>54513000400004</v>
          </cell>
          <cell r="B5003" t="str">
            <v xml:space="preserve">TUBO PEEL 300X400 IMP. BCI                                                                          </v>
          </cell>
          <cell r="C5003">
            <v>0</v>
          </cell>
          <cell r="D5003">
            <v>0</v>
          </cell>
          <cell r="E5003">
            <v>0</v>
          </cell>
          <cell r="F5003">
            <v>0</v>
          </cell>
          <cell r="G5003">
            <v>0</v>
          </cell>
          <cell r="I5003">
            <v>0</v>
          </cell>
        </row>
        <row r="5004">
          <cell r="A5004">
            <v>54513000470003</v>
          </cell>
          <cell r="B5004" t="str">
            <v xml:space="preserve">TUBO PEEL 300X470 PRE.AURINCO                                                                       </v>
          </cell>
          <cell r="C5004">
            <v>0</v>
          </cell>
          <cell r="D5004">
            <v>0</v>
          </cell>
          <cell r="E5004">
            <v>0</v>
          </cell>
          <cell r="F5004">
            <v>0</v>
          </cell>
          <cell r="G5004">
            <v>0</v>
          </cell>
          <cell r="I5004">
            <v>0</v>
          </cell>
        </row>
        <row r="5005">
          <cell r="A5005">
            <v>54520500470001</v>
          </cell>
          <cell r="B5005" t="str">
            <v xml:space="preserve">SOBRE PEEL 50X470 FORM./IMP. EPSA                                                                   </v>
          </cell>
          <cell r="C5005">
            <v>0</v>
          </cell>
          <cell r="D5005">
            <v>0</v>
          </cell>
          <cell r="E5005">
            <v>0</v>
          </cell>
          <cell r="F5005">
            <v>0</v>
          </cell>
          <cell r="G5005">
            <v>0</v>
          </cell>
          <cell r="I5005">
            <v>0</v>
          </cell>
        </row>
        <row r="5006">
          <cell r="A5006">
            <v>54520500470003</v>
          </cell>
          <cell r="B5006" t="str">
            <v xml:space="preserve">S.PEEL 50X470 FOR./PRE./IMP.AURINCO                                                                 </v>
          </cell>
          <cell r="C5006">
            <v>0</v>
          </cell>
          <cell r="D5006">
            <v>0</v>
          </cell>
          <cell r="E5006">
            <v>0</v>
          </cell>
          <cell r="F5006">
            <v>0</v>
          </cell>
          <cell r="G5006">
            <v>0</v>
          </cell>
          <cell r="I5006">
            <v>0</v>
          </cell>
        </row>
        <row r="5007">
          <cell r="A5007">
            <v>54520500660003</v>
          </cell>
          <cell r="B5007" t="str">
            <v xml:space="preserve">S. PEEL 50X660 PRE./IMP.AURINCO                                                                     </v>
          </cell>
          <cell r="C5007">
            <v>0</v>
          </cell>
          <cell r="D5007">
            <v>0</v>
          </cell>
          <cell r="E5007">
            <v>0</v>
          </cell>
          <cell r="F5007">
            <v>0</v>
          </cell>
          <cell r="G5007">
            <v>0</v>
          </cell>
          <cell r="I5007">
            <v>0</v>
          </cell>
        </row>
        <row r="5008">
          <cell r="A5008">
            <v>54521000550003</v>
          </cell>
          <cell r="B5008" t="str">
            <v xml:space="preserve">S.PEEL 100X550 FOR./PRE./IMP.AURINC                                                                 </v>
          </cell>
          <cell r="C5008">
            <v>0</v>
          </cell>
          <cell r="D5008">
            <v>0</v>
          </cell>
          <cell r="E5008">
            <v>0</v>
          </cell>
          <cell r="F5008">
            <v>0</v>
          </cell>
          <cell r="G5008">
            <v>0</v>
          </cell>
          <cell r="I5008">
            <v>0</v>
          </cell>
        </row>
        <row r="5009">
          <cell r="A5009">
            <v>54550060200000</v>
          </cell>
          <cell r="B5009" t="str">
            <v xml:space="preserve">TUBO PEEL 60X200                                                                                    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  <cell r="G5009">
            <v>0</v>
          </cell>
          <cell r="I5009">
            <v>0</v>
          </cell>
        </row>
        <row r="5010">
          <cell r="A5010">
            <v>54550150260000</v>
          </cell>
          <cell r="B5010" t="str">
            <v xml:space="preserve">TUBO PEEL 150X260                                                                                   </v>
          </cell>
          <cell r="C5010">
            <v>0</v>
          </cell>
          <cell r="D5010">
            <v>0</v>
          </cell>
          <cell r="E5010">
            <v>0</v>
          </cell>
          <cell r="F5010">
            <v>0</v>
          </cell>
          <cell r="G5010">
            <v>0</v>
          </cell>
          <cell r="I5010">
            <v>0</v>
          </cell>
        </row>
        <row r="5011">
          <cell r="A5011">
            <v>54550150340000</v>
          </cell>
          <cell r="B5011" t="str">
            <v xml:space="preserve">TUBO PEEL 150X340                                                                                   </v>
          </cell>
          <cell r="C5011">
            <v>406</v>
          </cell>
          <cell r="D5011">
            <v>0</v>
          </cell>
          <cell r="E5011">
            <v>0</v>
          </cell>
          <cell r="F5011">
            <v>0</v>
          </cell>
          <cell r="G5011">
            <v>0</v>
          </cell>
          <cell r="I5011">
            <v>0</v>
          </cell>
        </row>
        <row r="5012">
          <cell r="A5012">
            <v>54550150340003</v>
          </cell>
          <cell r="B5012" t="str">
            <v xml:space="preserve">TUBO PEEL 150X340 PRE. AURINCO                                                                      </v>
          </cell>
          <cell r="C5012">
            <v>0</v>
          </cell>
          <cell r="D5012">
            <v>0</v>
          </cell>
          <cell r="E5012">
            <v>0</v>
          </cell>
          <cell r="F5012">
            <v>0</v>
          </cell>
          <cell r="G5012">
            <v>0</v>
          </cell>
          <cell r="I5012">
            <v>0</v>
          </cell>
        </row>
        <row r="5013">
          <cell r="A5013">
            <v>54550150340004</v>
          </cell>
          <cell r="B5013" t="str">
            <v xml:space="preserve">TUBO PEEL 150X340 IMP.BCI                                                                           </v>
          </cell>
          <cell r="C5013">
            <v>0</v>
          </cell>
          <cell r="D5013">
            <v>0</v>
          </cell>
          <cell r="E5013">
            <v>0</v>
          </cell>
          <cell r="F5013">
            <v>0</v>
          </cell>
          <cell r="G5013">
            <v>0</v>
          </cell>
          <cell r="I5013">
            <v>0</v>
          </cell>
        </row>
        <row r="5014">
          <cell r="A5014">
            <v>54550300240000</v>
          </cell>
          <cell r="B5014" t="str">
            <v xml:space="preserve">TUBO PEEL 30 X 240 PRE. AURINCO                                                                     </v>
          </cell>
          <cell r="C5014">
            <v>0</v>
          </cell>
          <cell r="D5014">
            <v>0</v>
          </cell>
          <cell r="E5014">
            <v>0</v>
          </cell>
          <cell r="F5014">
            <v>0</v>
          </cell>
          <cell r="G5014">
            <v>0</v>
          </cell>
          <cell r="I5014">
            <v>0</v>
          </cell>
        </row>
        <row r="5015">
          <cell r="A5015">
            <v>54550300470003</v>
          </cell>
          <cell r="B5015" t="str">
            <v xml:space="preserve">TUBO PEEL 300X470 PRE.AURINCO - IMP                                                                 </v>
          </cell>
          <cell r="C5015">
            <v>0</v>
          </cell>
          <cell r="D5015">
            <v>0</v>
          </cell>
          <cell r="E5015">
            <v>0</v>
          </cell>
          <cell r="F5015">
            <v>0</v>
          </cell>
          <cell r="G5015">
            <v>0</v>
          </cell>
          <cell r="I5015">
            <v>0</v>
          </cell>
        </row>
        <row r="5016">
          <cell r="A5016">
            <v>54550600130000</v>
          </cell>
          <cell r="B5016" t="str">
            <v xml:space="preserve">TUBO PEEL 60X130                                                                                    </v>
          </cell>
          <cell r="C5016">
            <v>0</v>
          </cell>
          <cell r="D5016">
            <v>0</v>
          </cell>
          <cell r="E5016">
            <v>0</v>
          </cell>
          <cell r="F5016">
            <v>0</v>
          </cell>
          <cell r="G5016">
            <v>0</v>
          </cell>
          <cell r="I5016">
            <v>0</v>
          </cell>
        </row>
        <row r="5017">
          <cell r="A5017">
            <v>54550600225000</v>
          </cell>
          <cell r="B5017" t="str">
            <v xml:space="preserve">TUBO PEEL 60X225                                                                                    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  <cell r="G5017">
            <v>0</v>
          </cell>
          <cell r="I5017">
            <v>0</v>
          </cell>
        </row>
        <row r="5018">
          <cell r="A5018">
            <v>54550600250000</v>
          </cell>
          <cell r="B5018" t="str">
            <v xml:space="preserve">TUBO PEEL 60X250                                                                                    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  <cell r="G5018">
            <v>0</v>
          </cell>
          <cell r="I5018">
            <v>0</v>
          </cell>
        </row>
        <row r="5019">
          <cell r="A5019">
            <v>54550600270000</v>
          </cell>
          <cell r="B5019" t="str">
            <v xml:space="preserve">TUBO PEEL 60X270                                                                                    </v>
          </cell>
          <cell r="C5019">
            <v>0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I5019">
            <v>0</v>
          </cell>
        </row>
        <row r="5020">
          <cell r="A5020">
            <v>54550600290000</v>
          </cell>
          <cell r="B5020" t="str">
            <v xml:space="preserve">TUBO PEEL 60X290                                                                                    </v>
          </cell>
          <cell r="C5020">
            <v>0</v>
          </cell>
          <cell r="D5020">
            <v>0</v>
          </cell>
          <cell r="E5020">
            <v>0</v>
          </cell>
          <cell r="F5020">
            <v>0</v>
          </cell>
          <cell r="G5020">
            <v>0</v>
          </cell>
          <cell r="I5020">
            <v>0</v>
          </cell>
        </row>
        <row r="5021">
          <cell r="A5021">
            <v>54550600310000</v>
          </cell>
          <cell r="B5021" t="str">
            <v xml:space="preserve">TUBO PEEL 60X310 PRE. AURINCO                                                                       </v>
          </cell>
          <cell r="C5021">
            <v>0</v>
          </cell>
          <cell r="D5021">
            <v>0</v>
          </cell>
          <cell r="E5021">
            <v>0</v>
          </cell>
          <cell r="F5021">
            <v>0</v>
          </cell>
          <cell r="G5021">
            <v>0</v>
          </cell>
          <cell r="I5021">
            <v>0</v>
          </cell>
        </row>
        <row r="5022">
          <cell r="A5022">
            <v>54550600330000</v>
          </cell>
          <cell r="B5022" t="str">
            <v xml:space="preserve">TUBO PEEL 60X330                                                                                    </v>
          </cell>
          <cell r="C5022">
            <v>85</v>
          </cell>
          <cell r="D5022">
            <v>0</v>
          </cell>
          <cell r="E5022">
            <v>0</v>
          </cell>
          <cell r="F5022">
            <v>0</v>
          </cell>
          <cell r="G5022">
            <v>0</v>
          </cell>
          <cell r="I5022">
            <v>0</v>
          </cell>
        </row>
        <row r="5023">
          <cell r="A5023">
            <v>54550600360000</v>
          </cell>
          <cell r="B5023" t="str">
            <v xml:space="preserve">TUBO PEEL 60X360                                                                                    </v>
          </cell>
          <cell r="C5023">
            <v>0</v>
          </cell>
          <cell r="D5023">
            <v>0</v>
          </cell>
          <cell r="E5023">
            <v>0</v>
          </cell>
          <cell r="F5023">
            <v>0</v>
          </cell>
          <cell r="G5023">
            <v>0</v>
          </cell>
          <cell r="I5023">
            <v>0</v>
          </cell>
        </row>
        <row r="5024">
          <cell r="A5024">
            <v>54550600380003</v>
          </cell>
          <cell r="B5024" t="str">
            <v xml:space="preserve">TUBO PEEL 60X380 PRE. AURINCO                                                                       </v>
          </cell>
          <cell r="C5024">
            <v>0</v>
          </cell>
          <cell r="D5024">
            <v>0</v>
          </cell>
          <cell r="E5024">
            <v>0</v>
          </cell>
          <cell r="F5024">
            <v>0</v>
          </cell>
          <cell r="G5024">
            <v>0</v>
          </cell>
          <cell r="I5024">
            <v>0</v>
          </cell>
        </row>
        <row r="5025">
          <cell r="A5025">
            <v>54550600400000</v>
          </cell>
          <cell r="B5025" t="str">
            <v xml:space="preserve">TUBO PEEL 60X400                                                                                    </v>
          </cell>
          <cell r="C5025">
            <v>0</v>
          </cell>
          <cell r="D5025">
            <v>0</v>
          </cell>
          <cell r="E5025">
            <v>0</v>
          </cell>
          <cell r="F5025">
            <v>0</v>
          </cell>
          <cell r="G5025">
            <v>0</v>
          </cell>
          <cell r="I5025">
            <v>0</v>
          </cell>
        </row>
        <row r="5026">
          <cell r="A5026">
            <v>54550600400004</v>
          </cell>
          <cell r="B5026" t="str">
            <v xml:space="preserve">TUBO PEEL 60X420 IMP. BCI                                                                           </v>
          </cell>
          <cell r="C5026">
            <v>0</v>
          </cell>
          <cell r="D5026">
            <v>0</v>
          </cell>
          <cell r="E5026">
            <v>0</v>
          </cell>
          <cell r="F5026">
            <v>0</v>
          </cell>
          <cell r="G5026">
            <v>0</v>
          </cell>
          <cell r="I5026">
            <v>0</v>
          </cell>
        </row>
        <row r="5027">
          <cell r="A5027">
            <v>54550600420000</v>
          </cell>
          <cell r="B5027" t="str">
            <v xml:space="preserve">TUBO PEEL 60X420                                                                                    </v>
          </cell>
          <cell r="C5027">
            <v>0</v>
          </cell>
          <cell r="D5027">
            <v>0</v>
          </cell>
          <cell r="E5027">
            <v>0</v>
          </cell>
          <cell r="F5027">
            <v>0</v>
          </cell>
          <cell r="G5027">
            <v>0</v>
          </cell>
          <cell r="I5027">
            <v>0</v>
          </cell>
        </row>
        <row r="5028">
          <cell r="A5028">
            <v>54550600420003</v>
          </cell>
          <cell r="B5028" t="str">
            <v xml:space="preserve">TUBO PEEL 60X420 PRE. AURINCO                                                                       </v>
          </cell>
          <cell r="C5028">
            <v>0</v>
          </cell>
          <cell r="D5028">
            <v>0</v>
          </cell>
          <cell r="E5028">
            <v>0</v>
          </cell>
          <cell r="F5028">
            <v>0</v>
          </cell>
          <cell r="G5028">
            <v>0</v>
          </cell>
          <cell r="I5028">
            <v>0</v>
          </cell>
        </row>
        <row r="5029">
          <cell r="A5029">
            <v>54550600475000</v>
          </cell>
          <cell r="B5029" t="str">
            <v xml:space="preserve">TUBO PEEL 60X475                                                                                    </v>
          </cell>
          <cell r="C5029">
            <v>0</v>
          </cell>
          <cell r="D5029">
            <v>0</v>
          </cell>
          <cell r="E5029">
            <v>0</v>
          </cell>
          <cell r="F5029">
            <v>0</v>
          </cell>
          <cell r="G5029">
            <v>0</v>
          </cell>
          <cell r="I5029">
            <v>0</v>
          </cell>
        </row>
        <row r="5030">
          <cell r="A5030">
            <v>54550600475004</v>
          </cell>
          <cell r="B5030" t="str">
            <v xml:space="preserve">TUBO PEEL 60X475 IMP.BCI                                                                            </v>
          </cell>
          <cell r="C5030">
            <v>0</v>
          </cell>
          <cell r="D5030">
            <v>0</v>
          </cell>
          <cell r="E5030">
            <v>0</v>
          </cell>
          <cell r="F5030">
            <v>0</v>
          </cell>
          <cell r="G5030">
            <v>0</v>
          </cell>
          <cell r="I5030">
            <v>0</v>
          </cell>
        </row>
        <row r="5031">
          <cell r="A5031">
            <v>54550600500000</v>
          </cell>
          <cell r="B5031" t="str">
            <v xml:space="preserve">TUBO PEEL 60X500                                                                                    </v>
          </cell>
          <cell r="C5031">
            <v>0</v>
          </cell>
          <cell r="D5031">
            <v>0</v>
          </cell>
          <cell r="E5031">
            <v>0</v>
          </cell>
          <cell r="F5031">
            <v>0</v>
          </cell>
          <cell r="G5031">
            <v>0</v>
          </cell>
          <cell r="I5031">
            <v>0</v>
          </cell>
        </row>
        <row r="5032">
          <cell r="A5032">
            <v>54550600550000</v>
          </cell>
          <cell r="B5032" t="str">
            <v xml:space="preserve">TUBO PEEL 60 X 550                                                                                  </v>
          </cell>
          <cell r="C5032">
            <v>0</v>
          </cell>
          <cell r="D5032">
            <v>0</v>
          </cell>
          <cell r="E5032">
            <v>0</v>
          </cell>
          <cell r="F5032">
            <v>0</v>
          </cell>
          <cell r="G5032">
            <v>0</v>
          </cell>
          <cell r="I5032">
            <v>0</v>
          </cell>
        </row>
        <row r="5033">
          <cell r="A5033">
            <v>54550600580000</v>
          </cell>
          <cell r="B5033" t="str">
            <v xml:space="preserve">TUBO PEEL 60 X 580                                                                                  </v>
          </cell>
          <cell r="C5033">
            <v>0</v>
          </cell>
          <cell r="D5033">
            <v>0</v>
          </cell>
          <cell r="E5033">
            <v>0</v>
          </cell>
          <cell r="F5033">
            <v>0</v>
          </cell>
          <cell r="G5033">
            <v>0</v>
          </cell>
          <cell r="I5033">
            <v>0</v>
          </cell>
        </row>
        <row r="5034">
          <cell r="A5034">
            <v>54550600820000</v>
          </cell>
          <cell r="B5034" t="str">
            <v xml:space="preserve">TUBO PEEL 60X820                                                                                    </v>
          </cell>
          <cell r="C5034">
            <v>0</v>
          </cell>
          <cell r="D5034">
            <v>0</v>
          </cell>
          <cell r="E5034">
            <v>0</v>
          </cell>
          <cell r="F5034">
            <v>0</v>
          </cell>
          <cell r="G5034">
            <v>0</v>
          </cell>
          <cell r="I5034">
            <v>0</v>
          </cell>
        </row>
        <row r="5035">
          <cell r="A5035">
            <v>54550600820001</v>
          </cell>
          <cell r="B5035" t="str">
            <v xml:space="preserve">TUBO PEEL 60X820 IMPR. EPSA                                                                         </v>
          </cell>
          <cell r="C5035">
            <v>0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  <cell r="I5035">
            <v>0</v>
          </cell>
        </row>
        <row r="5036">
          <cell r="A5036">
            <v>54550600820004</v>
          </cell>
          <cell r="B5036" t="str">
            <v xml:space="preserve">TUBO PEEL 60X820 IMPR. BCI                                                                          </v>
          </cell>
          <cell r="C5036">
            <v>0</v>
          </cell>
          <cell r="D5036">
            <v>0</v>
          </cell>
          <cell r="E5036">
            <v>0</v>
          </cell>
          <cell r="F5036">
            <v>0</v>
          </cell>
          <cell r="G5036">
            <v>0</v>
          </cell>
          <cell r="I5036">
            <v>0</v>
          </cell>
        </row>
        <row r="5037">
          <cell r="A5037">
            <v>54550600820012</v>
          </cell>
          <cell r="B5037" t="str">
            <v xml:space="preserve">TUBO PEEL 60X820 IMP. TECNIKARE                                                                     </v>
          </cell>
          <cell r="C5037">
            <v>0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  <cell r="I5037">
            <v>0</v>
          </cell>
        </row>
        <row r="5038">
          <cell r="A5038">
            <v>54550600820050</v>
          </cell>
          <cell r="B5038" t="str">
            <v xml:space="preserve">TUBO PEEL 60X820 IMP. EPSA                                                                          </v>
          </cell>
          <cell r="C5038">
            <v>0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  <cell r="I5038">
            <v>0</v>
          </cell>
        </row>
        <row r="5039">
          <cell r="A5039">
            <v>54550600900000</v>
          </cell>
          <cell r="B5039" t="str">
            <v xml:space="preserve">TUBO PEEL 60X900                                                                                    </v>
          </cell>
          <cell r="C5039">
            <v>0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  <cell r="I5039">
            <v>0</v>
          </cell>
        </row>
        <row r="5040">
          <cell r="A5040">
            <v>54550601150000</v>
          </cell>
          <cell r="B5040" t="str">
            <v xml:space="preserve">TUBO PEEL 60X1150                                                                                   </v>
          </cell>
          <cell r="C5040">
            <v>0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  <cell r="I5040">
            <v>0</v>
          </cell>
        </row>
        <row r="5041">
          <cell r="A5041">
            <v>54550601260000</v>
          </cell>
          <cell r="B5041" t="str">
            <v xml:space="preserve">TUBO PEEL 60X1260                                                                                   </v>
          </cell>
          <cell r="C5041">
            <v>0</v>
          </cell>
          <cell r="D5041">
            <v>0</v>
          </cell>
          <cell r="E5041">
            <v>0</v>
          </cell>
          <cell r="F5041">
            <v>0</v>
          </cell>
          <cell r="G5041">
            <v>0</v>
          </cell>
          <cell r="I5041">
            <v>0</v>
          </cell>
        </row>
        <row r="5042">
          <cell r="A5042">
            <v>54550601320000</v>
          </cell>
          <cell r="B5042" t="str">
            <v xml:space="preserve">TUBO PEEL 60X1320                                                                                   </v>
          </cell>
          <cell r="C5042">
            <v>0</v>
          </cell>
          <cell r="D5042">
            <v>0</v>
          </cell>
          <cell r="E5042">
            <v>0</v>
          </cell>
          <cell r="F5042">
            <v>0</v>
          </cell>
          <cell r="G5042">
            <v>0</v>
          </cell>
          <cell r="I5042">
            <v>0</v>
          </cell>
        </row>
        <row r="5043">
          <cell r="A5043">
            <v>54550608200000</v>
          </cell>
          <cell r="B5043" t="str">
            <v xml:space="preserve">TUBO PEEL 60 X 820  PRE IMP MILA                                                                    </v>
          </cell>
          <cell r="C5043">
            <v>0</v>
          </cell>
          <cell r="D5043">
            <v>0</v>
          </cell>
          <cell r="E5043">
            <v>0</v>
          </cell>
          <cell r="F5043">
            <v>0</v>
          </cell>
          <cell r="G5043">
            <v>0</v>
          </cell>
          <cell r="I5043">
            <v>0</v>
          </cell>
        </row>
        <row r="5044">
          <cell r="A5044">
            <v>54550900110000</v>
          </cell>
          <cell r="B5044" t="str">
            <v xml:space="preserve">TUBO PEEL 90 X 110                                                                                  </v>
          </cell>
          <cell r="C5044">
            <v>0</v>
          </cell>
          <cell r="D5044">
            <v>0</v>
          </cell>
          <cell r="E5044">
            <v>0</v>
          </cell>
          <cell r="F5044">
            <v>0</v>
          </cell>
          <cell r="G5044">
            <v>0</v>
          </cell>
          <cell r="I5044">
            <v>0</v>
          </cell>
        </row>
        <row r="5045">
          <cell r="A5045">
            <v>54550900240000</v>
          </cell>
          <cell r="B5045" t="str">
            <v xml:space="preserve">TUBO PEEL 90X240                                                                                    </v>
          </cell>
          <cell r="C5045">
            <v>0</v>
          </cell>
          <cell r="D5045">
            <v>0</v>
          </cell>
          <cell r="E5045">
            <v>0</v>
          </cell>
          <cell r="F5045">
            <v>0</v>
          </cell>
          <cell r="G5045">
            <v>0</v>
          </cell>
          <cell r="I5045">
            <v>0</v>
          </cell>
        </row>
        <row r="5046">
          <cell r="A5046">
            <v>54550900275000</v>
          </cell>
          <cell r="B5046" t="str">
            <v xml:space="preserve">TUBO PEEL 90 X 275                                                                                  </v>
          </cell>
          <cell r="C5046">
            <v>0</v>
          </cell>
          <cell r="D5046">
            <v>0</v>
          </cell>
          <cell r="E5046">
            <v>0</v>
          </cell>
          <cell r="F5046">
            <v>0</v>
          </cell>
          <cell r="G5046">
            <v>0</v>
          </cell>
          <cell r="I5046">
            <v>0</v>
          </cell>
        </row>
        <row r="5047">
          <cell r="A5047">
            <v>54550900280000</v>
          </cell>
          <cell r="B5047" t="str">
            <v xml:space="preserve">TUBO PEEL 90X280                                                                                    </v>
          </cell>
          <cell r="C5047">
            <v>0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I5047">
            <v>0</v>
          </cell>
        </row>
        <row r="5048">
          <cell r="A5048">
            <v>54550900330000</v>
          </cell>
          <cell r="B5048" t="str">
            <v xml:space="preserve">TUBO PEEL 90X330                                                                                    </v>
          </cell>
          <cell r="C5048">
            <v>0</v>
          </cell>
          <cell r="D5048">
            <v>0</v>
          </cell>
          <cell r="E5048">
            <v>0</v>
          </cell>
          <cell r="F5048">
            <v>0</v>
          </cell>
          <cell r="G5048">
            <v>0</v>
          </cell>
          <cell r="I5048">
            <v>0</v>
          </cell>
        </row>
        <row r="5049">
          <cell r="A5049">
            <v>54550900560000</v>
          </cell>
          <cell r="B5049" t="str">
            <v xml:space="preserve">TUBO PEEL 90X560                                                                                    </v>
          </cell>
          <cell r="C5049">
            <v>0</v>
          </cell>
          <cell r="D5049">
            <v>0</v>
          </cell>
          <cell r="E5049">
            <v>0</v>
          </cell>
          <cell r="F5049">
            <v>0</v>
          </cell>
          <cell r="G5049">
            <v>0</v>
          </cell>
          <cell r="I5049">
            <v>0</v>
          </cell>
        </row>
        <row r="5050">
          <cell r="A5050">
            <v>54550900620001</v>
          </cell>
          <cell r="B5050" t="str">
            <v xml:space="preserve">TUBO PEEL 90X620 IMP. EPSA                                                                          </v>
          </cell>
          <cell r="C5050">
            <v>0</v>
          </cell>
          <cell r="D5050">
            <v>0</v>
          </cell>
          <cell r="E5050">
            <v>0</v>
          </cell>
          <cell r="F5050">
            <v>0</v>
          </cell>
          <cell r="G5050">
            <v>0</v>
          </cell>
          <cell r="I5050">
            <v>0</v>
          </cell>
        </row>
        <row r="5051">
          <cell r="A5051">
            <v>54550900900000</v>
          </cell>
          <cell r="B5051" t="str">
            <v xml:space="preserve">TUBO PEEL 90X920                                                                                    </v>
          </cell>
          <cell r="C5051">
            <v>332</v>
          </cell>
          <cell r="D5051">
            <v>0</v>
          </cell>
          <cell r="E5051">
            <v>0</v>
          </cell>
          <cell r="F5051">
            <v>0</v>
          </cell>
          <cell r="G5051">
            <v>0</v>
          </cell>
          <cell r="I5051">
            <v>0</v>
          </cell>
        </row>
        <row r="5052">
          <cell r="A5052">
            <v>54550900900001</v>
          </cell>
          <cell r="B5052" t="str">
            <v xml:space="preserve">TUBO PEEL 90X920 IMP. EPSA                                                                          </v>
          </cell>
          <cell r="C5052">
            <v>0</v>
          </cell>
          <cell r="D5052">
            <v>0</v>
          </cell>
          <cell r="E5052">
            <v>0</v>
          </cell>
          <cell r="F5052">
            <v>0</v>
          </cell>
          <cell r="G5052">
            <v>0</v>
          </cell>
          <cell r="I5052">
            <v>0</v>
          </cell>
        </row>
        <row r="5053">
          <cell r="A5053">
            <v>54550900900004</v>
          </cell>
          <cell r="B5053" t="str">
            <v xml:space="preserve">TUBO PEEL 90 X 920 IMP. BCI                                                                         </v>
          </cell>
          <cell r="C5053">
            <v>0</v>
          </cell>
          <cell r="D5053">
            <v>0</v>
          </cell>
          <cell r="E5053">
            <v>0</v>
          </cell>
          <cell r="F5053">
            <v>0</v>
          </cell>
          <cell r="G5053">
            <v>0</v>
          </cell>
          <cell r="I5053">
            <v>0</v>
          </cell>
        </row>
        <row r="5054">
          <cell r="A5054">
            <v>54550900900011</v>
          </cell>
          <cell r="B5054" t="str">
            <v xml:space="preserve">TUBO PEEL 90X900 IMP. SENSCIMEDICAL                                                                 </v>
          </cell>
          <cell r="C5054">
            <v>0</v>
          </cell>
          <cell r="D5054">
            <v>0</v>
          </cell>
          <cell r="E5054">
            <v>0</v>
          </cell>
          <cell r="F5054">
            <v>0</v>
          </cell>
          <cell r="G5054">
            <v>0</v>
          </cell>
          <cell r="I5054">
            <v>0</v>
          </cell>
        </row>
        <row r="5055">
          <cell r="A5055">
            <v>54550900900053</v>
          </cell>
          <cell r="B5055" t="str">
            <v xml:space="preserve">TUBO PEEL 90X900  IMP. ISOMED                                                                       </v>
          </cell>
          <cell r="C5055">
            <v>0</v>
          </cell>
          <cell r="D5055">
            <v>0</v>
          </cell>
          <cell r="E5055">
            <v>0</v>
          </cell>
          <cell r="F5055">
            <v>0</v>
          </cell>
          <cell r="G5055">
            <v>0</v>
          </cell>
          <cell r="I5055">
            <v>0</v>
          </cell>
        </row>
        <row r="5056">
          <cell r="A5056">
            <v>54550900950000</v>
          </cell>
          <cell r="B5056" t="str">
            <v xml:space="preserve">TUBO PEEL 90X950                                                                                    </v>
          </cell>
          <cell r="C5056">
            <v>0</v>
          </cell>
          <cell r="D5056">
            <v>0</v>
          </cell>
          <cell r="E5056">
            <v>0</v>
          </cell>
          <cell r="F5056">
            <v>0</v>
          </cell>
          <cell r="G5056">
            <v>0</v>
          </cell>
          <cell r="I5056">
            <v>0</v>
          </cell>
        </row>
        <row r="5057">
          <cell r="A5057">
            <v>54550900950004</v>
          </cell>
          <cell r="B5057" t="str">
            <v xml:space="preserve">TUBO PEEL90 X 950 IMP. BCI                                                                          </v>
          </cell>
          <cell r="C5057">
            <v>0</v>
          </cell>
          <cell r="D5057">
            <v>0</v>
          </cell>
          <cell r="E5057">
            <v>0</v>
          </cell>
          <cell r="F5057">
            <v>0</v>
          </cell>
          <cell r="G5057">
            <v>0</v>
          </cell>
          <cell r="I5057">
            <v>0</v>
          </cell>
        </row>
        <row r="5058">
          <cell r="A5058">
            <v>54550900950053</v>
          </cell>
          <cell r="B5058" t="str">
            <v xml:space="preserve">TUBO PEEL 90X950  IMP. ISOMED                                                                       </v>
          </cell>
          <cell r="C5058">
            <v>0</v>
          </cell>
          <cell r="D5058">
            <v>0</v>
          </cell>
          <cell r="E5058">
            <v>0</v>
          </cell>
          <cell r="F5058">
            <v>0</v>
          </cell>
          <cell r="G5058">
            <v>0</v>
          </cell>
          <cell r="I5058">
            <v>0</v>
          </cell>
        </row>
        <row r="5059">
          <cell r="A5059">
            <v>545510002000</v>
          </cell>
          <cell r="B5059" t="str">
            <v xml:space="preserve">T.PEEL 100MMX200M R41 C/I                                                                           </v>
          </cell>
          <cell r="C5059">
            <v>0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I5059">
            <v>0</v>
          </cell>
        </row>
        <row r="5060">
          <cell r="A5060">
            <v>54551000550004</v>
          </cell>
          <cell r="B5060" t="str">
            <v xml:space="preserve">TUBO PEEL 100 X 550 IMPR. BCI                                                                       </v>
          </cell>
          <cell r="C5060">
            <v>0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I5060">
            <v>0</v>
          </cell>
        </row>
        <row r="5061">
          <cell r="A5061">
            <v>54551200000000</v>
          </cell>
          <cell r="B5061" t="str">
            <v xml:space="preserve">TUBO PEEL 120MM (ROLLO)                                                                             </v>
          </cell>
          <cell r="C5061">
            <v>0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  <cell r="I5061">
            <v>0</v>
          </cell>
        </row>
        <row r="5062">
          <cell r="A5062">
            <v>54551200200000</v>
          </cell>
          <cell r="B5062" t="str">
            <v xml:space="preserve">TUBO PEEL 120X200                                                                                   </v>
          </cell>
          <cell r="C5062">
            <v>0</v>
          </cell>
          <cell r="D5062">
            <v>0</v>
          </cell>
          <cell r="E5062">
            <v>0</v>
          </cell>
          <cell r="F5062">
            <v>0</v>
          </cell>
          <cell r="G5062">
            <v>0</v>
          </cell>
          <cell r="I5062">
            <v>0</v>
          </cell>
        </row>
        <row r="5063">
          <cell r="A5063">
            <v>54551200240000</v>
          </cell>
          <cell r="B5063" t="str">
            <v xml:space="preserve">TUBO PEEL 120X240                                                                                   </v>
          </cell>
          <cell r="C5063">
            <v>0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  <cell r="I5063">
            <v>0</v>
          </cell>
        </row>
        <row r="5064">
          <cell r="A5064">
            <v>54551200290000</v>
          </cell>
          <cell r="B5064" t="str">
            <v xml:space="preserve">TUBO PEEL 120 X 290                                                                                 </v>
          </cell>
          <cell r="C5064">
            <v>0</v>
          </cell>
          <cell r="D5064">
            <v>0</v>
          </cell>
          <cell r="E5064">
            <v>0</v>
          </cell>
          <cell r="F5064">
            <v>0</v>
          </cell>
          <cell r="G5064">
            <v>0</v>
          </cell>
          <cell r="I5064">
            <v>0</v>
          </cell>
        </row>
        <row r="5065">
          <cell r="A5065">
            <v>54551200350000</v>
          </cell>
          <cell r="B5065" t="str">
            <v xml:space="preserve">TUBO PEEL 120X350                                                                                   </v>
          </cell>
          <cell r="C5065">
            <v>0</v>
          </cell>
          <cell r="D5065">
            <v>0</v>
          </cell>
          <cell r="E5065">
            <v>0</v>
          </cell>
          <cell r="F5065">
            <v>0</v>
          </cell>
          <cell r="G5065">
            <v>0</v>
          </cell>
          <cell r="I5065">
            <v>0</v>
          </cell>
        </row>
        <row r="5066">
          <cell r="A5066">
            <v>54551200540000</v>
          </cell>
          <cell r="B5066" t="str">
            <v xml:space="preserve">TUBO PEEL 120X540                                                                                   </v>
          </cell>
          <cell r="C5066">
            <v>0</v>
          </cell>
          <cell r="D5066">
            <v>0</v>
          </cell>
          <cell r="E5066">
            <v>0</v>
          </cell>
          <cell r="F5066">
            <v>0</v>
          </cell>
          <cell r="G5066">
            <v>0</v>
          </cell>
          <cell r="I5066">
            <v>0</v>
          </cell>
        </row>
        <row r="5067">
          <cell r="A5067">
            <v>54551200540003</v>
          </cell>
          <cell r="B5067" t="str">
            <v xml:space="preserve">TUBO PEEL 120X540 PRE.AURINCO                                                                       </v>
          </cell>
          <cell r="C5067">
            <v>0</v>
          </cell>
          <cell r="D5067">
            <v>0</v>
          </cell>
          <cell r="E5067">
            <v>0</v>
          </cell>
          <cell r="F5067">
            <v>0</v>
          </cell>
          <cell r="G5067">
            <v>0</v>
          </cell>
          <cell r="I5067">
            <v>0</v>
          </cell>
        </row>
        <row r="5068">
          <cell r="A5068">
            <v>54551200820000</v>
          </cell>
          <cell r="B5068" t="str">
            <v xml:space="preserve">TUBO PEEL 120 X 580                                                                                 </v>
          </cell>
          <cell r="C5068">
            <v>0</v>
          </cell>
          <cell r="D5068">
            <v>0</v>
          </cell>
          <cell r="E5068">
            <v>0</v>
          </cell>
          <cell r="F5068">
            <v>0</v>
          </cell>
          <cell r="G5068">
            <v>0</v>
          </cell>
          <cell r="I5068">
            <v>0</v>
          </cell>
        </row>
        <row r="5069">
          <cell r="A5069">
            <v>54551201320000</v>
          </cell>
          <cell r="B5069" t="str">
            <v xml:space="preserve">TUBO PEEL 120X1320                                                                                  </v>
          </cell>
          <cell r="C5069">
            <v>0</v>
          </cell>
          <cell r="D5069">
            <v>0</v>
          </cell>
          <cell r="E5069">
            <v>0</v>
          </cell>
          <cell r="F5069">
            <v>0</v>
          </cell>
          <cell r="G5069">
            <v>0</v>
          </cell>
          <cell r="I5069">
            <v>0</v>
          </cell>
        </row>
        <row r="5070">
          <cell r="A5070">
            <v>54551500000000</v>
          </cell>
          <cell r="B5070" t="str">
            <v xml:space="preserve">TUBO PEEL 150MM (ROLLO)                                                                             </v>
          </cell>
          <cell r="C5070">
            <v>0</v>
          </cell>
          <cell r="D5070">
            <v>0</v>
          </cell>
          <cell r="E5070">
            <v>0</v>
          </cell>
          <cell r="F5070">
            <v>0</v>
          </cell>
          <cell r="G5070">
            <v>0</v>
          </cell>
          <cell r="I5070">
            <v>0</v>
          </cell>
        </row>
        <row r="5071">
          <cell r="A5071">
            <v>54551500000003</v>
          </cell>
          <cell r="B5071" t="str">
            <v xml:space="preserve">TUBO PEEL 150MM (ROLLO) PRE.AURINCO                                                                 </v>
          </cell>
          <cell r="C5071">
            <v>0</v>
          </cell>
          <cell r="D5071">
            <v>0</v>
          </cell>
          <cell r="E5071">
            <v>0</v>
          </cell>
          <cell r="F5071">
            <v>0</v>
          </cell>
          <cell r="G5071">
            <v>0</v>
          </cell>
          <cell r="I5071">
            <v>0</v>
          </cell>
        </row>
        <row r="5072">
          <cell r="A5072">
            <v>545515002000</v>
          </cell>
          <cell r="B5072" t="str">
            <v xml:space="preserve">T.PEEL 150MMX200M R42 C/I                                                                           </v>
          </cell>
          <cell r="C5072">
            <v>600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  <cell r="I5072">
            <v>0</v>
          </cell>
        </row>
        <row r="5073">
          <cell r="A5073">
            <v>54551500360000</v>
          </cell>
          <cell r="B5073" t="str">
            <v xml:space="preserve">TUBO PEEL 150X360                                                                                   </v>
          </cell>
          <cell r="C5073">
            <v>0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  <cell r="I5073">
            <v>0</v>
          </cell>
        </row>
        <row r="5074">
          <cell r="A5074">
            <v>54551500500000</v>
          </cell>
          <cell r="B5074" t="str">
            <v xml:space="preserve">TUBO PEEL 150X500                                                                                   </v>
          </cell>
          <cell r="C5074">
            <v>0</v>
          </cell>
          <cell r="D5074">
            <v>0</v>
          </cell>
          <cell r="E5074">
            <v>0</v>
          </cell>
          <cell r="F5074">
            <v>0</v>
          </cell>
          <cell r="G5074">
            <v>0</v>
          </cell>
          <cell r="I5074">
            <v>0</v>
          </cell>
        </row>
        <row r="5075">
          <cell r="A5075">
            <v>54551500870000</v>
          </cell>
          <cell r="B5075" t="str">
            <v xml:space="preserve">TUBO PEEL 150X870                                                                                   </v>
          </cell>
          <cell r="C5075">
            <v>156</v>
          </cell>
          <cell r="D5075">
            <v>0</v>
          </cell>
          <cell r="E5075">
            <v>0</v>
          </cell>
          <cell r="F5075">
            <v>0</v>
          </cell>
          <cell r="G5075">
            <v>0</v>
          </cell>
          <cell r="I5075">
            <v>0</v>
          </cell>
        </row>
        <row r="5076">
          <cell r="A5076">
            <v>54551501150000</v>
          </cell>
          <cell r="B5076" t="str">
            <v xml:space="preserve">TUBO PEEL 150 X 1150                                                                                </v>
          </cell>
          <cell r="C5076">
            <v>0</v>
          </cell>
          <cell r="D5076">
            <v>0</v>
          </cell>
          <cell r="E5076">
            <v>0</v>
          </cell>
          <cell r="F5076">
            <v>0</v>
          </cell>
          <cell r="G5076">
            <v>0</v>
          </cell>
          <cell r="I5076">
            <v>0</v>
          </cell>
        </row>
        <row r="5077">
          <cell r="A5077">
            <v>54551800240000</v>
          </cell>
          <cell r="B5077" t="str">
            <v xml:space="preserve">TUBO PEEL 180 X 240                                                                                 </v>
          </cell>
          <cell r="C5077">
            <v>0</v>
          </cell>
          <cell r="D5077">
            <v>0</v>
          </cell>
          <cell r="E5077">
            <v>0</v>
          </cell>
          <cell r="F5077">
            <v>0</v>
          </cell>
          <cell r="G5077">
            <v>0</v>
          </cell>
          <cell r="I5077">
            <v>0</v>
          </cell>
        </row>
        <row r="5078">
          <cell r="A5078">
            <v>54551800350000</v>
          </cell>
          <cell r="B5078" t="str">
            <v xml:space="preserve">TUBO PEEL 180 X 350                                                                                 </v>
          </cell>
          <cell r="C5078">
            <v>0</v>
          </cell>
          <cell r="D5078">
            <v>0</v>
          </cell>
          <cell r="E5078">
            <v>0</v>
          </cell>
          <cell r="F5078">
            <v>0</v>
          </cell>
          <cell r="G5078">
            <v>0</v>
          </cell>
          <cell r="I5078">
            <v>0</v>
          </cell>
        </row>
        <row r="5079">
          <cell r="A5079">
            <v>54552400360004</v>
          </cell>
          <cell r="B5079" t="str">
            <v xml:space="preserve">TUBO PEEL 240 X 360 IMP. BCI                                                                        </v>
          </cell>
          <cell r="C5079">
            <v>0</v>
          </cell>
          <cell r="D5079">
            <v>0</v>
          </cell>
          <cell r="E5079">
            <v>0</v>
          </cell>
          <cell r="F5079">
            <v>0</v>
          </cell>
          <cell r="G5079">
            <v>0</v>
          </cell>
          <cell r="I5079">
            <v>0</v>
          </cell>
        </row>
        <row r="5080">
          <cell r="A5080">
            <v>54552400370000</v>
          </cell>
          <cell r="B5080" t="str">
            <v xml:space="preserve">TUBO PEEL 240 X 370                                                                                 </v>
          </cell>
          <cell r="C5080">
            <v>0</v>
          </cell>
          <cell r="D5080">
            <v>0</v>
          </cell>
          <cell r="E5080">
            <v>0</v>
          </cell>
          <cell r="F5080">
            <v>0</v>
          </cell>
          <cell r="G5080">
            <v>0</v>
          </cell>
          <cell r="I5080">
            <v>0</v>
          </cell>
        </row>
        <row r="5081">
          <cell r="A5081">
            <v>54552400390000</v>
          </cell>
          <cell r="B5081" t="str">
            <v xml:space="preserve">TUBO PEEL 240X390                                                                                   </v>
          </cell>
          <cell r="C5081">
            <v>0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I5081">
            <v>0</v>
          </cell>
        </row>
        <row r="5082">
          <cell r="A5082">
            <v>54552700370000</v>
          </cell>
          <cell r="B5082" t="str">
            <v xml:space="preserve">TUBO PEEL 270X370                                                                                   </v>
          </cell>
          <cell r="C5082">
            <v>0</v>
          </cell>
          <cell r="D5082">
            <v>0</v>
          </cell>
          <cell r="E5082">
            <v>0</v>
          </cell>
          <cell r="F5082">
            <v>0</v>
          </cell>
          <cell r="G5082">
            <v>0</v>
          </cell>
          <cell r="I5082">
            <v>0</v>
          </cell>
        </row>
        <row r="5083">
          <cell r="A5083">
            <v>54552700400000</v>
          </cell>
          <cell r="B5083" t="str">
            <v xml:space="preserve">TUBO PEEL 270X400                                                                                   </v>
          </cell>
          <cell r="C5083">
            <v>0</v>
          </cell>
          <cell r="D5083">
            <v>0</v>
          </cell>
          <cell r="E5083">
            <v>0</v>
          </cell>
          <cell r="F5083">
            <v>0</v>
          </cell>
          <cell r="G5083">
            <v>0</v>
          </cell>
          <cell r="I5083">
            <v>0</v>
          </cell>
        </row>
        <row r="5084">
          <cell r="A5084">
            <v>54553000400000</v>
          </cell>
          <cell r="B5084" t="str">
            <v xml:space="preserve">TUBO PEEL 300X400                                                                                   </v>
          </cell>
          <cell r="C5084">
            <v>0</v>
          </cell>
          <cell r="D5084">
            <v>0</v>
          </cell>
          <cell r="E5084">
            <v>0</v>
          </cell>
          <cell r="F5084">
            <v>0</v>
          </cell>
          <cell r="G5084">
            <v>0</v>
          </cell>
          <cell r="I5084">
            <v>0</v>
          </cell>
        </row>
        <row r="5085">
          <cell r="A5085">
            <v>54553000450000</v>
          </cell>
          <cell r="B5085" t="str">
            <v xml:space="preserve">TUBO PEEL 300X450                                                                                   </v>
          </cell>
          <cell r="C5085">
            <v>0</v>
          </cell>
          <cell r="D5085">
            <v>0</v>
          </cell>
          <cell r="E5085">
            <v>0</v>
          </cell>
          <cell r="F5085">
            <v>0</v>
          </cell>
          <cell r="G5085">
            <v>0</v>
          </cell>
          <cell r="I5085">
            <v>0</v>
          </cell>
        </row>
        <row r="5086">
          <cell r="A5086">
            <v>54553000470000</v>
          </cell>
          <cell r="B5086" t="str">
            <v xml:space="preserve">TUBO PEEL 300X470                                                                                   </v>
          </cell>
          <cell r="C5086">
            <v>0</v>
          </cell>
          <cell r="D5086">
            <v>0</v>
          </cell>
          <cell r="E5086">
            <v>0</v>
          </cell>
          <cell r="F5086">
            <v>0</v>
          </cell>
          <cell r="G5086">
            <v>0</v>
          </cell>
          <cell r="I5086">
            <v>0</v>
          </cell>
        </row>
        <row r="5087">
          <cell r="A5087">
            <v>54560600290003</v>
          </cell>
          <cell r="B5087" t="str">
            <v xml:space="preserve">TUBO PEEL 60X290 PRE. AURINCO                                                                       </v>
          </cell>
          <cell r="C5087">
            <v>0</v>
          </cell>
          <cell r="D5087">
            <v>0</v>
          </cell>
          <cell r="E5087">
            <v>0</v>
          </cell>
          <cell r="F5087">
            <v>0</v>
          </cell>
          <cell r="G5087">
            <v>0</v>
          </cell>
          <cell r="I5087">
            <v>0</v>
          </cell>
        </row>
        <row r="5088">
          <cell r="A5088">
            <v>54560600475003</v>
          </cell>
          <cell r="B5088" t="str">
            <v xml:space="preserve">TUBO PEEL 60X475 PRE. AURINCO                                                                       </v>
          </cell>
          <cell r="C5088">
            <v>0</v>
          </cell>
          <cell r="D5088">
            <v>0</v>
          </cell>
          <cell r="E5088">
            <v>0</v>
          </cell>
          <cell r="F5088">
            <v>0</v>
          </cell>
          <cell r="G5088">
            <v>0</v>
          </cell>
          <cell r="I5088">
            <v>0</v>
          </cell>
        </row>
        <row r="5089">
          <cell r="A5089">
            <v>54560600500000</v>
          </cell>
          <cell r="B5089" t="str">
            <v xml:space="preserve">TUBO PEEL 60 X 500 IMPR.                                                                            </v>
          </cell>
          <cell r="C5089">
            <v>0</v>
          </cell>
          <cell r="D5089">
            <v>0</v>
          </cell>
          <cell r="E5089">
            <v>0</v>
          </cell>
          <cell r="F5089">
            <v>0</v>
          </cell>
          <cell r="G5089">
            <v>0</v>
          </cell>
          <cell r="I5089">
            <v>0</v>
          </cell>
        </row>
        <row r="5090">
          <cell r="A5090">
            <v>54560600550000</v>
          </cell>
          <cell r="B5090" t="str">
            <v xml:space="preserve">TUBO PEEL 60 X 550 IMPR.                                                                            </v>
          </cell>
          <cell r="C5090">
            <v>0</v>
          </cell>
          <cell r="D5090">
            <v>0</v>
          </cell>
          <cell r="E5090">
            <v>0</v>
          </cell>
          <cell r="F5090">
            <v>0</v>
          </cell>
          <cell r="G5090">
            <v>0</v>
          </cell>
          <cell r="I5090">
            <v>0</v>
          </cell>
        </row>
        <row r="5091">
          <cell r="A5091">
            <v>54560600580003</v>
          </cell>
          <cell r="B5091" t="str">
            <v xml:space="preserve">TUBO PEEL 60X580 PRE. AURINCO                                                                       </v>
          </cell>
          <cell r="C5091">
            <v>0</v>
          </cell>
          <cell r="D5091">
            <v>0</v>
          </cell>
          <cell r="E5091">
            <v>0</v>
          </cell>
          <cell r="F5091">
            <v>0</v>
          </cell>
          <cell r="G5091">
            <v>0</v>
          </cell>
          <cell r="I5091">
            <v>0</v>
          </cell>
        </row>
        <row r="5092">
          <cell r="A5092">
            <v>54560600680000</v>
          </cell>
          <cell r="B5092" t="str">
            <v xml:space="preserve">TUBO PEEL 60 X 680 IMPR.                                                                            </v>
          </cell>
          <cell r="C5092">
            <v>0</v>
          </cell>
          <cell r="D5092">
            <v>0</v>
          </cell>
          <cell r="E5092">
            <v>0</v>
          </cell>
          <cell r="F5092">
            <v>0</v>
          </cell>
          <cell r="G5092">
            <v>0</v>
          </cell>
          <cell r="I5092">
            <v>0</v>
          </cell>
        </row>
        <row r="5093">
          <cell r="A5093">
            <v>54560600690000</v>
          </cell>
          <cell r="B5093" t="str">
            <v xml:space="preserve">TUBO PEEL 60X690 IMPR.                                                                              </v>
          </cell>
          <cell r="C5093">
            <v>0</v>
          </cell>
          <cell r="D5093">
            <v>0</v>
          </cell>
          <cell r="E5093">
            <v>0</v>
          </cell>
          <cell r="F5093">
            <v>0</v>
          </cell>
          <cell r="G5093">
            <v>0</v>
          </cell>
          <cell r="I5093">
            <v>0</v>
          </cell>
        </row>
        <row r="5094">
          <cell r="A5094">
            <v>54560600820003</v>
          </cell>
          <cell r="B5094" t="str">
            <v xml:space="preserve">TUBO PEEL 60X820 PRE. AURINCO                                                                       </v>
          </cell>
          <cell r="C5094">
            <v>798</v>
          </cell>
          <cell r="D5094">
            <v>0</v>
          </cell>
          <cell r="E5094">
            <v>0</v>
          </cell>
          <cell r="F5094">
            <v>0</v>
          </cell>
          <cell r="G5094">
            <v>0</v>
          </cell>
          <cell r="I5094">
            <v>0</v>
          </cell>
        </row>
        <row r="5095">
          <cell r="A5095">
            <v>54560600900003</v>
          </cell>
          <cell r="B5095" t="str">
            <v xml:space="preserve">TUBO PEEL 60X900 PRE. AURINCO                                                                       </v>
          </cell>
          <cell r="C5095">
            <v>0</v>
          </cell>
          <cell r="D5095">
            <v>0</v>
          </cell>
          <cell r="E5095">
            <v>0</v>
          </cell>
          <cell r="F5095">
            <v>0</v>
          </cell>
          <cell r="G5095">
            <v>0</v>
          </cell>
          <cell r="I5095">
            <v>0</v>
          </cell>
        </row>
        <row r="5096">
          <cell r="A5096">
            <v>54560900240001</v>
          </cell>
          <cell r="B5096" t="str">
            <v xml:space="preserve">TUBO PEEL 90X240 IMP. EPSA                                                                          </v>
          </cell>
          <cell r="C5096">
            <v>0</v>
          </cell>
          <cell r="D5096">
            <v>0</v>
          </cell>
          <cell r="E5096">
            <v>0</v>
          </cell>
          <cell r="F5096">
            <v>0</v>
          </cell>
          <cell r="G5096">
            <v>0</v>
          </cell>
          <cell r="I5096">
            <v>0</v>
          </cell>
        </row>
        <row r="5097">
          <cell r="A5097">
            <v>54560900240003</v>
          </cell>
          <cell r="B5097" t="str">
            <v xml:space="preserve">TUBO PEEL 90X240 PRE.AURINCO-IMP.                                                                   </v>
          </cell>
          <cell r="C5097">
            <v>0</v>
          </cell>
          <cell r="D5097">
            <v>0</v>
          </cell>
          <cell r="E5097">
            <v>0</v>
          </cell>
          <cell r="F5097">
            <v>0</v>
          </cell>
          <cell r="G5097">
            <v>0</v>
          </cell>
          <cell r="I5097">
            <v>0</v>
          </cell>
        </row>
        <row r="5098">
          <cell r="A5098">
            <v>54560900560001</v>
          </cell>
          <cell r="B5098" t="str">
            <v xml:space="preserve">TUBO PEEL 90X560 IMP. EPSA                                                                          </v>
          </cell>
          <cell r="C5098">
            <v>0</v>
          </cell>
          <cell r="D5098">
            <v>0</v>
          </cell>
          <cell r="E5098">
            <v>0</v>
          </cell>
          <cell r="F5098">
            <v>0</v>
          </cell>
          <cell r="G5098">
            <v>0</v>
          </cell>
          <cell r="I5098">
            <v>0</v>
          </cell>
        </row>
        <row r="5099">
          <cell r="A5099">
            <v>54560900560003</v>
          </cell>
          <cell r="B5099" t="str">
            <v xml:space="preserve">TUBO PEEL 90X560 IMP. AURINCO                                                                       </v>
          </cell>
          <cell r="C5099">
            <v>0</v>
          </cell>
          <cell r="D5099">
            <v>0</v>
          </cell>
          <cell r="E5099">
            <v>0</v>
          </cell>
          <cell r="F5099">
            <v>0</v>
          </cell>
          <cell r="G5099">
            <v>0</v>
          </cell>
          <cell r="I5099">
            <v>0</v>
          </cell>
        </row>
        <row r="5100">
          <cell r="A5100">
            <v>54560900580000</v>
          </cell>
          <cell r="B5100" t="str">
            <v xml:space="preserve">TUBO PEEL 90 X 580 IMPR.                                                                            </v>
          </cell>
          <cell r="C5100">
            <v>0</v>
          </cell>
          <cell r="D5100">
            <v>0</v>
          </cell>
          <cell r="E5100">
            <v>0</v>
          </cell>
          <cell r="F5100">
            <v>0</v>
          </cell>
          <cell r="G5100">
            <v>0</v>
          </cell>
          <cell r="I5100">
            <v>0</v>
          </cell>
        </row>
        <row r="5101">
          <cell r="A5101">
            <v>54560900900000</v>
          </cell>
          <cell r="B5101" t="str">
            <v xml:space="preserve">TUBO PEEL 90X920 PRE AURINCO                                                                        </v>
          </cell>
          <cell r="C5101">
            <v>365</v>
          </cell>
          <cell r="D5101">
            <v>0</v>
          </cell>
          <cell r="E5101">
            <v>0</v>
          </cell>
          <cell r="F5101">
            <v>0</v>
          </cell>
          <cell r="G5101">
            <v>0</v>
          </cell>
          <cell r="I5101">
            <v>0</v>
          </cell>
        </row>
        <row r="5102">
          <cell r="A5102">
            <v>54560900900003</v>
          </cell>
          <cell r="B5102" t="str">
            <v xml:space="preserve">TUBO PEEL 90X920 PRE.AURINCO-IMP.                                                                   </v>
          </cell>
          <cell r="C5102">
            <v>0</v>
          </cell>
          <cell r="D5102">
            <v>0</v>
          </cell>
          <cell r="E5102">
            <v>0</v>
          </cell>
          <cell r="F5102">
            <v>0</v>
          </cell>
          <cell r="G5102">
            <v>0</v>
          </cell>
          <cell r="I5102">
            <v>0</v>
          </cell>
        </row>
        <row r="5103">
          <cell r="A5103">
            <v>54560900950000</v>
          </cell>
          <cell r="B5103" t="str">
            <v xml:space="preserve">TUBO PEEL 90X950 PRE AURINCO                                                                        </v>
          </cell>
          <cell r="C5103">
            <v>0</v>
          </cell>
          <cell r="D5103">
            <v>0</v>
          </cell>
          <cell r="E5103">
            <v>0</v>
          </cell>
          <cell r="F5103">
            <v>0</v>
          </cell>
          <cell r="G5103">
            <v>0</v>
          </cell>
          <cell r="I5103">
            <v>0</v>
          </cell>
        </row>
        <row r="5104">
          <cell r="A5104">
            <v>54560900950003</v>
          </cell>
          <cell r="B5104" t="str">
            <v xml:space="preserve">TUBO PEEL 90X950 PRE./IMP.AURINCO                                                                   </v>
          </cell>
          <cell r="C5104">
            <v>0</v>
          </cell>
          <cell r="D5104">
            <v>0</v>
          </cell>
          <cell r="E5104">
            <v>0</v>
          </cell>
          <cell r="F5104">
            <v>0</v>
          </cell>
          <cell r="G5104">
            <v>0</v>
          </cell>
          <cell r="I5104">
            <v>0</v>
          </cell>
        </row>
        <row r="5105">
          <cell r="A5105">
            <v>54561200290001</v>
          </cell>
          <cell r="B5105" t="str">
            <v xml:space="preserve">TUBO PEEL 120X290 IMP. EPSA                                                                         </v>
          </cell>
          <cell r="C5105">
            <v>0</v>
          </cell>
          <cell r="D5105">
            <v>0</v>
          </cell>
          <cell r="E5105">
            <v>0</v>
          </cell>
          <cell r="F5105">
            <v>0</v>
          </cell>
          <cell r="G5105">
            <v>0</v>
          </cell>
          <cell r="I5105">
            <v>0</v>
          </cell>
        </row>
        <row r="5106">
          <cell r="A5106">
            <v>54561200290003</v>
          </cell>
          <cell r="B5106" t="str">
            <v xml:space="preserve">TUBO PEEL 120X290 PRE.AURINCO-IMP.                                                                  </v>
          </cell>
          <cell r="C5106">
            <v>0</v>
          </cell>
          <cell r="D5106">
            <v>0</v>
          </cell>
          <cell r="E5106">
            <v>0</v>
          </cell>
          <cell r="F5106">
            <v>0</v>
          </cell>
          <cell r="G5106">
            <v>0</v>
          </cell>
          <cell r="I5106">
            <v>0</v>
          </cell>
        </row>
        <row r="5107">
          <cell r="A5107">
            <v>54561200290004</v>
          </cell>
          <cell r="B5107" t="str">
            <v xml:space="preserve">TUBO PEEL 120X290 IMP. BCI                                                                          </v>
          </cell>
          <cell r="C5107">
            <v>0</v>
          </cell>
          <cell r="D5107">
            <v>0</v>
          </cell>
          <cell r="E5107">
            <v>0</v>
          </cell>
          <cell r="F5107">
            <v>0</v>
          </cell>
          <cell r="G5107">
            <v>0</v>
          </cell>
          <cell r="I5107">
            <v>0</v>
          </cell>
        </row>
        <row r="5108">
          <cell r="A5108">
            <v>54561200290103</v>
          </cell>
          <cell r="B5108" t="str">
            <v xml:space="preserve">TUBO PEEL 120X290 PRE.AURINCO                                                                       </v>
          </cell>
          <cell r="C5108">
            <v>0</v>
          </cell>
          <cell r="D5108">
            <v>0</v>
          </cell>
          <cell r="E5108">
            <v>0</v>
          </cell>
          <cell r="F5108">
            <v>0</v>
          </cell>
          <cell r="G5108">
            <v>0</v>
          </cell>
          <cell r="I5108">
            <v>0</v>
          </cell>
        </row>
        <row r="5109">
          <cell r="A5109">
            <v>54561200580003</v>
          </cell>
          <cell r="B5109" t="str">
            <v xml:space="preserve">TUBO PEEL 120X580 PRE. AURINCO                                                                      </v>
          </cell>
          <cell r="C5109">
            <v>0</v>
          </cell>
          <cell r="D5109">
            <v>0</v>
          </cell>
          <cell r="E5109">
            <v>0</v>
          </cell>
          <cell r="F5109">
            <v>0</v>
          </cell>
          <cell r="G5109">
            <v>0</v>
          </cell>
          <cell r="I5109">
            <v>0</v>
          </cell>
        </row>
        <row r="5110">
          <cell r="A5110">
            <v>545612006000</v>
          </cell>
          <cell r="B5110" t="str">
            <v xml:space="preserve">SOBRE PEEL 120X60 IMP.                                                                              </v>
          </cell>
          <cell r="C5110">
            <v>0</v>
          </cell>
          <cell r="D5110">
            <v>0</v>
          </cell>
          <cell r="E5110">
            <v>0</v>
          </cell>
          <cell r="F5110">
            <v>0</v>
          </cell>
          <cell r="G5110">
            <v>0</v>
          </cell>
          <cell r="I5110">
            <v>0</v>
          </cell>
        </row>
        <row r="5111">
          <cell r="A5111">
            <v>54561500340001</v>
          </cell>
          <cell r="B5111" t="str">
            <v xml:space="preserve">TUBO PEEL 150X340 IMP. EPSA                                                                         </v>
          </cell>
          <cell r="C5111">
            <v>0</v>
          </cell>
          <cell r="D5111">
            <v>0</v>
          </cell>
          <cell r="E5111">
            <v>0</v>
          </cell>
          <cell r="F5111">
            <v>0</v>
          </cell>
          <cell r="G5111">
            <v>0</v>
          </cell>
          <cell r="I5111">
            <v>0</v>
          </cell>
        </row>
        <row r="5112">
          <cell r="A5112">
            <v>54561500340003</v>
          </cell>
          <cell r="B5112" t="str">
            <v xml:space="preserve">TUBO PEEL 150X340 PRE.AURINCO-IMP.                                                                  </v>
          </cell>
          <cell r="C5112">
            <v>0</v>
          </cell>
          <cell r="D5112">
            <v>0</v>
          </cell>
          <cell r="E5112">
            <v>0</v>
          </cell>
          <cell r="F5112">
            <v>0</v>
          </cell>
          <cell r="G5112">
            <v>0</v>
          </cell>
          <cell r="I5112">
            <v>0</v>
          </cell>
        </row>
        <row r="5113">
          <cell r="A5113">
            <v>54561500400003</v>
          </cell>
          <cell r="B5113" t="str">
            <v xml:space="preserve">TUBO PEEL 150x400 PRE.AURINCO-IMP.                                                                  </v>
          </cell>
          <cell r="C5113">
            <v>0</v>
          </cell>
          <cell r="D5113">
            <v>0</v>
          </cell>
          <cell r="E5113">
            <v>0</v>
          </cell>
          <cell r="F5113">
            <v>0</v>
          </cell>
          <cell r="G5113">
            <v>0</v>
          </cell>
          <cell r="I5113">
            <v>0</v>
          </cell>
        </row>
        <row r="5114">
          <cell r="A5114">
            <v>54561500400004</v>
          </cell>
          <cell r="B5114" t="str">
            <v xml:space="preserve">TUBO PEEL 150X400 IMP. BCI                                                                          </v>
          </cell>
          <cell r="C5114">
            <v>0</v>
          </cell>
          <cell r="D5114">
            <v>0</v>
          </cell>
          <cell r="E5114">
            <v>0</v>
          </cell>
          <cell r="F5114">
            <v>0</v>
          </cell>
          <cell r="G5114">
            <v>0</v>
          </cell>
          <cell r="I5114">
            <v>0</v>
          </cell>
        </row>
        <row r="5115">
          <cell r="A5115">
            <v>54561500460003</v>
          </cell>
          <cell r="B5115" t="str">
            <v xml:space="preserve">TUBO PEEL 150X460 PRE. AURINCO                                                                      </v>
          </cell>
          <cell r="C5115">
            <v>0</v>
          </cell>
          <cell r="D5115">
            <v>0</v>
          </cell>
          <cell r="E5115">
            <v>0</v>
          </cell>
          <cell r="F5115">
            <v>0</v>
          </cell>
          <cell r="G5115">
            <v>0</v>
          </cell>
          <cell r="I5115">
            <v>0</v>
          </cell>
        </row>
        <row r="5116">
          <cell r="A5116">
            <v>54561500500003</v>
          </cell>
          <cell r="B5116" t="str">
            <v xml:space="preserve">TUBO PEEL 150X500 PRE. AURINCO                                                                      </v>
          </cell>
          <cell r="C5116">
            <v>0</v>
          </cell>
          <cell r="D5116">
            <v>0</v>
          </cell>
          <cell r="E5116">
            <v>0</v>
          </cell>
          <cell r="F5116">
            <v>0</v>
          </cell>
          <cell r="G5116">
            <v>0</v>
          </cell>
          <cell r="I5116">
            <v>0</v>
          </cell>
        </row>
        <row r="5117">
          <cell r="A5117">
            <v>54562400360003</v>
          </cell>
          <cell r="B5117" t="str">
            <v xml:space="preserve">TUBO PEEL 240X360 PRE.AURINCO                                                                       </v>
          </cell>
          <cell r="C5117">
            <v>48</v>
          </cell>
          <cell r="D5117">
            <v>0</v>
          </cell>
          <cell r="E5117">
            <v>0</v>
          </cell>
          <cell r="F5117">
            <v>0</v>
          </cell>
          <cell r="G5117">
            <v>0</v>
          </cell>
          <cell r="I5117">
            <v>0</v>
          </cell>
        </row>
        <row r="5118">
          <cell r="A5118">
            <v>54600000000000</v>
          </cell>
          <cell r="B5118" t="str">
            <v xml:space="preserve">ETIQ.AUTOAD."A ESTERILIZAR" 50X25                                                                   </v>
          </cell>
          <cell r="C5118">
            <v>2000</v>
          </cell>
          <cell r="D5118">
            <v>0</v>
          </cell>
          <cell r="E5118">
            <v>0</v>
          </cell>
          <cell r="F5118">
            <v>0</v>
          </cell>
          <cell r="G5118">
            <v>0</v>
          </cell>
          <cell r="I5118">
            <v>0</v>
          </cell>
        </row>
        <row r="5119">
          <cell r="A5119">
            <v>546001000000</v>
          </cell>
          <cell r="B5119" t="str">
            <v xml:space="preserve">PRIMER SOBRE CATGUT                                                                                 </v>
          </cell>
          <cell r="C5119">
            <v>50844</v>
          </cell>
          <cell r="D5119">
            <v>0</v>
          </cell>
          <cell r="E5119">
            <v>0</v>
          </cell>
          <cell r="F5119">
            <v>0</v>
          </cell>
          <cell r="G5119">
            <v>0</v>
          </cell>
          <cell r="I5119">
            <v>0</v>
          </cell>
        </row>
        <row r="5120">
          <cell r="A5120">
            <v>54600100000000</v>
          </cell>
          <cell r="B5120" t="str">
            <v xml:space="preserve">INSTR.USO SONDA ALIMENTACION                                                                        </v>
          </cell>
          <cell r="C5120">
            <v>0</v>
          </cell>
          <cell r="D5120">
            <v>0</v>
          </cell>
          <cell r="E5120">
            <v>0</v>
          </cell>
          <cell r="F5120">
            <v>0</v>
          </cell>
          <cell r="G5120">
            <v>0</v>
          </cell>
          <cell r="I5120">
            <v>0</v>
          </cell>
        </row>
        <row r="5121">
          <cell r="A5121">
            <v>54600200000000</v>
          </cell>
          <cell r="B5121" t="str">
            <v xml:space="preserve">INSTR.USO SONDA RECTAL                                                                              </v>
          </cell>
          <cell r="C5121">
            <v>0</v>
          </cell>
          <cell r="D5121">
            <v>0</v>
          </cell>
          <cell r="E5121">
            <v>0</v>
          </cell>
          <cell r="F5121">
            <v>0</v>
          </cell>
          <cell r="G5121">
            <v>0</v>
          </cell>
          <cell r="I5121">
            <v>0</v>
          </cell>
        </row>
        <row r="5122">
          <cell r="A5122">
            <v>54600300000000</v>
          </cell>
          <cell r="B5122" t="str">
            <v xml:space="preserve">INSTR.USO SONDA DUODENAL                                                                            </v>
          </cell>
          <cell r="C5122">
            <v>0</v>
          </cell>
          <cell r="D5122">
            <v>0</v>
          </cell>
          <cell r="E5122">
            <v>0</v>
          </cell>
          <cell r="F5122">
            <v>0</v>
          </cell>
          <cell r="G5122">
            <v>0</v>
          </cell>
          <cell r="I5122">
            <v>0</v>
          </cell>
        </row>
        <row r="5123">
          <cell r="A5123">
            <v>54600400000000</v>
          </cell>
          <cell r="B5123" t="str">
            <v xml:space="preserve">INSTR.USO SONDA DE ASPIRACION                                                                       </v>
          </cell>
          <cell r="C5123">
            <v>0</v>
          </cell>
          <cell r="D5123">
            <v>0</v>
          </cell>
          <cell r="E5123">
            <v>0</v>
          </cell>
          <cell r="F5123">
            <v>0</v>
          </cell>
          <cell r="G5123">
            <v>0</v>
          </cell>
          <cell r="I5123">
            <v>0</v>
          </cell>
        </row>
        <row r="5124">
          <cell r="A5124">
            <v>54600500000000</v>
          </cell>
          <cell r="B5124" t="str">
            <v xml:space="preserve">INSTR.USO REGULADOR DE SUCCION                                                                      </v>
          </cell>
          <cell r="C5124">
            <v>0</v>
          </cell>
          <cell r="D5124">
            <v>0</v>
          </cell>
          <cell r="E5124">
            <v>0</v>
          </cell>
          <cell r="F5124">
            <v>0</v>
          </cell>
          <cell r="G5124">
            <v>0</v>
          </cell>
          <cell r="I5124">
            <v>0</v>
          </cell>
        </row>
        <row r="5125">
          <cell r="A5125">
            <v>54600600000000</v>
          </cell>
          <cell r="B5125" t="str">
            <v xml:space="preserve">INSTR.USO SONDA DE ASPIRAC. CONTR.                                                                  </v>
          </cell>
          <cell r="C5125">
            <v>0</v>
          </cell>
          <cell r="D5125">
            <v>0</v>
          </cell>
          <cell r="E5125">
            <v>0</v>
          </cell>
          <cell r="F5125">
            <v>0</v>
          </cell>
          <cell r="G5125">
            <v>0</v>
          </cell>
          <cell r="I5125">
            <v>0</v>
          </cell>
        </row>
        <row r="5126">
          <cell r="A5126">
            <v>546006009000</v>
          </cell>
          <cell r="B5126" t="str">
            <v xml:space="preserve">SOBRES PEEL 60X900 S/IMP.                                                                           </v>
          </cell>
          <cell r="C5126">
            <v>0</v>
          </cell>
          <cell r="D5126">
            <v>0</v>
          </cell>
          <cell r="E5126">
            <v>0</v>
          </cell>
          <cell r="F5126">
            <v>0</v>
          </cell>
          <cell r="G5126">
            <v>0</v>
          </cell>
          <cell r="I5126">
            <v>0</v>
          </cell>
        </row>
        <row r="5127">
          <cell r="A5127">
            <v>54600700000000</v>
          </cell>
          <cell r="B5127" t="str">
            <v xml:space="preserve">INSTR. USO SET DE CRICOTOMIA                                                                        </v>
          </cell>
          <cell r="C5127">
            <v>0</v>
          </cell>
          <cell r="D5127">
            <v>0</v>
          </cell>
          <cell r="E5127">
            <v>0</v>
          </cell>
          <cell r="F5127">
            <v>0</v>
          </cell>
          <cell r="G5127">
            <v>0</v>
          </cell>
          <cell r="I5127">
            <v>0</v>
          </cell>
        </row>
        <row r="5128">
          <cell r="A5128">
            <v>54700000000000</v>
          </cell>
          <cell r="B5128" t="str">
            <v xml:space="preserve">SOBRES P/MATERIAL TERCEROS                                                                          </v>
          </cell>
          <cell r="C5128">
            <v>0</v>
          </cell>
          <cell r="D5128">
            <v>0</v>
          </cell>
          <cell r="E5128">
            <v>0</v>
          </cell>
          <cell r="F5128">
            <v>0</v>
          </cell>
          <cell r="G5128">
            <v>0</v>
          </cell>
          <cell r="I5128">
            <v>0</v>
          </cell>
        </row>
        <row r="5129">
          <cell r="A5129">
            <v>54700100000000</v>
          </cell>
          <cell r="B5129" t="str">
            <v xml:space="preserve">SEGUNDO SOBRE CATGUT                                                                                </v>
          </cell>
          <cell r="C5129">
            <v>0</v>
          </cell>
          <cell r="D5129">
            <v>0</v>
          </cell>
          <cell r="E5129">
            <v>0</v>
          </cell>
          <cell r="F5129">
            <v>0</v>
          </cell>
          <cell r="G5129">
            <v>0</v>
          </cell>
          <cell r="I5129">
            <v>0</v>
          </cell>
        </row>
        <row r="5130">
          <cell r="A5130">
            <v>555001000000</v>
          </cell>
          <cell r="B5130" t="str">
            <v xml:space="preserve">LEUKOPLAST 2,5CM x 8M           (U)                                                                 </v>
          </cell>
          <cell r="C5130">
            <v>9</v>
          </cell>
          <cell r="D5130">
            <v>0</v>
          </cell>
          <cell r="E5130">
            <v>0</v>
          </cell>
          <cell r="F5130">
            <v>0</v>
          </cell>
          <cell r="G5130">
            <v>0</v>
          </cell>
          <cell r="I5130">
            <v>0</v>
          </cell>
        </row>
        <row r="5131">
          <cell r="A5131">
            <v>555501000000</v>
          </cell>
          <cell r="B5131" t="str">
            <v xml:space="preserve">PORTA CINTA DE MESA                                                                                 </v>
          </cell>
          <cell r="C5131">
            <v>0</v>
          </cell>
          <cell r="D5131">
            <v>0</v>
          </cell>
          <cell r="E5131">
            <v>0</v>
          </cell>
          <cell r="F5131">
            <v>0</v>
          </cell>
          <cell r="G5131">
            <v>0</v>
          </cell>
          <cell r="I5131">
            <v>0</v>
          </cell>
        </row>
        <row r="5132">
          <cell r="A5132">
            <v>555502000000</v>
          </cell>
          <cell r="B5132" t="str">
            <v xml:space="preserve">PORTA CINTA MANUAL                                                                                  </v>
          </cell>
          <cell r="C5132">
            <v>0</v>
          </cell>
          <cell r="D5132">
            <v>0</v>
          </cell>
          <cell r="E5132">
            <v>0</v>
          </cell>
          <cell r="F5132">
            <v>0</v>
          </cell>
          <cell r="G5132">
            <v>0</v>
          </cell>
          <cell r="I5132">
            <v>0</v>
          </cell>
        </row>
        <row r="5133">
          <cell r="A5133">
            <v>556001000000</v>
          </cell>
          <cell r="B5133" t="str">
            <v xml:space="preserve">CINTA P/OX. ETILENO 1/2"X60 YD (R)                                                                  </v>
          </cell>
          <cell r="C5133">
            <v>4</v>
          </cell>
          <cell r="D5133">
            <v>0</v>
          </cell>
          <cell r="E5133">
            <v>0</v>
          </cell>
          <cell r="F5133">
            <v>0</v>
          </cell>
          <cell r="G5133">
            <v>0</v>
          </cell>
          <cell r="I5133">
            <v>0</v>
          </cell>
        </row>
        <row r="5134">
          <cell r="A5134">
            <v>556002000000</v>
          </cell>
          <cell r="B5134" t="str">
            <v xml:space="preserve">CINTA P/OX. ETILENO (GAS)                                                                           </v>
          </cell>
          <cell r="C5134">
            <v>0</v>
          </cell>
          <cell r="D5134">
            <v>0</v>
          </cell>
          <cell r="E5134">
            <v>0</v>
          </cell>
          <cell r="F5134">
            <v>0</v>
          </cell>
          <cell r="G5134">
            <v>0</v>
          </cell>
          <cell r="I5134">
            <v>0</v>
          </cell>
        </row>
        <row r="5135">
          <cell r="A5135">
            <v>557001000000</v>
          </cell>
          <cell r="B5135" t="str">
            <v xml:space="preserve">C.ADHES.TRANSP. 12MM.(U)                                                                            </v>
          </cell>
          <cell r="C5135">
            <v>0</v>
          </cell>
          <cell r="D5135">
            <v>0</v>
          </cell>
          <cell r="E5135">
            <v>0</v>
          </cell>
          <cell r="F5135">
            <v>0</v>
          </cell>
          <cell r="G5135">
            <v>0</v>
          </cell>
          <cell r="I5135">
            <v>0</v>
          </cell>
        </row>
        <row r="5136">
          <cell r="A5136">
            <v>557002000000</v>
          </cell>
          <cell r="B5136" t="str">
            <v xml:space="preserve">C.ADHESIVA TRANSP.24MM(R)                                                                           </v>
          </cell>
          <cell r="C5136">
            <v>169</v>
          </cell>
          <cell r="D5136">
            <v>0</v>
          </cell>
          <cell r="E5136">
            <v>0</v>
          </cell>
          <cell r="F5136">
            <v>0</v>
          </cell>
          <cell r="G5136">
            <v>0</v>
          </cell>
          <cell r="I5136">
            <v>0</v>
          </cell>
        </row>
        <row r="5137">
          <cell r="A5137">
            <v>557003000000</v>
          </cell>
          <cell r="B5137" t="str">
            <v xml:space="preserve">CINTA DOBLE FAZ 58MM                                                                                </v>
          </cell>
          <cell r="C5137">
            <v>2</v>
          </cell>
          <cell r="D5137">
            <v>0</v>
          </cell>
          <cell r="E5137">
            <v>0</v>
          </cell>
          <cell r="F5137">
            <v>0</v>
          </cell>
          <cell r="G5137">
            <v>0</v>
          </cell>
          <cell r="I5137">
            <v>0</v>
          </cell>
        </row>
        <row r="5138">
          <cell r="A5138">
            <v>557004000000</v>
          </cell>
          <cell r="B5138" t="str">
            <v xml:space="preserve">CINTA DOBLE FAZ 50MMX25M                                                                            </v>
          </cell>
          <cell r="C5138">
            <v>0</v>
          </cell>
          <cell r="D5138">
            <v>0</v>
          </cell>
          <cell r="E5138">
            <v>0</v>
          </cell>
          <cell r="F5138">
            <v>0</v>
          </cell>
          <cell r="G5138">
            <v>0</v>
          </cell>
          <cell r="I5138">
            <v>0</v>
          </cell>
        </row>
        <row r="5139">
          <cell r="A5139">
            <v>557005000000</v>
          </cell>
          <cell r="B5139" t="str">
            <v xml:space="preserve">CINTA DOBLE FAZ 300MMX50 M                                                                          </v>
          </cell>
          <cell r="C5139">
            <v>2</v>
          </cell>
          <cell r="D5139">
            <v>0</v>
          </cell>
          <cell r="E5139">
            <v>0</v>
          </cell>
          <cell r="F5139">
            <v>0</v>
          </cell>
          <cell r="G5139">
            <v>0</v>
          </cell>
          <cell r="I5139">
            <v>0</v>
          </cell>
        </row>
        <row r="5140">
          <cell r="A5140">
            <v>558001000000</v>
          </cell>
          <cell r="B5140" t="str">
            <v xml:space="preserve">CINTA 50X50MM      (R)                                                                              </v>
          </cell>
          <cell r="C5140">
            <v>36</v>
          </cell>
          <cell r="D5140">
            <v>0</v>
          </cell>
          <cell r="E5140">
            <v>0</v>
          </cell>
          <cell r="F5140">
            <v>0</v>
          </cell>
          <cell r="G5140">
            <v>0</v>
          </cell>
          <cell r="I5140">
            <v>0</v>
          </cell>
        </row>
        <row r="5141">
          <cell r="A5141">
            <v>558002000000</v>
          </cell>
          <cell r="B5141" t="str">
            <v xml:space="preserve">CINTA BLANCA ADH.75MM (R)                                                                           </v>
          </cell>
          <cell r="C5141">
            <v>0</v>
          </cell>
          <cell r="D5141">
            <v>0</v>
          </cell>
          <cell r="E5141">
            <v>0</v>
          </cell>
          <cell r="F5141">
            <v>0</v>
          </cell>
          <cell r="G5141">
            <v>0</v>
          </cell>
          <cell r="I5141">
            <v>0</v>
          </cell>
        </row>
        <row r="5142">
          <cell r="A5142">
            <v>558003000000</v>
          </cell>
          <cell r="B5142" t="str">
            <v xml:space="preserve">C. ADHESIVA PP 100MM  (R)                                                                           </v>
          </cell>
          <cell r="C5142">
            <v>0</v>
          </cell>
          <cell r="D5142">
            <v>0</v>
          </cell>
          <cell r="E5142">
            <v>0</v>
          </cell>
          <cell r="F5142">
            <v>0</v>
          </cell>
          <cell r="G5142">
            <v>0</v>
          </cell>
          <cell r="I5142">
            <v>0</v>
          </cell>
        </row>
        <row r="5143">
          <cell r="A5143">
            <v>558004000000</v>
          </cell>
          <cell r="B5143" t="str">
            <v xml:space="preserve">CINTA 3M 48MM X914M ( 311                                                                           </v>
          </cell>
          <cell r="C5143">
            <v>14</v>
          </cell>
          <cell r="D5143">
            <v>0</v>
          </cell>
          <cell r="E5143">
            <v>0</v>
          </cell>
          <cell r="F5143">
            <v>0</v>
          </cell>
          <cell r="G5143">
            <v>0</v>
          </cell>
          <cell r="I5143">
            <v>0</v>
          </cell>
        </row>
        <row r="5144">
          <cell r="A5144">
            <v>559060000000</v>
          </cell>
          <cell r="B5144" t="str">
            <v xml:space="preserve">BANDA ELAST. 60MM (X250G)                                                                           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  <cell r="G5144">
            <v>0</v>
          </cell>
          <cell r="I5144">
            <v>0</v>
          </cell>
        </row>
        <row r="5145">
          <cell r="A5145">
            <v>560001000000</v>
          </cell>
          <cell r="B5145" t="str">
            <v xml:space="preserve">PAPEL SULFITO 25CM    (R)                                                                           </v>
          </cell>
          <cell r="C5145">
            <v>0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  <cell r="I5145">
            <v>0</v>
          </cell>
        </row>
        <row r="5146">
          <cell r="A5146">
            <v>560002000000</v>
          </cell>
          <cell r="B5146" t="str">
            <v xml:space="preserve">PAPEL AZUL 50CM       (R)                                                                           </v>
          </cell>
          <cell r="C5146">
            <v>10</v>
          </cell>
          <cell r="D5146">
            <v>0</v>
          </cell>
          <cell r="E5146">
            <v>0</v>
          </cell>
          <cell r="F5146">
            <v>0</v>
          </cell>
          <cell r="G5146">
            <v>0</v>
          </cell>
          <cell r="I5146">
            <v>0</v>
          </cell>
        </row>
        <row r="5147">
          <cell r="A5147">
            <v>560003000000</v>
          </cell>
          <cell r="B5147" t="str">
            <v xml:space="preserve">PAPEL AZUL  75CM      (R)                                                                           </v>
          </cell>
          <cell r="C5147">
            <v>0</v>
          </cell>
          <cell r="D5147">
            <v>0</v>
          </cell>
          <cell r="E5147">
            <v>0</v>
          </cell>
          <cell r="F5147">
            <v>0</v>
          </cell>
          <cell r="G5147">
            <v>0</v>
          </cell>
          <cell r="I5147">
            <v>0</v>
          </cell>
        </row>
        <row r="5148">
          <cell r="A5148">
            <v>560004000000</v>
          </cell>
          <cell r="B5148" t="str">
            <v xml:space="preserve">PAPEL AZUL  25CM      (R)                                                                           </v>
          </cell>
          <cell r="C5148">
            <v>0</v>
          </cell>
          <cell r="D5148">
            <v>0</v>
          </cell>
          <cell r="E5148">
            <v>0</v>
          </cell>
          <cell r="F5148">
            <v>0</v>
          </cell>
          <cell r="G5148">
            <v>0</v>
          </cell>
          <cell r="I5148">
            <v>0</v>
          </cell>
        </row>
        <row r="5149">
          <cell r="A5149">
            <v>561001000000</v>
          </cell>
          <cell r="B5149" t="str">
            <v xml:space="preserve">PAPEL SULFITO 50CM    (R)                                                                           </v>
          </cell>
          <cell r="C5149">
            <v>0</v>
          </cell>
          <cell r="D5149">
            <v>0</v>
          </cell>
          <cell r="E5149">
            <v>0</v>
          </cell>
          <cell r="F5149">
            <v>0</v>
          </cell>
          <cell r="G5149">
            <v>0</v>
          </cell>
          <cell r="I5149">
            <v>0</v>
          </cell>
        </row>
        <row r="5150">
          <cell r="A5150">
            <v>562001000000</v>
          </cell>
          <cell r="B5150" t="str">
            <v xml:space="preserve">PAPEL VERDE 50CM      (R)                                                                           </v>
          </cell>
          <cell r="C5150">
            <v>0</v>
          </cell>
          <cell r="D5150">
            <v>0</v>
          </cell>
          <cell r="E5150">
            <v>0</v>
          </cell>
          <cell r="F5150">
            <v>0</v>
          </cell>
          <cell r="G5150">
            <v>0</v>
          </cell>
          <cell r="I5150">
            <v>0</v>
          </cell>
        </row>
        <row r="5151">
          <cell r="A5151">
            <v>563400400600</v>
          </cell>
          <cell r="B5151" t="str">
            <v xml:space="preserve">TACHOS DE PLASTICO 400X400X600                                                                      </v>
          </cell>
          <cell r="C5151">
            <v>0</v>
          </cell>
          <cell r="D5151">
            <v>0</v>
          </cell>
          <cell r="E5151">
            <v>0</v>
          </cell>
          <cell r="F5151">
            <v>0</v>
          </cell>
          <cell r="G5151">
            <v>0</v>
          </cell>
          <cell r="I5151">
            <v>0</v>
          </cell>
        </row>
        <row r="5152">
          <cell r="A5152">
            <v>563600400220</v>
          </cell>
          <cell r="B5152" t="str">
            <v xml:space="preserve">TACHOS DE PLASTICO P/PRODUCCCIÓN 600X400X220                                                        </v>
          </cell>
          <cell r="C5152">
            <v>0</v>
          </cell>
          <cell r="D5152">
            <v>0</v>
          </cell>
          <cell r="E5152">
            <v>0</v>
          </cell>
          <cell r="F5152">
            <v>0</v>
          </cell>
          <cell r="G5152">
            <v>0</v>
          </cell>
          <cell r="I5152">
            <v>0</v>
          </cell>
        </row>
        <row r="5153">
          <cell r="A5153">
            <v>564001000000</v>
          </cell>
          <cell r="B5153" t="str">
            <v xml:space="preserve">TAPA BOCAS DESCARTABLES                                                                             </v>
          </cell>
          <cell r="C5153">
            <v>1500</v>
          </cell>
          <cell r="D5153">
            <v>0</v>
          </cell>
          <cell r="E5153">
            <v>240100</v>
          </cell>
          <cell r="F5153">
            <v>240100</v>
          </cell>
          <cell r="G5153">
            <v>240100</v>
          </cell>
          <cell r="I5153">
            <v>240100</v>
          </cell>
        </row>
        <row r="5154">
          <cell r="A5154">
            <v>564002000000</v>
          </cell>
          <cell r="B5154" t="str">
            <v xml:space="preserve">JUEGOS COFIAS-CUBREZAPATO                                                                           </v>
          </cell>
          <cell r="C5154">
            <v>0</v>
          </cell>
          <cell r="D5154">
            <v>0</v>
          </cell>
          <cell r="E5154">
            <v>0</v>
          </cell>
          <cell r="F5154">
            <v>0</v>
          </cell>
          <cell r="G5154">
            <v>0</v>
          </cell>
          <cell r="I5154">
            <v>0</v>
          </cell>
        </row>
        <row r="5155">
          <cell r="A5155">
            <v>564003000000</v>
          </cell>
          <cell r="B5155" t="str">
            <v xml:space="preserve">COFIAS AZULES DESCART.                                                                              </v>
          </cell>
          <cell r="C5155">
            <v>0</v>
          </cell>
          <cell r="D5155">
            <v>0</v>
          </cell>
          <cell r="E5155">
            <v>0</v>
          </cell>
          <cell r="F5155">
            <v>0</v>
          </cell>
          <cell r="G5155">
            <v>0</v>
          </cell>
          <cell r="I5155">
            <v>0</v>
          </cell>
        </row>
        <row r="5156">
          <cell r="A5156">
            <v>564004000000</v>
          </cell>
          <cell r="B5156" t="str">
            <v xml:space="preserve">CUBRE ZAPATOS DESC.AZULES                                                                           </v>
          </cell>
          <cell r="C5156">
            <v>0</v>
          </cell>
          <cell r="D5156">
            <v>0</v>
          </cell>
          <cell r="E5156">
            <v>0</v>
          </cell>
          <cell r="F5156">
            <v>0</v>
          </cell>
          <cell r="G5156">
            <v>0</v>
          </cell>
          <cell r="I5156">
            <v>0</v>
          </cell>
        </row>
        <row r="5157">
          <cell r="A5157">
            <v>564004010000</v>
          </cell>
          <cell r="B5157" t="str">
            <v xml:space="preserve">ZAPATONES DESCARTABLES                                                                              </v>
          </cell>
          <cell r="C5157">
            <v>900</v>
          </cell>
          <cell r="D5157">
            <v>0</v>
          </cell>
          <cell r="E5157">
            <v>0</v>
          </cell>
          <cell r="F5157">
            <v>0</v>
          </cell>
          <cell r="G5157">
            <v>0</v>
          </cell>
          <cell r="I5157">
            <v>0</v>
          </cell>
        </row>
        <row r="5158">
          <cell r="A5158">
            <v>564005000000</v>
          </cell>
          <cell r="B5158" t="str">
            <v xml:space="preserve">FILTRO MELITTA 1 X 10                                                                               </v>
          </cell>
          <cell r="C5158">
            <v>0</v>
          </cell>
          <cell r="D5158">
            <v>0</v>
          </cell>
          <cell r="E5158">
            <v>0</v>
          </cell>
          <cell r="F5158">
            <v>0</v>
          </cell>
          <cell r="G5158">
            <v>0</v>
          </cell>
          <cell r="I5158">
            <v>0</v>
          </cell>
        </row>
        <row r="5159">
          <cell r="A5159">
            <v>564006000000</v>
          </cell>
          <cell r="B5159" t="str">
            <v xml:space="preserve">COFIAS BLANCAS DESCART.                                                                             </v>
          </cell>
          <cell r="C5159">
            <v>900</v>
          </cell>
          <cell r="D5159">
            <v>0</v>
          </cell>
          <cell r="E5159">
            <v>0</v>
          </cell>
          <cell r="F5159">
            <v>0</v>
          </cell>
          <cell r="G5159">
            <v>0</v>
          </cell>
          <cell r="I5159">
            <v>0</v>
          </cell>
        </row>
        <row r="5160">
          <cell r="A5160">
            <v>564006010000</v>
          </cell>
          <cell r="B5160" t="str">
            <v xml:space="preserve">COFIAS NINJA                                                                                        </v>
          </cell>
          <cell r="C5160">
            <v>0</v>
          </cell>
          <cell r="D5160">
            <v>0</v>
          </cell>
          <cell r="E5160">
            <v>0</v>
          </cell>
          <cell r="F5160">
            <v>0</v>
          </cell>
          <cell r="G5160">
            <v>0</v>
          </cell>
          <cell r="I5160">
            <v>0</v>
          </cell>
        </row>
        <row r="5161">
          <cell r="A5161">
            <v>564007000000</v>
          </cell>
          <cell r="B5161" t="str">
            <v xml:space="preserve">LENTES DE SEGURIDAD - Anteojo 920 AF (3M)                                                           </v>
          </cell>
          <cell r="C5161">
            <v>10</v>
          </cell>
          <cell r="D5161">
            <v>0</v>
          </cell>
          <cell r="E5161">
            <v>0</v>
          </cell>
          <cell r="F5161">
            <v>0</v>
          </cell>
          <cell r="G5161">
            <v>0</v>
          </cell>
          <cell r="I5161">
            <v>0</v>
          </cell>
        </row>
        <row r="5162">
          <cell r="A5162">
            <v>564007001000</v>
          </cell>
          <cell r="B5162" t="str">
            <v xml:space="preserve">SOBRE LENTES                                                                                        </v>
          </cell>
          <cell r="C5162">
            <v>0</v>
          </cell>
          <cell r="D5162">
            <v>0</v>
          </cell>
          <cell r="E5162">
            <v>0</v>
          </cell>
          <cell r="F5162">
            <v>0</v>
          </cell>
          <cell r="G5162">
            <v>0</v>
          </cell>
          <cell r="I5162">
            <v>0</v>
          </cell>
        </row>
        <row r="5163">
          <cell r="A5163">
            <v>564008000000</v>
          </cell>
          <cell r="B5163" t="str">
            <v xml:space="preserve">ANTIPARRA PARA SOLDADOR                                                                             </v>
          </cell>
          <cell r="C5163">
            <v>0</v>
          </cell>
          <cell r="D5163">
            <v>0</v>
          </cell>
          <cell r="E5163">
            <v>0</v>
          </cell>
          <cell r="F5163">
            <v>0</v>
          </cell>
          <cell r="G5163">
            <v>0</v>
          </cell>
          <cell r="I5163">
            <v>0</v>
          </cell>
        </row>
        <row r="5164">
          <cell r="A5164">
            <v>564009000000</v>
          </cell>
          <cell r="B5164" t="str">
            <v xml:space="preserve">ANTIPARRAS (LENTES)                                                                                 </v>
          </cell>
          <cell r="C5164">
            <v>4</v>
          </cell>
          <cell r="D5164">
            <v>0</v>
          </cell>
          <cell r="E5164">
            <v>0</v>
          </cell>
          <cell r="F5164">
            <v>0</v>
          </cell>
          <cell r="G5164">
            <v>0</v>
          </cell>
          <cell r="I5164">
            <v>0</v>
          </cell>
        </row>
        <row r="5165">
          <cell r="A5165">
            <v>564009001000</v>
          </cell>
          <cell r="B5165" t="str">
            <v xml:space="preserve">PROTECTORES LATERALES P/LENTES B-527 PLUS                                                           </v>
          </cell>
          <cell r="C5165">
            <v>197</v>
          </cell>
          <cell r="D5165">
            <v>0</v>
          </cell>
          <cell r="E5165">
            <v>0</v>
          </cell>
          <cell r="F5165">
            <v>0</v>
          </cell>
          <cell r="G5165">
            <v>0</v>
          </cell>
          <cell r="I5165">
            <v>0</v>
          </cell>
        </row>
        <row r="5166">
          <cell r="A5166">
            <v>56500010000000</v>
          </cell>
          <cell r="B5166" t="str">
            <v xml:space="preserve">HILO CATGUT SIMPLE 1.5M (CONV.) 5/0                                                                 </v>
          </cell>
          <cell r="C5166">
            <v>0</v>
          </cell>
          <cell r="D5166">
            <v>0</v>
          </cell>
          <cell r="E5166">
            <v>0</v>
          </cell>
          <cell r="F5166">
            <v>0</v>
          </cell>
          <cell r="G5166">
            <v>0</v>
          </cell>
          <cell r="I5166">
            <v>0</v>
          </cell>
        </row>
        <row r="5167">
          <cell r="A5167">
            <v>56500020000000</v>
          </cell>
          <cell r="B5167" t="str">
            <v xml:space="preserve">HILO CATGUT SIMPLE 1.5M (CONV.) 4/0                                                                 </v>
          </cell>
          <cell r="C5167">
            <v>0</v>
          </cell>
          <cell r="D5167">
            <v>0</v>
          </cell>
          <cell r="E5167">
            <v>0</v>
          </cell>
          <cell r="F5167">
            <v>0</v>
          </cell>
          <cell r="G5167">
            <v>0</v>
          </cell>
          <cell r="I5167">
            <v>0</v>
          </cell>
        </row>
        <row r="5168">
          <cell r="A5168">
            <v>56500030000000</v>
          </cell>
          <cell r="B5168" t="str">
            <v xml:space="preserve">HILO CATGUT SIMPLE 1.5M (CONV.) 3/0                                                                 </v>
          </cell>
          <cell r="C5168">
            <v>0</v>
          </cell>
          <cell r="D5168">
            <v>0</v>
          </cell>
          <cell r="E5168">
            <v>0</v>
          </cell>
          <cell r="F5168">
            <v>0</v>
          </cell>
          <cell r="G5168">
            <v>0</v>
          </cell>
          <cell r="I5168">
            <v>0</v>
          </cell>
        </row>
        <row r="5169">
          <cell r="A5169">
            <v>56500040000000</v>
          </cell>
          <cell r="B5169" t="str">
            <v xml:space="preserve">HILO CATGUT SIMPLE 1.5M (CONV.) 2/0                                                                 </v>
          </cell>
          <cell r="C5169">
            <v>0</v>
          </cell>
          <cell r="D5169">
            <v>0</v>
          </cell>
          <cell r="E5169">
            <v>0</v>
          </cell>
          <cell r="F5169">
            <v>0</v>
          </cell>
          <cell r="G5169">
            <v>0</v>
          </cell>
          <cell r="I5169">
            <v>0</v>
          </cell>
        </row>
        <row r="5170">
          <cell r="A5170">
            <v>56500050000000</v>
          </cell>
          <cell r="B5170" t="str">
            <v xml:space="preserve">HILO CATGUT SIMPLE 1.5M (CONV.) 0                                                                   </v>
          </cell>
          <cell r="C5170">
            <v>0</v>
          </cell>
          <cell r="D5170">
            <v>0</v>
          </cell>
          <cell r="E5170">
            <v>0</v>
          </cell>
          <cell r="F5170">
            <v>0</v>
          </cell>
          <cell r="G5170">
            <v>0</v>
          </cell>
          <cell r="I5170">
            <v>0</v>
          </cell>
        </row>
        <row r="5171">
          <cell r="A5171">
            <v>56500060000000</v>
          </cell>
          <cell r="B5171" t="str">
            <v xml:space="preserve">HILO CATGUT SIMPLE 1.5M (CONV.) 1                                                                   </v>
          </cell>
          <cell r="C5171">
            <v>0</v>
          </cell>
          <cell r="D5171">
            <v>0</v>
          </cell>
          <cell r="E5171">
            <v>0</v>
          </cell>
          <cell r="F5171">
            <v>0</v>
          </cell>
          <cell r="G5171">
            <v>0</v>
          </cell>
          <cell r="I5171">
            <v>0</v>
          </cell>
        </row>
        <row r="5172">
          <cell r="A5172">
            <v>56500070000000</v>
          </cell>
          <cell r="B5172" t="str">
            <v xml:space="preserve">HILO CATGUT SIMPLE 1.5M (CONV.) 2                                                                   </v>
          </cell>
          <cell r="C5172">
            <v>0</v>
          </cell>
          <cell r="D5172">
            <v>0</v>
          </cell>
          <cell r="E5172">
            <v>0</v>
          </cell>
          <cell r="F5172">
            <v>0</v>
          </cell>
          <cell r="G5172">
            <v>0</v>
          </cell>
          <cell r="I5172">
            <v>0</v>
          </cell>
        </row>
        <row r="5173">
          <cell r="A5173">
            <v>56500080000000</v>
          </cell>
          <cell r="B5173" t="str">
            <v xml:space="preserve">HILO CATGUT SIMPLE 1.5M (CONV.) 3                                                                   </v>
          </cell>
          <cell r="C5173">
            <v>0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I5173">
            <v>0</v>
          </cell>
        </row>
        <row r="5174">
          <cell r="A5174">
            <v>56500090000000</v>
          </cell>
          <cell r="B5174" t="str">
            <v xml:space="preserve">HILO CATGUT SIMPLE 1.5M (CONV.) 4                                                                   </v>
          </cell>
          <cell r="C5174">
            <v>0</v>
          </cell>
          <cell r="D5174">
            <v>0</v>
          </cell>
          <cell r="E5174">
            <v>0</v>
          </cell>
          <cell r="F5174">
            <v>0</v>
          </cell>
          <cell r="G5174">
            <v>0</v>
          </cell>
          <cell r="I5174">
            <v>0</v>
          </cell>
        </row>
        <row r="5175">
          <cell r="A5175">
            <v>565001000000</v>
          </cell>
          <cell r="B5175" t="str">
            <v xml:space="preserve">HILO NYLON FINO N. 2  (R)                                                                           </v>
          </cell>
          <cell r="C5175">
            <v>0</v>
          </cell>
          <cell r="D5175">
            <v>0</v>
          </cell>
          <cell r="E5175">
            <v>0</v>
          </cell>
          <cell r="F5175">
            <v>0</v>
          </cell>
          <cell r="G5175">
            <v>0</v>
          </cell>
          <cell r="I5175">
            <v>0</v>
          </cell>
        </row>
        <row r="5176">
          <cell r="A5176">
            <v>56500100000000</v>
          </cell>
          <cell r="B5176" t="str">
            <v xml:space="preserve">HILO CATGUT SIMPLE 1.5M (CONV.) 5                                                                   </v>
          </cell>
          <cell r="C5176">
            <v>0</v>
          </cell>
          <cell r="D5176">
            <v>0</v>
          </cell>
          <cell r="E5176">
            <v>0</v>
          </cell>
          <cell r="F5176">
            <v>0</v>
          </cell>
          <cell r="G5176">
            <v>0</v>
          </cell>
          <cell r="I5176">
            <v>0</v>
          </cell>
        </row>
        <row r="5177">
          <cell r="A5177">
            <v>56500110000000</v>
          </cell>
          <cell r="B5177" t="str">
            <v xml:space="preserve">HILO CATGUT SIMPLE 1.5M (CONV.) 6                                                                   </v>
          </cell>
          <cell r="C5177">
            <v>0</v>
          </cell>
          <cell r="D5177">
            <v>0</v>
          </cell>
          <cell r="E5177">
            <v>0</v>
          </cell>
          <cell r="F5177">
            <v>0</v>
          </cell>
          <cell r="G5177">
            <v>0</v>
          </cell>
          <cell r="I5177">
            <v>0</v>
          </cell>
        </row>
        <row r="5178">
          <cell r="A5178">
            <v>565003000000</v>
          </cell>
          <cell r="B5178" t="str">
            <v xml:space="preserve">HILO NYLON GRUESO N.3 (R)                                                                           </v>
          </cell>
          <cell r="C5178">
            <v>1</v>
          </cell>
          <cell r="D5178">
            <v>0</v>
          </cell>
          <cell r="E5178">
            <v>2</v>
          </cell>
          <cell r="F5178">
            <v>2</v>
          </cell>
          <cell r="G5178">
            <v>2</v>
          </cell>
          <cell r="I5178">
            <v>2</v>
          </cell>
        </row>
        <row r="5179">
          <cell r="A5179">
            <v>56510010000000</v>
          </cell>
          <cell r="B5179" t="str">
            <v xml:space="preserve">HILO CATGUT CROM. 1.5M (CONV.) 5/0                                                                  </v>
          </cell>
          <cell r="C5179">
            <v>0</v>
          </cell>
          <cell r="D5179">
            <v>0</v>
          </cell>
          <cell r="E5179">
            <v>0</v>
          </cell>
          <cell r="F5179">
            <v>0</v>
          </cell>
          <cell r="G5179">
            <v>0</v>
          </cell>
          <cell r="I5179">
            <v>0</v>
          </cell>
        </row>
        <row r="5180">
          <cell r="A5180">
            <v>56510020000000</v>
          </cell>
          <cell r="B5180" t="str">
            <v xml:space="preserve">HILO CATGUT CROM. 1.5M (CONV.) 4/0                                                                  </v>
          </cell>
          <cell r="C5180">
            <v>0</v>
          </cell>
          <cell r="D5180">
            <v>0</v>
          </cell>
          <cell r="E5180">
            <v>0</v>
          </cell>
          <cell r="F5180">
            <v>0</v>
          </cell>
          <cell r="G5180">
            <v>0</v>
          </cell>
          <cell r="I5180">
            <v>0</v>
          </cell>
        </row>
        <row r="5181">
          <cell r="A5181">
            <v>56510030000000</v>
          </cell>
          <cell r="B5181" t="str">
            <v xml:space="preserve">HILO CATGUT CROM. 1.5M (CONV.) 3/0                                                                  </v>
          </cell>
          <cell r="C5181">
            <v>0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  <cell r="I5181">
            <v>0</v>
          </cell>
        </row>
        <row r="5182">
          <cell r="A5182">
            <v>56510040000000</v>
          </cell>
          <cell r="B5182" t="str">
            <v xml:space="preserve">HILO CATGUT CROM. 1.5M (CONV.) 2/0                                                                  </v>
          </cell>
          <cell r="C5182">
            <v>0</v>
          </cell>
          <cell r="D5182">
            <v>0</v>
          </cell>
          <cell r="E5182">
            <v>0</v>
          </cell>
          <cell r="F5182">
            <v>0</v>
          </cell>
          <cell r="G5182">
            <v>0</v>
          </cell>
          <cell r="I5182">
            <v>0</v>
          </cell>
        </row>
        <row r="5183">
          <cell r="A5183">
            <v>56510050000000</v>
          </cell>
          <cell r="B5183" t="str">
            <v xml:space="preserve">HILO CATGUT CROM. 1.5M (CONV.) 0                                                                    </v>
          </cell>
          <cell r="C5183">
            <v>0</v>
          </cell>
          <cell r="D5183">
            <v>0</v>
          </cell>
          <cell r="E5183">
            <v>0</v>
          </cell>
          <cell r="F5183">
            <v>0</v>
          </cell>
          <cell r="G5183">
            <v>0</v>
          </cell>
          <cell r="I5183">
            <v>0</v>
          </cell>
        </row>
        <row r="5184">
          <cell r="A5184">
            <v>56510060000000</v>
          </cell>
          <cell r="B5184" t="str">
            <v xml:space="preserve">HILO CATGUT CROM. 1.5M (CONV.) 1                                                                    </v>
          </cell>
          <cell r="C5184">
            <v>0</v>
          </cell>
          <cell r="D5184">
            <v>0</v>
          </cell>
          <cell r="E5184">
            <v>0</v>
          </cell>
          <cell r="F5184">
            <v>0</v>
          </cell>
          <cell r="G5184">
            <v>0</v>
          </cell>
          <cell r="I5184">
            <v>0</v>
          </cell>
        </row>
        <row r="5185">
          <cell r="A5185">
            <v>56510070000000</v>
          </cell>
          <cell r="B5185" t="str">
            <v xml:space="preserve">HILO CATGUT CROM. 1.5M (CONV.) 2                                                                    </v>
          </cell>
          <cell r="C5185">
            <v>0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I5185">
            <v>0</v>
          </cell>
        </row>
        <row r="5186">
          <cell r="A5186">
            <v>56510080000000</v>
          </cell>
          <cell r="B5186" t="str">
            <v xml:space="preserve">HILO CATGUT CROM. 1.5M (CONV.) 3                                                                    </v>
          </cell>
          <cell r="C5186">
            <v>0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I5186">
            <v>0</v>
          </cell>
        </row>
        <row r="5187">
          <cell r="A5187">
            <v>56510090000000</v>
          </cell>
          <cell r="B5187" t="str">
            <v xml:space="preserve">HILO CATGUT CROM. 1.5M (CONV.) 4                                                                    </v>
          </cell>
          <cell r="C5187">
            <v>0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  <cell r="I5187">
            <v>0</v>
          </cell>
        </row>
        <row r="5188">
          <cell r="A5188">
            <v>56510100000000</v>
          </cell>
          <cell r="B5188" t="str">
            <v xml:space="preserve">HILO CATGUT CROM. 1.5M (CONV.) 5                                                                    </v>
          </cell>
          <cell r="C5188">
            <v>0</v>
          </cell>
          <cell r="D5188">
            <v>0</v>
          </cell>
          <cell r="E5188">
            <v>0</v>
          </cell>
          <cell r="F5188">
            <v>0</v>
          </cell>
          <cell r="G5188">
            <v>0</v>
          </cell>
          <cell r="I5188">
            <v>0</v>
          </cell>
        </row>
        <row r="5189">
          <cell r="A5189">
            <v>56510110000000</v>
          </cell>
          <cell r="B5189" t="str">
            <v xml:space="preserve">HILO CATGUT CROM. 1.5M (CONV.) 6                                                                    </v>
          </cell>
          <cell r="C5189">
            <v>0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I5189">
            <v>0</v>
          </cell>
        </row>
        <row r="5190">
          <cell r="A5190">
            <v>566001000000</v>
          </cell>
          <cell r="B5190" t="str">
            <v xml:space="preserve">HILO ALGODON          (R)                                                                           </v>
          </cell>
          <cell r="C5190">
            <v>0</v>
          </cell>
          <cell r="D5190">
            <v>0</v>
          </cell>
          <cell r="E5190">
            <v>0</v>
          </cell>
          <cell r="F5190">
            <v>0</v>
          </cell>
          <cell r="G5190">
            <v>0</v>
          </cell>
          <cell r="I5190">
            <v>0</v>
          </cell>
        </row>
        <row r="5191">
          <cell r="A5191">
            <v>567001000000</v>
          </cell>
          <cell r="B5191" t="str">
            <v xml:space="preserve">TUBO VIDRIO P/MOLDEAR CABEZA                                                                        </v>
          </cell>
          <cell r="C5191">
            <v>0</v>
          </cell>
          <cell r="D5191">
            <v>0</v>
          </cell>
          <cell r="E5191">
            <v>0</v>
          </cell>
          <cell r="F5191">
            <v>0</v>
          </cell>
          <cell r="G5191">
            <v>0</v>
          </cell>
          <cell r="I5191">
            <v>0</v>
          </cell>
        </row>
        <row r="5192">
          <cell r="A5192">
            <v>567002000000</v>
          </cell>
          <cell r="B5192" t="str">
            <v xml:space="preserve">TUBO VIDRIO P/DILAT.SELDIN. 1.0/CH7                                                                 </v>
          </cell>
          <cell r="C5192">
            <v>0</v>
          </cell>
          <cell r="D5192">
            <v>0</v>
          </cell>
          <cell r="E5192">
            <v>0</v>
          </cell>
          <cell r="F5192">
            <v>0</v>
          </cell>
          <cell r="G5192">
            <v>0</v>
          </cell>
          <cell r="I5192">
            <v>0</v>
          </cell>
        </row>
        <row r="5193">
          <cell r="A5193">
            <v>567008000000</v>
          </cell>
          <cell r="B5193" t="str">
            <v xml:space="preserve">TUBO VIDRIO P.OLIVA CH8                                                                             </v>
          </cell>
          <cell r="C5193">
            <v>0</v>
          </cell>
          <cell r="D5193">
            <v>0</v>
          </cell>
          <cell r="E5193">
            <v>0</v>
          </cell>
          <cell r="F5193">
            <v>0</v>
          </cell>
          <cell r="G5193">
            <v>0</v>
          </cell>
          <cell r="I5193">
            <v>0</v>
          </cell>
        </row>
        <row r="5194">
          <cell r="A5194">
            <v>567010000000</v>
          </cell>
          <cell r="B5194" t="str">
            <v xml:space="preserve">TUBO VIDRIO P.OLIVA CH10                                                                            </v>
          </cell>
          <cell r="C5194">
            <v>0</v>
          </cell>
          <cell r="D5194">
            <v>0</v>
          </cell>
          <cell r="E5194">
            <v>0</v>
          </cell>
          <cell r="F5194">
            <v>0</v>
          </cell>
          <cell r="G5194">
            <v>0</v>
          </cell>
          <cell r="I5194">
            <v>0</v>
          </cell>
        </row>
        <row r="5195">
          <cell r="A5195">
            <v>567012000000</v>
          </cell>
          <cell r="B5195" t="str">
            <v xml:space="preserve">TUBO VIDRIO P. OLIVA CH12                                                                           </v>
          </cell>
          <cell r="C5195">
            <v>0</v>
          </cell>
          <cell r="D5195">
            <v>0</v>
          </cell>
          <cell r="E5195">
            <v>0</v>
          </cell>
          <cell r="F5195">
            <v>0</v>
          </cell>
          <cell r="G5195">
            <v>0</v>
          </cell>
          <cell r="I5195">
            <v>0</v>
          </cell>
        </row>
        <row r="5196">
          <cell r="A5196">
            <v>567014000000</v>
          </cell>
          <cell r="B5196" t="str">
            <v xml:space="preserve">TUBO VIDRIO P. OLIVA CH14                                                                           </v>
          </cell>
          <cell r="C5196">
            <v>42</v>
          </cell>
          <cell r="D5196">
            <v>0</v>
          </cell>
          <cell r="E5196">
            <v>0</v>
          </cell>
          <cell r="F5196">
            <v>0</v>
          </cell>
          <cell r="G5196">
            <v>0</v>
          </cell>
          <cell r="I5196">
            <v>0</v>
          </cell>
        </row>
        <row r="5197">
          <cell r="A5197">
            <v>567016000000</v>
          </cell>
          <cell r="B5197" t="str">
            <v xml:space="preserve">TUBO VIDRIO P.OLIVA CH16                                                                            </v>
          </cell>
          <cell r="C5197">
            <v>0</v>
          </cell>
          <cell r="D5197">
            <v>0</v>
          </cell>
          <cell r="E5197">
            <v>0</v>
          </cell>
          <cell r="F5197">
            <v>0</v>
          </cell>
          <cell r="G5197">
            <v>0</v>
          </cell>
          <cell r="I5197">
            <v>0</v>
          </cell>
        </row>
        <row r="5198">
          <cell r="A5198">
            <v>567018000000</v>
          </cell>
          <cell r="B5198" t="str">
            <v xml:space="preserve">TUBO VIDRIO P.OLIVA CH18                                                                            </v>
          </cell>
          <cell r="C5198">
            <v>94</v>
          </cell>
          <cell r="D5198">
            <v>0</v>
          </cell>
          <cell r="E5198">
            <v>0</v>
          </cell>
          <cell r="F5198">
            <v>0</v>
          </cell>
          <cell r="G5198">
            <v>0</v>
          </cell>
          <cell r="I5198">
            <v>0</v>
          </cell>
        </row>
        <row r="5199">
          <cell r="A5199">
            <v>568000338400</v>
          </cell>
          <cell r="B5199" t="str">
            <v xml:space="preserve">ch3_tubo de vidrio p/cat.ureteral ch3_(33839-33840)                                                 </v>
          </cell>
          <cell r="C5199">
            <v>0</v>
          </cell>
          <cell r="D5199">
            <v>0</v>
          </cell>
          <cell r="E5199">
            <v>0</v>
          </cell>
          <cell r="F5199">
            <v>0</v>
          </cell>
          <cell r="G5199">
            <v>0</v>
          </cell>
          <cell r="I5199">
            <v>0</v>
          </cell>
        </row>
        <row r="5200">
          <cell r="A5200">
            <v>568000338410</v>
          </cell>
          <cell r="B5200" t="str">
            <v xml:space="preserve">ch4_tubo de vidrio p/cat.ureteral ch4_(33839-33841)                                                 </v>
          </cell>
          <cell r="C5200">
            <v>10</v>
          </cell>
          <cell r="D5200">
            <v>0</v>
          </cell>
          <cell r="E5200">
            <v>0</v>
          </cell>
          <cell r="F5200">
            <v>0</v>
          </cell>
          <cell r="G5200">
            <v>0</v>
          </cell>
          <cell r="I5200">
            <v>0</v>
          </cell>
        </row>
        <row r="5201">
          <cell r="A5201">
            <v>568000338420</v>
          </cell>
          <cell r="B5201" t="str">
            <v xml:space="preserve">ch5_tubo de vidrio p/cat.ureteral ch5_(33839-33842)                                                 </v>
          </cell>
          <cell r="C5201">
            <v>10</v>
          </cell>
          <cell r="D5201">
            <v>0</v>
          </cell>
          <cell r="E5201">
            <v>0</v>
          </cell>
          <cell r="F5201">
            <v>0</v>
          </cell>
          <cell r="G5201">
            <v>0</v>
          </cell>
          <cell r="I5201">
            <v>0</v>
          </cell>
        </row>
        <row r="5202">
          <cell r="A5202">
            <v>568000338430</v>
          </cell>
          <cell r="B5202" t="str">
            <v xml:space="preserve">ch6_tubo de vidrio p/cat.ureteral ch6_(33839-33843)                                                 </v>
          </cell>
          <cell r="C5202">
            <v>0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  <cell r="I5202">
            <v>0</v>
          </cell>
        </row>
        <row r="5203">
          <cell r="A5203">
            <v>568000338450</v>
          </cell>
          <cell r="B5203" t="str">
            <v xml:space="preserve">ch8_tubo de vidrio p/cat.ureteral ch8_(33839-33845)                                                 </v>
          </cell>
          <cell r="C5203">
            <v>10</v>
          </cell>
          <cell r="D5203">
            <v>0</v>
          </cell>
          <cell r="E5203">
            <v>0</v>
          </cell>
          <cell r="F5203">
            <v>0</v>
          </cell>
          <cell r="G5203">
            <v>0</v>
          </cell>
          <cell r="I5203">
            <v>0</v>
          </cell>
        </row>
        <row r="5204">
          <cell r="A5204">
            <v>568000580930</v>
          </cell>
          <cell r="B5204" t="str">
            <v xml:space="preserve">ch7_tubo de vidrio p/cat.ureteral ch7_(33839-58093)                                                 </v>
          </cell>
          <cell r="C5204">
            <v>0</v>
          </cell>
          <cell r="D5204">
            <v>0</v>
          </cell>
          <cell r="E5204">
            <v>0</v>
          </cell>
          <cell r="F5204">
            <v>0</v>
          </cell>
          <cell r="G5204">
            <v>0</v>
          </cell>
          <cell r="I5204">
            <v>0</v>
          </cell>
        </row>
        <row r="5205">
          <cell r="A5205">
            <v>568004000000</v>
          </cell>
          <cell r="B5205" t="str">
            <v xml:space="preserve">TUBO VIDRIO P. TIEMANN ID14328 CH4                                                                  </v>
          </cell>
          <cell r="C5205">
            <v>0</v>
          </cell>
          <cell r="D5205">
            <v>0</v>
          </cell>
          <cell r="E5205">
            <v>0</v>
          </cell>
          <cell r="F5205">
            <v>0</v>
          </cell>
          <cell r="G5205">
            <v>0</v>
          </cell>
          <cell r="I5205">
            <v>0</v>
          </cell>
        </row>
        <row r="5206">
          <cell r="A5206">
            <v>568005000000</v>
          </cell>
          <cell r="B5206" t="str">
            <v xml:space="preserve">TUBO VIDRIO P. TIEMANN ID14329 CH5                                                                  </v>
          </cell>
          <cell r="C5206">
            <v>0</v>
          </cell>
          <cell r="D5206">
            <v>0</v>
          </cell>
          <cell r="E5206">
            <v>0</v>
          </cell>
          <cell r="F5206">
            <v>0</v>
          </cell>
          <cell r="G5206">
            <v>0</v>
          </cell>
          <cell r="I5206">
            <v>0</v>
          </cell>
        </row>
        <row r="5207">
          <cell r="A5207">
            <v>568006000000</v>
          </cell>
          <cell r="B5207" t="str">
            <v xml:space="preserve">TUBO VIDRIO P. TIEMANN ID94604 CH6                                                                  </v>
          </cell>
          <cell r="C5207">
            <v>0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I5207">
            <v>0</v>
          </cell>
        </row>
        <row r="5208">
          <cell r="A5208">
            <v>568007000000</v>
          </cell>
          <cell r="B5208" t="str">
            <v xml:space="preserve">TUBO VIDRIO P. TIEMANN ID17945 CH7                                                                  </v>
          </cell>
          <cell r="C5208">
            <v>0</v>
          </cell>
          <cell r="D5208">
            <v>0</v>
          </cell>
          <cell r="E5208">
            <v>0</v>
          </cell>
          <cell r="F5208">
            <v>0</v>
          </cell>
          <cell r="G5208">
            <v>0</v>
          </cell>
          <cell r="I5208">
            <v>0</v>
          </cell>
        </row>
        <row r="5209">
          <cell r="A5209">
            <v>568008000000</v>
          </cell>
          <cell r="B5209" t="str">
            <v xml:space="preserve">TUBO VIDRIO P. TIEMANN ID61468 CH8                                                                  </v>
          </cell>
          <cell r="C5209">
            <v>4</v>
          </cell>
          <cell r="D5209">
            <v>0</v>
          </cell>
          <cell r="E5209">
            <v>0</v>
          </cell>
          <cell r="F5209">
            <v>0</v>
          </cell>
          <cell r="G5209">
            <v>0</v>
          </cell>
          <cell r="I5209">
            <v>0</v>
          </cell>
        </row>
        <row r="5210">
          <cell r="A5210">
            <v>568009000000</v>
          </cell>
          <cell r="B5210" t="str">
            <v xml:space="preserve">TUBO VIDRIO P. TIEMANN N°95843 CH9                                                                  </v>
          </cell>
          <cell r="C5210">
            <v>10</v>
          </cell>
          <cell r="D5210">
            <v>0</v>
          </cell>
          <cell r="E5210">
            <v>0</v>
          </cell>
          <cell r="F5210">
            <v>0</v>
          </cell>
          <cell r="G5210">
            <v>0</v>
          </cell>
          <cell r="I5210">
            <v>0</v>
          </cell>
        </row>
        <row r="5211">
          <cell r="A5211">
            <v>568010000000</v>
          </cell>
          <cell r="B5211" t="str">
            <v xml:space="preserve">TUBO VIDRIO T. NELATON N°58093 CH7                                                                  </v>
          </cell>
          <cell r="C5211">
            <v>0</v>
          </cell>
          <cell r="D5211">
            <v>0</v>
          </cell>
          <cell r="E5211">
            <v>0</v>
          </cell>
          <cell r="F5211">
            <v>0</v>
          </cell>
          <cell r="G5211">
            <v>0</v>
          </cell>
          <cell r="I5211">
            <v>0</v>
          </cell>
        </row>
        <row r="5212">
          <cell r="A5212">
            <v>568010010000</v>
          </cell>
          <cell r="B5212" t="str">
            <v xml:space="preserve">TUBO VIDRIO T. NELATON CH8   48626-48628                                                            </v>
          </cell>
          <cell r="C5212">
            <v>10</v>
          </cell>
          <cell r="D5212">
            <v>0</v>
          </cell>
          <cell r="E5212">
            <v>0</v>
          </cell>
          <cell r="F5212">
            <v>0</v>
          </cell>
          <cell r="G5212">
            <v>0</v>
          </cell>
          <cell r="I5212">
            <v>0</v>
          </cell>
        </row>
        <row r="5213">
          <cell r="A5213">
            <v>568010020000</v>
          </cell>
          <cell r="B5213" t="str">
            <v xml:space="preserve">TUBO VIDRIO T. NELATON CH9  // ALIMENTACION 3.0 48626-03881                                         </v>
          </cell>
          <cell r="C5213">
            <v>15</v>
          </cell>
          <cell r="D5213">
            <v>0</v>
          </cell>
          <cell r="E5213">
            <v>0</v>
          </cell>
          <cell r="F5213">
            <v>0</v>
          </cell>
          <cell r="G5213">
            <v>0</v>
          </cell>
          <cell r="I5213">
            <v>0</v>
          </cell>
        </row>
        <row r="5214">
          <cell r="A5214">
            <v>568010030000</v>
          </cell>
          <cell r="B5214" t="str">
            <v xml:space="preserve">TUBO VIDRIO T. NELATON CH10  48626-48629                                                            </v>
          </cell>
          <cell r="C5214">
            <v>10</v>
          </cell>
          <cell r="D5214">
            <v>0</v>
          </cell>
          <cell r="E5214">
            <v>0</v>
          </cell>
          <cell r="F5214">
            <v>0</v>
          </cell>
          <cell r="G5214">
            <v>0</v>
          </cell>
          <cell r="I5214">
            <v>0</v>
          </cell>
        </row>
        <row r="5215">
          <cell r="A5215">
            <v>568010040000</v>
          </cell>
          <cell r="B5215" t="str">
            <v xml:space="preserve">TUBO VIDRIO T. NELATON CH16   48626-48632                                                           </v>
          </cell>
          <cell r="C5215">
            <v>0</v>
          </cell>
          <cell r="D5215">
            <v>0</v>
          </cell>
          <cell r="E5215">
            <v>0</v>
          </cell>
          <cell r="F5215">
            <v>0</v>
          </cell>
          <cell r="G5215">
            <v>0</v>
          </cell>
          <cell r="I5215">
            <v>0</v>
          </cell>
        </row>
        <row r="5216">
          <cell r="A5216">
            <v>568010050000</v>
          </cell>
          <cell r="B5216" t="str">
            <v xml:space="preserve">TUBO VIDRIO T. NELATON CH18   48626-48633                                                           </v>
          </cell>
          <cell r="C5216">
            <v>10</v>
          </cell>
          <cell r="D5216">
            <v>0</v>
          </cell>
          <cell r="E5216">
            <v>0</v>
          </cell>
          <cell r="F5216">
            <v>0</v>
          </cell>
          <cell r="G5216">
            <v>0</v>
          </cell>
          <cell r="I5216">
            <v>0</v>
          </cell>
        </row>
        <row r="5217">
          <cell r="A5217">
            <v>568010060000</v>
          </cell>
          <cell r="B5217" t="str">
            <v xml:space="preserve">TUBO VIDRIO T. NELATON CH20 48626-48634                                                             </v>
          </cell>
          <cell r="C5217">
            <v>0</v>
          </cell>
          <cell r="D5217">
            <v>0</v>
          </cell>
          <cell r="E5217">
            <v>0</v>
          </cell>
          <cell r="F5217">
            <v>0</v>
          </cell>
          <cell r="G5217">
            <v>0</v>
          </cell>
          <cell r="I5217">
            <v>0</v>
          </cell>
        </row>
        <row r="5218">
          <cell r="A5218">
            <v>568010070000</v>
          </cell>
          <cell r="B5218" t="str">
            <v xml:space="preserve">TUBO VIDRIO T. NELATON CH21   48626-03442                                                           </v>
          </cell>
          <cell r="C5218">
            <v>12</v>
          </cell>
          <cell r="D5218">
            <v>0</v>
          </cell>
          <cell r="E5218">
            <v>0</v>
          </cell>
          <cell r="F5218">
            <v>0</v>
          </cell>
          <cell r="G5218">
            <v>0</v>
          </cell>
          <cell r="I5218">
            <v>0</v>
          </cell>
        </row>
        <row r="5219">
          <cell r="A5219">
            <v>568011000000</v>
          </cell>
          <cell r="B5219" t="str">
            <v xml:space="preserve">TUBO VIDRIO T. NELATON N°33844 CH7                                                                  </v>
          </cell>
          <cell r="C5219">
            <v>0</v>
          </cell>
          <cell r="D5219">
            <v>0</v>
          </cell>
          <cell r="E5219">
            <v>0</v>
          </cell>
          <cell r="F5219">
            <v>0</v>
          </cell>
          <cell r="G5219">
            <v>0</v>
          </cell>
          <cell r="I5219">
            <v>0</v>
          </cell>
        </row>
        <row r="5220">
          <cell r="A5220">
            <v>568012000000</v>
          </cell>
          <cell r="B5220" t="str">
            <v xml:space="preserve">TUBO VIDRIO T.NELATON N°35829 CH9                                                                   </v>
          </cell>
          <cell r="C5220">
            <v>0</v>
          </cell>
          <cell r="D5220">
            <v>0</v>
          </cell>
          <cell r="E5220">
            <v>0</v>
          </cell>
          <cell r="F5220">
            <v>0</v>
          </cell>
          <cell r="G5220">
            <v>0</v>
          </cell>
          <cell r="I5220">
            <v>0</v>
          </cell>
        </row>
        <row r="5221">
          <cell r="A5221">
            <v>568013000000</v>
          </cell>
          <cell r="B5221" t="str">
            <v xml:space="preserve">TUBO VIDRIO T.NELATON N°35830 CH9                                                                   </v>
          </cell>
          <cell r="C5221">
            <v>0</v>
          </cell>
          <cell r="D5221">
            <v>0</v>
          </cell>
          <cell r="E5221">
            <v>0</v>
          </cell>
          <cell r="F5221">
            <v>0</v>
          </cell>
          <cell r="G5221">
            <v>0</v>
          </cell>
          <cell r="I5221">
            <v>0</v>
          </cell>
        </row>
        <row r="5222">
          <cell r="A5222">
            <v>568014000000</v>
          </cell>
          <cell r="B5222" t="str">
            <v xml:space="preserve">TUBO VIDRIO P/DILATAD. 1,2/CH6 42822-42823                                                          </v>
          </cell>
          <cell r="C5222">
            <v>24</v>
          </cell>
          <cell r="D5222">
            <v>0</v>
          </cell>
          <cell r="E5222">
            <v>0</v>
          </cell>
          <cell r="F5222">
            <v>0</v>
          </cell>
          <cell r="G5222">
            <v>0</v>
          </cell>
          <cell r="I5222">
            <v>0</v>
          </cell>
        </row>
        <row r="5223">
          <cell r="A5223">
            <v>568014100000</v>
          </cell>
          <cell r="B5223" t="str">
            <v xml:space="preserve">TUBO VIDRIO P/DILATAD. 1,2/CH9 42822-95399                                                          </v>
          </cell>
          <cell r="C5223">
            <v>10</v>
          </cell>
          <cell r="D5223">
            <v>0</v>
          </cell>
          <cell r="E5223">
            <v>0</v>
          </cell>
          <cell r="F5223">
            <v>0</v>
          </cell>
          <cell r="G5223">
            <v>0</v>
          </cell>
          <cell r="I5223">
            <v>0</v>
          </cell>
        </row>
        <row r="5224">
          <cell r="A5224">
            <v>568015000000</v>
          </cell>
          <cell r="B5224" t="str">
            <v xml:space="preserve">TUBO VIDRIO P/DILATAD. 42822-42824 CH8                                                              </v>
          </cell>
          <cell r="C5224">
            <v>10</v>
          </cell>
          <cell r="D5224">
            <v>0</v>
          </cell>
          <cell r="E5224">
            <v>0</v>
          </cell>
          <cell r="F5224">
            <v>0</v>
          </cell>
          <cell r="G5224">
            <v>0</v>
          </cell>
          <cell r="I5224">
            <v>0</v>
          </cell>
        </row>
        <row r="5225">
          <cell r="A5225">
            <v>568016000000</v>
          </cell>
          <cell r="B5225" t="str">
            <v xml:space="preserve">TUBO VIDRIO P/DILATAD.1,2/CH10 42822-42825                                                          </v>
          </cell>
          <cell r="C5225">
            <v>15</v>
          </cell>
          <cell r="D5225">
            <v>0</v>
          </cell>
          <cell r="E5225">
            <v>0</v>
          </cell>
          <cell r="F5225">
            <v>0</v>
          </cell>
          <cell r="G5225">
            <v>0</v>
          </cell>
          <cell r="I5225">
            <v>0</v>
          </cell>
        </row>
        <row r="5226">
          <cell r="A5226">
            <v>568017000000</v>
          </cell>
          <cell r="B5226" t="str">
            <v xml:space="preserve">TUBO VIDRIO P/DILATAD. 1,2/CH12 42822-42826                                                         </v>
          </cell>
          <cell r="C5226">
            <v>15</v>
          </cell>
          <cell r="D5226">
            <v>0</v>
          </cell>
          <cell r="E5226">
            <v>0</v>
          </cell>
          <cell r="F5226">
            <v>0</v>
          </cell>
          <cell r="G5226">
            <v>0</v>
          </cell>
          <cell r="I5226">
            <v>0</v>
          </cell>
        </row>
        <row r="5227">
          <cell r="A5227">
            <v>568017160000</v>
          </cell>
          <cell r="B5227" t="str">
            <v xml:space="preserve">TUBO VIDRIO P/DILATAD. 1,2/CH16 42822-                                                              </v>
          </cell>
          <cell r="C5227">
            <v>0</v>
          </cell>
          <cell r="D5227">
            <v>0</v>
          </cell>
          <cell r="E5227">
            <v>0</v>
          </cell>
          <cell r="F5227">
            <v>0</v>
          </cell>
          <cell r="G5227">
            <v>0</v>
          </cell>
          <cell r="I5227">
            <v>0</v>
          </cell>
        </row>
        <row r="5228">
          <cell r="A5228">
            <v>568018000000</v>
          </cell>
          <cell r="B5228" t="str">
            <v xml:space="preserve">TUBO VIDRIO P/DILATAD. 84268 CH4                                                                    </v>
          </cell>
          <cell r="C5228">
            <v>0</v>
          </cell>
          <cell r="D5228">
            <v>0</v>
          </cell>
          <cell r="E5228">
            <v>0</v>
          </cell>
          <cell r="F5228">
            <v>0</v>
          </cell>
          <cell r="G5228">
            <v>0</v>
          </cell>
          <cell r="I5228">
            <v>0</v>
          </cell>
        </row>
        <row r="5229">
          <cell r="A5229">
            <v>568019000000</v>
          </cell>
          <cell r="B5229" t="str">
            <v xml:space="preserve">TUBO VIDRIO P/DILATAD. 48288 CH4.8                                                                  </v>
          </cell>
          <cell r="C5229">
            <v>0</v>
          </cell>
          <cell r="D5229">
            <v>0</v>
          </cell>
          <cell r="E5229">
            <v>0</v>
          </cell>
          <cell r="F5229">
            <v>0</v>
          </cell>
          <cell r="G5229">
            <v>0</v>
          </cell>
          <cell r="I5229">
            <v>0</v>
          </cell>
        </row>
        <row r="5230">
          <cell r="A5230">
            <v>568020000000</v>
          </cell>
          <cell r="B5230" t="str">
            <v xml:space="preserve">TUBO VIDRIO P/DILATAD. 48291 CH8                                                                    </v>
          </cell>
          <cell r="C5230">
            <v>0</v>
          </cell>
          <cell r="D5230">
            <v>0</v>
          </cell>
          <cell r="E5230">
            <v>0</v>
          </cell>
          <cell r="F5230">
            <v>0</v>
          </cell>
          <cell r="G5230">
            <v>0</v>
          </cell>
          <cell r="I5230">
            <v>0</v>
          </cell>
        </row>
        <row r="5231">
          <cell r="A5231">
            <v>568021000000</v>
          </cell>
          <cell r="B5231" t="str">
            <v xml:space="preserve">TUBO VIDRIO P/DILAT. NEF. 1.2/CH6                                                                   </v>
          </cell>
          <cell r="C5231">
            <v>0</v>
          </cell>
          <cell r="D5231">
            <v>0</v>
          </cell>
          <cell r="E5231">
            <v>0</v>
          </cell>
          <cell r="F5231">
            <v>0</v>
          </cell>
          <cell r="G5231">
            <v>0</v>
          </cell>
          <cell r="I5231">
            <v>0</v>
          </cell>
        </row>
        <row r="5232">
          <cell r="A5232">
            <v>568022000000</v>
          </cell>
          <cell r="B5232" t="str">
            <v xml:space="preserve">TUBO VIDRIO P/DILAT. NEF. 1.2/CH7                                                                   </v>
          </cell>
          <cell r="C5232">
            <v>15</v>
          </cell>
          <cell r="D5232">
            <v>0</v>
          </cell>
          <cell r="E5232">
            <v>0</v>
          </cell>
          <cell r="F5232">
            <v>0</v>
          </cell>
          <cell r="G5232">
            <v>0</v>
          </cell>
          <cell r="I5232">
            <v>0</v>
          </cell>
        </row>
        <row r="5233">
          <cell r="A5233">
            <v>568023000000</v>
          </cell>
          <cell r="B5233" t="str">
            <v xml:space="preserve">TUBO VIDRIO P/DILAT. NEF. 1.2/CH8                                                                   </v>
          </cell>
          <cell r="C5233">
            <v>0</v>
          </cell>
          <cell r="D5233">
            <v>0</v>
          </cell>
          <cell r="E5233">
            <v>0</v>
          </cell>
          <cell r="F5233">
            <v>0</v>
          </cell>
          <cell r="G5233">
            <v>0</v>
          </cell>
          <cell r="I5233">
            <v>0</v>
          </cell>
        </row>
        <row r="5234">
          <cell r="A5234">
            <v>568024000000</v>
          </cell>
          <cell r="B5234" t="str">
            <v xml:space="preserve">TUBO VIDRIO P/DILAT. NEF. 1.2/CH10                                                                  </v>
          </cell>
          <cell r="C5234">
            <v>0</v>
          </cell>
          <cell r="D5234">
            <v>0</v>
          </cell>
          <cell r="E5234">
            <v>0</v>
          </cell>
          <cell r="F5234">
            <v>0</v>
          </cell>
          <cell r="G5234">
            <v>0</v>
          </cell>
          <cell r="I5234">
            <v>0</v>
          </cell>
        </row>
        <row r="5235">
          <cell r="A5235">
            <v>568025000000</v>
          </cell>
          <cell r="B5235" t="str">
            <v xml:space="preserve">TUBO VIDRIO P/DILAT. NEF. 1.2/CH12                                                                  </v>
          </cell>
          <cell r="C5235">
            <v>0</v>
          </cell>
          <cell r="D5235">
            <v>0</v>
          </cell>
          <cell r="E5235">
            <v>0</v>
          </cell>
          <cell r="F5235">
            <v>0</v>
          </cell>
          <cell r="G5235">
            <v>0</v>
          </cell>
          <cell r="I5235">
            <v>0</v>
          </cell>
        </row>
        <row r="5236">
          <cell r="A5236">
            <v>568026000000</v>
          </cell>
          <cell r="B5236" t="str">
            <v xml:space="preserve">TUBO VIDRIO P/DILAT. NEF. 1.2/CH14                                                                  </v>
          </cell>
          <cell r="C5236">
            <v>5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  <cell r="I5236">
            <v>0</v>
          </cell>
        </row>
        <row r="5237">
          <cell r="A5237">
            <v>568026018000</v>
          </cell>
          <cell r="B5237" t="str">
            <v xml:space="preserve">TUBO VIDRIO P/DILAT. NEF. CH 18  42822                                                              </v>
          </cell>
          <cell r="C5237">
            <v>11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  <cell r="I5237">
            <v>0</v>
          </cell>
        </row>
        <row r="5238">
          <cell r="A5238">
            <v>568027001000</v>
          </cell>
          <cell r="B5238" t="str">
            <v xml:space="preserve">T.VIDRIO DILATADOR 1,4/CH6 42822                                                                    </v>
          </cell>
          <cell r="C5238">
            <v>4</v>
          </cell>
          <cell r="D5238">
            <v>0</v>
          </cell>
          <cell r="E5238">
            <v>0</v>
          </cell>
          <cell r="F5238">
            <v>0</v>
          </cell>
          <cell r="G5238">
            <v>0</v>
          </cell>
          <cell r="I5238">
            <v>0</v>
          </cell>
        </row>
        <row r="5239">
          <cell r="A5239">
            <v>568027001100</v>
          </cell>
          <cell r="B5239" t="str">
            <v xml:space="preserve">T.VIDRIO DILATADOR 1,2/CH7 42822-95398                                                              </v>
          </cell>
          <cell r="C5239">
            <v>24</v>
          </cell>
          <cell r="D5239">
            <v>0</v>
          </cell>
          <cell r="E5239">
            <v>0</v>
          </cell>
          <cell r="F5239">
            <v>0</v>
          </cell>
          <cell r="G5239">
            <v>0</v>
          </cell>
          <cell r="I5239">
            <v>0</v>
          </cell>
        </row>
        <row r="5240">
          <cell r="A5240">
            <v>568027001200</v>
          </cell>
          <cell r="B5240" t="str">
            <v xml:space="preserve">T.VIDRIO DILATADOR 1,2/CH14 42822-42827                                                             </v>
          </cell>
          <cell r="C5240">
            <v>14</v>
          </cell>
          <cell r="D5240">
            <v>0</v>
          </cell>
          <cell r="E5240">
            <v>0</v>
          </cell>
          <cell r="F5240">
            <v>0</v>
          </cell>
          <cell r="G5240">
            <v>0</v>
          </cell>
          <cell r="I5240">
            <v>0</v>
          </cell>
        </row>
        <row r="5241">
          <cell r="A5241">
            <v>568028000000</v>
          </cell>
          <cell r="B5241" t="str">
            <v xml:space="preserve">TUBO VIDRIO P/DILATAD. CH16  42822                                                                  </v>
          </cell>
          <cell r="C5241">
            <v>11</v>
          </cell>
          <cell r="D5241">
            <v>0</v>
          </cell>
          <cell r="E5241">
            <v>0</v>
          </cell>
          <cell r="F5241">
            <v>0</v>
          </cell>
          <cell r="G5241">
            <v>0</v>
          </cell>
          <cell r="I5241">
            <v>0</v>
          </cell>
        </row>
        <row r="5242">
          <cell r="A5242">
            <v>568030011000</v>
          </cell>
          <cell r="B5242" t="str">
            <v xml:space="preserve">TUBO DE VIDRIO P/MANDRIL SELD. 1,1 33839-33840.1,1                                                  </v>
          </cell>
          <cell r="C5242">
            <v>10</v>
          </cell>
          <cell r="D5242">
            <v>0</v>
          </cell>
          <cell r="E5242">
            <v>0</v>
          </cell>
          <cell r="F5242">
            <v>0</v>
          </cell>
          <cell r="G5242">
            <v>0</v>
          </cell>
          <cell r="I5242">
            <v>0</v>
          </cell>
        </row>
        <row r="5243">
          <cell r="A5243">
            <v>568030012000</v>
          </cell>
          <cell r="B5243" t="str">
            <v xml:space="preserve">TUBO DE VIDRIO P/MANDRIL SELD. 1,2 48626.1,2                                                        </v>
          </cell>
          <cell r="C5243">
            <v>18</v>
          </cell>
          <cell r="D5243">
            <v>0</v>
          </cell>
          <cell r="E5243">
            <v>0</v>
          </cell>
          <cell r="F5243">
            <v>0</v>
          </cell>
          <cell r="G5243">
            <v>0</v>
          </cell>
          <cell r="I5243">
            <v>0</v>
          </cell>
        </row>
        <row r="5244">
          <cell r="A5244">
            <v>568030020000</v>
          </cell>
          <cell r="B5244" t="str">
            <v xml:space="preserve">TUBO DE VIDRIO(PIPAS P/FUNDIR) P/SELD.PUR ID.35770                                                  </v>
          </cell>
          <cell r="C5244">
            <v>0</v>
          </cell>
          <cell r="D5244">
            <v>0</v>
          </cell>
          <cell r="E5244">
            <v>0</v>
          </cell>
          <cell r="F5244">
            <v>0</v>
          </cell>
          <cell r="G5244">
            <v>0</v>
          </cell>
          <cell r="I5244">
            <v>0</v>
          </cell>
        </row>
        <row r="5245">
          <cell r="A5245">
            <v>568030030000</v>
          </cell>
          <cell r="B5245" t="str">
            <v xml:space="preserve">T.VIDRIO P/FUNDIR PUNTA SELD. 1,2/CH6 35761-35770                                                   </v>
          </cell>
          <cell r="C5245">
            <v>9</v>
          </cell>
          <cell r="D5245">
            <v>0</v>
          </cell>
          <cell r="E5245">
            <v>0</v>
          </cell>
          <cell r="F5245">
            <v>0</v>
          </cell>
          <cell r="G5245">
            <v>0</v>
          </cell>
          <cell r="I5245">
            <v>0</v>
          </cell>
        </row>
        <row r="5246">
          <cell r="A5246">
            <v>568030040000</v>
          </cell>
          <cell r="B5246" t="str">
            <v xml:space="preserve">T.VIDRIO P/FUNDIR PUNTA SELD. 1,0/CH6 35761-80067                                                   </v>
          </cell>
          <cell r="C5246">
            <v>8</v>
          </cell>
          <cell r="D5246">
            <v>0</v>
          </cell>
          <cell r="E5246">
            <v>0</v>
          </cell>
          <cell r="F5246">
            <v>0</v>
          </cell>
          <cell r="G5246">
            <v>0</v>
          </cell>
          <cell r="I5246">
            <v>0</v>
          </cell>
        </row>
        <row r="5247">
          <cell r="A5247">
            <v>568030050000</v>
          </cell>
          <cell r="B5247" t="str">
            <v xml:space="preserve">TUBO DE VIDRIO P/FUNDIR EXTREMO CISTO 1,4/CH7 35761-35763                                           </v>
          </cell>
          <cell r="C5247">
            <v>15</v>
          </cell>
          <cell r="D5247">
            <v>0</v>
          </cell>
          <cell r="E5247">
            <v>0</v>
          </cell>
          <cell r="F5247">
            <v>0</v>
          </cell>
          <cell r="G5247">
            <v>0</v>
          </cell>
          <cell r="I5247">
            <v>0</v>
          </cell>
        </row>
        <row r="5248">
          <cell r="A5248">
            <v>568030100000</v>
          </cell>
          <cell r="B5248" t="str">
            <v xml:space="preserve">TUBO VIDRIO (PIPAS) 0,7/CH4,8 41901-59213                                                           </v>
          </cell>
          <cell r="C5248">
            <v>18</v>
          </cell>
          <cell r="D5248">
            <v>0</v>
          </cell>
          <cell r="E5248">
            <v>0</v>
          </cell>
          <cell r="F5248">
            <v>0</v>
          </cell>
          <cell r="G5248">
            <v>0</v>
          </cell>
          <cell r="I5248">
            <v>0</v>
          </cell>
        </row>
        <row r="5249">
          <cell r="A5249">
            <v>568030110000</v>
          </cell>
          <cell r="B5249" t="str">
            <v xml:space="preserve">TUBO VIDRIO (PIPAS) 1,0/CH7  41901-41905                                                            </v>
          </cell>
          <cell r="C5249">
            <v>11</v>
          </cell>
          <cell r="D5249">
            <v>0</v>
          </cell>
          <cell r="E5249">
            <v>0</v>
          </cell>
          <cell r="F5249">
            <v>0</v>
          </cell>
          <cell r="G5249">
            <v>0</v>
          </cell>
          <cell r="I5249">
            <v>0</v>
          </cell>
        </row>
        <row r="5250">
          <cell r="A5250">
            <v>568030120000</v>
          </cell>
          <cell r="B5250" t="str">
            <v xml:space="preserve">TUBO VIDRIO (PIPAS) 1,1/CH8  41901-41906                                                            </v>
          </cell>
          <cell r="C5250">
            <v>6</v>
          </cell>
          <cell r="D5250">
            <v>0</v>
          </cell>
          <cell r="E5250">
            <v>0</v>
          </cell>
          <cell r="F5250">
            <v>0</v>
          </cell>
          <cell r="G5250">
            <v>0</v>
          </cell>
          <cell r="I5250">
            <v>0</v>
          </cell>
        </row>
        <row r="5251">
          <cell r="A5251">
            <v>568035009000</v>
          </cell>
          <cell r="B5251" t="str">
            <v xml:space="preserve">TUBO DE VIDRIO P/DJ REDONDEAR 0,9/CH5 14972-84269                                                   </v>
          </cell>
          <cell r="C5251">
            <v>12</v>
          </cell>
          <cell r="D5251">
            <v>0</v>
          </cell>
          <cell r="E5251">
            <v>0</v>
          </cell>
          <cell r="F5251">
            <v>0</v>
          </cell>
          <cell r="G5251">
            <v>0</v>
          </cell>
          <cell r="I5251">
            <v>0</v>
          </cell>
        </row>
        <row r="5252">
          <cell r="A5252">
            <v>568035010000</v>
          </cell>
          <cell r="B5252" t="str">
            <v xml:space="preserve">TUBO DE VIDRIO P/DJ REDONDEAR 1,0/CH6 14972-92012                                                   </v>
          </cell>
          <cell r="C5252">
            <v>5</v>
          </cell>
          <cell r="D5252">
            <v>0</v>
          </cell>
          <cell r="E5252">
            <v>0</v>
          </cell>
          <cell r="F5252">
            <v>0</v>
          </cell>
          <cell r="G5252">
            <v>0</v>
          </cell>
          <cell r="I5252">
            <v>0</v>
          </cell>
        </row>
        <row r="5253">
          <cell r="A5253">
            <v>568035012000</v>
          </cell>
          <cell r="B5253" t="str">
            <v xml:space="preserve">TUBO DE VIDRIO P/DJ REDONDEAR 1,2/CH7 14972-92013                                                   </v>
          </cell>
          <cell r="C5253">
            <v>31</v>
          </cell>
          <cell r="D5253">
            <v>0</v>
          </cell>
          <cell r="E5253">
            <v>0</v>
          </cell>
          <cell r="F5253">
            <v>0</v>
          </cell>
          <cell r="G5253">
            <v>0</v>
          </cell>
          <cell r="I5253">
            <v>0</v>
          </cell>
        </row>
        <row r="5254">
          <cell r="A5254">
            <v>568035013000</v>
          </cell>
          <cell r="B5254" t="str">
            <v xml:space="preserve">TUBO DE VIDRIO P/DJ REDONDEAR 1,1/CH8 14972-54868                                                   </v>
          </cell>
          <cell r="C5254">
            <v>20</v>
          </cell>
          <cell r="D5254">
            <v>0</v>
          </cell>
          <cell r="E5254">
            <v>0</v>
          </cell>
          <cell r="F5254">
            <v>0</v>
          </cell>
          <cell r="G5254">
            <v>0</v>
          </cell>
          <cell r="I5254">
            <v>0</v>
          </cell>
        </row>
        <row r="5255">
          <cell r="A5255">
            <v>568035014000</v>
          </cell>
          <cell r="B5255" t="str">
            <v xml:space="preserve">TUBO DE VIDRIO P/DJ REDONDEAR 1,4/CH9 14972-54947                                                   </v>
          </cell>
          <cell r="C5255">
            <v>5</v>
          </cell>
          <cell r="D5255">
            <v>0</v>
          </cell>
          <cell r="E5255">
            <v>0</v>
          </cell>
          <cell r="F5255">
            <v>0</v>
          </cell>
          <cell r="G5255">
            <v>0</v>
          </cell>
          <cell r="I5255">
            <v>0</v>
          </cell>
        </row>
        <row r="5256">
          <cell r="A5256">
            <v>568035020000</v>
          </cell>
          <cell r="B5256" t="str">
            <v xml:space="preserve">TUBO DE VIDRIO P/JJ 1,0/CH5 ID.84269                                                                </v>
          </cell>
          <cell r="C5256">
            <v>0</v>
          </cell>
          <cell r="D5256">
            <v>0</v>
          </cell>
          <cell r="E5256">
            <v>0</v>
          </cell>
          <cell r="F5256">
            <v>0</v>
          </cell>
          <cell r="G5256">
            <v>0</v>
          </cell>
          <cell r="I5256">
            <v>0</v>
          </cell>
        </row>
        <row r="5257">
          <cell r="A5257">
            <v>568035021000</v>
          </cell>
          <cell r="B5257" t="str">
            <v xml:space="preserve">TUBO DE VIDRIO P/JJ 1,2/CH7 ID.92013                                                                </v>
          </cell>
          <cell r="C5257">
            <v>0</v>
          </cell>
          <cell r="D5257">
            <v>0</v>
          </cell>
          <cell r="E5257">
            <v>0</v>
          </cell>
          <cell r="F5257">
            <v>0</v>
          </cell>
          <cell r="G5257">
            <v>0</v>
          </cell>
          <cell r="I5257">
            <v>0</v>
          </cell>
        </row>
        <row r="5258">
          <cell r="A5258">
            <v>568035573005</v>
          </cell>
          <cell r="B5258" t="str">
            <v xml:space="preserve">TUB.VIDRIO P/D.J(P/CERR) CH5 35750                                                                  </v>
          </cell>
          <cell r="C5258">
            <v>0</v>
          </cell>
          <cell r="D5258">
            <v>0</v>
          </cell>
          <cell r="E5258">
            <v>0</v>
          </cell>
          <cell r="F5258">
            <v>0</v>
          </cell>
          <cell r="G5258">
            <v>0</v>
          </cell>
          <cell r="I5258">
            <v>0</v>
          </cell>
        </row>
        <row r="5259">
          <cell r="A5259">
            <v>568035573006</v>
          </cell>
          <cell r="B5259" t="str">
            <v xml:space="preserve">TUB.VIDRIO P/D.J(P/CERR) CH6 46318                                                                  </v>
          </cell>
          <cell r="C5259">
            <v>10</v>
          </cell>
          <cell r="D5259">
            <v>0</v>
          </cell>
          <cell r="E5259">
            <v>0</v>
          </cell>
          <cell r="F5259">
            <v>0</v>
          </cell>
          <cell r="G5259">
            <v>0</v>
          </cell>
          <cell r="I5259">
            <v>0</v>
          </cell>
        </row>
        <row r="5260">
          <cell r="A5260">
            <v>568035573008</v>
          </cell>
          <cell r="B5260" t="str">
            <v xml:space="preserve">TUB.VIDRIO P/D.J(P/CERR) CH8 35574                                                                  </v>
          </cell>
          <cell r="C5260">
            <v>0</v>
          </cell>
          <cell r="D5260">
            <v>0</v>
          </cell>
          <cell r="E5260">
            <v>0</v>
          </cell>
          <cell r="F5260">
            <v>0</v>
          </cell>
          <cell r="G5260">
            <v>0</v>
          </cell>
          <cell r="I5260">
            <v>0</v>
          </cell>
        </row>
        <row r="5261">
          <cell r="A5261">
            <v>568040000000</v>
          </cell>
          <cell r="B5261" t="str">
            <v xml:space="preserve">TUBO VIDRIO P/NELATON-RECTAL CH6 48626-48627                                                        </v>
          </cell>
          <cell r="C5261">
            <v>10</v>
          </cell>
          <cell r="D5261">
            <v>0</v>
          </cell>
          <cell r="E5261">
            <v>0</v>
          </cell>
          <cell r="F5261">
            <v>0</v>
          </cell>
          <cell r="G5261">
            <v>0</v>
          </cell>
          <cell r="I5261">
            <v>0</v>
          </cell>
        </row>
        <row r="5262">
          <cell r="A5262">
            <v>568041000000</v>
          </cell>
          <cell r="B5262" t="str">
            <v xml:space="preserve">TUBO VIDRIO P/NELATON-RECTAL CH10                                                                   </v>
          </cell>
          <cell r="C5262">
            <v>0</v>
          </cell>
          <cell r="D5262">
            <v>0</v>
          </cell>
          <cell r="E5262">
            <v>0</v>
          </cell>
          <cell r="F5262">
            <v>0</v>
          </cell>
          <cell r="G5262">
            <v>0</v>
          </cell>
          <cell r="I5262">
            <v>0</v>
          </cell>
        </row>
        <row r="5263">
          <cell r="A5263">
            <v>568042000000</v>
          </cell>
          <cell r="B5263" t="str">
            <v xml:space="preserve">TUBO VIDRIO P/NELATON-RECTAL CH18                                                                   </v>
          </cell>
          <cell r="C5263">
            <v>0</v>
          </cell>
          <cell r="D5263">
            <v>0</v>
          </cell>
          <cell r="E5263">
            <v>0</v>
          </cell>
          <cell r="F5263">
            <v>0</v>
          </cell>
          <cell r="G5263">
            <v>0</v>
          </cell>
          <cell r="I5263">
            <v>0</v>
          </cell>
        </row>
        <row r="5264">
          <cell r="A5264">
            <v>568043000000</v>
          </cell>
          <cell r="B5264" t="str">
            <v xml:space="preserve">TUBO VIDRIO P/NELATON-RECTAL CH24 (DI48626/4-03449)                                                 </v>
          </cell>
          <cell r="C5264">
            <v>10</v>
          </cell>
          <cell r="D5264">
            <v>0</v>
          </cell>
          <cell r="E5264">
            <v>0</v>
          </cell>
          <cell r="F5264">
            <v>0</v>
          </cell>
          <cell r="G5264">
            <v>0</v>
          </cell>
          <cell r="I5264">
            <v>0</v>
          </cell>
        </row>
        <row r="5265">
          <cell r="A5265">
            <v>568044000000</v>
          </cell>
          <cell r="B5265" t="str">
            <v xml:space="preserve">TUBO VIDRIO P/NELATON-RECTAL CH30 (DI48626/4-03459)                                                 </v>
          </cell>
          <cell r="C5265">
            <v>0</v>
          </cell>
          <cell r="D5265">
            <v>0</v>
          </cell>
          <cell r="E5265">
            <v>0</v>
          </cell>
          <cell r="F5265">
            <v>0</v>
          </cell>
          <cell r="G5265">
            <v>0</v>
          </cell>
          <cell r="I5265">
            <v>0</v>
          </cell>
        </row>
        <row r="5266">
          <cell r="A5266">
            <v>568045000000</v>
          </cell>
          <cell r="B5266" t="str">
            <v xml:space="preserve">TUBO DE VIDRIO P/NELATON-RECTAL CH20 48626.48634                                                    </v>
          </cell>
          <cell r="C5266">
            <v>9</v>
          </cell>
          <cell r="D5266">
            <v>0</v>
          </cell>
          <cell r="E5266">
            <v>0</v>
          </cell>
          <cell r="F5266">
            <v>0</v>
          </cell>
          <cell r="G5266">
            <v>0</v>
          </cell>
          <cell r="I5266">
            <v>0</v>
          </cell>
        </row>
        <row r="5267">
          <cell r="A5267">
            <v>568046000000</v>
          </cell>
          <cell r="B5267" t="str">
            <v xml:space="preserve">TUBO DE VIDRIO P/NELATON-RECTAL CH21 48626.03442                                                    </v>
          </cell>
          <cell r="C5267">
            <v>0</v>
          </cell>
          <cell r="D5267">
            <v>0</v>
          </cell>
          <cell r="E5267">
            <v>0</v>
          </cell>
          <cell r="F5267">
            <v>0</v>
          </cell>
          <cell r="G5267">
            <v>0</v>
          </cell>
          <cell r="I5267">
            <v>0</v>
          </cell>
        </row>
        <row r="5268">
          <cell r="A5268">
            <v>568047012000</v>
          </cell>
          <cell r="B5268" t="str">
            <v xml:space="preserve">TUBO DE VIDRIO P/NELATON-RECTAL CH12 48626.48630                                                    </v>
          </cell>
          <cell r="C5268">
            <v>10</v>
          </cell>
          <cell r="D5268">
            <v>0</v>
          </cell>
          <cell r="E5268">
            <v>0</v>
          </cell>
          <cell r="F5268">
            <v>0</v>
          </cell>
          <cell r="G5268">
            <v>0</v>
          </cell>
          <cell r="I5268">
            <v>0</v>
          </cell>
        </row>
        <row r="5269">
          <cell r="A5269">
            <v>568047014000</v>
          </cell>
          <cell r="B5269" t="str">
            <v xml:space="preserve">TUBO DE VIDRIO P/NELATON-RECTAL CH14 48626.48631                                                    </v>
          </cell>
          <cell r="C5269">
            <v>10</v>
          </cell>
          <cell r="D5269">
            <v>0</v>
          </cell>
          <cell r="E5269">
            <v>0</v>
          </cell>
          <cell r="F5269">
            <v>0</v>
          </cell>
          <cell r="G5269">
            <v>0</v>
          </cell>
          <cell r="I5269">
            <v>0</v>
          </cell>
        </row>
        <row r="5270">
          <cell r="A5270">
            <v>568047015000</v>
          </cell>
          <cell r="B5270" t="str">
            <v xml:space="preserve">TUBO DE VIDRIO P/NELATON-RECTAL CH15 48626.03626                                                    </v>
          </cell>
          <cell r="C5270">
            <v>10</v>
          </cell>
          <cell r="D5270">
            <v>0</v>
          </cell>
          <cell r="E5270">
            <v>0</v>
          </cell>
          <cell r="F5270">
            <v>0</v>
          </cell>
          <cell r="G5270">
            <v>0</v>
          </cell>
          <cell r="I5270">
            <v>0</v>
          </cell>
        </row>
        <row r="5271">
          <cell r="A5271">
            <v>568047016000</v>
          </cell>
          <cell r="B5271" t="str">
            <v xml:space="preserve">TUBO DE VIDRIO P/NELATON-RECTAL CH16 48626.48632                                                    </v>
          </cell>
          <cell r="C5271">
            <v>10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I5271">
            <v>0</v>
          </cell>
        </row>
        <row r="5272">
          <cell r="A5272">
            <v>568047022000</v>
          </cell>
          <cell r="B5272" t="str">
            <v xml:space="preserve">TUBO DE VIDRIO P/NELATON-RECTAL CH22 48626.48635                                                    </v>
          </cell>
          <cell r="C5272">
            <v>10</v>
          </cell>
          <cell r="D5272">
            <v>0</v>
          </cell>
          <cell r="E5272">
            <v>0</v>
          </cell>
          <cell r="F5272">
            <v>0</v>
          </cell>
          <cell r="G5272">
            <v>0</v>
          </cell>
          <cell r="I5272">
            <v>0</v>
          </cell>
        </row>
        <row r="5273">
          <cell r="A5273">
            <v>568047026000</v>
          </cell>
          <cell r="B5273" t="str">
            <v xml:space="preserve">TUBO DE VIDRIO P/NELATON-RECTAL CH26 48626.03898                                                    </v>
          </cell>
          <cell r="C5273">
            <v>10</v>
          </cell>
          <cell r="D5273">
            <v>0</v>
          </cell>
          <cell r="E5273">
            <v>0</v>
          </cell>
          <cell r="F5273">
            <v>0</v>
          </cell>
          <cell r="G5273">
            <v>0</v>
          </cell>
          <cell r="I5273">
            <v>0</v>
          </cell>
        </row>
        <row r="5274">
          <cell r="A5274">
            <v>568047027000</v>
          </cell>
          <cell r="B5274" t="str">
            <v xml:space="preserve">TUBO DE VIDRIO P/NELATON-RECTAL CH27 48626.03456                                                    </v>
          </cell>
          <cell r="C5274">
            <v>10</v>
          </cell>
          <cell r="D5274">
            <v>0</v>
          </cell>
          <cell r="E5274">
            <v>0</v>
          </cell>
          <cell r="F5274">
            <v>0</v>
          </cell>
          <cell r="G5274">
            <v>0</v>
          </cell>
          <cell r="I5274">
            <v>0</v>
          </cell>
        </row>
        <row r="5275">
          <cell r="A5275">
            <v>568047028000</v>
          </cell>
          <cell r="B5275" t="str">
            <v xml:space="preserve">TUBO DE VIDRIO P/NELATON-RECTAL CH28 48626.03899                                                    </v>
          </cell>
          <cell r="C5275">
            <v>10</v>
          </cell>
          <cell r="D5275">
            <v>0</v>
          </cell>
          <cell r="E5275">
            <v>0</v>
          </cell>
          <cell r="F5275">
            <v>0</v>
          </cell>
          <cell r="G5275">
            <v>0</v>
          </cell>
          <cell r="I5275">
            <v>0</v>
          </cell>
        </row>
        <row r="5276">
          <cell r="A5276">
            <v>568048000000</v>
          </cell>
          <cell r="B5276" t="str">
            <v xml:space="preserve">TUB. VIDRIO P/ D. J. (ORIF) 0,7 CH 4,8 48287.48288                                                  </v>
          </cell>
          <cell r="C5276">
            <v>10</v>
          </cell>
          <cell r="D5276">
            <v>0</v>
          </cell>
          <cell r="E5276">
            <v>0</v>
          </cell>
          <cell r="F5276">
            <v>0</v>
          </cell>
          <cell r="G5276">
            <v>0</v>
          </cell>
          <cell r="I5276">
            <v>0</v>
          </cell>
        </row>
        <row r="5277">
          <cell r="A5277">
            <v>568048287005</v>
          </cell>
          <cell r="B5277" t="str">
            <v xml:space="preserve">TUB.VIDRIO P/D.J(ORIF)1.0/CH5 48287-72214                                                           </v>
          </cell>
          <cell r="C5277">
            <v>25</v>
          </cell>
          <cell r="D5277">
            <v>0</v>
          </cell>
          <cell r="E5277">
            <v>0</v>
          </cell>
          <cell r="F5277">
            <v>0</v>
          </cell>
          <cell r="G5277">
            <v>0</v>
          </cell>
          <cell r="I5277">
            <v>0</v>
          </cell>
        </row>
        <row r="5278">
          <cell r="A5278">
            <v>568048287006</v>
          </cell>
          <cell r="B5278" t="str">
            <v xml:space="preserve">TUB.VIDRIO P/D.J(ORIF)1.0/CH6 48287-72215                                                           </v>
          </cell>
          <cell r="C5278">
            <v>5</v>
          </cell>
          <cell r="D5278">
            <v>0</v>
          </cell>
          <cell r="E5278">
            <v>0</v>
          </cell>
          <cell r="F5278">
            <v>0</v>
          </cell>
          <cell r="G5278">
            <v>0</v>
          </cell>
          <cell r="I5278">
            <v>0</v>
          </cell>
        </row>
        <row r="5279">
          <cell r="A5279">
            <v>568048287007</v>
          </cell>
          <cell r="B5279" t="str">
            <v xml:space="preserve">TUB.VIDRIO P/D.J(ORIF)1.0/CH7 48290                                                                 </v>
          </cell>
          <cell r="C5279">
            <v>0</v>
          </cell>
          <cell r="D5279">
            <v>0</v>
          </cell>
          <cell r="E5279">
            <v>0</v>
          </cell>
          <cell r="F5279">
            <v>0</v>
          </cell>
          <cell r="G5279">
            <v>0</v>
          </cell>
          <cell r="I5279">
            <v>0</v>
          </cell>
        </row>
        <row r="5280">
          <cell r="A5280">
            <v>568048287008</v>
          </cell>
          <cell r="B5280" t="str">
            <v xml:space="preserve">TUB.VIDRIO P/D.J(ORIF)1.0/CH8 72217                                                                 </v>
          </cell>
          <cell r="C5280">
            <v>0</v>
          </cell>
          <cell r="D5280">
            <v>0</v>
          </cell>
          <cell r="E5280">
            <v>0</v>
          </cell>
          <cell r="F5280">
            <v>0</v>
          </cell>
          <cell r="G5280">
            <v>0</v>
          </cell>
          <cell r="I5280">
            <v>0</v>
          </cell>
        </row>
        <row r="5281">
          <cell r="A5281">
            <v>568048290100</v>
          </cell>
          <cell r="B5281" t="str">
            <v xml:space="preserve">TUBO VIDRIO P/D.J(ORIF)1,1/CH7 48287-72216                                                          </v>
          </cell>
          <cell r="C5281">
            <v>6</v>
          </cell>
          <cell r="D5281">
            <v>0</v>
          </cell>
          <cell r="E5281">
            <v>0</v>
          </cell>
          <cell r="F5281">
            <v>0</v>
          </cell>
          <cell r="G5281">
            <v>0</v>
          </cell>
          <cell r="I5281">
            <v>0</v>
          </cell>
        </row>
        <row r="5282">
          <cell r="A5282">
            <v>568048290110</v>
          </cell>
          <cell r="B5282" t="str">
            <v xml:space="preserve">TUBO VIDRIO P/D.J(ORIF)1,1/CH8 48287-48291                                                          </v>
          </cell>
          <cell r="C5282">
            <v>6</v>
          </cell>
          <cell r="D5282">
            <v>0</v>
          </cell>
          <cell r="E5282">
            <v>0</v>
          </cell>
          <cell r="F5282">
            <v>0</v>
          </cell>
          <cell r="G5282">
            <v>0</v>
          </cell>
          <cell r="I5282">
            <v>0</v>
          </cell>
        </row>
        <row r="5283">
          <cell r="A5283">
            <v>568048290120</v>
          </cell>
          <cell r="B5283" t="str">
            <v xml:space="preserve">TUBO VIDRIO P/D.J(ORIF)1,1/CH9 48287-80956                                                          </v>
          </cell>
          <cell r="C5283">
            <v>4</v>
          </cell>
          <cell r="D5283">
            <v>0</v>
          </cell>
          <cell r="E5283">
            <v>0</v>
          </cell>
          <cell r="F5283">
            <v>0</v>
          </cell>
          <cell r="G5283">
            <v>0</v>
          </cell>
          <cell r="I5283">
            <v>0</v>
          </cell>
        </row>
        <row r="5284">
          <cell r="A5284">
            <v>568050000000</v>
          </cell>
          <cell r="B5284" t="str">
            <v xml:space="preserve">TUBO VIDRIO P/D.J(ORIF.)0.9/CH5                                                                     </v>
          </cell>
          <cell r="C5284">
            <v>0</v>
          </cell>
          <cell r="D5284">
            <v>0</v>
          </cell>
          <cell r="E5284">
            <v>0</v>
          </cell>
          <cell r="F5284">
            <v>0</v>
          </cell>
          <cell r="G5284">
            <v>0</v>
          </cell>
          <cell r="I5284">
            <v>0</v>
          </cell>
        </row>
        <row r="5285">
          <cell r="A5285">
            <v>568051000000</v>
          </cell>
          <cell r="B5285" t="str">
            <v xml:space="preserve">TUBO VIDRIO P/D.J(ORIF.) 1.0/CH6                                                                    </v>
          </cell>
          <cell r="C5285">
            <v>0</v>
          </cell>
          <cell r="D5285">
            <v>0</v>
          </cell>
          <cell r="E5285">
            <v>0</v>
          </cell>
          <cell r="F5285">
            <v>0</v>
          </cell>
          <cell r="G5285">
            <v>0</v>
          </cell>
          <cell r="I5285">
            <v>0</v>
          </cell>
        </row>
        <row r="5286">
          <cell r="A5286">
            <v>568052000000</v>
          </cell>
          <cell r="B5286" t="str">
            <v xml:space="preserve">TUBO VIDRIO P/D.J(P/AB) 0.8/CH6                                                                     </v>
          </cell>
          <cell r="C5286">
            <v>0</v>
          </cell>
          <cell r="D5286">
            <v>0</v>
          </cell>
          <cell r="E5286">
            <v>0</v>
          </cell>
          <cell r="F5286">
            <v>0</v>
          </cell>
          <cell r="G5286">
            <v>0</v>
          </cell>
          <cell r="I5286">
            <v>0</v>
          </cell>
        </row>
        <row r="5287">
          <cell r="A5287">
            <v>568053000000</v>
          </cell>
          <cell r="B5287" t="str">
            <v xml:space="preserve">TUBO VIDRIO P/D.J(P/AB) 1.0/CH7                                                                     </v>
          </cell>
          <cell r="C5287">
            <v>0</v>
          </cell>
          <cell r="D5287">
            <v>0</v>
          </cell>
          <cell r="E5287">
            <v>0</v>
          </cell>
          <cell r="F5287">
            <v>0</v>
          </cell>
          <cell r="G5287">
            <v>0</v>
          </cell>
          <cell r="I5287">
            <v>0</v>
          </cell>
        </row>
        <row r="5288">
          <cell r="A5288">
            <v>568054000000</v>
          </cell>
          <cell r="B5288" t="str">
            <v xml:space="preserve">TUBO VIDRIO P/D.J(P.AB) 1.1/CH8                                                                     </v>
          </cell>
          <cell r="C5288">
            <v>0</v>
          </cell>
          <cell r="D5288">
            <v>0</v>
          </cell>
          <cell r="E5288">
            <v>0</v>
          </cell>
          <cell r="F5288">
            <v>0</v>
          </cell>
          <cell r="G5288">
            <v>0</v>
          </cell>
          <cell r="I5288">
            <v>0</v>
          </cell>
        </row>
        <row r="5289">
          <cell r="A5289">
            <v>568055000000</v>
          </cell>
          <cell r="B5289" t="str">
            <v xml:space="preserve">TUBO VIDRIO P/D.J(P.CON.CERR.) 8.0                                                                  </v>
          </cell>
          <cell r="C5289">
            <v>0</v>
          </cell>
          <cell r="D5289">
            <v>0</v>
          </cell>
          <cell r="E5289">
            <v>0</v>
          </cell>
          <cell r="F5289">
            <v>0</v>
          </cell>
          <cell r="G5289">
            <v>0</v>
          </cell>
          <cell r="I5289">
            <v>0</v>
          </cell>
        </row>
        <row r="5290">
          <cell r="A5290">
            <v>568056000000</v>
          </cell>
          <cell r="B5290" t="str">
            <v xml:space="preserve">TUBO VIDRIO P/D.J(P.CON.CERR.) 6.0                                                                  </v>
          </cell>
          <cell r="C5290">
            <v>0</v>
          </cell>
          <cell r="D5290">
            <v>0</v>
          </cell>
          <cell r="E5290">
            <v>0</v>
          </cell>
          <cell r="F5290">
            <v>0</v>
          </cell>
          <cell r="G5290">
            <v>0</v>
          </cell>
          <cell r="I5290">
            <v>0</v>
          </cell>
        </row>
        <row r="5291">
          <cell r="A5291">
            <v>568057000000</v>
          </cell>
          <cell r="B5291" t="str">
            <v xml:space="preserve">TUBO VIDRIO P/D.J(P.CON.CERR.) 7.0                                                                  </v>
          </cell>
          <cell r="C5291">
            <v>0</v>
          </cell>
          <cell r="D5291">
            <v>0</v>
          </cell>
          <cell r="E5291">
            <v>0</v>
          </cell>
          <cell r="F5291">
            <v>0</v>
          </cell>
          <cell r="G5291">
            <v>0</v>
          </cell>
          <cell r="I5291">
            <v>0</v>
          </cell>
        </row>
        <row r="5292">
          <cell r="A5292">
            <v>568059000000</v>
          </cell>
          <cell r="B5292" t="str">
            <v xml:space="preserve">TUBO VIDRIO P/D.J.CH6 ID.48289                                                                      </v>
          </cell>
          <cell r="C5292">
            <v>0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  <cell r="I5292">
            <v>0</v>
          </cell>
        </row>
        <row r="5293">
          <cell r="A5293">
            <v>568060000000</v>
          </cell>
          <cell r="B5293" t="str">
            <v xml:space="preserve">TUBO VIDRIO P/D.J.CH4.8 ID.35750                                                                    </v>
          </cell>
          <cell r="C5293">
            <v>0</v>
          </cell>
          <cell r="D5293">
            <v>0</v>
          </cell>
          <cell r="E5293">
            <v>0</v>
          </cell>
          <cell r="F5293">
            <v>0</v>
          </cell>
          <cell r="G5293">
            <v>0</v>
          </cell>
          <cell r="I5293">
            <v>0</v>
          </cell>
        </row>
        <row r="5294">
          <cell r="A5294">
            <v>568061000000</v>
          </cell>
          <cell r="B5294" t="str">
            <v xml:space="preserve">TUBO VIDRIO P/D.J.CH6 ID.92012                                                                      </v>
          </cell>
          <cell r="C5294">
            <v>0</v>
          </cell>
          <cell r="D5294">
            <v>0</v>
          </cell>
          <cell r="E5294">
            <v>0</v>
          </cell>
          <cell r="F5294">
            <v>0</v>
          </cell>
          <cell r="G5294">
            <v>0</v>
          </cell>
          <cell r="I5294">
            <v>0</v>
          </cell>
        </row>
        <row r="5295">
          <cell r="A5295">
            <v>568070015000</v>
          </cell>
          <cell r="B5295" t="str">
            <v xml:space="preserve">TUBO DE VIDRIO P/ALIMENTACION 1,5 48626.51534                                                       </v>
          </cell>
          <cell r="C5295">
            <v>5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I5295">
            <v>0</v>
          </cell>
        </row>
        <row r="5296">
          <cell r="A5296">
            <v>568070021000</v>
          </cell>
          <cell r="B5296" t="str">
            <v xml:space="preserve">TUBO DE VIDRIO P/ALIMENTACION 2,1 48626.51535                                                       </v>
          </cell>
          <cell r="C5296">
            <v>5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  <cell r="I5296">
            <v>0</v>
          </cell>
        </row>
        <row r="5297">
          <cell r="A5297">
            <v>568070025000</v>
          </cell>
          <cell r="B5297" t="str">
            <v xml:space="preserve">TUBO DE VIDRIO P/ALIMENTACION 2,5 48626.51536                                                       </v>
          </cell>
          <cell r="C5297">
            <v>10</v>
          </cell>
          <cell r="D5297">
            <v>0</v>
          </cell>
          <cell r="E5297">
            <v>0</v>
          </cell>
          <cell r="F5297">
            <v>0</v>
          </cell>
          <cell r="G5297">
            <v>0</v>
          </cell>
          <cell r="I5297">
            <v>0</v>
          </cell>
        </row>
        <row r="5298">
          <cell r="A5298">
            <v>568080000000</v>
          </cell>
          <cell r="B5298" t="str">
            <v xml:space="preserve">TUBO VIDRIO P/SELD. M.1 N°2-965 000  (c/alas)                                                       </v>
          </cell>
          <cell r="C5298">
            <v>10</v>
          </cell>
          <cell r="D5298">
            <v>0</v>
          </cell>
          <cell r="E5298">
            <v>0</v>
          </cell>
          <cell r="F5298">
            <v>0</v>
          </cell>
          <cell r="G5298">
            <v>0</v>
          </cell>
          <cell r="I5298">
            <v>0</v>
          </cell>
        </row>
        <row r="5299">
          <cell r="A5299">
            <v>568081000000</v>
          </cell>
          <cell r="B5299" t="str">
            <v xml:space="preserve">TUBO VIDRIO P/SELD. M.2  (D)                                                                        </v>
          </cell>
          <cell r="C5299">
            <v>10</v>
          </cell>
          <cell r="D5299">
            <v>0</v>
          </cell>
          <cell r="E5299">
            <v>0</v>
          </cell>
          <cell r="F5299">
            <v>0</v>
          </cell>
          <cell r="G5299">
            <v>0</v>
          </cell>
          <cell r="I5299">
            <v>0</v>
          </cell>
        </row>
        <row r="5300">
          <cell r="A5300">
            <v>568090000000</v>
          </cell>
          <cell r="B5300" t="str">
            <v xml:space="preserve">T.VIDRIO P/D.LUM.CH26 51922-52965 R                                                                 </v>
          </cell>
          <cell r="C5300">
            <v>0</v>
          </cell>
          <cell r="D5300">
            <v>0</v>
          </cell>
          <cell r="E5300">
            <v>0</v>
          </cell>
          <cell r="F5300">
            <v>0</v>
          </cell>
          <cell r="G5300">
            <v>0</v>
          </cell>
          <cell r="I5300">
            <v>0</v>
          </cell>
        </row>
        <row r="5301">
          <cell r="A5301">
            <v>568090010000</v>
          </cell>
          <cell r="B5301" t="str">
            <v xml:space="preserve">T. VIDRIO P/ D. LUM. REFORZADO CH 35 52965.35S R                                                    </v>
          </cell>
          <cell r="C5301">
            <v>10</v>
          </cell>
          <cell r="D5301">
            <v>0</v>
          </cell>
          <cell r="E5301">
            <v>0</v>
          </cell>
          <cell r="F5301">
            <v>0</v>
          </cell>
          <cell r="G5301">
            <v>0</v>
          </cell>
          <cell r="I5301">
            <v>0</v>
          </cell>
        </row>
        <row r="5302">
          <cell r="A5302">
            <v>568090020000</v>
          </cell>
          <cell r="B5302" t="str">
            <v xml:space="preserve">T. VIDRIO P/ D. LUM. REFORZADO CH 37 52965.37S R                                                    </v>
          </cell>
          <cell r="C5302">
            <v>10</v>
          </cell>
          <cell r="D5302">
            <v>0</v>
          </cell>
          <cell r="E5302">
            <v>0</v>
          </cell>
          <cell r="F5302">
            <v>0</v>
          </cell>
          <cell r="G5302">
            <v>0</v>
          </cell>
          <cell r="I5302">
            <v>0</v>
          </cell>
        </row>
        <row r="5303">
          <cell r="A5303">
            <v>568090030000</v>
          </cell>
          <cell r="B5303" t="str">
            <v xml:space="preserve">T. VIDRIO P/ D. LUM. REFORZADO CH 39 52965.39S R                                                    </v>
          </cell>
          <cell r="C5303">
            <v>10</v>
          </cell>
          <cell r="D5303">
            <v>0</v>
          </cell>
          <cell r="E5303">
            <v>0</v>
          </cell>
          <cell r="F5303">
            <v>0</v>
          </cell>
          <cell r="G5303">
            <v>0</v>
          </cell>
          <cell r="I5303">
            <v>0</v>
          </cell>
        </row>
        <row r="5304">
          <cell r="A5304">
            <v>568090040000</v>
          </cell>
          <cell r="B5304" t="str">
            <v xml:space="preserve">T. VIDRIO P/ D. LUM. REFORZADO CH 35 52470.35S L                                                    </v>
          </cell>
          <cell r="C5304">
            <v>15</v>
          </cell>
          <cell r="D5304">
            <v>0</v>
          </cell>
          <cell r="E5304">
            <v>0</v>
          </cell>
          <cell r="F5304">
            <v>0</v>
          </cell>
          <cell r="G5304">
            <v>0</v>
          </cell>
          <cell r="I5304">
            <v>0</v>
          </cell>
        </row>
        <row r="5305">
          <cell r="A5305">
            <v>568090050000</v>
          </cell>
          <cell r="B5305" t="str">
            <v xml:space="preserve">T. VIDRIO P/ D. LUM. REFORZADO CH 37 52470.37S L                                                    </v>
          </cell>
          <cell r="C5305">
            <v>10</v>
          </cell>
          <cell r="D5305">
            <v>0</v>
          </cell>
          <cell r="E5305">
            <v>0</v>
          </cell>
          <cell r="F5305">
            <v>0</v>
          </cell>
          <cell r="G5305">
            <v>0</v>
          </cell>
          <cell r="I5305">
            <v>0</v>
          </cell>
        </row>
        <row r="5306">
          <cell r="A5306">
            <v>568090060000</v>
          </cell>
          <cell r="B5306" t="str">
            <v xml:space="preserve">T. VIDRIO P/ D. LUM. REFORZADO CH 39 52470.39S L                                                    </v>
          </cell>
          <cell r="C5306">
            <v>10</v>
          </cell>
          <cell r="D5306">
            <v>0</v>
          </cell>
          <cell r="E5306">
            <v>0</v>
          </cell>
          <cell r="F5306">
            <v>0</v>
          </cell>
          <cell r="G5306">
            <v>0</v>
          </cell>
          <cell r="I5306">
            <v>0</v>
          </cell>
        </row>
        <row r="5307">
          <cell r="A5307">
            <v>568090100000</v>
          </cell>
          <cell r="B5307" t="str">
            <v xml:space="preserve">T.VIDRIO P/D.LUM.CH35 52470-52473 L                                                                 </v>
          </cell>
          <cell r="C5307">
            <v>10</v>
          </cell>
          <cell r="D5307">
            <v>0</v>
          </cell>
          <cell r="E5307">
            <v>0</v>
          </cell>
          <cell r="F5307">
            <v>0</v>
          </cell>
          <cell r="G5307">
            <v>0</v>
          </cell>
          <cell r="I5307">
            <v>0</v>
          </cell>
        </row>
        <row r="5308">
          <cell r="A5308">
            <v>568091000000</v>
          </cell>
          <cell r="B5308" t="str">
            <v xml:space="preserve">T.VIDRIO P/D.LUM.CH28 51923-52965 R                                                                 </v>
          </cell>
          <cell r="C5308">
            <v>7</v>
          </cell>
          <cell r="D5308">
            <v>0</v>
          </cell>
          <cell r="E5308">
            <v>0</v>
          </cell>
          <cell r="F5308">
            <v>0</v>
          </cell>
          <cell r="G5308">
            <v>0</v>
          </cell>
          <cell r="I5308">
            <v>0</v>
          </cell>
        </row>
        <row r="5309">
          <cell r="A5309">
            <v>568092000000</v>
          </cell>
          <cell r="B5309" t="str">
            <v xml:space="preserve">T.VIDRIO P/D.LUM.CH35 51924-52965 R                                                                 </v>
          </cell>
          <cell r="C5309">
            <v>0</v>
          </cell>
          <cell r="D5309">
            <v>0</v>
          </cell>
          <cell r="E5309">
            <v>0</v>
          </cell>
          <cell r="F5309">
            <v>0</v>
          </cell>
          <cell r="G5309">
            <v>0</v>
          </cell>
          <cell r="I5309">
            <v>0</v>
          </cell>
        </row>
        <row r="5310">
          <cell r="A5310">
            <v>568093000000</v>
          </cell>
          <cell r="B5310" t="str">
            <v xml:space="preserve">T.VIDRIO P/D.LUM.CH37 51925-52965 R                                                                 </v>
          </cell>
          <cell r="C5310">
            <v>0</v>
          </cell>
          <cell r="D5310">
            <v>0</v>
          </cell>
          <cell r="E5310">
            <v>0</v>
          </cell>
          <cell r="F5310">
            <v>0</v>
          </cell>
          <cell r="G5310">
            <v>0</v>
          </cell>
          <cell r="I5310">
            <v>0</v>
          </cell>
        </row>
        <row r="5311">
          <cell r="A5311">
            <v>568094000000</v>
          </cell>
          <cell r="B5311" t="str">
            <v xml:space="preserve">T.VIDRIO P/D.LUM.CH39 51926-52965 R                                                                 </v>
          </cell>
          <cell r="C5311">
            <v>10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I5311">
            <v>0</v>
          </cell>
        </row>
        <row r="5312">
          <cell r="A5312">
            <v>568095000000</v>
          </cell>
          <cell r="B5312" t="str">
            <v xml:space="preserve">T.VIDRIO P/D.LUM.CH41 51927-52965 R                                                                 </v>
          </cell>
          <cell r="C5312">
            <v>0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I5312">
            <v>0</v>
          </cell>
        </row>
        <row r="5313">
          <cell r="A5313">
            <v>568096000000</v>
          </cell>
          <cell r="B5313" t="str">
            <v xml:space="preserve">T.VIDRIO P/D.LUM.CH26 52482-52470 L                                                                 </v>
          </cell>
          <cell r="C5313">
            <v>0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  <cell r="I5313">
            <v>0</v>
          </cell>
        </row>
        <row r="5314">
          <cell r="A5314">
            <v>568097000000</v>
          </cell>
          <cell r="B5314" t="str">
            <v xml:space="preserve">T.VIDRIO P/D.LUM.CH28 52483-52470 L                                                                 </v>
          </cell>
          <cell r="C5314">
            <v>5</v>
          </cell>
          <cell r="D5314">
            <v>0</v>
          </cell>
          <cell r="E5314">
            <v>0</v>
          </cell>
          <cell r="F5314">
            <v>0</v>
          </cell>
          <cell r="G5314">
            <v>0</v>
          </cell>
          <cell r="I5314">
            <v>0</v>
          </cell>
        </row>
        <row r="5315">
          <cell r="A5315">
            <v>568098000000</v>
          </cell>
          <cell r="B5315" t="str">
            <v xml:space="preserve">T.VIDRIO P/D.LUM.CH35 52484-52470 L                                                                 </v>
          </cell>
          <cell r="C5315">
            <v>0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  <cell r="I5315">
            <v>0</v>
          </cell>
        </row>
        <row r="5316">
          <cell r="A5316">
            <v>568099000000</v>
          </cell>
          <cell r="B5316" t="str">
            <v xml:space="preserve">T.VIDRIO P/D.LUM.CH37 52485-52470 L                                                                 </v>
          </cell>
          <cell r="C5316">
            <v>15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  <cell r="I5316">
            <v>0</v>
          </cell>
        </row>
        <row r="5317">
          <cell r="A5317">
            <v>568100000000</v>
          </cell>
          <cell r="B5317" t="str">
            <v xml:space="preserve">T.VIDRIO P/D.LUM.CH39 52486-52470 L                                                                 </v>
          </cell>
          <cell r="C5317">
            <v>0</v>
          </cell>
          <cell r="D5317">
            <v>0</v>
          </cell>
          <cell r="E5317">
            <v>0</v>
          </cell>
          <cell r="F5317">
            <v>0</v>
          </cell>
          <cell r="G5317">
            <v>0</v>
          </cell>
          <cell r="I5317">
            <v>0</v>
          </cell>
        </row>
        <row r="5318">
          <cell r="A5318">
            <v>568101000000</v>
          </cell>
          <cell r="B5318" t="str">
            <v xml:space="preserve">T.VIDRIO P/D.LUM.CH41 52487-52470 L                                                                 </v>
          </cell>
          <cell r="C5318">
            <v>4</v>
          </cell>
          <cell r="D5318">
            <v>0</v>
          </cell>
          <cell r="E5318">
            <v>0</v>
          </cell>
          <cell r="F5318">
            <v>0</v>
          </cell>
          <cell r="G5318">
            <v>0</v>
          </cell>
          <cell r="I5318">
            <v>0</v>
          </cell>
        </row>
        <row r="5319">
          <cell r="A5319">
            <v>568120000000</v>
          </cell>
          <cell r="B5319" t="str">
            <v xml:space="preserve">TUBO VIDRIO P/FOLEY CH20 ID.04147                                                                   </v>
          </cell>
          <cell r="C5319">
            <v>0</v>
          </cell>
          <cell r="D5319">
            <v>0</v>
          </cell>
          <cell r="E5319">
            <v>0</v>
          </cell>
          <cell r="F5319">
            <v>0</v>
          </cell>
          <cell r="G5319">
            <v>0</v>
          </cell>
          <cell r="I5319">
            <v>0</v>
          </cell>
        </row>
        <row r="5320">
          <cell r="A5320">
            <v>568121000000</v>
          </cell>
          <cell r="B5320" t="str">
            <v xml:space="preserve">TUBO VIDRIO P/FOLEY CH22 ID.04149                                                                   </v>
          </cell>
          <cell r="C5320">
            <v>0</v>
          </cell>
          <cell r="D5320">
            <v>0</v>
          </cell>
          <cell r="E5320">
            <v>0</v>
          </cell>
          <cell r="F5320">
            <v>0</v>
          </cell>
          <cell r="G5320">
            <v>0</v>
          </cell>
          <cell r="I5320">
            <v>0</v>
          </cell>
        </row>
        <row r="5321">
          <cell r="A5321">
            <v>568122000000</v>
          </cell>
          <cell r="B5321" t="str">
            <v xml:space="preserve">TUBO VIDRIO P/FOLEY CH24 ID.04150                                                                   </v>
          </cell>
          <cell r="C5321">
            <v>0</v>
          </cell>
          <cell r="D5321">
            <v>0</v>
          </cell>
          <cell r="E5321">
            <v>0</v>
          </cell>
          <cell r="F5321">
            <v>0</v>
          </cell>
          <cell r="G5321">
            <v>0</v>
          </cell>
          <cell r="I5321">
            <v>0</v>
          </cell>
        </row>
        <row r="5322">
          <cell r="A5322">
            <v>568140000000</v>
          </cell>
          <cell r="B5322" t="str">
            <v xml:space="preserve">TUBO VIDRIO P/C.UMBIL.CH5 ID.41903                                                                  </v>
          </cell>
          <cell r="C5322">
            <v>0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  <cell r="I5322">
            <v>0</v>
          </cell>
        </row>
        <row r="5323">
          <cell r="A5323">
            <v>568150000000</v>
          </cell>
          <cell r="B5323" t="str">
            <v xml:space="preserve">TUBO DE VIDRIO N°17 DI89236/1                                                                       </v>
          </cell>
          <cell r="C5323">
            <v>0</v>
          </cell>
          <cell r="D5323">
            <v>0</v>
          </cell>
          <cell r="E5323">
            <v>0</v>
          </cell>
          <cell r="F5323">
            <v>0</v>
          </cell>
          <cell r="G5323">
            <v>0</v>
          </cell>
          <cell r="I5323">
            <v>0</v>
          </cell>
        </row>
        <row r="5324">
          <cell r="A5324">
            <v>568151000000</v>
          </cell>
          <cell r="B5324" t="str">
            <v xml:space="preserve">TUBO DE VIDRIO N°18 DI89236/1                                                                       </v>
          </cell>
          <cell r="C5324">
            <v>0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  <cell r="I5324">
            <v>0</v>
          </cell>
        </row>
        <row r="5325">
          <cell r="A5325">
            <v>568160000000</v>
          </cell>
          <cell r="B5325" t="str">
            <v xml:space="preserve">TUBO DE VIDRIO (51922)PFEIFFENFORM                                                                  </v>
          </cell>
          <cell r="C5325">
            <v>0</v>
          </cell>
          <cell r="D5325">
            <v>0</v>
          </cell>
          <cell r="E5325">
            <v>0</v>
          </cell>
          <cell r="F5325">
            <v>0</v>
          </cell>
          <cell r="G5325">
            <v>0</v>
          </cell>
          <cell r="I5325">
            <v>0</v>
          </cell>
        </row>
        <row r="5326">
          <cell r="A5326">
            <v>568161000000</v>
          </cell>
          <cell r="B5326" t="str">
            <v xml:space="preserve">TUBO DE VIDRIO (51923)PFEIFFENFORM                                                                  </v>
          </cell>
          <cell r="C5326">
            <v>0</v>
          </cell>
          <cell r="D5326">
            <v>0</v>
          </cell>
          <cell r="E5326">
            <v>0</v>
          </cell>
          <cell r="F5326">
            <v>0</v>
          </cell>
          <cell r="G5326">
            <v>0</v>
          </cell>
          <cell r="I5326">
            <v>0</v>
          </cell>
        </row>
        <row r="5327">
          <cell r="A5327">
            <v>568161100000</v>
          </cell>
          <cell r="B5327" t="str">
            <v xml:space="preserve">TUBO DE VIDRIO (52486)PFEIFFENFORM                                                                  </v>
          </cell>
          <cell r="C5327">
            <v>0</v>
          </cell>
          <cell r="D5327">
            <v>0</v>
          </cell>
          <cell r="E5327">
            <v>0</v>
          </cell>
          <cell r="F5327">
            <v>0</v>
          </cell>
          <cell r="G5327">
            <v>0</v>
          </cell>
          <cell r="I5327">
            <v>0</v>
          </cell>
        </row>
        <row r="5328">
          <cell r="A5328">
            <v>568161200000</v>
          </cell>
          <cell r="B5328" t="str">
            <v xml:space="preserve">TUBO DE VIDRIO (52487)PFEIFFENFORM                                                                  </v>
          </cell>
          <cell r="C5328">
            <v>0</v>
          </cell>
          <cell r="D5328">
            <v>0</v>
          </cell>
          <cell r="E5328">
            <v>0</v>
          </cell>
          <cell r="F5328">
            <v>0</v>
          </cell>
          <cell r="G5328">
            <v>0</v>
          </cell>
          <cell r="I5328">
            <v>0</v>
          </cell>
        </row>
        <row r="5329">
          <cell r="A5329">
            <v>568162000000</v>
          </cell>
          <cell r="B5329" t="str">
            <v xml:space="preserve">TUBO DE VIDRIO (51924)PFEIFFENFORM                                                                  </v>
          </cell>
          <cell r="C5329">
            <v>0</v>
          </cell>
          <cell r="D5329">
            <v>0</v>
          </cell>
          <cell r="E5329">
            <v>0</v>
          </cell>
          <cell r="F5329">
            <v>0</v>
          </cell>
          <cell r="G5329">
            <v>0</v>
          </cell>
          <cell r="I5329">
            <v>0</v>
          </cell>
        </row>
        <row r="5330">
          <cell r="A5330">
            <v>568163000000</v>
          </cell>
          <cell r="B5330" t="str">
            <v xml:space="preserve">TUBO DE VIDRIO (51925)PFEIFFENFORM                                                                  </v>
          </cell>
          <cell r="C5330">
            <v>0</v>
          </cell>
          <cell r="D5330">
            <v>0</v>
          </cell>
          <cell r="E5330">
            <v>0</v>
          </cell>
          <cell r="F5330">
            <v>0</v>
          </cell>
          <cell r="G5330">
            <v>0</v>
          </cell>
          <cell r="I5330">
            <v>0</v>
          </cell>
        </row>
        <row r="5331">
          <cell r="A5331">
            <v>568164000000</v>
          </cell>
          <cell r="B5331" t="str">
            <v xml:space="preserve">TUBO DE VIDRIO (51926)PFEIFFENFORM                                                                  </v>
          </cell>
          <cell r="C5331">
            <v>0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  <cell r="I5331">
            <v>0</v>
          </cell>
        </row>
        <row r="5332">
          <cell r="A5332">
            <v>568165000000</v>
          </cell>
          <cell r="B5332" t="str">
            <v xml:space="preserve">TUBO DE VIDRIO (51927)PFEIFFENFORM                                                                  </v>
          </cell>
          <cell r="C5332">
            <v>0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I5332">
            <v>0</v>
          </cell>
        </row>
        <row r="5333">
          <cell r="A5333">
            <v>568166000000</v>
          </cell>
          <cell r="B5333" t="str">
            <v xml:space="preserve">TUBO DE VIDRIO (52482)PFEIFFENFORM                                                                  </v>
          </cell>
          <cell r="C5333">
            <v>0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  <cell r="I5333">
            <v>0</v>
          </cell>
        </row>
        <row r="5334">
          <cell r="A5334">
            <v>568167000000</v>
          </cell>
          <cell r="B5334" t="str">
            <v xml:space="preserve">TUBO DE VIDRIO (52483)PFEIFFENFORM                                                                  </v>
          </cell>
          <cell r="C5334">
            <v>0</v>
          </cell>
          <cell r="D5334">
            <v>0</v>
          </cell>
          <cell r="E5334">
            <v>0</v>
          </cell>
          <cell r="F5334">
            <v>0</v>
          </cell>
          <cell r="G5334">
            <v>0</v>
          </cell>
          <cell r="I5334">
            <v>0</v>
          </cell>
        </row>
        <row r="5335">
          <cell r="A5335">
            <v>568168000000</v>
          </cell>
          <cell r="B5335" t="str">
            <v xml:space="preserve">TUBO DE VIDRIO (52484)PFEIFFENFORM                                                                  </v>
          </cell>
          <cell r="C5335">
            <v>0</v>
          </cell>
          <cell r="D5335">
            <v>0</v>
          </cell>
          <cell r="E5335">
            <v>0</v>
          </cell>
          <cell r="F5335">
            <v>0</v>
          </cell>
          <cell r="G5335">
            <v>0</v>
          </cell>
          <cell r="I5335">
            <v>0</v>
          </cell>
        </row>
        <row r="5336">
          <cell r="A5336">
            <v>568169000000</v>
          </cell>
          <cell r="B5336" t="str">
            <v xml:space="preserve">TUBO DE VIDRIO (52485)PFEIFFENFORM                                                                  </v>
          </cell>
          <cell r="C5336">
            <v>0</v>
          </cell>
          <cell r="D5336">
            <v>0</v>
          </cell>
          <cell r="E5336">
            <v>0</v>
          </cell>
          <cell r="F5336">
            <v>0</v>
          </cell>
          <cell r="G5336">
            <v>0</v>
          </cell>
          <cell r="I5336">
            <v>0</v>
          </cell>
        </row>
        <row r="5337">
          <cell r="A5337">
            <v>568170000000</v>
          </cell>
          <cell r="B5337" t="str">
            <v xml:space="preserve">T. VIDRIO PTA. CILINDRICA EMBOLECT. CH3     33059.33882                                             </v>
          </cell>
          <cell r="C5337">
            <v>15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  <cell r="I5337">
            <v>0</v>
          </cell>
        </row>
        <row r="5338">
          <cell r="A5338">
            <v>568170100000</v>
          </cell>
          <cell r="B5338" t="str">
            <v xml:space="preserve">T. VIDRIO PTA. CILINDRICA EMBOLECT. CH4     33059.33883                                             </v>
          </cell>
          <cell r="C5338">
            <v>15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  <cell r="I5338">
            <v>0</v>
          </cell>
        </row>
        <row r="5339">
          <cell r="A5339">
            <v>568170200000</v>
          </cell>
          <cell r="B5339" t="str">
            <v xml:space="preserve">T. VIDRIO PTA. CILINDRICA EMBOLECT. CH 5    33059.33060                                             </v>
          </cell>
          <cell r="C5339">
            <v>20</v>
          </cell>
          <cell r="D5339">
            <v>0</v>
          </cell>
          <cell r="E5339">
            <v>0</v>
          </cell>
          <cell r="F5339">
            <v>0</v>
          </cell>
          <cell r="G5339">
            <v>0</v>
          </cell>
          <cell r="I5339">
            <v>0</v>
          </cell>
        </row>
        <row r="5340">
          <cell r="A5340">
            <v>568170300000</v>
          </cell>
          <cell r="B5340" t="str">
            <v xml:space="preserve">T. VIDRIO PTA. CILINDRICA EMBOLECT. CH8     33059.33885                                             </v>
          </cell>
          <cell r="C5340">
            <v>10</v>
          </cell>
          <cell r="D5340">
            <v>0</v>
          </cell>
          <cell r="E5340">
            <v>0</v>
          </cell>
          <cell r="F5340">
            <v>0</v>
          </cell>
          <cell r="G5340">
            <v>0</v>
          </cell>
          <cell r="I5340">
            <v>0</v>
          </cell>
        </row>
        <row r="5341">
          <cell r="A5341">
            <v>568170400000</v>
          </cell>
          <cell r="B5341" t="str">
            <v xml:space="preserve">T. VIDRIO PTA. CILINDRICA EMBOLECT. CH 6 33059.33061                                                </v>
          </cell>
          <cell r="C5341">
            <v>16</v>
          </cell>
          <cell r="D5341">
            <v>0</v>
          </cell>
          <cell r="E5341">
            <v>0</v>
          </cell>
          <cell r="F5341">
            <v>0</v>
          </cell>
          <cell r="G5341">
            <v>0</v>
          </cell>
          <cell r="I5341">
            <v>0</v>
          </cell>
        </row>
        <row r="5342">
          <cell r="A5342">
            <v>568180000000</v>
          </cell>
          <cell r="B5342" t="str">
            <v xml:space="preserve">T. VIDRIO PTA. CON. CERR. CH6   35573-46318                                                         </v>
          </cell>
          <cell r="C5342">
            <v>10</v>
          </cell>
          <cell r="D5342">
            <v>0</v>
          </cell>
          <cell r="E5342">
            <v>0</v>
          </cell>
          <cell r="F5342">
            <v>0</v>
          </cell>
          <cell r="G5342">
            <v>0</v>
          </cell>
          <cell r="I5342">
            <v>0</v>
          </cell>
        </row>
        <row r="5343">
          <cell r="A5343">
            <v>568180100000</v>
          </cell>
          <cell r="B5343" t="str">
            <v xml:space="preserve">T. VIDRIO PTA. CON. CERR. CH7   35573-35751                                                         </v>
          </cell>
          <cell r="C5343">
            <v>10</v>
          </cell>
          <cell r="D5343">
            <v>0</v>
          </cell>
          <cell r="E5343">
            <v>0</v>
          </cell>
          <cell r="F5343">
            <v>0</v>
          </cell>
          <cell r="G5343">
            <v>0</v>
          </cell>
          <cell r="I5343">
            <v>0</v>
          </cell>
        </row>
        <row r="5344">
          <cell r="A5344">
            <v>568180110000</v>
          </cell>
          <cell r="B5344" t="str">
            <v xml:space="preserve">T.VIDRIO PTA.CON.CERR. CH5 35573-35750                                                              </v>
          </cell>
          <cell r="C5344">
            <v>11</v>
          </cell>
          <cell r="D5344">
            <v>0</v>
          </cell>
          <cell r="E5344">
            <v>0</v>
          </cell>
          <cell r="F5344">
            <v>0</v>
          </cell>
          <cell r="G5344">
            <v>0</v>
          </cell>
          <cell r="I5344">
            <v>0</v>
          </cell>
        </row>
        <row r="5345">
          <cell r="A5345">
            <v>568180120000</v>
          </cell>
          <cell r="B5345" t="str">
            <v xml:space="preserve">T.VIDRIO PTA.CON.CERR. CH8 35573-35574                                                              </v>
          </cell>
          <cell r="C5345">
            <v>6</v>
          </cell>
          <cell r="D5345">
            <v>0</v>
          </cell>
          <cell r="E5345">
            <v>0</v>
          </cell>
          <cell r="F5345">
            <v>0</v>
          </cell>
          <cell r="G5345">
            <v>0</v>
          </cell>
          <cell r="I5345">
            <v>0</v>
          </cell>
        </row>
        <row r="5346">
          <cell r="A5346">
            <v>568180130000</v>
          </cell>
          <cell r="B5346" t="str">
            <v xml:space="preserve">T.VIDRIO PTA.CON.CERR. CH9 35573-35752                                                              </v>
          </cell>
          <cell r="C5346">
            <v>8</v>
          </cell>
          <cell r="D5346">
            <v>0</v>
          </cell>
          <cell r="E5346">
            <v>0</v>
          </cell>
          <cell r="F5346">
            <v>0</v>
          </cell>
          <cell r="G5346">
            <v>0</v>
          </cell>
          <cell r="I5346">
            <v>0</v>
          </cell>
        </row>
        <row r="5347">
          <cell r="A5347">
            <v>568190000000</v>
          </cell>
          <cell r="B5347" t="str">
            <v xml:space="preserve">T. VIDRIO AFINAR EMBOLECTOMIA CH3   33062-33877                                                     </v>
          </cell>
          <cell r="C5347">
            <v>10</v>
          </cell>
          <cell r="D5347">
            <v>0</v>
          </cell>
          <cell r="E5347">
            <v>0</v>
          </cell>
          <cell r="F5347">
            <v>0</v>
          </cell>
          <cell r="G5347">
            <v>0</v>
          </cell>
          <cell r="I5347">
            <v>0</v>
          </cell>
        </row>
        <row r="5348">
          <cell r="A5348">
            <v>568190100000</v>
          </cell>
          <cell r="B5348" t="str">
            <v xml:space="preserve">T. VIDRIO AFINAR EMBOLECTOMIA CH4   33062-33878                                                     </v>
          </cell>
          <cell r="C5348">
            <v>10</v>
          </cell>
          <cell r="D5348">
            <v>0</v>
          </cell>
          <cell r="E5348">
            <v>0</v>
          </cell>
          <cell r="F5348">
            <v>0</v>
          </cell>
          <cell r="G5348">
            <v>0</v>
          </cell>
          <cell r="I5348">
            <v>0</v>
          </cell>
        </row>
        <row r="5349">
          <cell r="A5349">
            <v>568190200000</v>
          </cell>
          <cell r="B5349" t="str">
            <v xml:space="preserve">T. VIDRIO AFINAR EMBOLECTOMIA CH5   33062-33063                                                     </v>
          </cell>
          <cell r="C5349">
            <v>10</v>
          </cell>
          <cell r="D5349">
            <v>0</v>
          </cell>
          <cell r="E5349">
            <v>0</v>
          </cell>
          <cell r="F5349">
            <v>0</v>
          </cell>
          <cell r="G5349">
            <v>0</v>
          </cell>
          <cell r="I5349">
            <v>0</v>
          </cell>
        </row>
        <row r="5350">
          <cell r="A5350">
            <v>568190300000</v>
          </cell>
          <cell r="B5350" t="str">
            <v xml:space="preserve">T. VIDRIO AFINAR EMBOLECTOMIA CH6   33062-33879                                                     </v>
          </cell>
          <cell r="C5350">
            <v>10</v>
          </cell>
          <cell r="D5350">
            <v>0</v>
          </cell>
          <cell r="E5350">
            <v>0</v>
          </cell>
          <cell r="F5350">
            <v>0</v>
          </cell>
          <cell r="G5350">
            <v>0</v>
          </cell>
          <cell r="I5350">
            <v>0</v>
          </cell>
        </row>
        <row r="5351">
          <cell r="A5351">
            <v>568190400000</v>
          </cell>
          <cell r="B5351" t="str">
            <v xml:space="preserve">TUBO DE VIDRIO P/AFINAR EMBOLECTOMIA.CH7 33062-33880                                                </v>
          </cell>
          <cell r="C5351">
            <v>10</v>
          </cell>
          <cell r="D5351">
            <v>0</v>
          </cell>
          <cell r="E5351">
            <v>0</v>
          </cell>
          <cell r="F5351">
            <v>0</v>
          </cell>
          <cell r="G5351">
            <v>0</v>
          </cell>
          <cell r="I5351">
            <v>0</v>
          </cell>
        </row>
        <row r="5352">
          <cell r="A5352">
            <v>568190500000</v>
          </cell>
          <cell r="B5352" t="str">
            <v xml:space="preserve">TUBO DE VIDRIO P/AFINAR EMBOLECTOMIA.CH8 33062-33881                                                </v>
          </cell>
          <cell r="C5352">
            <v>6</v>
          </cell>
          <cell r="D5352">
            <v>0</v>
          </cell>
          <cell r="E5352">
            <v>0</v>
          </cell>
          <cell r="F5352">
            <v>0</v>
          </cell>
          <cell r="G5352">
            <v>0</v>
          </cell>
          <cell r="I5352">
            <v>0</v>
          </cell>
        </row>
        <row r="5353">
          <cell r="A5353">
            <v>568191000000</v>
          </cell>
          <cell r="B5353" t="str">
            <v xml:space="preserve">TUBO DE VIDRIO P/CILINDRICA EMBOLECTOMIA CH7 33059-33884                                            </v>
          </cell>
          <cell r="C5353">
            <v>21</v>
          </cell>
          <cell r="D5353">
            <v>0</v>
          </cell>
          <cell r="E5353">
            <v>0</v>
          </cell>
          <cell r="F5353">
            <v>0</v>
          </cell>
          <cell r="G5353">
            <v>0</v>
          </cell>
          <cell r="I5353">
            <v>0</v>
          </cell>
        </row>
        <row r="5354">
          <cell r="A5354">
            <v>568200000000</v>
          </cell>
          <cell r="B5354" t="str">
            <v xml:space="preserve">T. VIDRIO CURVO MERCIER CH12   48636-48637                                                          </v>
          </cell>
          <cell r="C5354">
            <v>10</v>
          </cell>
          <cell r="D5354">
            <v>0</v>
          </cell>
          <cell r="E5354">
            <v>0</v>
          </cell>
          <cell r="F5354">
            <v>0</v>
          </cell>
          <cell r="G5354">
            <v>0</v>
          </cell>
          <cell r="I5354">
            <v>0</v>
          </cell>
        </row>
        <row r="5355">
          <cell r="A5355">
            <v>568200100000</v>
          </cell>
          <cell r="B5355" t="str">
            <v xml:space="preserve">T.VIDRIO CURVO CH18 48636-48640                                                                     </v>
          </cell>
          <cell r="C5355">
            <v>10</v>
          </cell>
          <cell r="D5355">
            <v>0</v>
          </cell>
          <cell r="E5355">
            <v>0</v>
          </cell>
          <cell r="F5355">
            <v>0</v>
          </cell>
          <cell r="G5355">
            <v>0</v>
          </cell>
          <cell r="I5355">
            <v>0</v>
          </cell>
        </row>
        <row r="5356">
          <cell r="A5356">
            <v>568200110000</v>
          </cell>
          <cell r="B5356" t="str">
            <v xml:space="preserve">T.VIDRIO CURVO CH24 48636-48643                                                                     </v>
          </cell>
          <cell r="C5356">
            <v>10</v>
          </cell>
          <cell r="D5356">
            <v>0</v>
          </cell>
          <cell r="E5356">
            <v>0</v>
          </cell>
          <cell r="F5356">
            <v>0</v>
          </cell>
          <cell r="G5356">
            <v>0</v>
          </cell>
          <cell r="I5356">
            <v>0</v>
          </cell>
        </row>
        <row r="5357">
          <cell r="A5357">
            <v>568300001000</v>
          </cell>
          <cell r="B5357" t="str">
            <v xml:space="preserve">TUBO VIDRIO MALECOT 1,1/CH10 48287-75682                                                            </v>
          </cell>
          <cell r="C5357">
            <v>11</v>
          </cell>
          <cell r="D5357">
            <v>0</v>
          </cell>
          <cell r="E5357">
            <v>0</v>
          </cell>
          <cell r="F5357">
            <v>0</v>
          </cell>
          <cell r="G5357">
            <v>0</v>
          </cell>
          <cell r="I5357">
            <v>0</v>
          </cell>
        </row>
        <row r="5358">
          <cell r="A5358">
            <v>568300001100</v>
          </cell>
          <cell r="B5358" t="str">
            <v xml:space="preserve">TUBO VIDRIO MALECOT 1,1/CH12 48287-80958                                                            </v>
          </cell>
          <cell r="C5358">
            <v>5</v>
          </cell>
          <cell r="D5358">
            <v>0</v>
          </cell>
          <cell r="E5358">
            <v>0</v>
          </cell>
          <cell r="F5358">
            <v>0</v>
          </cell>
          <cell r="G5358">
            <v>0</v>
          </cell>
          <cell r="I5358">
            <v>0</v>
          </cell>
        </row>
        <row r="5359">
          <cell r="A5359">
            <v>568300001200</v>
          </cell>
          <cell r="B5359" t="str">
            <v xml:space="preserve">TUBO VIDRIO MALECOT 1,1/CH14 48287-80959                                                            </v>
          </cell>
          <cell r="C5359">
            <v>6</v>
          </cell>
          <cell r="D5359">
            <v>0</v>
          </cell>
          <cell r="E5359">
            <v>0</v>
          </cell>
          <cell r="F5359">
            <v>0</v>
          </cell>
          <cell r="G5359">
            <v>0</v>
          </cell>
          <cell r="I5359">
            <v>0</v>
          </cell>
        </row>
        <row r="5360">
          <cell r="A5360">
            <v>568400150000</v>
          </cell>
          <cell r="B5360" t="str">
            <v xml:space="preserve">T.VIDRIO MANDRIL INTUBACION 1,5 61170-14936                                                         </v>
          </cell>
          <cell r="C5360">
            <v>11</v>
          </cell>
          <cell r="D5360">
            <v>0</v>
          </cell>
          <cell r="E5360">
            <v>0</v>
          </cell>
          <cell r="F5360">
            <v>0</v>
          </cell>
          <cell r="G5360">
            <v>0</v>
          </cell>
          <cell r="I5360">
            <v>0</v>
          </cell>
        </row>
        <row r="5361">
          <cell r="A5361">
            <v>568400200000</v>
          </cell>
          <cell r="B5361" t="str">
            <v xml:space="preserve">T.VIDRIO MANDRIL INTUBACION 2,0 61170-70710                                                         </v>
          </cell>
          <cell r="C5361">
            <v>10</v>
          </cell>
          <cell r="D5361">
            <v>0</v>
          </cell>
          <cell r="E5361">
            <v>0</v>
          </cell>
          <cell r="F5361">
            <v>0</v>
          </cell>
          <cell r="G5361">
            <v>0</v>
          </cell>
          <cell r="I5361">
            <v>0</v>
          </cell>
        </row>
        <row r="5362">
          <cell r="A5362">
            <v>568400260000</v>
          </cell>
          <cell r="B5362" t="str">
            <v xml:space="preserve">T.VIDRIO MANDRIL INTUBACION 2,6 61170-70711                                                         </v>
          </cell>
          <cell r="C5362">
            <v>10</v>
          </cell>
          <cell r="D5362">
            <v>0</v>
          </cell>
          <cell r="E5362">
            <v>0</v>
          </cell>
          <cell r="F5362">
            <v>0</v>
          </cell>
          <cell r="G5362">
            <v>0</v>
          </cell>
          <cell r="I5362">
            <v>0</v>
          </cell>
        </row>
        <row r="5363">
          <cell r="A5363">
            <v>568400330000</v>
          </cell>
          <cell r="B5363" t="str">
            <v xml:space="preserve">T.VIDRIO MANDRIL INTUBACION 3,3 61170-61166                                                         </v>
          </cell>
          <cell r="C5363">
            <v>10</v>
          </cell>
          <cell r="D5363">
            <v>0</v>
          </cell>
          <cell r="E5363">
            <v>0</v>
          </cell>
          <cell r="F5363">
            <v>0</v>
          </cell>
          <cell r="G5363">
            <v>0</v>
          </cell>
          <cell r="I5363">
            <v>0</v>
          </cell>
        </row>
        <row r="5364">
          <cell r="A5364">
            <v>568400430000</v>
          </cell>
          <cell r="B5364" t="str">
            <v xml:space="preserve">T.VIDRIO MANDRIL INTUBACION 4,3 61170-61167                                                         </v>
          </cell>
          <cell r="C5364">
            <v>10</v>
          </cell>
          <cell r="D5364">
            <v>0</v>
          </cell>
          <cell r="E5364">
            <v>0</v>
          </cell>
          <cell r="F5364">
            <v>0</v>
          </cell>
          <cell r="G5364">
            <v>0</v>
          </cell>
          <cell r="I5364">
            <v>0</v>
          </cell>
        </row>
        <row r="5365">
          <cell r="A5365">
            <v>568400560000</v>
          </cell>
          <cell r="B5365" t="str">
            <v xml:space="preserve">T.VIDRIO MANDRIL INTUBACION 5,6 61170-70712                                                         </v>
          </cell>
          <cell r="C5365">
            <v>10</v>
          </cell>
          <cell r="D5365">
            <v>0</v>
          </cell>
          <cell r="E5365">
            <v>0</v>
          </cell>
          <cell r="F5365">
            <v>0</v>
          </cell>
          <cell r="G5365">
            <v>0</v>
          </cell>
          <cell r="I5365">
            <v>0</v>
          </cell>
        </row>
        <row r="5366">
          <cell r="A5366">
            <v>570000000000</v>
          </cell>
          <cell r="B5366" t="str">
            <v xml:space="preserve">CAJA CAT S/IMP.                                                                                     </v>
          </cell>
          <cell r="C5366">
            <v>0</v>
          </cell>
          <cell r="D5366">
            <v>0</v>
          </cell>
          <cell r="E5366">
            <v>0</v>
          </cell>
          <cell r="F5366">
            <v>0</v>
          </cell>
          <cell r="G5366">
            <v>0</v>
          </cell>
          <cell r="I5366">
            <v>0</v>
          </cell>
        </row>
        <row r="5367">
          <cell r="A5367">
            <v>570010000000</v>
          </cell>
          <cell r="B5367" t="str">
            <v xml:space="preserve">CAJA CAT SIMPLE                                                                                     </v>
          </cell>
          <cell r="C5367">
            <v>0</v>
          </cell>
          <cell r="D5367">
            <v>0</v>
          </cell>
          <cell r="E5367">
            <v>0</v>
          </cell>
          <cell r="F5367">
            <v>0</v>
          </cell>
          <cell r="G5367">
            <v>0</v>
          </cell>
          <cell r="I5367">
            <v>0</v>
          </cell>
        </row>
        <row r="5368">
          <cell r="A5368">
            <v>570020000000</v>
          </cell>
          <cell r="B5368" t="str">
            <v xml:space="preserve">CAJA CAT CROMADO                                                                                    </v>
          </cell>
          <cell r="C5368">
            <v>0</v>
          </cell>
          <cell r="D5368">
            <v>0</v>
          </cell>
          <cell r="E5368">
            <v>0</v>
          </cell>
          <cell r="F5368">
            <v>0</v>
          </cell>
          <cell r="G5368">
            <v>0</v>
          </cell>
          <cell r="I5368">
            <v>0</v>
          </cell>
        </row>
        <row r="5369">
          <cell r="A5369">
            <v>571000000000</v>
          </cell>
          <cell r="B5369" t="str">
            <v xml:space="preserve">CAJ 100 JER 5 ML  92084/3                                                                           </v>
          </cell>
          <cell r="C5369">
            <v>0</v>
          </cell>
          <cell r="D5369">
            <v>0</v>
          </cell>
          <cell r="E5369">
            <v>0</v>
          </cell>
          <cell r="F5369">
            <v>0</v>
          </cell>
          <cell r="G5369">
            <v>0</v>
          </cell>
          <cell r="I5369">
            <v>0</v>
          </cell>
        </row>
        <row r="5370">
          <cell r="A5370">
            <v>571010000000</v>
          </cell>
          <cell r="B5370" t="str">
            <v xml:space="preserve">CAJ 100 JER 10 ML 92084/4                                                                           </v>
          </cell>
          <cell r="C5370">
            <v>0</v>
          </cell>
          <cell r="D5370">
            <v>0</v>
          </cell>
          <cell r="E5370">
            <v>0</v>
          </cell>
          <cell r="F5370">
            <v>0</v>
          </cell>
          <cell r="G5370">
            <v>0</v>
          </cell>
          <cell r="I5370">
            <v>0</v>
          </cell>
        </row>
        <row r="5371">
          <cell r="A5371">
            <v>571020000000</v>
          </cell>
          <cell r="B5371" t="str">
            <v xml:space="preserve">CAJ 100 JER 20 ML 92084/5                                                                           </v>
          </cell>
          <cell r="C5371">
            <v>0</v>
          </cell>
          <cell r="D5371">
            <v>0</v>
          </cell>
          <cell r="E5371">
            <v>0</v>
          </cell>
          <cell r="F5371">
            <v>0</v>
          </cell>
          <cell r="G5371">
            <v>0</v>
          </cell>
          <cell r="I5371">
            <v>0</v>
          </cell>
        </row>
        <row r="5372">
          <cell r="A5372">
            <v>572000000000</v>
          </cell>
          <cell r="B5372" t="str">
            <v xml:space="preserve">CAJA 405X260X300  89172/6                                                                           </v>
          </cell>
          <cell r="C5372">
            <v>0</v>
          </cell>
          <cell r="D5372">
            <v>0</v>
          </cell>
          <cell r="E5372">
            <v>0</v>
          </cell>
          <cell r="F5372">
            <v>0</v>
          </cell>
          <cell r="G5372">
            <v>0</v>
          </cell>
          <cell r="I5372">
            <v>0</v>
          </cell>
        </row>
        <row r="5373">
          <cell r="A5373">
            <v>572010000000</v>
          </cell>
          <cell r="B5373" t="str">
            <v xml:space="preserve">CAJA 600X300X300  89172/5                                                                           </v>
          </cell>
          <cell r="C5373">
            <v>1235</v>
          </cell>
          <cell r="D5373">
            <v>0</v>
          </cell>
          <cell r="E5373">
            <v>0</v>
          </cell>
          <cell r="F5373">
            <v>0</v>
          </cell>
          <cell r="G5373">
            <v>0</v>
          </cell>
          <cell r="I5373">
            <v>0</v>
          </cell>
        </row>
        <row r="5374">
          <cell r="A5374">
            <v>572020000000</v>
          </cell>
          <cell r="B5374" t="str">
            <v xml:space="preserve">CAJA 600X300X370  89172/4                                                                           </v>
          </cell>
          <cell r="C5374">
            <v>1555</v>
          </cell>
          <cell r="D5374">
            <v>0</v>
          </cell>
          <cell r="E5374">
            <v>0</v>
          </cell>
          <cell r="F5374">
            <v>0</v>
          </cell>
          <cell r="G5374">
            <v>0</v>
          </cell>
          <cell r="I5374">
            <v>0</v>
          </cell>
        </row>
        <row r="5375">
          <cell r="A5375">
            <v>572030000000</v>
          </cell>
          <cell r="B5375" t="str">
            <v xml:space="preserve">CAJA 480X360X110                                                                                    </v>
          </cell>
          <cell r="C5375">
            <v>0</v>
          </cell>
          <cell r="D5375">
            <v>0</v>
          </cell>
          <cell r="E5375">
            <v>0</v>
          </cell>
          <cell r="F5375">
            <v>0</v>
          </cell>
          <cell r="G5375">
            <v>0</v>
          </cell>
          <cell r="I5375">
            <v>0</v>
          </cell>
        </row>
        <row r="5376">
          <cell r="A5376">
            <v>572040000000</v>
          </cell>
          <cell r="B5376" t="str">
            <v xml:space="preserve">CAJA 924X194X142    98476                                                                           </v>
          </cell>
          <cell r="C5376">
            <v>0</v>
          </cell>
          <cell r="D5376">
            <v>0</v>
          </cell>
          <cell r="E5376">
            <v>0</v>
          </cell>
          <cell r="F5376">
            <v>0</v>
          </cell>
          <cell r="G5376">
            <v>0</v>
          </cell>
          <cell r="I5376">
            <v>0</v>
          </cell>
        </row>
        <row r="5377">
          <cell r="A5377">
            <v>572041000000</v>
          </cell>
          <cell r="B5377" t="str">
            <v xml:space="preserve">CAJA 924X210X137  DI07484                                                                           </v>
          </cell>
          <cell r="C5377">
            <v>467</v>
          </cell>
          <cell r="D5377">
            <v>0</v>
          </cell>
          <cell r="E5377">
            <v>0</v>
          </cell>
          <cell r="F5377">
            <v>0</v>
          </cell>
          <cell r="G5377">
            <v>0</v>
          </cell>
          <cell r="I5377">
            <v>0</v>
          </cell>
        </row>
        <row r="5378">
          <cell r="A5378">
            <v>572050000000</v>
          </cell>
          <cell r="B5378" t="str">
            <v xml:space="preserve">CAJA 675X457X457 DI01293                                                                            </v>
          </cell>
          <cell r="C5378">
            <v>0</v>
          </cell>
          <cell r="D5378">
            <v>0</v>
          </cell>
          <cell r="E5378">
            <v>0</v>
          </cell>
          <cell r="F5378">
            <v>0</v>
          </cell>
          <cell r="G5378">
            <v>0</v>
          </cell>
          <cell r="I5378">
            <v>0</v>
          </cell>
        </row>
        <row r="5379">
          <cell r="A5379">
            <v>572050010000</v>
          </cell>
          <cell r="B5379" t="str">
            <v xml:space="preserve">CAJA 675X230X457 DI06403                                                                            </v>
          </cell>
          <cell r="C5379">
            <v>1360</v>
          </cell>
          <cell r="D5379">
            <v>0</v>
          </cell>
          <cell r="E5379">
            <v>0</v>
          </cell>
          <cell r="F5379">
            <v>0</v>
          </cell>
          <cell r="G5379">
            <v>0</v>
          </cell>
          <cell r="I5379">
            <v>0</v>
          </cell>
        </row>
        <row r="5380">
          <cell r="A5380">
            <v>572050020000</v>
          </cell>
          <cell r="B5380" t="str">
            <v xml:space="preserve">CAJA 675X420X390 DI08365                                                                            </v>
          </cell>
          <cell r="C5380">
            <v>250</v>
          </cell>
          <cell r="D5380">
            <v>240</v>
          </cell>
          <cell r="E5380">
            <v>0</v>
          </cell>
          <cell r="F5380">
            <v>0</v>
          </cell>
          <cell r="G5380">
            <v>0</v>
          </cell>
          <cell r="I5380">
            <v>0</v>
          </cell>
        </row>
        <row r="5381">
          <cell r="A5381">
            <v>572060000000</v>
          </cell>
          <cell r="B5381" t="str">
            <v xml:space="preserve">CAJA 580X480X380 (CAJA AGUJAS)                                                                      </v>
          </cell>
          <cell r="C5381">
            <v>0</v>
          </cell>
          <cell r="D5381">
            <v>0</v>
          </cell>
          <cell r="E5381">
            <v>0</v>
          </cell>
          <cell r="F5381">
            <v>0</v>
          </cell>
          <cell r="G5381">
            <v>0</v>
          </cell>
          <cell r="I5381">
            <v>0</v>
          </cell>
        </row>
        <row r="5382">
          <cell r="A5382">
            <v>572070000000</v>
          </cell>
          <cell r="B5382" t="str">
            <v xml:space="preserve">CAJA 600X400X400 (CAJA CROSA)                                                                       </v>
          </cell>
          <cell r="C5382">
            <v>0</v>
          </cell>
          <cell r="D5382">
            <v>0</v>
          </cell>
          <cell r="E5382">
            <v>0</v>
          </cell>
          <cell r="F5382">
            <v>0</v>
          </cell>
          <cell r="G5382">
            <v>0</v>
          </cell>
          <cell r="I5382">
            <v>0</v>
          </cell>
        </row>
        <row r="5383">
          <cell r="A5383">
            <v>572075000000</v>
          </cell>
          <cell r="B5383" t="str">
            <v xml:space="preserve">CAJA 400X400X250 (SUME)                                                                             </v>
          </cell>
          <cell r="C5383">
            <v>0</v>
          </cell>
          <cell r="D5383">
            <v>0</v>
          </cell>
          <cell r="E5383">
            <v>0</v>
          </cell>
          <cell r="F5383">
            <v>0</v>
          </cell>
          <cell r="G5383">
            <v>0</v>
          </cell>
          <cell r="I5383">
            <v>0</v>
          </cell>
        </row>
        <row r="5384">
          <cell r="A5384">
            <v>573000000000</v>
          </cell>
          <cell r="B5384" t="str">
            <v xml:space="preserve">CAJA 613X463X516  92042/5                                                                           </v>
          </cell>
          <cell r="C5384">
            <v>0</v>
          </cell>
          <cell r="D5384">
            <v>0</v>
          </cell>
          <cell r="E5384">
            <v>0</v>
          </cell>
          <cell r="F5384">
            <v>0</v>
          </cell>
          <cell r="G5384">
            <v>0</v>
          </cell>
          <cell r="I5384">
            <v>0</v>
          </cell>
        </row>
        <row r="5385">
          <cell r="A5385">
            <v>573010000000</v>
          </cell>
          <cell r="B5385" t="str">
            <v xml:space="preserve">CAJA 613X613X413  92042/3                                                                           </v>
          </cell>
          <cell r="C5385">
            <v>0</v>
          </cell>
          <cell r="D5385">
            <v>0</v>
          </cell>
          <cell r="E5385">
            <v>0</v>
          </cell>
          <cell r="F5385">
            <v>0</v>
          </cell>
          <cell r="G5385">
            <v>0</v>
          </cell>
          <cell r="I5385">
            <v>0</v>
          </cell>
        </row>
        <row r="5386">
          <cell r="A5386">
            <v>573020000000</v>
          </cell>
          <cell r="B5386" t="str">
            <v xml:space="preserve">CAJA 613X613X463  92042/4                                                                           </v>
          </cell>
          <cell r="C5386">
            <v>0</v>
          </cell>
          <cell r="D5386">
            <v>0</v>
          </cell>
          <cell r="E5386">
            <v>0</v>
          </cell>
          <cell r="F5386">
            <v>0</v>
          </cell>
          <cell r="G5386">
            <v>0</v>
          </cell>
          <cell r="I5386">
            <v>0</v>
          </cell>
        </row>
        <row r="5387">
          <cell r="A5387">
            <v>573030000000</v>
          </cell>
          <cell r="B5387" t="str">
            <v xml:space="preserve">CAJA 836X164X116    99172                                                                           </v>
          </cell>
          <cell r="C5387">
            <v>307</v>
          </cell>
          <cell r="D5387">
            <v>0</v>
          </cell>
          <cell r="E5387">
            <v>0</v>
          </cell>
          <cell r="F5387">
            <v>0</v>
          </cell>
          <cell r="G5387">
            <v>0</v>
          </cell>
          <cell r="I5387">
            <v>0</v>
          </cell>
        </row>
        <row r="5388">
          <cell r="A5388">
            <v>573040000000</v>
          </cell>
          <cell r="B5388" t="str">
            <v xml:space="preserve">CAJA IMP. 20X145X810  99225                                                                         </v>
          </cell>
          <cell r="C5388">
            <v>0</v>
          </cell>
          <cell r="D5388">
            <v>0</v>
          </cell>
          <cell r="E5388">
            <v>0</v>
          </cell>
          <cell r="F5388">
            <v>0</v>
          </cell>
          <cell r="G5388">
            <v>0</v>
          </cell>
          <cell r="I5388">
            <v>0</v>
          </cell>
        </row>
        <row r="5389">
          <cell r="A5389">
            <v>573041000000</v>
          </cell>
          <cell r="B5389" t="str">
            <v xml:space="preserve">CAJA MICRO. 20X145X810 (S/I)DI01256                                                                 </v>
          </cell>
          <cell r="C5389">
            <v>69</v>
          </cell>
          <cell r="D5389">
            <v>0</v>
          </cell>
          <cell r="E5389">
            <v>0</v>
          </cell>
          <cell r="F5389">
            <v>0</v>
          </cell>
          <cell r="G5389">
            <v>0</v>
          </cell>
          <cell r="I5389">
            <v>0</v>
          </cell>
        </row>
        <row r="5390">
          <cell r="A5390">
            <v>573050000000</v>
          </cell>
          <cell r="B5390" t="str">
            <v xml:space="preserve">C.IMPRE. 900X60X20 01142/8                                                                          </v>
          </cell>
          <cell r="C5390">
            <v>0</v>
          </cell>
          <cell r="D5390">
            <v>0</v>
          </cell>
          <cell r="E5390">
            <v>0</v>
          </cell>
          <cell r="F5390">
            <v>0</v>
          </cell>
          <cell r="G5390">
            <v>0</v>
          </cell>
          <cell r="I5390">
            <v>0</v>
          </cell>
        </row>
        <row r="5391">
          <cell r="A5391">
            <v>573060000000</v>
          </cell>
          <cell r="B5391" t="str">
            <v xml:space="preserve">CAJA 530X420X350 (ARTIC. CROSA)                                                                     </v>
          </cell>
          <cell r="C5391">
            <v>0</v>
          </cell>
          <cell r="D5391">
            <v>0</v>
          </cell>
          <cell r="E5391">
            <v>0</v>
          </cell>
          <cell r="F5391">
            <v>0</v>
          </cell>
          <cell r="G5391">
            <v>0</v>
          </cell>
          <cell r="I5391">
            <v>0</v>
          </cell>
        </row>
        <row r="5392">
          <cell r="A5392">
            <v>574000000000</v>
          </cell>
          <cell r="B5392" t="str">
            <v xml:space="preserve">CAJA V YESO 10 CM                                                                                   </v>
          </cell>
          <cell r="C5392">
            <v>0</v>
          </cell>
          <cell r="D5392">
            <v>0</v>
          </cell>
          <cell r="E5392">
            <v>0</v>
          </cell>
          <cell r="F5392">
            <v>0</v>
          </cell>
          <cell r="G5392">
            <v>0</v>
          </cell>
          <cell r="I5392">
            <v>0</v>
          </cell>
        </row>
        <row r="5393">
          <cell r="A5393">
            <v>574010000000</v>
          </cell>
          <cell r="B5393" t="str">
            <v xml:space="preserve">CAJA V YESO 15 CM                                                                                   </v>
          </cell>
          <cell r="C5393">
            <v>0</v>
          </cell>
          <cell r="D5393">
            <v>0</v>
          </cell>
          <cell r="E5393">
            <v>0</v>
          </cell>
          <cell r="F5393">
            <v>0</v>
          </cell>
          <cell r="G5393">
            <v>0</v>
          </cell>
          <cell r="I5393">
            <v>0</v>
          </cell>
        </row>
        <row r="5394">
          <cell r="A5394">
            <v>574020000000</v>
          </cell>
          <cell r="B5394" t="str">
            <v xml:space="preserve">CAJA V YESO 18 CM                                                                                   </v>
          </cell>
          <cell r="C5394">
            <v>0</v>
          </cell>
          <cell r="D5394">
            <v>0</v>
          </cell>
          <cell r="E5394">
            <v>0</v>
          </cell>
          <cell r="F5394">
            <v>0</v>
          </cell>
          <cell r="G5394">
            <v>0</v>
          </cell>
          <cell r="I5394">
            <v>0</v>
          </cell>
        </row>
        <row r="5395">
          <cell r="A5395">
            <v>575010000000</v>
          </cell>
          <cell r="B5395" t="str">
            <v xml:space="preserve">TUBO CART.3.2X540 98232/2                                                                           </v>
          </cell>
          <cell r="C5395">
            <v>0</v>
          </cell>
          <cell r="D5395">
            <v>0</v>
          </cell>
          <cell r="E5395">
            <v>0</v>
          </cell>
          <cell r="F5395">
            <v>0</v>
          </cell>
          <cell r="G5395">
            <v>0</v>
          </cell>
          <cell r="I5395">
            <v>0</v>
          </cell>
        </row>
        <row r="5396">
          <cell r="A5396">
            <v>575015000000</v>
          </cell>
          <cell r="B5396" t="str">
            <v xml:space="preserve">TUBO CARTON S/IMP.3.2X540                                                                           </v>
          </cell>
          <cell r="C5396">
            <v>0</v>
          </cell>
          <cell r="D5396">
            <v>0</v>
          </cell>
          <cell r="E5396">
            <v>0</v>
          </cell>
          <cell r="F5396">
            <v>0</v>
          </cell>
          <cell r="G5396">
            <v>0</v>
          </cell>
          <cell r="I5396">
            <v>0</v>
          </cell>
        </row>
        <row r="5397">
          <cell r="A5397">
            <v>575020000000</v>
          </cell>
          <cell r="B5397" t="str">
            <v xml:space="preserve">TAPAS P/TUBO DE CARTON                                                                              </v>
          </cell>
          <cell r="C5397">
            <v>3367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I5397">
            <v>0</v>
          </cell>
        </row>
        <row r="5398">
          <cell r="A5398">
            <v>576010000000</v>
          </cell>
          <cell r="B5398" t="str">
            <v xml:space="preserve">CAJA D.J. IMPR.64X147X540                                                                           </v>
          </cell>
          <cell r="C5398">
            <v>0</v>
          </cell>
          <cell r="D5398">
            <v>0</v>
          </cell>
          <cell r="E5398">
            <v>0</v>
          </cell>
          <cell r="F5398">
            <v>0</v>
          </cell>
          <cell r="G5398">
            <v>0</v>
          </cell>
          <cell r="I5398">
            <v>0</v>
          </cell>
        </row>
        <row r="5399">
          <cell r="A5399">
            <v>576020000000</v>
          </cell>
          <cell r="B5399" t="str">
            <v xml:space="preserve">CAJA ETP 64X108X540 98465                                                                           </v>
          </cell>
          <cell r="C5399">
            <v>0</v>
          </cell>
          <cell r="D5399">
            <v>0</v>
          </cell>
          <cell r="E5399">
            <v>0</v>
          </cell>
          <cell r="F5399">
            <v>0</v>
          </cell>
          <cell r="G5399">
            <v>0</v>
          </cell>
          <cell r="I5399">
            <v>0</v>
          </cell>
        </row>
        <row r="5400">
          <cell r="A5400">
            <v>576030000000</v>
          </cell>
          <cell r="B5400" t="str">
            <v xml:space="preserve">C. 150X150X105 EPSA 00424/18 AZ                                                                     </v>
          </cell>
          <cell r="C5400">
            <v>1831</v>
          </cell>
          <cell r="D5400">
            <v>0</v>
          </cell>
          <cell r="E5400">
            <v>0</v>
          </cell>
          <cell r="F5400">
            <v>0</v>
          </cell>
          <cell r="G5400">
            <v>0</v>
          </cell>
          <cell r="I5400">
            <v>0</v>
          </cell>
        </row>
        <row r="5401">
          <cell r="A5401">
            <v>576031000000</v>
          </cell>
          <cell r="B5401" t="str">
            <v xml:space="preserve">C.150X150X105 (S/I BLANCA)DI06146/8                                                                 </v>
          </cell>
          <cell r="C5401">
            <v>0</v>
          </cell>
          <cell r="D5401">
            <v>0</v>
          </cell>
          <cell r="E5401">
            <v>0</v>
          </cell>
          <cell r="F5401">
            <v>0</v>
          </cell>
          <cell r="G5401">
            <v>0</v>
          </cell>
          <cell r="I5401">
            <v>0</v>
          </cell>
        </row>
        <row r="5402">
          <cell r="A5402">
            <v>576032000000</v>
          </cell>
          <cell r="B5402" t="str">
            <v xml:space="preserve">C.150X150X105(S/IMP.-AZUL)                                                                          </v>
          </cell>
          <cell r="C5402">
            <v>0</v>
          </cell>
          <cell r="D5402">
            <v>0</v>
          </cell>
          <cell r="E5402">
            <v>0</v>
          </cell>
          <cell r="F5402">
            <v>0</v>
          </cell>
          <cell r="G5402">
            <v>0</v>
          </cell>
          <cell r="I5402">
            <v>0</v>
          </cell>
        </row>
        <row r="5403">
          <cell r="A5403">
            <v>576035000000</v>
          </cell>
          <cell r="B5403" t="str">
            <v xml:space="preserve">CAJA AZUL EPSA P/ALARGUES                                                                           </v>
          </cell>
          <cell r="C5403">
            <v>56</v>
          </cell>
          <cell r="D5403">
            <v>0</v>
          </cell>
          <cell r="E5403">
            <v>0</v>
          </cell>
          <cell r="F5403">
            <v>0</v>
          </cell>
          <cell r="G5403">
            <v>0</v>
          </cell>
          <cell r="I5403">
            <v>0</v>
          </cell>
        </row>
        <row r="5404">
          <cell r="A5404">
            <v>576040000000</v>
          </cell>
          <cell r="B5404" t="str">
            <v xml:space="preserve">C. 540X147X43 EPSA 01016 AZ.                                                                        </v>
          </cell>
          <cell r="C5404">
            <v>4843</v>
          </cell>
          <cell r="D5404">
            <v>0</v>
          </cell>
          <cell r="E5404">
            <v>0</v>
          </cell>
          <cell r="F5404">
            <v>0</v>
          </cell>
          <cell r="G5404">
            <v>0</v>
          </cell>
          <cell r="I5404">
            <v>0</v>
          </cell>
        </row>
        <row r="5405">
          <cell r="A5405">
            <v>576050000000</v>
          </cell>
          <cell r="B5405" t="str">
            <v xml:space="preserve">C. 910X100X65 EPSA 01022 AZ.                                                                        </v>
          </cell>
          <cell r="C5405">
            <v>1386</v>
          </cell>
          <cell r="D5405">
            <v>0</v>
          </cell>
          <cell r="E5405">
            <v>0</v>
          </cell>
          <cell r="F5405">
            <v>0</v>
          </cell>
          <cell r="G5405">
            <v>0</v>
          </cell>
          <cell r="I5405">
            <v>0</v>
          </cell>
        </row>
        <row r="5406">
          <cell r="A5406">
            <v>576060000000</v>
          </cell>
          <cell r="B5406" t="str">
            <v xml:space="preserve">C. 600X185X65 EPSA 01035/40 AZ.                                                                     </v>
          </cell>
          <cell r="C5406">
            <v>0</v>
          </cell>
          <cell r="D5406">
            <v>0</v>
          </cell>
          <cell r="E5406">
            <v>0</v>
          </cell>
          <cell r="F5406">
            <v>0</v>
          </cell>
          <cell r="G5406">
            <v>0</v>
          </cell>
          <cell r="I5406">
            <v>0</v>
          </cell>
        </row>
        <row r="5407">
          <cell r="A5407">
            <v>576070000000</v>
          </cell>
          <cell r="B5407" t="str">
            <v xml:space="preserve">C. 150X150X105AURINCO 00176/24 AZ                                                                   </v>
          </cell>
          <cell r="C5407">
            <v>1311</v>
          </cell>
          <cell r="D5407">
            <v>0</v>
          </cell>
          <cell r="E5407">
            <v>2000</v>
          </cell>
          <cell r="F5407">
            <v>2000</v>
          </cell>
          <cell r="G5407">
            <v>2000</v>
          </cell>
          <cell r="I5407">
            <v>2000</v>
          </cell>
        </row>
        <row r="5408">
          <cell r="A5408">
            <v>576071000000</v>
          </cell>
          <cell r="B5408" t="str">
            <v xml:space="preserve">C. 150X150X105 BCI MED.01402/58 AZ.                                                                 </v>
          </cell>
          <cell r="C5408">
            <v>1440</v>
          </cell>
          <cell r="D5408">
            <v>0</v>
          </cell>
          <cell r="E5408">
            <v>2000</v>
          </cell>
          <cell r="F5408">
            <v>2000</v>
          </cell>
          <cell r="G5408">
            <v>2000</v>
          </cell>
          <cell r="I5408">
            <v>2000</v>
          </cell>
        </row>
        <row r="5409">
          <cell r="A5409">
            <v>576072000000</v>
          </cell>
          <cell r="B5409" t="str">
            <v xml:space="preserve">C. 150X150X105 TECNIKARE DI19226                                                                    </v>
          </cell>
          <cell r="C5409">
            <v>287</v>
          </cell>
          <cell r="D5409">
            <v>0</v>
          </cell>
          <cell r="E5409">
            <v>0</v>
          </cell>
          <cell r="F5409">
            <v>0</v>
          </cell>
          <cell r="G5409">
            <v>0</v>
          </cell>
          <cell r="I5409">
            <v>0</v>
          </cell>
        </row>
        <row r="5410">
          <cell r="A5410">
            <v>576079000000</v>
          </cell>
          <cell r="B5410" t="str">
            <v xml:space="preserve">C. 540X220X64 AURINCO 02102/2                                                                       </v>
          </cell>
          <cell r="C5410">
            <v>0</v>
          </cell>
          <cell r="D5410">
            <v>0</v>
          </cell>
          <cell r="E5410">
            <v>0</v>
          </cell>
          <cell r="F5410">
            <v>0</v>
          </cell>
          <cell r="G5410">
            <v>0</v>
          </cell>
          <cell r="I5410">
            <v>0</v>
          </cell>
        </row>
        <row r="5411">
          <cell r="A5411">
            <v>576080000000</v>
          </cell>
          <cell r="B5411" t="str">
            <v xml:space="preserve">C. 540X147X43AURINCO 00176/22 AZ.                                                                   </v>
          </cell>
          <cell r="C5411">
            <v>2758</v>
          </cell>
          <cell r="D5411">
            <v>0</v>
          </cell>
          <cell r="E5411">
            <v>0</v>
          </cell>
          <cell r="F5411">
            <v>0</v>
          </cell>
          <cell r="G5411">
            <v>0</v>
          </cell>
          <cell r="I5411">
            <v>0</v>
          </cell>
        </row>
        <row r="5412">
          <cell r="A5412">
            <v>576081000000</v>
          </cell>
          <cell r="B5412" t="str">
            <v xml:space="preserve">C. 540X147X43 BCI MED. 01402/52 AZ.                                                                 </v>
          </cell>
          <cell r="C5412">
            <v>2635</v>
          </cell>
          <cell r="D5412">
            <v>0</v>
          </cell>
          <cell r="E5412">
            <v>4000</v>
          </cell>
          <cell r="F5412">
            <v>4000</v>
          </cell>
          <cell r="G5412">
            <v>4000</v>
          </cell>
          <cell r="I5412">
            <v>4000</v>
          </cell>
        </row>
        <row r="5413">
          <cell r="A5413">
            <v>576082000000</v>
          </cell>
          <cell r="B5413" t="str">
            <v xml:space="preserve">C. 540X147X43 S/IMP. DI07063                                                                        </v>
          </cell>
          <cell r="C5413">
            <v>0</v>
          </cell>
          <cell r="D5413">
            <v>0</v>
          </cell>
          <cell r="E5413">
            <v>0</v>
          </cell>
          <cell r="F5413">
            <v>0</v>
          </cell>
          <cell r="G5413">
            <v>0</v>
          </cell>
          <cell r="I5413">
            <v>0</v>
          </cell>
        </row>
        <row r="5414">
          <cell r="A5414">
            <v>576083000000</v>
          </cell>
          <cell r="B5414" t="str">
            <v xml:space="preserve">C. 540x147x43 SENSIMEDICAL DI13297                                                                  </v>
          </cell>
          <cell r="C5414">
            <v>1112</v>
          </cell>
          <cell r="D5414">
            <v>0</v>
          </cell>
          <cell r="E5414">
            <v>0</v>
          </cell>
          <cell r="F5414">
            <v>0</v>
          </cell>
          <cell r="G5414">
            <v>0</v>
          </cell>
          <cell r="I5414">
            <v>0</v>
          </cell>
        </row>
        <row r="5415">
          <cell r="A5415">
            <v>576084000000</v>
          </cell>
          <cell r="B5415" t="str">
            <v xml:space="preserve">C. 540X147X43 TECNIKARE DI19226/4                                                                   </v>
          </cell>
          <cell r="C5415">
            <v>175</v>
          </cell>
          <cell r="D5415">
            <v>0</v>
          </cell>
          <cell r="E5415">
            <v>0</v>
          </cell>
          <cell r="F5415">
            <v>0</v>
          </cell>
          <cell r="G5415">
            <v>0</v>
          </cell>
          <cell r="I5415">
            <v>0</v>
          </cell>
        </row>
        <row r="5416">
          <cell r="A5416">
            <v>576086000000</v>
          </cell>
          <cell r="B5416" t="str">
            <v xml:space="preserve">C. 540X98X22 AURINCO DI20074 AZ.                                                                    </v>
          </cell>
          <cell r="C5416">
            <v>453</v>
          </cell>
          <cell r="D5416">
            <v>0</v>
          </cell>
          <cell r="E5416">
            <v>0</v>
          </cell>
          <cell r="F5416">
            <v>0</v>
          </cell>
          <cell r="G5416">
            <v>0</v>
          </cell>
          <cell r="I5416">
            <v>0</v>
          </cell>
        </row>
        <row r="5417">
          <cell r="A5417">
            <v>576090000000</v>
          </cell>
          <cell r="B5417" t="str">
            <v xml:space="preserve">C. 910X100X65 AURINCO 01142/10 AZ                                                                   </v>
          </cell>
          <cell r="C5417">
            <v>1072</v>
          </cell>
          <cell r="D5417">
            <v>0</v>
          </cell>
          <cell r="E5417">
            <v>0</v>
          </cell>
          <cell r="F5417">
            <v>0</v>
          </cell>
          <cell r="G5417">
            <v>0</v>
          </cell>
          <cell r="I5417">
            <v>0</v>
          </cell>
        </row>
        <row r="5418">
          <cell r="A5418">
            <v>576091000000</v>
          </cell>
          <cell r="B5418" t="str">
            <v xml:space="preserve">C. 910X100X65 BCI MED. 01405/10 AZ.                                                                 </v>
          </cell>
          <cell r="C5418">
            <v>138</v>
          </cell>
          <cell r="D5418">
            <v>0</v>
          </cell>
          <cell r="E5418">
            <v>1000</v>
          </cell>
          <cell r="F5418">
            <v>1000</v>
          </cell>
          <cell r="G5418">
            <v>1000</v>
          </cell>
          <cell r="I5418">
            <v>1000</v>
          </cell>
        </row>
        <row r="5419">
          <cell r="A5419">
            <v>576092000000</v>
          </cell>
          <cell r="B5419" t="str">
            <v xml:space="preserve">C.910X100X65 SENSIMEDICAL 13223                                                                     </v>
          </cell>
          <cell r="C5419">
            <v>169</v>
          </cell>
          <cell r="D5419">
            <v>0</v>
          </cell>
          <cell r="E5419">
            <v>0</v>
          </cell>
          <cell r="F5419">
            <v>0</v>
          </cell>
          <cell r="G5419">
            <v>0</v>
          </cell>
          <cell r="I5419">
            <v>0</v>
          </cell>
        </row>
        <row r="5420">
          <cell r="A5420">
            <v>576093000000</v>
          </cell>
          <cell r="B5420" t="str">
            <v xml:space="preserve">CAJA 910X100X65 TECNIKARE DI19272                                                                   </v>
          </cell>
          <cell r="C5420">
            <v>421</v>
          </cell>
          <cell r="D5420">
            <v>0</v>
          </cell>
          <cell r="E5420">
            <v>0</v>
          </cell>
          <cell r="F5420">
            <v>0</v>
          </cell>
          <cell r="G5420">
            <v>0</v>
          </cell>
          <cell r="I5420">
            <v>0</v>
          </cell>
        </row>
        <row r="5421">
          <cell r="A5421">
            <v>576100000000</v>
          </cell>
          <cell r="B5421" t="str">
            <v xml:space="preserve">C. 323X273X26 AURINCO 01267 AZ.                                                                     </v>
          </cell>
          <cell r="C5421">
            <v>615</v>
          </cell>
          <cell r="D5421">
            <v>0</v>
          </cell>
          <cell r="E5421">
            <v>1000</v>
          </cell>
          <cell r="F5421">
            <v>1000</v>
          </cell>
          <cell r="G5421">
            <v>1000</v>
          </cell>
          <cell r="I5421">
            <v>1000</v>
          </cell>
        </row>
        <row r="5422">
          <cell r="A5422">
            <v>576110000000</v>
          </cell>
          <cell r="B5422" t="str">
            <v xml:space="preserve">C.323X273X26 EPSA 01267/2 AZ.                                                                       </v>
          </cell>
          <cell r="C5422">
            <v>1250</v>
          </cell>
          <cell r="D5422">
            <v>0</v>
          </cell>
          <cell r="E5422">
            <v>0</v>
          </cell>
          <cell r="F5422">
            <v>0</v>
          </cell>
          <cell r="G5422">
            <v>0</v>
          </cell>
          <cell r="I5422">
            <v>0</v>
          </cell>
        </row>
        <row r="5423">
          <cell r="A5423">
            <v>576111000000</v>
          </cell>
          <cell r="B5423" t="str">
            <v xml:space="preserve">C.323X273X26 BCI 09133 AZ.                                                                          </v>
          </cell>
          <cell r="C5423">
            <v>972</v>
          </cell>
          <cell r="D5423">
            <v>0</v>
          </cell>
          <cell r="E5423">
            <v>0</v>
          </cell>
          <cell r="F5423">
            <v>0</v>
          </cell>
          <cell r="G5423">
            <v>0</v>
          </cell>
          <cell r="I5423">
            <v>0</v>
          </cell>
        </row>
        <row r="5424">
          <cell r="A5424">
            <v>576112000000</v>
          </cell>
          <cell r="B5424" t="str">
            <v xml:space="preserve">C.323X273X26 SENSIMEDICAL 12092/2                                                                   </v>
          </cell>
          <cell r="C5424">
            <v>611</v>
          </cell>
          <cell r="D5424">
            <v>0</v>
          </cell>
          <cell r="E5424">
            <v>0</v>
          </cell>
          <cell r="F5424">
            <v>0</v>
          </cell>
          <cell r="G5424">
            <v>0</v>
          </cell>
          <cell r="I5424">
            <v>0</v>
          </cell>
        </row>
        <row r="5425">
          <cell r="A5425">
            <v>576120000000</v>
          </cell>
          <cell r="B5425" t="str">
            <v xml:space="preserve">C. 240X90X65 AURINCO 01433/24 AZ.                                                                   </v>
          </cell>
          <cell r="C5425">
            <v>0</v>
          </cell>
          <cell r="D5425">
            <v>0</v>
          </cell>
          <cell r="E5425">
            <v>0</v>
          </cell>
          <cell r="F5425">
            <v>0</v>
          </cell>
          <cell r="G5425">
            <v>0</v>
          </cell>
          <cell r="I5425">
            <v>0</v>
          </cell>
        </row>
        <row r="5426">
          <cell r="A5426">
            <v>576130000000</v>
          </cell>
          <cell r="B5426" t="str">
            <v xml:space="preserve">C. 320X108X65 AURINCO 01433/26 AZ.                                                                  </v>
          </cell>
          <cell r="C5426">
            <v>1460</v>
          </cell>
          <cell r="D5426">
            <v>0</v>
          </cell>
          <cell r="E5426">
            <v>0</v>
          </cell>
          <cell r="F5426">
            <v>0</v>
          </cell>
          <cell r="G5426">
            <v>0</v>
          </cell>
          <cell r="I5426">
            <v>0</v>
          </cell>
        </row>
        <row r="5427">
          <cell r="A5427">
            <v>576140000000</v>
          </cell>
          <cell r="B5427" t="str">
            <v xml:space="preserve">C. 330X150X85 AURINCO 01433/28 AZ.                                                                  </v>
          </cell>
          <cell r="C5427">
            <v>488</v>
          </cell>
          <cell r="D5427">
            <v>0</v>
          </cell>
          <cell r="E5427">
            <v>0</v>
          </cell>
          <cell r="F5427">
            <v>0</v>
          </cell>
          <cell r="G5427">
            <v>0</v>
          </cell>
          <cell r="I5427">
            <v>0</v>
          </cell>
        </row>
        <row r="5428">
          <cell r="A5428">
            <v>576150000000</v>
          </cell>
          <cell r="B5428" t="str">
            <v xml:space="preserve">C. 333X150X100 AURINCO 01442/2 AZ.                                                                  </v>
          </cell>
          <cell r="C5428">
            <v>646</v>
          </cell>
          <cell r="D5428">
            <v>0</v>
          </cell>
          <cell r="E5428">
            <v>0</v>
          </cell>
          <cell r="F5428">
            <v>0</v>
          </cell>
          <cell r="G5428">
            <v>0</v>
          </cell>
          <cell r="I5428">
            <v>0</v>
          </cell>
        </row>
        <row r="5429">
          <cell r="A5429">
            <v>576160000000</v>
          </cell>
          <cell r="B5429" t="str">
            <v xml:space="preserve">C. 240X90X65 EPSA 01476/4 AZ.                                                                       </v>
          </cell>
          <cell r="C5429">
            <v>689</v>
          </cell>
          <cell r="D5429">
            <v>0</v>
          </cell>
          <cell r="E5429">
            <v>0</v>
          </cell>
          <cell r="F5429">
            <v>0</v>
          </cell>
          <cell r="G5429">
            <v>0</v>
          </cell>
          <cell r="I5429">
            <v>0</v>
          </cell>
        </row>
        <row r="5430">
          <cell r="A5430">
            <v>576170000000</v>
          </cell>
          <cell r="B5430" t="str">
            <v xml:space="preserve">C. 320X108X65 EPSA 01476/6 AZ.                                                                      </v>
          </cell>
          <cell r="C5430">
            <v>219</v>
          </cell>
          <cell r="D5430">
            <v>0</v>
          </cell>
          <cell r="E5430">
            <v>0</v>
          </cell>
          <cell r="F5430">
            <v>0</v>
          </cell>
          <cell r="G5430">
            <v>0</v>
          </cell>
          <cell r="I5430">
            <v>0</v>
          </cell>
        </row>
        <row r="5431">
          <cell r="A5431">
            <v>576180000000</v>
          </cell>
          <cell r="B5431" t="str">
            <v xml:space="preserve">C. 330X150X85 EPSA 01476/8 AZ.                                                                      </v>
          </cell>
          <cell r="C5431">
            <v>158</v>
          </cell>
          <cell r="D5431">
            <v>0</v>
          </cell>
          <cell r="E5431">
            <v>0</v>
          </cell>
          <cell r="F5431">
            <v>0</v>
          </cell>
          <cell r="G5431">
            <v>0</v>
          </cell>
          <cell r="I5431">
            <v>0</v>
          </cell>
        </row>
        <row r="5432">
          <cell r="A5432">
            <v>576181000000</v>
          </cell>
          <cell r="B5432" t="str">
            <v xml:space="preserve">C. 330X150X85 BCI 09365 AZ                                                                          </v>
          </cell>
          <cell r="C5432">
            <v>257</v>
          </cell>
          <cell r="D5432">
            <v>0</v>
          </cell>
          <cell r="E5432">
            <v>1500</v>
          </cell>
          <cell r="F5432">
            <v>1500</v>
          </cell>
          <cell r="G5432">
            <v>1500</v>
          </cell>
          <cell r="I5432">
            <v>1500</v>
          </cell>
        </row>
        <row r="5433">
          <cell r="A5433">
            <v>576190000000</v>
          </cell>
          <cell r="B5433" t="str">
            <v xml:space="preserve">C. 333X150X100 EPSA 01476/10 AZ.                                                                    </v>
          </cell>
          <cell r="C5433">
            <v>1893</v>
          </cell>
          <cell r="D5433">
            <v>0</v>
          </cell>
          <cell r="E5433">
            <v>137</v>
          </cell>
          <cell r="F5433">
            <v>137</v>
          </cell>
          <cell r="G5433">
            <v>137</v>
          </cell>
          <cell r="I5433">
            <v>137</v>
          </cell>
        </row>
        <row r="5434">
          <cell r="A5434">
            <v>576191000000</v>
          </cell>
          <cell r="B5434" t="str">
            <v xml:space="preserve">C. 333X150X100 TECNIKARE DI19226/2                                                                  </v>
          </cell>
          <cell r="C5434">
            <v>584</v>
          </cell>
          <cell r="D5434">
            <v>0</v>
          </cell>
          <cell r="E5434">
            <v>0</v>
          </cell>
          <cell r="F5434">
            <v>0</v>
          </cell>
          <cell r="G5434">
            <v>0</v>
          </cell>
          <cell r="I5434">
            <v>0</v>
          </cell>
        </row>
        <row r="5435">
          <cell r="A5435">
            <v>576200000000</v>
          </cell>
          <cell r="B5435" t="str">
            <v xml:space="preserve">C. 510X74X63 EPSA 02033 AZ.                                                                         </v>
          </cell>
          <cell r="C5435">
            <v>809</v>
          </cell>
          <cell r="D5435">
            <v>0</v>
          </cell>
          <cell r="E5435">
            <v>0</v>
          </cell>
          <cell r="F5435">
            <v>0</v>
          </cell>
          <cell r="G5435">
            <v>0</v>
          </cell>
          <cell r="I5435">
            <v>0</v>
          </cell>
        </row>
        <row r="5436">
          <cell r="A5436">
            <v>576210000000</v>
          </cell>
          <cell r="B5436" t="str">
            <v xml:space="preserve">C. 510X74X63 AURINCO 02033/2 AZ.                                                                    </v>
          </cell>
          <cell r="C5436">
            <v>426</v>
          </cell>
          <cell r="D5436">
            <v>0</v>
          </cell>
          <cell r="E5436">
            <v>0</v>
          </cell>
          <cell r="F5436">
            <v>0</v>
          </cell>
          <cell r="G5436">
            <v>0</v>
          </cell>
          <cell r="I5436">
            <v>0</v>
          </cell>
        </row>
        <row r="5437">
          <cell r="A5437">
            <v>576220000000</v>
          </cell>
          <cell r="B5437" t="str">
            <v xml:space="preserve">C. 660X220X220 AURINCO 02096/2 AZ.                                                                  </v>
          </cell>
          <cell r="C5437">
            <v>0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I5437">
            <v>0</v>
          </cell>
        </row>
        <row r="5438">
          <cell r="A5438">
            <v>576230000000</v>
          </cell>
          <cell r="B5438" t="str">
            <v xml:space="preserve">C. 330X220X220 AURINCO 02102 AZ.                                                                    </v>
          </cell>
          <cell r="C5438">
            <v>0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I5438">
            <v>0</v>
          </cell>
        </row>
        <row r="5439">
          <cell r="A5439">
            <v>576240000000</v>
          </cell>
          <cell r="B5439" t="str">
            <v xml:space="preserve">C.333X150X100(S/I BLANCA)DI06146/10                                                                 </v>
          </cell>
          <cell r="C5439">
            <v>0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I5439">
            <v>0</v>
          </cell>
        </row>
        <row r="5440">
          <cell r="A5440">
            <v>576250000000</v>
          </cell>
          <cell r="B5440" t="str">
            <v xml:space="preserve">C.240X90X65 (S/I BLANCA)DI06146                                                                     </v>
          </cell>
          <cell r="C5440">
            <v>0</v>
          </cell>
          <cell r="D5440">
            <v>0</v>
          </cell>
          <cell r="E5440">
            <v>0</v>
          </cell>
          <cell r="F5440">
            <v>0</v>
          </cell>
          <cell r="G5440">
            <v>0</v>
          </cell>
          <cell r="I5440">
            <v>0</v>
          </cell>
        </row>
        <row r="5441">
          <cell r="A5441">
            <v>576260000000</v>
          </cell>
          <cell r="B5441" t="str">
            <v xml:space="preserve">C.320X108X65 (S/I BLANCA)DI06146/2                                                                  </v>
          </cell>
          <cell r="C5441">
            <v>0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I5441">
            <v>0</v>
          </cell>
        </row>
        <row r="5442">
          <cell r="A5442">
            <v>576270000000</v>
          </cell>
          <cell r="B5442" t="str">
            <v xml:space="preserve">C.330X150X85 (S/I BLANCA)DI06146/4                                                                  </v>
          </cell>
          <cell r="C5442">
            <v>0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I5442">
            <v>0</v>
          </cell>
        </row>
        <row r="5443">
          <cell r="A5443">
            <v>576280000000</v>
          </cell>
          <cell r="B5443" t="str">
            <v xml:space="preserve">C.510X74X63 (S/I BLANCA)DI06146/6                                                                   </v>
          </cell>
          <cell r="C5443">
            <v>0</v>
          </cell>
          <cell r="D5443">
            <v>0</v>
          </cell>
          <cell r="E5443">
            <v>0</v>
          </cell>
          <cell r="F5443">
            <v>0</v>
          </cell>
          <cell r="G5443">
            <v>0</v>
          </cell>
          <cell r="I5443">
            <v>0</v>
          </cell>
        </row>
        <row r="5444">
          <cell r="A5444">
            <v>576290000000</v>
          </cell>
          <cell r="B5444" t="str">
            <v xml:space="preserve">C. 333X150X100 BCI 07115 AZ.                                                                        </v>
          </cell>
          <cell r="C5444">
            <v>523</v>
          </cell>
          <cell r="D5444">
            <v>0</v>
          </cell>
          <cell r="E5444">
            <v>0</v>
          </cell>
          <cell r="F5444">
            <v>0</v>
          </cell>
          <cell r="G5444">
            <v>0</v>
          </cell>
          <cell r="I5444">
            <v>0</v>
          </cell>
        </row>
        <row r="5445">
          <cell r="A5445">
            <v>576300000000</v>
          </cell>
          <cell r="B5445" t="str">
            <v xml:space="preserve">C. 320X108X65 BCI 07134 AZ.                                                                         </v>
          </cell>
          <cell r="C5445">
            <v>229</v>
          </cell>
          <cell r="D5445">
            <v>0</v>
          </cell>
          <cell r="E5445">
            <v>0</v>
          </cell>
          <cell r="F5445">
            <v>0</v>
          </cell>
          <cell r="G5445">
            <v>0</v>
          </cell>
          <cell r="I5445">
            <v>0</v>
          </cell>
        </row>
        <row r="5446">
          <cell r="A5446">
            <v>576310000000</v>
          </cell>
          <cell r="B5446" t="str">
            <v xml:space="preserve">C.225X105X30 AURINCO 08276 AZ.C/IM.                                                                 </v>
          </cell>
          <cell r="C5446">
            <v>2040</v>
          </cell>
          <cell r="D5446">
            <v>0</v>
          </cell>
          <cell r="E5446">
            <v>0</v>
          </cell>
          <cell r="F5446">
            <v>0</v>
          </cell>
          <cell r="G5446">
            <v>0</v>
          </cell>
          <cell r="I5446">
            <v>0</v>
          </cell>
        </row>
        <row r="5447">
          <cell r="A5447">
            <v>576320000000</v>
          </cell>
          <cell r="B5447" t="str">
            <v xml:space="preserve">C. 340X185X25 AURINCO 11145/2                                                                       </v>
          </cell>
          <cell r="C5447">
            <v>650</v>
          </cell>
          <cell r="D5447">
            <v>0</v>
          </cell>
          <cell r="E5447">
            <v>0</v>
          </cell>
          <cell r="F5447">
            <v>0</v>
          </cell>
          <cell r="G5447">
            <v>0</v>
          </cell>
          <cell r="I5447">
            <v>0</v>
          </cell>
        </row>
        <row r="5448">
          <cell r="A5448">
            <v>576330000000</v>
          </cell>
          <cell r="B5448" t="str">
            <v xml:space="preserve">C. 450X190X25 AURINCO DI13416                                                                       </v>
          </cell>
          <cell r="C5448">
            <v>264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I5448">
            <v>0</v>
          </cell>
        </row>
        <row r="5449">
          <cell r="A5449">
            <v>576340000000</v>
          </cell>
          <cell r="B5449" t="str">
            <v xml:space="preserve">CAJA AZUL EPSA 220x105x30 DI20166                                                                   </v>
          </cell>
          <cell r="C5449">
            <v>87</v>
          </cell>
          <cell r="D5449">
            <v>0</v>
          </cell>
          <cell r="E5449">
            <v>0</v>
          </cell>
          <cell r="F5449">
            <v>0</v>
          </cell>
          <cell r="G5449">
            <v>0</v>
          </cell>
          <cell r="I5449">
            <v>0</v>
          </cell>
        </row>
        <row r="5450">
          <cell r="A5450">
            <v>576341000000</v>
          </cell>
          <cell r="B5450" t="str">
            <v xml:space="preserve">CAJA AZUL EPSA 157x221x108 DI20166/2                                                                </v>
          </cell>
          <cell r="C5450">
            <v>30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  <cell r="I5450">
            <v>0</v>
          </cell>
        </row>
        <row r="5451">
          <cell r="A5451">
            <v>577010000000</v>
          </cell>
          <cell r="B5451" t="str">
            <v xml:space="preserve">CAJA 554X462X457 RÜSCH DI98365                                                                      </v>
          </cell>
          <cell r="C5451">
            <v>0</v>
          </cell>
          <cell r="D5451">
            <v>0</v>
          </cell>
          <cell r="E5451">
            <v>0</v>
          </cell>
          <cell r="F5451">
            <v>0</v>
          </cell>
          <cell r="G5451">
            <v>0</v>
          </cell>
          <cell r="I5451">
            <v>0</v>
          </cell>
        </row>
        <row r="5452">
          <cell r="A5452">
            <v>577011000000</v>
          </cell>
          <cell r="B5452" t="str">
            <v xml:space="preserve">CAJA 554X462X457 S/IMP. DI01416/136                                                                 </v>
          </cell>
          <cell r="C5452">
            <v>1195</v>
          </cell>
          <cell r="D5452">
            <v>0</v>
          </cell>
          <cell r="E5452">
            <v>0</v>
          </cell>
          <cell r="F5452">
            <v>0</v>
          </cell>
          <cell r="G5452">
            <v>0</v>
          </cell>
          <cell r="I5452">
            <v>0</v>
          </cell>
        </row>
        <row r="5453">
          <cell r="A5453">
            <v>577011000099</v>
          </cell>
          <cell r="B5453" t="str">
            <v xml:space="preserve">CAJA 554X300X457 (Altura Adaptada)                                                                  </v>
          </cell>
          <cell r="C5453">
            <v>0</v>
          </cell>
          <cell r="D5453">
            <v>0</v>
          </cell>
          <cell r="E5453">
            <v>0</v>
          </cell>
          <cell r="F5453">
            <v>0</v>
          </cell>
          <cell r="G5453">
            <v>0</v>
          </cell>
          <cell r="I5453">
            <v>0</v>
          </cell>
        </row>
        <row r="5454">
          <cell r="A5454">
            <v>577011010000</v>
          </cell>
          <cell r="B5454" t="str">
            <v xml:space="preserve">CAJA 554X457X231 DI18084                                                                            </v>
          </cell>
          <cell r="C5454">
            <v>0</v>
          </cell>
          <cell r="D5454">
            <v>0</v>
          </cell>
          <cell r="E5454">
            <v>0</v>
          </cell>
          <cell r="F5454">
            <v>0</v>
          </cell>
          <cell r="G5454">
            <v>0</v>
          </cell>
          <cell r="I5454">
            <v>0</v>
          </cell>
        </row>
        <row r="5455">
          <cell r="A5455">
            <v>577012000000</v>
          </cell>
          <cell r="B5455" t="str">
            <v xml:space="preserve">C.770X375X375(ORIGEN-CAJA JERINGAS)                                                                 </v>
          </cell>
          <cell r="C5455">
            <v>0</v>
          </cell>
          <cell r="D5455">
            <v>0</v>
          </cell>
          <cell r="E5455">
            <v>0</v>
          </cell>
          <cell r="F5455">
            <v>0</v>
          </cell>
          <cell r="G5455">
            <v>0</v>
          </cell>
          <cell r="I5455">
            <v>0</v>
          </cell>
        </row>
        <row r="5456">
          <cell r="A5456">
            <v>577015000000</v>
          </cell>
          <cell r="B5456" t="str">
            <v xml:space="preserve">CAJA IMP.64X108X540 98382                                                                           </v>
          </cell>
          <cell r="C5456">
            <v>0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  <cell r="I5456">
            <v>0</v>
          </cell>
        </row>
        <row r="5457">
          <cell r="A5457">
            <v>577020000000</v>
          </cell>
          <cell r="B5457" t="str">
            <v xml:space="preserve">CAJA IMP.64X180X910 98386                                                                           </v>
          </cell>
          <cell r="C5457">
            <v>0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I5457">
            <v>0</v>
          </cell>
        </row>
        <row r="5458">
          <cell r="A5458">
            <v>577024000000</v>
          </cell>
          <cell r="B5458" t="str">
            <v xml:space="preserve">CAJA IM. 150X90X150 00252                                                                           </v>
          </cell>
          <cell r="C5458">
            <v>0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I5458">
            <v>0</v>
          </cell>
        </row>
        <row r="5459">
          <cell r="A5459">
            <v>577025000000</v>
          </cell>
          <cell r="B5459" t="str">
            <v xml:space="preserve">CA.IM.150X107X150 99444/2                                                                           </v>
          </cell>
          <cell r="C5459">
            <v>0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I5459">
            <v>0</v>
          </cell>
        </row>
        <row r="5460">
          <cell r="A5460">
            <v>577026000000</v>
          </cell>
          <cell r="B5460" t="str">
            <v xml:space="preserve">CAJA 350X480X600                                                                                    </v>
          </cell>
          <cell r="C5460">
            <v>0</v>
          </cell>
          <cell r="D5460">
            <v>0</v>
          </cell>
          <cell r="E5460">
            <v>0</v>
          </cell>
          <cell r="F5460">
            <v>0</v>
          </cell>
          <cell r="G5460">
            <v>0</v>
          </cell>
          <cell r="I5460">
            <v>0</v>
          </cell>
        </row>
        <row r="5461">
          <cell r="A5461">
            <v>581100700000</v>
          </cell>
          <cell r="B5461" t="str">
            <v xml:space="preserve">FOLLETO EMBOLECTOMIA EPSA                                                                           </v>
          </cell>
          <cell r="C5461">
            <v>0</v>
          </cell>
          <cell r="D5461">
            <v>0</v>
          </cell>
          <cell r="E5461">
            <v>0</v>
          </cell>
          <cell r="F5461">
            <v>0</v>
          </cell>
          <cell r="G5461">
            <v>0</v>
          </cell>
          <cell r="I5461">
            <v>0</v>
          </cell>
        </row>
        <row r="5462">
          <cell r="A5462">
            <v>581186306000</v>
          </cell>
          <cell r="B5462" t="str">
            <v xml:space="preserve">ETI JER. INYECT 30 ML.                                                                              </v>
          </cell>
          <cell r="C5462">
            <v>0</v>
          </cell>
          <cell r="D5462">
            <v>0</v>
          </cell>
          <cell r="E5462">
            <v>0</v>
          </cell>
          <cell r="F5462">
            <v>0</v>
          </cell>
          <cell r="G5462">
            <v>0</v>
          </cell>
          <cell r="I5462">
            <v>0</v>
          </cell>
        </row>
        <row r="5463">
          <cell r="A5463">
            <v>581186307000</v>
          </cell>
          <cell r="B5463" t="str">
            <v xml:space="preserve">ETI. JER. INYECT 50 ML                                                                              </v>
          </cell>
          <cell r="C5463">
            <v>0</v>
          </cell>
          <cell r="D5463">
            <v>0</v>
          </cell>
          <cell r="E5463">
            <v>0</v>
          </cell>
          <cell r="F5463">
            <v>0</v>
          </cell>
          <cell r="G5463">
            <v>0</v>
          </cell>
          <cell r="I5463">
            <v>0</v>
          </cell>
        </row>
        <row r="5464">
          <cell r="A5464">
            <v>581186313000</v>
          </cell>
          <cell r="B5464" t="str">
            <v xml:space="preserve">ETI JER TOOMEY 50 ML                                                                                </v>
          </cell>
          <cell r="C5464">
            <v>0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  <cell r="I5464">
            <v>0</v>
          </cell>
        </row>
        <row r="5465">
          <cell r="A5465">
            <v>581192145100</v>
          </cell>
          <cell r="B5465" t="str">
            <v xml:space="preserve">ETI JER. INYECT 60 ML                                                                               </v>
          </cell>
          <cell r="C5465">
            <v>0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  <cell r="I5465">
            <v>0</v>
          </cell>
        </row>
        <row r="5466">
          <cell r="A5466">
            <v>581588283000</v>
          </cell>
          <cell r="B5466" t="str">
            <v xml:space="preserve">ETI X500 INY  2.5ML S/A                                                                             </v>
          </cell>
          <cell r="C5466">
            <v>0</v>
          </cell>
          <cell r="D5466">
            <v>0</v>
          </cell>
          <cell r="E5466">
            <v>0</v>
          </cell>
          <cell r="F5466">
            <v>0</v>
          </cell>
          <cell r="G5466">
            <v>0</v>
          </cell>
          <cell r="I5466">
            <v>0</v>
          </cell>
        </row>
        <row r="5467">
          <cell r="A5467">
            <v>581588283100</v>
          </cell>
          <cell r="B5467" t="str">
            <v xml:space="preserve">ETI X500 INY  5 ML S/A                                                                              </v>
          </cell>
          <cell r="C5467">
            <v>0</v>
          </cell>
          <cell r="D5467">
            <v>0</v>
          </cell>
          <cell r="E5467">
            <v>0</v>
          </cell>
          <cell r="F5467">
            <v>0</v>
          </cell>
          <cell r="G5467">
            <v>0</v>
          </cell>
          <cell r="I5467">
            <v>0</v>
          </cell>
        </row>
        <row r="5468">
          <cell r="A5468">
            <v>581588283200</v>
          </cell>
          <cell r="B5468" t="str">
            <v xml:space="preserve">ETI X500 INY 10 ML S/A                                                                              </v>
          </cell>
          <cell r="C5468">
            <v>0</v>
          </cell>
          <cell r="D5468">
            <v>0</v>
          </cell>
          <cell r="E5468">
            <v>0</v>
          </cell>
          <cell r="F5468">
            <v>0</v>
          </cell>
          <cell r="G5468">
            <v>0</v>
          </cell>
          <cell r="I5468">
            <v>0</v>
          </cell>
        </row>
        <row r="5469">
          <cell r="A5469">
            <v>581588283300</v>
          </cell>
          <cell r="B5469" t="str">
            <v xml:space="preserve">ETI X500 INY 20 ML S/A                                                                              </v>
          </cell>
          <cell r="C5469">
            <v>0</v>
          </cell>
          <cell r="D5469">
            <v>0</v>
          </cell>
          <cell r="E5469">
            <v>0</v>
          </cell>
          <cell r="F5469">
            <v>0</v>
          </cell>
          <cell r="G5469">
            <v>0</v>
          </cell>
          <cell r="I5469">
            <v>0</v>
          </cell>
        </row>
        <row r="5470">
          <cell r="A5470">
            <v>581588284000</v>
          </cell>
          <cell r="B5470" t="str">
            <v xml:space="preserve">ETI X500 INY 2.5 23X1 1/4                                                                           </v>
          </cell>
          <cell r="C5470">
            <v>0</v>
          </cell>
          <cell r="D5470">
            <v>0</v>
          </cell>
          <cell r="E5470">
            <v>0</v>
          </cell>
          <cell r="F5470">
            <v>0</v>
          </cell>
          <cell r="G5470">
            <v>0</v>
          </cell>
          <cell r="I5470">
            <v>0</v>
          </cell>
        </row>
        <row r="5471">
          <cell r="A5471">
            <v>581588284100</v>
          </cell>
          <cell r="B5471" t="str">
            <v xml:space="preserve">ETI X500 INY  5 22X1 1/4                                                                            </v>
          </cell>
          <cell r="C5471">
            <v>0</v>
          </cell>
          <cell r="D5471">
            <v>0</v>
          </cell>
          <cell r="E5471">
            <v>0</v>
          </cell>
          <cell r="F5471">
            <v>0</v>
          </cell>
          <cell r="G5471">
            <v>0</v>
          </cell>
          <cell r="I5471">
            <v>0</v>
          </cell>
        </row>
        <row r="5472">
          <cell r="A5472">
            <v>581588284200</v>
          </cell>
          <cell r="B5472" t="str">
            <v xml:space="preserve">ETI X500 INY  5 21X1 1/2                                                                            </v>
          </cell>
          <cell r="C5472">
            <v>0</v>
          </cell>
          <cell r="D5472">
            <v>0</v>
          </cell>
          <cell r="E5472">
            <v>0</v>
          </cell>
          <cell r="F5472">
            <v>0</v>
          </cell>
          <cell r="G5472">
            <v>0</v>
          </cell>
          <cell r="I5472">
            <v>0</v>
          </cell>
        </row>
        <row r="5473">
          <cell r="A5473">
            <v>581588284300</v>
          </cell>
          <cell r="B5473" t="str">
            <v xml:space="preserve">ETI X500 INY 10 21X1 1/2                                                                            </v>
          </cell>
          <cell r="C5473">
            <v>0</v>
          </cell>
          <cell r="D5473">
            <v>0</v>
          </cell>
          <cell r="E5473">
            <v>0</v>
          </cell>
          <cell r="F5473">
            <v>0</v>
          </cell>
          <cell r="G5473">
            <v>0</v>
          </cell>
          <cell r="I5473">
            <v>0</v>
          </cell>
        </row>
        <row r="5474">
          <cell r="A5474">
            <v>581588284400</v>
          </cell>
          <cell r="B5474" t="str">
            <v xml:space="preserve">ETI X500 INY 20 20X1 1/2                                                                            </v>
          </cell>
          <cell r="C5474">
            <v>0</v>
          </cell>
          <cell r="D5474">
            <v>0</v>
          </cell>
          <cell r="E5474">
            <v>0</v>
          </cell>
          <cell r="F5474">
            <v>0</v>
          </cell>
          <cell r="G5474">
            <v>0</v>
          </cell>
          <cell r="I5474">
            <v>0</v>
          </cell>
        </row>
        <row r="5475">
          <cell r="A5475">
            <v>581588285000</v>
          </cell>
          <cell r="B5475" t="str">
            <v xml:space="preserve">ETI X500 INS  80U1ML S/A                                                                            </v>
          </cell>
          <cell r="C5475">
            <v>0</v>
          </cell>
          <cell r="D5475">
            <v>0</v>
          </cell>
          <cell r="E5475">
            <v>0</v>
          </cell>
          <cell r="F5475">
            <v>0</v>
          </cell>
          <cell r="G5475">
            <v>0</v>
          </cell>
          <cell r="I5475">
            <v>0</v>
          </cell>
        </row>
        <row r="5476">
          <cell r="A5476">
            <v>581588285100</v>
          </cell>
          <cell r="B5476" t="str">
            <v xml:space="preserve">ETI X500 OMNI  2.5 ML S/A                                                                           </v>
          </cell>
          <cell r="C5476">
            <v>0</v>
          </cell>
          <cell r="D5476">
            <v>0</v>
          </cell>
          <cell r="E5476">
            <v>0</v>
          </cell>
          <cell r="F5476">
            <v>0</v>
          </cell>
          <cell r="G5476">
            <v>0</v>
          </cell>
          <cell r="I5476">
            <v>0</v>
          </cell>
        </row>
        <row r="5477">
          <cell r="A5477">
            <v>581588285200</v>
          </cell>
          <cell r="B5477" t="str">
            <v xml:space="preserve">ETI X500 OMNI  5ML S/A                                                                              </v>
          </cell>
          <cell r="C5477">
            <v>0</v>
          </cell>
          <cell r="D5477">
            <v>0</v>
          </cell>
          <cell r="E5477">
            <v>0</v>
          </cell>
          <cell r="F5477">
            <v>0</v>
          </cell>
          <cell r="G5477">
            <v>0</v>
          </cell>
          <cell r="I5477">
            <v>0</v>
          </cell>
        </row>
        <row r="5478">
          <cell r="A5478">
            <v>581588285300</v>
          </cell>
          <cell r="B5478" t="str">
            <v xml:space="preserve">ETI X500 OMNI 10 ML S/A                                                                             </v>
          </cell>
          <cell r="C5478">
            <v>0</v>
          </cell>
          <cell r="D5478">
            <v>0</v>
          </cell>
          <cell r="E5478">
            <v>0</v>
          </cell>
          <cell r="F5478">
            <v>0</v>
          </cell>
          <cell r="G5478">
            <v>0</v>
          </cell>
          <cell r="I5478">
            <v>0</v>
          </cell>
        </row>
        <row r="5479">
          <cell r="A5479">
            <v>581588285400</v>
          </cell>
          <cell r="B5479" t="str">
            <v xml:space="preserve">ETI X500 OMNI  20 ML                                                                                </v>
          </cell>
          <cell r="C5479">
            <v>0</v>
          </cell>
          <cell r="D5479">
            <v>0</v>
          </cell>
          <cell r="E5479">
            <v>0</v>
          </cell>
          <cell r="F5479">
            <v>0</v>
          </cell>
          <cell r="G5479">
            <v>0</v>
          </cell>
          <cell r="I5479">
            <v>0</v>
          </cell>
        </row>
        <row r="5480">
          <cell r="A5480">
            <v>581588286000</v>
          </cell>
          <cell r="B5480" t="str">
            <v xml:space="preserve">ETI X500 INS  80U1 25X5/8                                                                           </v>
          </cell>
          <cell r="C5480">
            <v>0</v>
          </cell>
          <cell r="D5480">
            <v>0</v>
          </cell>
          <cell r="E5480">
            <v>0</v>
          </cell>
          <cell r="F5480">
            <v>0</v>
          </cell>
          <cell r="G5480">
            <v>0</v>
          </cell>
          <cell r="I5480">
            <v>0</v>
          </cell>
        </row>
        <row r="5481">
          <cell r="A5481">
            <v>581588286100</v>
          </cell>
          <cell r="B5481" t="str">
            <v xml:space="preserve">ETIX500 OMNI 2.5 23X1 1/4                                                                           </v>
          </cell>
          <cell r="C5481">
            <v>0</v>
          </cell>
          <cell r="D5481">
            <v>0</v>
          </cell>
          <cell r="E5481">
            <v>0</v>
          </cell>
          <cell r="F5481">
            <v>0</v>
          </cell>
          <cell r="G5481">
            <v>0</v>
          </cell>
          <cell r="I5481">
            <v>0</v>
          </cell>
        </row>
        <row r="5482">
          <cell r="A5482">
            <v>581588286200</v>
          </cell>
          <cell r="B5482" t="str">
            <v xml:space="preserve">ETI X500 OMNI  5 22X1 1/4                                                                           </v>
          </cell>
          <cell r="C5482">
            <v>0</v>
          </cell>
          <cell r="D5482">
            <v>0</v>
          </cell>
          <cell r="E5482">
            <v>0</v>
          </cell>
          <cell r="F5482">
            <v>0</v>
          </cell>
          <cell r="G5482">
            <v>0</v>
          </cell>
          <cell r="I5482">
            <v>0</v>
          </cell>
        </row>
        <row r="5483">
          <cell r="A5483">
            <v>581588286300</v>
          </cell>
          <cell r="B5483" t="str">
            <v xml:space="preserve">ETI X500 OMNI 10 21X1 1/2                                                                           </v>
          </cell>
          <cell r="C5483">
            <v>0</v>
          </cell>
          <cell r="D5483">
            <v>0</v>
          </cell>
          <cell r="E5483">
            <v>0</v>
          </cell>
          <cell r="F5483">
            <v>0</v>
          </cell>
          <cell r="G5483">
            <v>0</v>
          </cell>
          <cell r="I5483">
            <v>0</v>
          </cell>
        </row>
        <row r="5484">
          <cell r="A5484">
            <v>581588286400</v>
          </cell>
          <cell r="B5484" t="str">
            <v xml:space="preserve">ETI X500 OMNI 20 20X1 1/2                                                                           </v>
          </cell>
          <cell r="C5484">
            <v>0</v>
          </cell>
          <cell r="D5484">
            <v>0</v>
          </cell>
          <cell r="E5484">
            <v>0</v>
          </cell>
          <cell r="F5484">
            <v>0</v>
          </cell>
          <cell r="G5484">
            <v>0</v>
          </cell>
          <cell r="I5484">
            <v>0</v>
          </cell>
        </row>
        <row r="5485">
          <cell r="A5485">
            <v>581589026000</v>
          </cell>
          <cell r="B5485" t="str">
            <v xml:space="preserve">ETI X500 INS 100U1 ML S/A                                                                           </v>
          </cell>
          <cell r="C5485">
            <v>0</v>
          </cell>
          <cell r="D5485">
            <v>0</v>
          </cell>
          <cell r="E5485">
            <v>0</v>
          </cell>
          <cell r="F5485">
            <v>0</v>
          </cell>
          <cell r="G5485">
            <v>0</v>
          </cell>
          <cell r="I5485">
            <v>0</v>
          </cell>
        </row>
        <row r="5486">
          <cell r="A5486">
            <v>581589026100</v>
          </cell>
          <cell r="B5486" t="str">
            <v xml:space="preserve">ETI X500 INS 100U1 25X5/8                                                                           </v>
          </cell>
          <cell r="C5486">
            <v>0</v>
          </cell>
          <cell r="D5486">
            <v>0</v>
          </cell>
          <cell r="E5486">
            <v>0</v>
          </cell>
          <cell r="F5486">
            <v>0</v>
          </cell>
          <cell r="G5486">
            <v>0</v>
          </cell>
          <cell r="I5486">
            <v>0</v>
          </cell>
        </row>
        <row r="5487">
          <cell r="A5487">
            <v>581589334000</v>
          </cell>
          <cell r="B5487" t="str">
            <v xml:space="preserve">ETI X500 JER 1 ML                                                                                   </v>
          </cell>
          <cell r="C5487">
            <v>0</v>
          </cell>
          <cell r="D5487">
            <v>0</v>
          </cell>
          <cell r="E5487">
            <v>0</v>
          </cell>
          <cell r="F5487">
            <v>0</v>
          </cell>
          <cell r="G5487">
            <v>0</v>
          </cell>
          <cell r="I5487">
            <v>0</v>
          </cell>
        </row>
        <row r="5488">
          <cell r="A5488">
            <v>581592283000</v>
          </cell>
          <cell r="B5488" t="str">
            <v xml:space="preserve">ETI X500 OMNI 5 21X1 1/2                                                                            </v>
          </cell>
          <cell r="C5488">
            <v>0</v>
          </cell>
          <cell r="D5488">
            <v>0</v>
          </cell>
          <cell r="E5488">
            <v>0</v>
          </cell>
          <cell r="F5488">
            <v>0</v>
          </cell>
          <cell r="G5488">
            <v>0</v>
          </cell>
          <cell r="I5488">
            <v>0</v>
          </cell>
        </row>
        <row r="5489">
          <cell r="A5489">
            <v>581592283100</v>
          </cell>
          <cell r="B5489" t="str">
            <v xml:space="preserve">ETI X500 OMNI 10 20X1 1/2                                                                           </v>
          </cell>
          <cell r="C5489">
            <v>0</v>
          </cell>
          <cell r="D5489">
            <v>0</v>
          </cell>
          <cell r="E5489">
            <v>0</v>
          </cell>
          <cell r="F5489">
            <v>0</v>
          </cell>
          <cell r="G5489">
            <v>0</v>
          </cell>
          <cell r="I5489">
            <v>0</v>
          </cell>
        </row>
        <row r="5490">
          <cell r="A5490">
            <v>581592283200</v>
          </cell>
          <cell r="B5490" t="str">
            <v xml:space="preserve">ETI X500 INY 10 20X1 1/2                                                                            </v>
          </cell>
          <cell r="C5490">
            <v>0</v>
          </cell>
          <cell r="D5490">
            <v>0</v>
          </cell>
          <cell r="E5490">
            <v>0</v>
          </cell>
          <cell r="F5490">
            <v>0</v>
          </cell>
          <cell r="G5490">
            <v>0</v>
          </cell>
          <cell r="I5490">
            <v>0</v>
          </cell>
        </row>
        <row r="5491">
          <cell r="A5491">
            <v>581592422000</v>
          </cell>
          <cell r="B5491" t="str">
            <v xml:space="preserve">ETI X500 OMNI 1ML 25GX5/8                                                                           </v>
          </cell>
          <cell r="C5491">
            <v>0</v>
          </cell>
          <cell r="D5491">
            <v>0</v>
          </cell>
          <cell r="E5491">
            <v>0</v>
          </cell>
          <cell r="F5491">
            <v>0</v>
          </cell>
          <cell r="G5491">
            <v>0</v>
          </cell>
          <cell r="I5491">
            <v>0</v>
          </cell>
        </row>
        <row r="5492">
          <cell r="A5492">
            <v>581692152000</v>
          </cell>
          <cell r="B5492" t="str">
            <v xml:space="preserve">ETI X1200 OMNI 20 ML                                                                                </v>
          </cell>
          <cell r="C5492">
            <v>0</v>
          </cell>
          <cell r="D5492">
            <v>0</v>
          </cell>
          <cell r="E5492">
            <v>0</v>
          </cell>
          <cell r="F5492">
            <v>0</v>
          </cell>
          <cell r="G5492">
            <v>0</v>
          </cell>
          <cell r="I5492">
            <v>0</v>
          </cell>
        </row>
        <row r="5493">
          <cell r="A5493">
            <v>581692153000</v>
          </cell>
          <cell r="B5493" t="str">
            <v xml:space="preserve">ETI X1600 OMNI 10 ML                                                                                </v>
          </cell>
          <cell r="C5493">
            <v>0</v>
          </cell>
          <cell r="D5493">
            <v>0</v>
          </cell>
          <cell r="E5493">
            <v>0</v>
          </cell>
          <cell r="F5493">
            <v>0</v>
          </cell>
          <cell r="G5493">
            <v>0</v>
          </cell>
          <cell r="I5493">
            <v>0</v>
          </cell>
        </row>
        <row r="5494">
          <cell r="A5494">
            <v>581692154000</v>
          </cell>
          <cell r="B5494" t="str">
            <v xml:space="preserve">ETI X2400 INYECT  5 ML                                                                              </v>
          </cell>
          <cell r="C5494">
            <v>0</v>
          </cell>
          <cell r="D5494">
            <v>0</v>
          </cell>
          <cell r="E5494">
            <v>0</v>
          </cell>
          <cell r="F5494">
            <v>0</v>
          </cell>
          <cell r="G5494">
            <v>0</v>
          </cell>
          <cell r="I5494">
            <v>0</v>
          </cell>
        </row>
        <row r="5495">
          <cell r="A5495">
            <v>582010000000</v>
          </cell>
          <cell r="B5495" t="str">
            <v xml:space="preserve">ETI."A ESTERILIZAR" 96476                                                                           </v>
          </cell>
          <cell r="C5495">
            <v>0</v>
          </cell>
          <cell r="D5495">
            <v>0</v>
          </cell>
          <cell r="E5495">
            <v>0</v>
          </cell>
          <cell r="F5495">
            <v>0</v>
          </cell>
          <cell r="G5495">
            <v>0</v>
          </cell>
          <cell r="I5495">
            <v>0</v>
          </cell>
        </row>
        <row r="5496">
          <cell r="A5496">
            <v>582020000000</v>
          </cell>
          <cell r="B5496" t="str">
            <v xml:space="preserve">ETI."EST./CUAREN."96476/1                                                                           </v>
          </cell>
          <cell r="C5496">
            <v>0</v>
          </cell>
          <cell r="D5496">
            <v>0</v>
          </cell>
          <cell r="E5496">
            <v>0</v>
          </cell>
          <cell r="F5496">
            <v>0</v>
          </cell>
          <cell r="G5496">
            <v>0</v>
          </cell>
          <cell r="I5496">
            <v>0</v>
          </cell>
        </row>
        <row r="5497">
          <cell r="A5497">
            <v>582021000000</v>
          </cell>
          <cell r="B5497" t="str">
            <v xml:space="preserve">ETI. AUTO. "EST./CUAREN." 00175                                                                     </v>
          </cell>
          <cell r="C5497">
            <v>0</v>
          </cell>
          <cell r="D5497">
            <v>0</v>
          </cell>
          <cell r="E5497">
            <v>0</v>
          </cell>
          <cell r="F5497">
            <v>0</v>
          </cell>
          <cell r="G5497">
            <v>0</v>
          </cell>
          <cell r="I5497">
            <v>0</v>
          </cell>
        </row>
        <row r="5498">
          <cell r="A5498">
            <v>582030000000</v>
          </cell>
          <cell r="B5498" t="str">
            <v xml:space="preserve">ETI."EST./APROB."96476/2                                                                            </v>
          </cell>
          <cell r="C5498">
            <v>0</v>
          </cell>
          <cell r="D5498">
            <v>0</v>
          </cell>
          <cell r="E5498">
            <v>0</v>
          </cell>
          <cell r="F5498">
            <v>0</v>
          </cell>
          <cell r="G5498">
            <v>0</v>
          </cell>
          <cell r="I5498">
            <v>0</v>
          </cell>
        </row>
        <row r="5499">
          <cell r="A5499">
            <v>582031000000</v>
          </cell>
          <cell r="B5499" t="str">
            <v xml:space="preserve">ETI. AUTO. "EST./APROB." 00175/2                                                                    </v>
          </cell>
          <cell r="C5499">
            <v>0</v>
          </cell>
          <cell r="D5499">
            <v>0</v>
          </cell>
          <cell r="E5499">
            <v>0</v>
          </cell>
          <cell r="F5499">
            <v>0</v>
          </cell>
          <cell r="G5499">
            <v>0</v>
          </cell>
          <cell r="I5499">
            <v>0</v>
          </cell>
        </row>
        <row r="5500">
          <cell r="A5500">
            <v>582186217000</v>
          </cell>
          <cell r="B5500" t="str">
            <v xml:space="preserve">ETI EQUIPO BIOMEDICO                                                                                </v>
          </cell>
          <cell r="C5500">
            <v>0</v>
          </cell>
          <cell r="D5500">
            <v>0</v>
          </cell>
          <cell r="E5500">
            <v>0</v>
          </cell>
          <cell r="F5500">
            <v>0</v>
          </cell>
          <cell r="G5500">
            <v>0</v>
          </cell>
          <cell r="I5500">
            <v>0</v>
          </cell>
        </row>
        <row r="5501">
          <cell r="A5501">
            <v>582186223000</v>
          </cell>
          <cell r="B5501" t="str">
            <v xml:space="preserve">ETI S.N.S.                                                                                          </v>
          </cell>
          <cell r="C5501">
            <v>0</v>
          </cell>
          <cell r="D5501">
            <v>0</v>
          </cell>
          <cell r="E5501">
            <v>0</v>
          </cell>
          <cell r="F5501">
            <v>0</v>
          </cell>
          <cell r="G5501">
            <v>0</v>
          </cell>
          <cell r="I5501">
            <v>0</v>
          </cell>
        </row>
        <row r="5502">
          <cell r="A5502">
            <v>582186253300</v>
          </cell>
          <cell r="B5502" t="str">
            <v xml:space="preserve">ETI PLASMA                                                                                          </v>
          </cell>
          <cell r="C5502">
            <v>0</v>
          </cell>
          <cell r="D5502">
            <v>0</v>
          </cell>
          <cell r="E5502">
            <v>0</v>
          </cell>
          <cell r="F5502">
            <v>0</v>
          </cell>
          <cell r="G5502">
            <v>0</v>
          </cell>
          <cell r="I5502">
            <v>0</v>
          </cell>
        </row>
        <row r="5503">
          <cell r="A5503">
            <v>582186253400</v>
          </cell>
          <cell r="B5503" t="str">
            <v xml:space="preserve">ETI OXIGENOTERAPIA                                                                                  </v>
          </cell>
          <cell r="C5503">
            <v>0</v>
          </cell>
          <cell r="D5503">
            <v>0</v>
          </cell>
          <cell r="E5503">
            <v>0</v>
          </cell>
          <cell r="F5503">
            <v>0</v>
          </cell>
          <cell r="G5503">
            <v>0</v>
          </cell>
          <cell r="I5503">
            <v>0</v>
          </cell>
        </row>
        <row r="5504">
          <cell r="A5504">
            <v>582187192000</v>
          </cell>
          <cell r="B5504" t="str">
            <v xml:space="preserve">ETI MULTIPLICADOR                                                                                   </v>
          </cell>
          <cell r="C5504">
            <v>0</v>
          </cell>
          <cell r="D5504">
            <v>0</v>
          </cell>
          <cell r="E5504">
            <v>0</v>
          </cell>
          <cell r="F5504">
            <v>0</v>
          </cell>
          <cell r="G5504">
            <v>0</v>
          </cell>
          <cell r="I5504">
            <v>0</v>
          </cell>
        </row>
        <row r="5505">
          <cell r="A5505">
            <v>582299436200</v>
          </cell>
          <cell r="B5505" t="str">
            <v xml:space="preserve">ETI. SELDINGER PUR 2000                                                                             </v>
          </cell>
          <cell r="C5505">
            <v>0</v>
          </cell>
          <cell r="D5505">
            <v>0</v>
          </cell>
          <cell r="E5505">
            <v>0</v>
          </cell>
          <cell r="F5505">
            <v>0</v>
          </cell>
          <cell r="G5505">
            <v>0</v>
          </cell>
          <cell r="I5505">
            <v>0</v>
          </cell>
        </row>
        <row r="5506">
          <cell r="A5506">
            <v>582488404000</v>
          </cell>
          <cell r="B5506" t="str">
            <v xml:space="preserve">ETI X200 IR                                                                                         </v>
          </cell>
          <cell r="C5506">
            <v>0</v>
          </cell>
          <cell r="D5506">
            <v>0</v>
          </cell>
          <cell r="E5506">
            <v>0</v>
          </cell>
          <cell r="F5506">
            <v>0</v>
          </cell>
          <cell r="G5506">
            <v>0</v>
          </cell>
          <cell r="I5506">
            <v>0</v>
          </cell>
        </row>
        <row r="5507">
          <cell r="A5507">
            <v>582488404100</v>
          </cell>
          <cell r="B5507" t="str">
            <v xml:space="preserve">ETI X200 IR C/A 20X1 1/2                                                                            </v>
          </cell>
          <cell r="C5507">
            <v>0</v>
          </cell>
          <cell r="D5507">
            <v>0</v>
          </cell>
          <cell r="E5507">
            <v>0</v>
          </cell>
          <cell r="F5507">
            <v>0</v>
          </cell>
          <cell r="G5507">
            <v>0</v>
          </cell>
          <cell r="I5507">
            <v>0</v>
          </cell>
        </row>
        <row r="5508">
          <cell r="A5508">
            <v>582488404200</v>
          </cell>
          <cell r="B5508" t="str">
            <v xml:space="preserve">ETI X200 MICRO                                                                                      </v>
          </cell>
          <cell r="C5508">
            <v>0</v>
          </cell>
          <cell r="D5508">
            <v>0</v>
          </cell>
          <cell r="E5508">
            <v>0</v>
          </cell>
          <cell r="F5508">
            <v>0</v>
          </cell>
          <cell r="G5508">
            <v>0</v>
          </cell>
          <cell r="I5508">
            <v>0</v>
          </cell>
        </row>
        <row r="5509">
          <cell r="A5509">
            <v>582488404300</v>
          </cell>
          <cell r="B5509" t="str">
            <v xml:space="preserve">ETI X200 MICRO 20X1 1/2                                                                             </v>
          </cell>
          <cell r="C5509">
            <v>0</v>
          </cell>
          <cell r="D5509">
            <v>0</v>
          </cell>
          <cell r="E5509">
            <v>0</v>
          </cell>
          <cell r="F5509">
            <v>0</v>
          </cell>
          <cell r="G5509">
            <v>0</v>
          </cell>
          <cell r="I5509">
            <v>0</v>
          </cell>
        </row>
        <row r="5510">
          <cell r="A5510">
            <v>582488404400</v>
          </cell>
          <cell r="B5510" t="str">
            <v xml:space="preserve">ETI X200 TR                                                                                         </v>
          </cell>
          <cell r="C5510">
            <v>0</v>
          </cell>
          <cell r="D5510">
            <v>0</v>
          </cell>
          <cell r="E5510">
            <v>0</v>
          </cell>
          <cell r="F5510">
            <v>0</v>
          </cell>
          <cell r="G5510">
            <v>0</v>
          </cell>
          <cell r="I5510">
            <v>0</v>
          </cell>
        </row>
        <row r="5511">
          <cell r="A5511">
            <v>582488404500</v>
          </cell>
          <cell r="B5511" t="str">
            <v xml:space="preserve">ETI X200 TR C/A 18X1 1/2                                                                            </v>
          </cell>
          <cell r="C5511">
            <v>0</v>
          </cell>
          <cell r="D5511">
            <v>0</v>
          </cell>
          <cell r="E5511">
            <v>0</v>
          </cell>
          <cell r="F5511">
            <v>0</v>
          </cell>
          <cell r="G5511">
            <v>0</v>
          </cell>
          <cell r="I5511">
            <v>0</v>
          </cell>
        </row>
        <row r="5512">
          <cell r="A5512">
            <v>582488404600</v>
          </cell>
          <cell r="B5512" t="str">
            <v xml:space="preserve">ETI X200 EXTRACTOR                                                                                  </v>
          </cell>
          <cell r="C5512">
            <v>0</v>
          </cell>
          <cell r="D5512">
            <v>0</v>
          </cell>
          <cell r="E5512">
            <v>0</v>
          </cell>
          <cell r="F5512">
            <v>0</v>
          </cell>
          <cell r="G5512">
            <v>0</v>
          </cell>
          <cell r="I5512">
            <v>0</v>
          </cell>
        </row>
        <row r="5513">
          <cell r="A5513">
            <v>582490045000</v>
          </cell>
          <cell r="B5513" t="str">
            <v xml:space="preserve">ETI X200 IR TELO 20X1 1/2                                                                           </v>
          </cell>
          <cell r="C5513">
            <v>0</v>
          </cell>
          <cell r="D5513">
            <v>0</v>
          </cell>
          <cell r="E5513">
            <v>0</v>
          </cell>
          <cell r="F5513">
            <v>0</v>
          </cell>
          <cell r="G5513">
            <v>0</v>
          </cell>
          <cell r="I5513">
            <v>0</v>
          </cell>
        </row>
        <row r="5514">
          <cell r="A5514">
            <v>582490045100</v>
          </cell>
          <cell r="B5514" t="str">
            <v xml:space="preserve">ETI X200 MICRO-TELOFLO                                                                              </v>
          </cell>
          <cell r="C5514">
            <v>0</v>
          </cell>
          <cell r="D5514">
            <v>0</v>
          </cell>
          <cell r="E5514">
            <v>0</v>
          </cell>
          <cell r="F5514">
            <v>0</v>
          </cell>
          <cell r="G5514">
            <v>0</v>
          </cell>
          <cell r="I5514">
            <v>0</v>
          </cell>
        </row>
        <row r="5515">
          <cell r="A5515">
            <v>582490314200</v>
          </cell>
          <cell r="B5515" t="str">
            <v xml:space="preserve">ETI X200 MICRO OPACO                                                                                </v>
          </cell>
          <cell r="C5515">
            <v>0</v>
          </cell>
          <cell r="D5515">
            <v>0</v>
          </cell>
          <cell r="E5515">
            <v>0</v>
          </cell>
          <cell r="F5515">
            <v>0</v>
          </cell>
          <cell r="G5515">
            <v>0</v>
          </cell>
          <cell r="I5515">
            <v>0</v>
          </cell>
        </row>
        <row r="5516">
          <cell r="A5516">
            <v>582490314300</v>
          </cell>
          <cell r="B5516" t="str">
            <v xml:space="preserve">ETI X200 IR OPACO                                                                                   </v>
          </cell>
          <cell r="C5516">
            <v>0</v>
          </cell>
          <cell r="D5516">
            <v>0</v>
          </cell>
          <cell r="E5516">
            <v>0</v>
          </cell>
          <cell r="F5516">
            <v>0</v>
          </cell>
          <cell r="G5516">
            <v>0</v>
          </cell>
          <cell r="I5516">
            <v>0</v>
          </cell>
        </row>
        <row r="5517">
          <cell r="A5517">
            <v>582493172000</v>
          </cell>
          <cell r="B5517" t="str">
            <v xml:space="preserve">ETI X200 IR E                                                                                       </v>
          </cell>
          <cell r="C5517">
            <v>0</v>
          </cell>
          <cell r="D5517">
            <v>0</v>
          </cell>
          <cell r="E5517">
            <v>0</v>
          </cell>
          <cell r="F5517">
            <v>0</v>
          </cell>
          <cell r="G5517">
            <v>0</v>
          </cell>
          <cell r="I5517">
            <v>0</v>
          </cell>
        </row>
        <row r="5518">
          <cell r="A5518">
            <v>582493172100</v>
          </cell>
          <cell r="B5518" t="str">
            <v xml:space="preserve">ETI X200 IR E C/A 20X11/2                                                                           </v>
          </cell>
          <cell r="C5518">
            <v>0</v>
          </cell>
          <cell r="D5518">
            <v>0</v>
          </cell>
          <cell r="E5518">
            <v>0</v>
          </cell>
          <cell r="F5518">
            <v>0</v>
          </cell>
          <cell r="G5518">
            <v>0</v>
          </cell>
          <cell r="I5518">
            <v>0</v>
          </cell>
        </row>
        <row r="5519">
          <cell r="A5519">
            <v>582493305000</v>
          </cell>
          <cell r="B5519" t="str">
            <v xml:space="preserve">ETI X150 IR PRES. VENOSA                                                                            </v>
          </cell>
          <cell r="C5519">
            <v>0</v>
          </cell>
          <cell r="D5519">
            <v>0</v>
          </cell>
          <cell r="E5519">
            <v>0</v>
          </cell>
          <cell r="F5519">
            <v>0</v>
          </cell>
          <cell r="G5519">
            <v>0</v>
          </cell>
          <cell r="I5519">
            <v>0</v>
          </cell>
        </row>
        <row r="5520">
          <cell r="A5520">
            <v>582493305100</v>
          </cell>
          <cell r="B5520" t="str">
            <v xml:space="preserve">ETI X200 IR C/CARRITO                                                                               </v>
          </cell>
          <cell r="C5520">
            <v>0</v>
          </cell>
          <cell r="D5520">
            <v>0</v>
          </cell>
          <cell r="E5520">
            <v>0</v>
          </cell>
          <cell r="F5520">
            <v>0</v>
          </cell>
          <cell r="G5520">
            <v>0</v>
          </cell>
          <cell r="I5520">
            <v>0</v>
          </cell>
        </row>
        <row r="5521">
          <cell r="A5521">
            <v>582493305200</v>
          </cell>
          <cell r="B5521" t="str">
            <v xml:space="preserve">ETI X150 PV C/MICROGOTERO                                                                           </v>
          </cell>
          <cell r="C5521">
            <v>0</v>
          </cell>
          <cell r="D5521">
            <v>0</v>
          </cell>
          <cell r="E5521">
            <v>0</v>
          </cell>
          <cell r="F5521">
            <v>0</v>
          </cell>
          <cell r="G5521">
            <v>0</v>
          </cell>
          <cell r="I5521">
            <v>0</v>
          </cell>
        </row>
        <row r="5522">
          <cell r="A5522">
            <v>583186316000</v>
          </cell>
          <cell r="B5522" t="str">
            <v xml:space="preserve">ETI CAT SIMPLE 4/0                                                                                  </v>
          </cell>
          <cell r="C5522">
            <v>0</v>
          </cell>
          <cell r="D5522">
            <v>0</v>
          </cell>
          <cell r="E5522">
            <v>0</v>
          </cell>
          <cell r="F5522">
            <v>0</v>
          </cell>
          <cell r="G5522">
            <v>0</v>
          </cell>
          <cell r="I5522">
            <v>0</v>
          </cell>
        </row>
        <row r="5523">
          <cell r="A5523">
            <v>583186316100</v>
          </cell>
          <cell r="B5523" t="str">
            <v xml:space="preserve">ETI CAT SIMPLE 3/0                                                                                  </v>
          </cell>
          <cell r="C5523">
            <v>0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I5523">
            <v>0</v>
          </cell>
        </row>
        <row r="5524">
          <cell r="A5524">
            <v>583186316200</v>
          </cell>
          <cell r="B5524" t="str">
            <v xml:space="preserve">ETI CAT SIMPLE 2/0                                                                                  </v>
          </cell>
          <cell r="C5524">
            <v>0</v>
          </cell>
          <cell r="D5524">
            <v>0</v>
          </cell>
          <cell r="E5524">
            <v>0</v>
          </cell>
          <cell r="F5524">
            <v>0</v>
          </cell>
          <cell r="G5524">
            <v>0</v>
          </cell>
          <cell r="I5524">
            <v>0</v>
          </cell>
        </row>
        <row r="5525">
          <cell r="A5525">
            <v>583186316300</v>
          </cell>
          <cell r="B5525" t="str">
            <v xml:space="preserve">ETI CAT SIMPLE 0                                                                                    </v>
          </cell>
          <cell r="C5525">
            <v>0</v>
          </cell>
          <cell r="D5525">
            <v>0</v>
          </cell>
          <cell r="E5525">
            <v>0</v>
          </cell>
          <cell r="F5525">
            <v>0</v>
          </cell>
          <cell r="G5525">
            <v>0</v>
          </cell>
          <cell r="I5525">
            <v>0</v>
          </cell>
        </row>
        <row r="5526">
          <cell r="A5526">
            <v>583186316400</v>
          </cell>
          <cell r="B5526" t="str">
            <v xml:space="preserve">ETI CAT SIMPLE 1                                                                                    </v>
          </cell>
          <cell r="C5526">
            <v>0</v>
          </cell>
          <cell r="D5526">
            <v>0</v>
          </cell>
          <cell r="E5526">
            <v>0</v>
          </cell>
          <cell r="F5526">
            <v>0</v>
          </cell>
          <cell r="G5526">
            <v>0</v>
          </cell>
          <cell r="I5526">
            <v>0</v>
          </cell>
        </row>
        <row r="5527">
          <cell r="A5527">
            <v>583186316500</v>
          </cell>
          <cell r="B5527" t="str">
            <v xml:space="preserve">ETI CAT SIMPLE 2                                                                                    </v>
          </cell>
          <cell r="C5527">
            <v>0</v>
          </cell>
          <cell r="D5527">
            <v>0</v>
          </cell>
          <cell r="E5527">
            <v>0</v>
          </cell>
          <cell r="F5527">
            <v>0</v>
          </cell>
          <cell r="G5527">
            <v>0</v>
          </cell>
          <cell r="I5527">
            <v>0</v>
          </cell>
        </row>
        <row r="5528">
          <cell r="A5528">
            <v>583186316600</v>
          </cell>
          <cell r="B5528" t="str">
            <v xml:space="preserve">ETI CAT SIMPLE 3                                                                                    </v>
          </cell>
          <cell r="C5528">
            <v>0</v>
          </cell>
          <cell r="D5528">
            <v>0</v>
          </cell>
          <cell r="E5528">
            <v>0</v>
          </cell>
          <cell r="F5528">
            <v>0</v>
          </cell>
          <cell r="G5528">
            <v>0</v>
          </cell>
          <cell r="I5528">
            <v>0</v>
          </cell>
        </row>
        <row r="5529">
          <cell r="A5529">
            <v>583186316700</v>
          </cell>
          <cell r="B5529" t="str">
            <v xml:space="preserve">ETI CAT SIMPLE 4                                                                                    </v>
          </cell>
          <cell r="C5529">
            <v>0</v>
          </cell>
          <cell r="D5529">
            <v>0</v>
          </cell>
          <cell r="E5529">
            <v>0</v>
          </cell>
          <cell r="F5529">
            <v>0</v>
          </cell>
          <cell r="G5529">
            <v>0</v>
          </cell>
          <cell r="I5529">
            <v>0</v>
          </cell>
        </row>
        <row r="5530">
          <cell r="A5530">
            <v>583186322000</v>
          </cell>
          <cell r="B5530" t="str">
            <v xml:space="preserve">ETI CAT CROMADO 4/0                                                                                 </v>
          </cell>
          <cell r="C5530">
            <v>0</v>
          </cell>
          <cell r="D5530">
            <v>0</v>
          </cell>
          <cell r="E5530">
            <v>0</v>
          </cell>
          <cell r="F5530">
            <v>0</v>
          </cell>
          <cell r="G5530">
            <v>0</v>
          </cell>
          <cell r="I5530">
            <v>0</v>
          </cell>
        </row>
        <row r="5531">
          <cell r="A5531">
            <v>583186322100</v>
          </cell>
          <cell r="B5531" t="str">
            <v xml:space="preserve">ETI CAT CROMADO 3/0                                                                                 </v>
          </cell>
          <cell r="C5531">
            <v>0</v>
          </cell>
          <cell r="D5531">
            <v>0</v>
          </cell>
          <cell r="E5531">
            <v>0</v>
          </cell>
          <cell r="F5531">
            <v>0</v>
          </cell>
          <cell r="G5531">
            <v>0</v>
          </cell>
          <cell r="I5531">
            <v>0</v>
          </cell>
        </row>
        <row r="5532">
          <cell r="A5532">
            <v>583186322200</v>
          </cell>
          <cell r="B5532" t="str">
            <v xml:space="preserve">ETI CAT CROMADO 2/0                                                                                 </v>
          </cell>
          <cell r="C5532">
            <v>0</v>
          </cell>
          <cell r="D5532">
            <v>0</v>
          </cell>
          <cell r="E5532">
            <v>0</v>
          </cell>
          <cell r="F5532">
            <v>0</v>
          </cell>
          <cell r="G5532">
            <v>0</v>
          </cell>
          <cell r="I5532">
            <v>0</v>
          </cell>
        </row>
        <row r="5533">
          <cell r="A5533">
            <v>583186322400</v>
          </cell>
          <cell r="B5533" t="str">
            <v xml:space="preserve">ETI CAT CROMADO 1                                                                                   </v>
          </cell>
          <cell r="C5533">
            <v>0</v>
          </cell>
          <cell r="D5533">
            <v>0</v>
          </cell>
          <cell r="E5533">
            <v>0</v>
          </cell>
          <cell r="F5533">
            <v>0</v>
          </cell>
          <cell r="G5533">
            <v>0</v>
          </cell>
          <cell r="I5533">
            <v>0</v>
          </cell>
        </row>
        <row r="5534">
          <cell r="A5534">
            <v>583186322500</v>
          </cell>
          <cell r="B5534" t="str">
            <v xml:space="preserve">ETI CAT CROMADO 2                                                                                   </v>
          </cell>
          <cell r="C5534">
            <v>0</v>
          </cell>
          <cell r="D5534">
            <v>0</v>
          </cell>
          <cell r="E5534">
            <v>0</v>
          </cell>
          <cell r="F5534">
            <v>0</v>
          </cell>
          <cell r="G5534">
            <v>0</v>
          </cell>
          <cell r="I5534">
            <v>0</v>
          </cell>
        </row>
        <row r="5535">
          <cell r="A5535">
            <v>583186322600</v>
          </cell>
          <cell r="B5535" t="str">
            <v xml:space="preserve">ETI CAT CROMADO 3                                                                                   </v>
          </cell>
          <cell r="C5535">
            <v>0</v>
          </cell>
          <cell r="D5535">
            <v>0</v>
          </cell>
          <cell r="E5535">
            <v>0</v>
          </cell>
          <cell r="F5535">
            <v>0</v>
          </cell>
          <cell r="G5535">
            <v>0</v>
          </cell>
          <cell r="I5535">
            <v>0</v>
          </cell>
        </row>
        <row r="5536">
          <cell r="A5536">
            <v>583186322700</v>
          </cell>
          <cell r="B5536" t="str">
            <v xml:space="preserve">ETI CAT CROMADO 4                                                                                   </v>
          </cell>
          <cell r="C5536">
            <v>0</v>
          </cell>
          <cell r="D5536">
            <v>0</v>
          </cell>
          <cell r="E5536">
            <v>0</v>
          </cell>
          <cell r="F5536">
            <v>0</v>
          </cell>
          <cell r="G5536">
            <v>0</v>
          </cell>
          <cell r="I5536">
            <v>0</v>
          </cell>
        </row>
        <row r="5537">
          <cell r="A5537">
            <v>583186323300</v>
          </cell>
          <cell r="B5537" t="str">
            <v xml:space="preserve">ETI CAT CROMADO 0                                                                                   </v>
          </cell>
          <cell r="C5537">
            <v>0</v>
          </cell>
          <cell r="D5537">
            <v>0</v>
          </cell>
          <cell r="E5537">
            <v>0</v>
          </cell>
          <cell r="F5537">
            <v>0</v>
          </cell>
          <cell r="G5537">
            <v>0</v>
          </cell>
          <cell r="I5537">
            <v>0</v>
          </cell>
        </row>
        <row r="5538">
          <cell r="A5538">
            <v>583186384000</v>
          </cell>
          <cell r="B5538" t="str">
            <v xml:space="preserve">ETI CATGUT PLAIN BRUTO                                                                              </v>
          </cell>
          <cell r="C5538">
            <v>0</v>
          </cell>
          <cell r="D5538">
            <v>0</v>
          </cell>
          <cell r="E5538">
            <v>0</v>
          </cell>
          <cell r="F5538">
            <v>0</v>
          </cell>
          <cell r="G5538">
            <v>0</v>
          </cell>
          <cell r="I5538">
            <v>0</v>
          </cell>
        </row>
        <row r="5539">
          <cell r="A5539">
            <v>583186385000</v>
          </cell>
          <cell r="B5539" t="str">
            <v xml:space="preserve">ETI CATGUT CHROMIC BRUTO                                                                            </v>
          </cell>
          <cell r="C5539">
            <v>0</v>
          </cell>
          <cell r="D5539">
            <v>0</v>
          </cell>
          <cell r="E5539">
            <v>0</v>
          </cell>
          <cell r="F5539">
            <v>0</v>
          </cell>
          <cell r="G5539">
            <v>0</v>
          </cell>
          <cell r="I5539">
            <v>0</v>
          </cell>
        </row>
        <row r="5540">
          <cell r="A5540">
            <v>583186407000</v>
          </cell>
          <cell r="B5540" t="str">
            <v xml:space="preserve">ETI CAT SIMPLE  C/A                                                                                 </v>
          </cell>
          <cell r="C5540">
            <v>0</v>
          </cell>
          <cell r="D5540">
            <v>0</v>
          </cell>
          <cell r="E5540">
            <v>0</v>
          </cell>
          <cell r="F5540">
            <v>0</v>
          </cell>
          <cell r="G5540">
            <v>0</v>
          </cell>
          <cell r="I5540">
            <v>0</v>
          </cell>
        </row>
        <row r="5541">
          <cell r="A5541">
            <v>583186407100</v>
          </cell>
          <cell r="B5541" t="str">
            <v xml:space="preserve">ETI CAT CROMADO C/A                                                                                 </v>
          </cell>
          <cell r="C5541">
            <v>0</v>
          </cell>
          <cell r="D5541">
            <v>0</v>
          </cell>
          <cell r="E5541">
            <v>0</v>
          </cell>
          <cell r="F5541">
            <v>0</v>
          </cell>
          <cell r="G5541">
            <v>0</v>
          </cell>
          <cell r="I5541">
            <v>0</v>
          </cell>
        </row>
        <row r="5542">
          <cell r="A5542">
            <v>583192155000</v>
          </cell>
          <cell r="B5542" t="str">
            <v xml:space="preserve">ETI SEDA NEGRA 0.75 P/SOB                                                                           </v>
          </cell>
          <cell r="C5542">
            <v>0</v>
          </cell>
          <cell r="D5542">
            <v>0</v>
          </cell>
          <cell r="E5542">
            <v>0</v>
          </cell>
          <cell r="F5542">
            <v>0</v>
          </cell>
          <cell r="G5542">
            <v>0</v>
          </cell>
          <cell r="I5542">
            <v>0</v>
          </cell>
        </row>
        <row r="5543">
          <cell r="A5543">
            <v>583192155100</v>
          </cell>
          <cell r="B5543" t="str">
            <v xml:space="preserve">ETI CAT SIMPLE 5/0                                                                                  </v>
          </cell>
          <cell r="C5543">
            <v>0</v>
          </cell>
          <cell r="D5543">
            <v>0</v>
          </cell>
          <cell r="E5543">
            <v>0</v>
          </cell>
          <cell r="F5543">
            <v>0</v>
          </cell>
          <cell r="G5543">
            <v>0</v>
          </cell>
          <cell r="I5543">
            <v>0</v>
          </cell>
        </row>
        <row r="5544">
          <cell r="A5544">
            <v>583192155200</v>
          </cell>
          <cell r="B5544" t="str">
            <v xml:space="preserve">ETI CAT SIMPLE 6/0                                                                                  </v>
          </cell>
          <cell r="C5544">
            <v>0</v>
          </cell>
          <cell r="D5544">
            <v>0</v>
          </cell>
          <cell r="E5544">
            <v>0</v>
          </cell>
          <cell r="F5544">
            <v>0</v>
          </cell>
          <cell r="G5544">
            <v>0</v>
          </cell>
          <cell r="I5544">
            <v>0</v>
          </cell>
        </row>
        <row r="5545">
          <cell r="A5545">
            <v>583287383000</v>
          </cell>
          <cell r="B5545" t="str">
            <v xml:space="preserve">ETI CAJA CAT SIMPLE C/A                                                                             </v>
          </cell>
          <cell r="C5545">
            <v>0</v>
          </cell>
          <cell r="D5545">
            <v>0</v>
          </cell>
          <cell r="E5545">
            <v>0</v>
          </cell>
          <cell r="F5545">
            <v>0</v>
          </cell>
          <cell r="G5545">
            <v>0</v>
          </cell>
          <cell r="I5545">
            <v>0</v>
          </cell>
        </row>
        <row r="5546">
          <cell r="A5546">
            <v>583287383100</v>
          </cell>
          <cell r="B5546" t="str">
            <v xml:space="preserve">ETI CAJA CAT CROMADO C/A                                                                            </v>
          </cell>
          <cell r="C5546">
            <v>0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  <cell r="I5546">
            <v>0</v>
          </cell>
        </row>
        <row r="5547">
          <cell r="A5547">
            <v>583287383200</v>
          </cell>
          <cell r="B5547" t="str">
            <v xml:space="preserve">ETI CAJA SEDA NEGRA 0.75                                                                            </v>
          </cell>
          <cell r="C5547">
            <v>0</v>
          </cell>
          <cell r="D5547">
            <v>0</v>
          </cell>
          <cell r="E5547">
            <v>0</v>
          </cell>
          <cell r="F5547">
            <v>0</v>
          </cell>
          <cell r="G5547">
            <v>0</v>
          </cell>
          <cell r="I5547">
            <v>0</v>
          </cell>
        </row>
        <row r="5548">
          <cell r="A5548">
            <v>584186195000</v>
          </cell>
          <cell r="B5548" t="str">
            <v xml:space="preserve">ETI CONTROL S/COD S/UNIDA                                                                           </v>
          </cell>
          <cell r="C5548">
            <v>0</v>
          </cell>
          <cell r="D5548">
            <v>0</v>
          </cell>
          <cell r="E5548">
            <v>0</v>
          </cell>
          <cell r="F5548">
            <v>0</v>
          </cell>
          <cell r="G5548">
            <v>0</v>
          </cell>
          <cell r="I5548">
            <v>0</v>
          </cell>
        </row>
        <row r="5549">
          <cell r="A5549">
            <v>584186252000</v>
          </cell>
          <cell r="B5549" t="str">
            <v xml:space="preserve">ETI S/COD S/DENOM.                                                                                  </v>
          </cell>
          <cell r="C5549">
            <v>0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  <cell r="I5549">
            <v>0</v>
          </cell>
        </row>
        <row r="5550">
          <cell r="A5550">
            <v>584286196000</v>
          </cell>
          <cell r="B5550" t="str">
            <v xml:space="preserve">ETI CONTROL X 50U S/C S/I                                                                           </v>
          </cell>
          <cell r="C5550">
            <v>0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I5550">
            <v>0</v>
          </cell>
        </row>
        <row r="5551">
          <cell r="A5551">
            <v>584400000000</v>
          </cell>
          <cell r="B5551" t="str">
            <v xml:space="preserve">CATALOGOS EPSA                                                                                      </v>
          </cell>
          <cell r="C5551">
            <v>0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I5551">
            <v>0</v>
          </cell>
        </row>
        <row r="5552">
          <cell r="A5552">
            <v>584400100000</v>
          </cell>
          <cell r="B5552" t="str">
            <v xml:space="preserve">FOLLETO ENDOTRAQUEAL ARMFLEX EPSA                                                                   </v>
          </cell>
          <cell r="C5552">
            <v>127</v>
          </cell>
          <cell r="D5552">
            <v>0</v>
          </cell>
          <cell r="E5552">
            <v>0</v>
          </cell>
          <cell r="F5552">
            <v>0</v>
          </cell>
          <cell r="G5552">
            <v>0</v>
          </cell>
          <cell r="I5552">
            <v>0</v>
          </cell>
        </row>
        <row r="5553">
          <cell r="A5553">
            <v>584400200000</v>
          </cell>
          <cell r="B5553" t="str">
            <v xml:space="preserve">FOLLETO TRAQUEOSTOMIA ARMFLEX EPSA                                                                  </v>
          </cell>
          <cell r="C5553">
            <v>1360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  <cell r="I5553">
            <v>0</v>
          </cell>
        </row>
        <row r="5554">
          <cell r="A5554">
            <v>584400300000</v>
          </cell>
          <cell r="B5554" t="str">
            <v xml:space="preserve">FOLLETO DOBLE LUMEN EPSA                                                                            </v>
          </cell>
          <cell r="C5554">
            <v>250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  <cell r="I5554">
            <v>0</v>
          </cell>
        </row>
        <row r="5555">
          <cell r="A5555">
            <v>584400400000</v>
          </cell>
          <cell r="B5555" t="str">
            <v xml:space="preserve">FOLLETO TRAQUEOSTOMIA EPSA                                                                          </v>
          </cell>
          <cell r="C5555">
            <v>315</v>
          </cell>
          <cell r="D5555">
            <v>0</v>
          </cell>
          <cell r="E5555">
            <v>0</v>
          </cell>
          <cell r="F5555">
            <v>0</v>
          </cell>
          <cell r="G5555">
            <v>0</v>
          </cell>
          <cell r="I5555">
            <v>0</v>
          </cell>
        </row>
        <row r="5556">
          <cell r="A5556">
            <v>584400500000</v>
          </cell>
          <cell r="B5556" t="str">
            <v xml:space="preserve">FOLLETO CANULA TRAQUEOS. CC EPSA                                                                    </v>
          </cell>
          <cell r="C5556">
            <v>30</v>
          </cell>
          <cell r="D5556">
            <v>0</v>
          </cell>
          <cell r="E5556">
            <v>0</v>
          </cell>
          <cell r="F5556">
            <v>0</v>
          </cell>
          <cell r="G5556">
            <v>0</v>
          </cell>
          <cell r="I5556">
            <v>0</v>
          </cell>
        </row>
        <row r="5557">
          <cell r="A5557">
            <v>584400600000</v>
          </cell>
          <cell r="B5557" t="str">
            <v xml:space="preserve">FOLLETO DOBLE J EPSA                                                                                </v>
          </cell>
          <cell r="C5557">
            <v>375</v>
          </cell>
          <cell r="D5557">
            <v>0</v>
          </cell>
          <cell r="E5557">
            <v>0</v>
          </cell>
          <cell r="F5557">
            <v>0</v>
          </cell>
          <cell r="G5557">
            <v>0</v>
          </cell>
          <cell r="I5557">
            <v>0</v>
          </cell>
        </row>
        <row r="5558">
          <cell r="A5558">
            <v>584400700000</v>
          </cell>
          <cell r="B5558" t="str">
            <v xml:space="preserve">FOLLETO EMBOLECTOMIA EPSA                                                                           </v>
          </cell>
          <cell r="C5558">
            <v>191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  <cell r="I5558">
            <v>0</v>
          </cell>
        </row>
        <row r="5559">
          <cell r="A5559">
            <v>584400800000</v>
          </cell>
          <cell r="B5559" t="str">
            <v xml:space="preserve">FOLLETO FASTHOOD EPSA                                                                               </v>
          </cell>
          <cell r="C5559">
            <v>820</v>
          </cell>
          <cell r="D5559">
            <v>0</v>
          </cell>
          <cell r="E5559">
            <v>0</v>
          </cell>
          <cell r="F5559">
            <v>0</v>
          </cell>
          <cell r="G5559">
            <v>0</v>
          </cell>
          <cell r="I5559">
            <v>0</v>
          </cell>
        </row>
        <row r="5560">
          <cell r="A5560">
            <v>584400900000</v>
          </cell>
          <cell r="B5560" t="str">
            <v xml:space="preserve">FOLLETO DOBLE LUMEN -ALEMAN                                                                         </v>
          </cell>
          <cell r="C5560">
            <v>19</v>
          </cell>
          <cell r="D5560">
            <v>0</v>
          </cell>
          <cell r="E5560">
            <v>0</v>
          </cell>
          <cell r="F5560">
            <v>0</v>
          </cell>
          <cell r="G5560">
            <v>0</v>
          </cell>
          <cell r="I5560">
            <v>0</v>
          </cell>
        </row>
        <row r="5561">
          <cell r="A5561">
            <v>584401000000</v>
          </cell>
          <cell r="B5561" t="str">
            <v xml:space="preserve">FOLLETO DOBLE LUMEN -INGLES                                                                         </v>
          </cell>
          <cell r="C5561">
            <v>0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  <cell r="I5561">
            <v>0</v>
          </cell>
        </row>
        <row r="5562">
          <cell r="A5562">
            <v>584487423200</v>
          </cell>
          <cell r="B5562" t="str">
            <v xml:space="preserve">ETI CONTROL X100U S/C S/I                                                                           </v>
          </cell>
          <cell r="C5562">
            <v>0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  <cell r="I5562">
            <v>0</v>
          </cell>
        </row>
        <row r="5563">
          <cell r="A5563">
            <v>584488403000</v>
          </cell>
          <cell r="B5563" t="str">
            <v xml:space="preserve">ETI CONTROL X200U S/C S/I                                                                           </v>
          </cell>
          <cell r="C5563">
            <v>0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I5563">
            <v>0</v>
          </cell>
        </row>
        <row r="5564">
          <cell r="A5564">
            <v>584492042000</v>
          </cell>
          <cell r="B5564" t="str">
            <v xml:space="preserve">BLOCK CONTROL CILINDROS                                                                             </v>
          </cell>
          <cell r="C5564">
            <v>0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  <cell r="I5564">
            <v>0</v>
          </cell>
        </row>
        <row r="5565">
          <cell r="A5565">
            <v>584492054000</v>
          </cell>
          <cell r="B5565" t="str">
            <v xml:space="preserve">BLOCK CONTROL PISTONES                                                                              </v>
          </cell>
          <cell r="C5565">
            <v>0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I5565">
            <v>0</v>
          </cell>
        </row>
        <row r="5566">
          <cell r="A5566">
            <v>584492054100</v>
          </cell>
          <cell r="B5566" t="str">
            <v xml:space="preserve">BLOCK CONTROL SORTIMAT                                                                              </v>
          </cell>
          <cell r="C5566">
            <v>0</v>
          </cell>
          <cell r="D5566">
            <v>0</v>
          </cell>
          <cell r="E5566">
            <v>0</v>
          </cell>
          <cell r="F5566">
            <v>0</v>
          </cell>
          <cell r="G5566">
            <v>0</v>
          </cell>
          <cell r="I5566">
            <v>0</v>
          </cell>
        </row>
        <row r="5567">
          <cell r="A5567">
            <v>584588403100</v>
          </cell>
          <cell r="B5567" t="str">
            <v xml:space="preserve">ETI CONTROL X500U S/C S/I                                                                           </v>
          </cell>
          <cell r="C5567">
            <v>0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I5567">
            <v>0</v>
          </cell>
        </row>
        <row r="5568">
          <cell r="A5568">
            <v>587186445000</v>
          </cell>
          <cell r="B5568" t="str">
            <v xml:space="preserve">ETI B. DE ORINA C/V                                                                                 </v>
          </cell>
          <cell r="C5568">
            <v>0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  <cell r="I5568">
            <v>0</v>
          </cell>
        </row>
        <row r="5569">
          <cell r="A5569">
            <v>587186446000</v>
          </cell>
          <cell r="B5569" t="str">
            <v xml:space="preserve">ETI B. DE ORINA S/V                                                                                 </v>
          </cell>
          <cell r="C5569">
            <v>0</v>
          </cell>
          <cell r="D5569">
            <v>0</v>
          </cell>
          <cell r="E5569">
            <v>0</v>
          </cell>
          <cell r="F5569">
            <v>0</v>
          </cell>
          <cell r="G5569">
            <v>0</v>
          </cell>
          <cell r="I5569">
            <v>0</v>
          </cell>
        </row>
        <row r="5570">
          <cell r="A5570">
            <v>587191195100</v>
          </cell>
          <cell r="B5570" t="str">
            <v xml:space="preserve">ETI B. DE ORINA C/V T20                                                                             </v>
          </cell>
          <cell r="C5570">
            <v>0</v>
          </cell>
          <cell r="D5570">
            <v>0</v>
          </cell>
          <cell r="E5570">
            <v>0</v>
          </cell>
          <cell r="F5570">
            <v>0</v>
          </cell>
          <cell r="G5570">
            <v>0</v>
          </cell>
          <cell r="I5570">
            <v>0</v>
          </cell>
        </row>
        <row r="5571">
          <cell r="A5571">
            <v>587493172200</v>
          </cell>
          <cell r="B5571" t="str">
            <v xml:space="preserve">ETI X200 B. DE ORINA C/V.                                                                           </v>
          </cell>
          <cell r="C5571">
            <v>0</v>
          </cell>
          <cell r="D5571">
            <v>0</v>
          </cell>
          <cell r="E5571">
            <v>0</v>
          </cell>
          <cell r="F5571">
            <v>0</v>
          </cell>
          <cell r="G5571">
            <v>0</v>
          </cell>
          <cell r="I5571">
            <v>0</v>
          </cell>
        </row>
        <row r="5572">
          <cell r="A5572">
            <v>588186463000</v>
          </cell>
          <cell r="B5572" t="str">
            <v xml:space="preserve">ETI DREN URIN 4.5                                                                                   </v>
          </cell>
          <cell r="C5572">
            <v>0</v>
          </cell>
          <cell r="D5572">
            <v>0</v>
          </cell>
          <cell r="E5572">
            <v>0</v>
          </cell>
          <cell r="F5572">
            <v>0</v>
          </cell>
          <cell r="G5572">
            <v>0</v>
          </cell>
          <cell r="I5572">
            <v>0</v>
          </cell>
        </row>
        <row r="5573">
          <cell r="A5573">
            <v>588186463100</v>
          </cell>
          <cell r="B5573" t="str">
            <v xml:space="preserve">ETI DRENAJE 6.4 CORTO                                                                               </v>
          </cell>
          <cell r="C5573">
            <v>0</v>
          </cell>
          <cell r="D5573">
            <v>0</v>
          </cell>
          <cell r="E5573">
            <v>0</v>
          </cell>
          <cell r="F5573">
            <v>0</v>
          </cell>
          <cell r="G5573">
            <v>0</v>
          </cell>
          <cell r="I5573">
            <v>0</v>
          </cell>
        </row>
        <row r="5574">
          <cell r="A5574">
            <v>588186463200</v>
          </cell>
          <cell r="B5574" t="str">
            <v xml:space="preserve">ETI DRENAJE 6.4 LARGO                                                                               </v>
          </cell>
          <cell r="C5574">
            <v>0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I5574">
            <v>0</v>
          </cell>
        </row>
        <row r="5575">
          <cell r="A5575">
            <v>589186222000</v>
          </cell>
          <cell r="B5575" t="str">
            <v xml:space="preserve">ETI NEGRAS ESTERIL                                                                                  </v>
          </cell>
          <cell r="C5575">
            <v>0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I5575">
            <v>0</v>
          </cell>
        </row>
        <row r="5576">
          <cell r="A5576">
            <v>589186224000</v>
          </cell>
          <cell r="B5576" t="str">
            <v xml:space="preserve">ETI AMARILLA EST TERC                                                                               </v>
          </cell>
          <cell r="C5576">
            <v>0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I5576">
            <v>0</v>
          </cell>
        </row>
        <row r="5577">
          <cell r="A5577">
            <v>589186225000</v>
          </cell>
          <cell r="B5577" t="str">
            <v xml:space="preserve">ETI ROSADAS EST. TERC.                                                                              </v>
          </cell>
          <cell r="C5577">
            <v>0</v>
          </cell>
          <cell r="D5577">
            <v>0</v>
          </cell>
          <cell r="E5577">
            <v>0</v>
          </cell>
          <cell r="F5577">
            <v>0</v>
          </cell>
          <cell r="G5577">
            <v>0</v>
          </cell>
          <cell r="I5577">
            <v>0</v>
          </cell>
        </row>
        <row r="5578">
          <cell r="A5578">
            <v>589187323000</v>
          </cell>
          <cell r="B5578" t="str">
            <v xml:space="preserve">ETI RED DE DACRON                                                                                   </v>
          </cell>
          <cell r="C5578">
            <v>0</v>
          </cell>
          <cell r="D5578">
            <v>0</v>
          </cell>
          <cell r="E5578">
            <v>0</v>
          </cell>
          <cell r="F5578">
            <v>0</v>
          </cell>
          <cell r="G5578">
            <v>0</v>
          </cell>
          <cell r="I5578">
            <v>0</v>
          </cell>
        </row>
        <row r="5579">
          <cell r="A5579">
            <v>590187034000</v>
          </cell>
          <cell r="B5579" t="str">
            <v xml:space="preserve">PLANILLAS DIARIAS                                                                                   </v>
          </cell>
          <cell r="C5579">
            <v>2500</v>
          </cell>
          <cell r="D5579">
            <v>0</v>
          </cell>
          <cell r="E5579">
            <v>0</v>
          </cell>
          <cell r="F5579">
            <v>0</v>
          </cell>
          <cell r="G5579">
            <v>0</v>
          </cell>
          <cell r="I5579">
            <v>0</v>
          </cell>
        </row>
        <row r="5580">
          <cell r="A5580">
            <v>591186463300</v>
          </cell>
          <cell r="B5580" t="str">
            <v xml:space="preserve">ETI CAMPOS QUIRURGICOS                                                                              </v>
          </cell>
          <cell r="C5580">
            <v>0</v>
          </cell>
          <cell r="D5580">
            <v>0</v>
          </cell>
          <cell r="E5580">
            <v>0</v>
          </cell>
          <cell r="F5580">
            <v>0</v>
          </cell>
          <cell r="G5580">
            <v>0</v>
          </cell>
          <cell r="I5580">
            <v>0</v>
          </cell>
        </row>
        <row r="5581">
          <cell r="A5581">
            <v>592096476500</v>
          </cell>
          <cell r="B5581" t="str">
            <v xml:space="preserve">ETI."RECHAZADO"                                                                                     </v>
          </cell>
          <cell r="C5581">
            <v>500</v>
          </cell>
          <cell r="D5581">
            <v>0</v>
          </cell>
          <cell r="E5581">
            <v>0</v>
          </cell>
          <cell r="F5581">
            <v>0</v>
          </cell>
          <cell r="G5581">
            <v>0</v>
          </cell>
          <cell r="I5581">
            <v>0</v>
          </cell>
        </row>
        <row r="5582">
          <cell r="A5582">
            <v>592096476600</v>
          </cell>
          <cell r="B5582" t="str">
            <v xml:space="preserve">ETI."EN CUARENTENA"                                                                                 </v>
          </cell>
          <cell r="C5582">
            <v>2000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  <cell r="I5582">
            <v>0</v>
          </cell>
        </row>
        <row r="5583">
          <cell r="A5583">
            <v>592096476700</v>
          </cell>
          <cell r="B5583" t="str">
            <v xml:space="preserve">ETI."APROBADO"                                                                                      </v>
          </cell>
          <cell r="C5583">
            <v>0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I5583">
            <v>0</v>
          </cell>
        </row>
        <row r="5584">
          <cell r="A5584">
            <v>592097262500</v>
          </cell>
          <cell r="B5584" t="str">
            <v xml:space="preserve">ETI. IDENTIFIC. ARTIC. SEMITERMIN.                                                                  </v>
          </cell>
          <cell r="C5584">
            <v>7500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I5584">
            <v>0</v>
          </cell>
        </row>
        <row r="5585">
          <cell r="A5585">
            <v>592097346400</v>
          </cell>
          <cell r="B5585" t="str">
            <v xml:space="preserve">ETI."A RETRABAJAR"                                                                                  </v>
          </cell>
          <cell r="C5585">
            <v>1000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I5585">
            <v>0</v>
          </cell>
        </row>
        <row r="5586">
          <cell r="A5586">
            <v>592097452000</v>
          </cell>
          <cell r="B5586" t="str">
            <v xml:space="preserve">ETI."CONTROL ENVASADO"                                                                              </v>
          </cell>
          <cell r="C5586">
            <v>0</v>
          </cell>
          <cell r="D5586">
            <v>0</v>
          </cell>
          <cell r="E5586">
            <v>0</v>
          </cell>
          <cell r="F5586">
            <v>0</v>
          </cell>
          <cell r="G5586">
            <v>0</v>
          </cell>
          <cell r="I5586">
            <v>0</v>
          </cell>
        </row>
        <row r="5587">
          <cell r="A5587">
            <v>595001000000</v>
          </cell>
          <cell r="B5587" t="str">
            <v xml:space="preserve">ETI. AUTOADH. JAC-TAB (U)                                                                           </v>
          </cell>
          <cell r="C5587">
            <v>0</v>
          </cell>
          <cell r="D5587">
            <v>0</v>
          </cell>
          <cell r="E5587">
            <v>0</v>
          </cell>
          <cell r="F5587">
            <v>0</v>
          </cell>
          <cell r="G5587">
            <v>0</v>
          </cell>
          <cell r="I5587">
            <v>0</v>
          </cell>
        </row>
        <row r="5588">
          <cell r="A5588">
            <v>595002000000</v>
          </cell>
          <cell r="B5588" t="str">
            <v xml:space="preserve">ETI.AUTOADH.SATO (BLANCAS                                                                           </v>
          </cell>
          <cell r="C5588">
            <v>0</v>
          </cell>
          <cell r="D5588">
            <v>0</v>
          </cell>
          <cell r="E5588">
            <v>0</v>
          </cell>
          <cell r="F5588">
            <v>0</v>
          </cell>
          <cell r="G5588">
            <v>0</v>
          </cell>
          <cell r="I5588">
            <v>0</v>
          </cell>
        </row>
        <row r="5589">
          <cell r="A5589">
            <v>595003000000</v>
          </cell>
          <cell r="B5589" t="str">
            <v xml:space="preserve">ETI.AUTOADH.SATO(VENCIM.)                                                                           </v>
          </cell>
          <cell r="C5589">
            <v>0</v>
          </cell>
          <cell r="D5589">
            <v>0</v>
          </cell>
          <cell r="E5589">
            <v>0</v>
          </cell>
          <cell r="F5589">
            <v>0</v>
          </cell>
          <cell r="G5589">
            <v>0</v>
          </cell>
          <cell r="I5589">
            <v>0</v>
          </cell>
        </row>
        <row r="5590">
          <cell r="A5590">
            <v>595004000000</v>
          </cell>
          <cell r="B5590" t="str">
            <v xml:space="preserve">ETI.AUTO.30X50MM DI980636                                                                           </v>
          </cell>
          <cell r="C5590">
            <v>0</v>
          </cell>
          <cell r="D5590">
            <v>0</v>
          </cell>
          <cell r="E5590">
            <v>0</v>
          </cell>
          <cell r="F5590">
            <v>0</v>
          </cell>
          <cell r="G5590">
            <v>0</v>
          </cell>
          <cell r="I5590">
            <v>0</v>
          </cell>
        </row>
        <row r="5591">
          <cell r="A5591">
            <v>595005000000</v>
          </cell>
          <cell r="B5591" t="str">
            <v xml:space="preserve">ETI. AUTOAD. VERDE 00284/6                                                                          </v>
          </cell>
          <cell r="C5591">
            <v>0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  <cell r="I5591">
            <v>0</v>
          </cell>
        </row>
        <row r="5592">
          <cell r="A5592">
            <v>595006000000</v>
          </cell>
          <cell r="B5592" t="str">
            <v xml:space="preserve">ETI.AUTO.100X50 SIMILCOTE con calle                                                                 </v>
          </cell>
          <cell r="C5592">
            <v>21000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  <cell r="I5592">
            <v>0</v>
          </cell>
        </row>
        <row r="5593">
          <cell r="A5593">
            <v>595007000000</v>
          </cell>
          <cell r="B5593" t="str">
            <v xml:space="preserve">ETI.AUTO. 40X70 SIMILCOTE con calle                                                                 </v>
          </cell>
          <cell r="C5593">
            <v>6000</v>
          </cell>
          <cell r="D5593">
            <v>0</v>
          </cell>
          <cell r="E5593">
            <v>0</v>
          </cell>
          <cell r="F5593">
            <v>0</v>
          </cell>
          <cell r="G5593">
            <v>0</v>
          </cell>
          <cell r="I5593">
            <v>0</v>
          </cell>
        </row>
        <row r="5594">
          <cell r="A5594">
            <v>595008000000</v>
          </cell>
          <cell r="B5594" t="str">
            <v xml:space="preserve">ETI. AUTOAD. VERDE                                                                                  </v>
          </cell>
          <cell r="C5594">
            <v>0</v>
          </cell>
          <cell r="D5594">
            <v>0</v>
          </cell>
          <cell r="E5594">
            <v>0</v>
          </cell>
          <cell r="F5594">
            <v>0</v>
          </cell>
          <cell r="G5594">
            <v>0</v>
          </cell>
          <cell r="I5594">
            <v>0</v>
          </cell>
        </row>
        <row r="5595">
          <cell r="A5595">
            <v>595009000000</v>
          </cell>
          <cell r="B5595" t="str">
            <v xml:space="preserve">ETI. AUTOAD. AZUL                                                                                   </v>
          </cell>
          <cell r="C5595">
            <v>0</v>
          </cell>
          <cell r="D5595">
            <v>0</v>
          </cell>
          <cell r="E5595">
            <v>0</v>
          </cell>
          <cell r="F5595">
            <v>0</v>
          </cell>
          <cell r="G5595">
            <v>0</v>
          </cell>
          <cell r="I5595">
            <v>0</v>
          </cell>
        </row>
        <row r="5596">
          <cell r="A5596">
            <v>595010000000</v>
          </cell>
          <cell r="B5596" t="str">
            <v xml:space="preserve">ETI. AUTOAD. ROJA                                                                                   </v>
          </cell>
          <cell r="C5596">
            <v>0</v>
          </cell>
          <cell r="D5596">
            <v>0</v>
          </cell>
          <cell r="E5596">
            <v>0</v>
          </cell>
          <cell r="F5596">
            <v>0</v>
          </cell>
          <cell r="G5596">
            <v>0</v>
          </cell>
          <cell r="I5596">
            <v>0</v>
          </cell>
        </row>
        <row r="5597">
          <cell r="A5597">
            <v>595011000000</v>
          </cell>
          <cell r="B5597" t="str">
            <v xml:space="preserve">ETI. AUTOAD. AMARILLA                                                                               </v>
          </cell>
          <cell r="C5597">
            <v>0</v>
          </cell>
          <cell r="D5597">
            <v>0</v>
          </cell>
          <cell r="E5597">
            <v>0</v>
          </cell>
          <cell r="F5597">
            <v>0</v>
          </cell>
          <cell r="G5597">
            <v>0</v>
          </cell>
          <cell r="I5597">
            <v>0</v>
          </cell>
        </row>
        <row r="5598">
          <cell r="A5598">
            <v>595012000000</v>
          </cell>
          <cell r="B5598" t="str">
            <v xml:space="preserve">ETI. AUTOAD. NARANJA                                                                                </v>
          </cell>
          <cell r="C5598">
            <v>0</v>
          </cell>
          <cell r="D5598">
            <v>0</v>
          </cell>
          <cell r="E5598">
            <v>0</v>
          </cell>
          <cell r="F5598">
            <v>0</v>
          </cell>
          <cell r="G5598">
            <v>0</v>
          </cell>
          <cell r="I5598">
            <v>0</v>
          </cell>
        </row>
        <row r="5599">
          <cell r="A5599">
            <v>595013000000</v>
          </cell>
          <cell r="B5599" t="str">
            <v xml:space="preserve">ETI.AUTOAD. 102X61 (COD.BARRAS)                                                                     </v>
          </cell>
          <cell r="C5599">
            <v>16800</v>
          </cell>
          <cell r="D5599">
            <v>0</v>
          </cell>
          <cell r="E5599">
            <v>0</v>
          </cell>
          <cell r="F5599">
            <v>0</v>
          </cell>
          <cell r="G5599">
            <v>0</v>
          </cell>
          <cell r="I5599">
            <v>0</v>
          </cell>
        </row>
        <row r="5600">
          <cell r="A5600">
            <v>595014000000</v>
          </cell>
          <cell r="B5600" t="str">
            <v xml:space="preserve">ETI.AUTOAD. 25X50 (COD.BARRAS)                                                                      </v>
          </cell>
          <cell r="C5600">
            <v>3000</v>
          </cell>
          <cell r="D5600">
            <v>0</v>
          </cell>
          <cell r="E5600">
            <v>0</v>
          </cell>
          <cell r="F5600">
            <v>0</v>
          </cell>
          <cell r="G5600">
            <v>0</v>
          </cell>
          <cell r="I5600">
            <v>0</v>
          </cell>
        </row>
        <row r="5601">
          <cell r="A5601">
            <v>595015000000</v>
          </cell>
          <cell r="B5601" t="str">
            <v xml:space="preserve">ETI.AUTOAD. VERDE 50X40                                                                             </v>
          </cell>
          <cell r="C5601">
            <v>8000</v>
          </cell>
          <cell r="D5601">
            <v>0</v>
          </cell>
          <cell r="E5601">
            <v>0</v>
          </cell>
          <cell r="F5601">
            <v>0</v>
          </cell>
          <cell r="G5601">
            <v>0</v>
          </cell>
          <cell r="I5601">
            <v>0</v>
          </cell>
        </row>
        <row r="5602">
          <cell r="A5602">
            <v>595016000000</v>
          </cell>
          <cell r="B5602" t="str">
            <v xml:space="preserve">ETI.AUTOAD. BLANCA 50X40                                                                            </v>
          </cell>
          <cell r="C5602">
            <v>0</v>
          </cell>
          <cell r="D5602">
            <v>0</v>
          </cell>
          <cell r="E5602">
            <v>0</v>
          </cell>
          <cell r="F5602">
            <v>0</v>
          </cell>
          <cell r="G5602">
            <v>0</v>
          </cell>
          <cell r="I5602">
            <v>0</v>
          </cell>
        </row>
        <row r="5603">
          <cell r="A5603">
            <v>595017000000</v>
          </cell>
          <cell r="B5603" t="str">
            <v xml:space="preserve">ETI.AUTOAD. NARANJA 50X25                                                                           </v>
          </cell>
          <cell r="C5603">
            <v>12000</v>
          </cell>
          <cell r="D5603">
            <v>0</v>
          </cell>
          <cell r="E5603">
            <v>0</v>
          </cell>
          <cell r="F5603">
            <v>0</v>
          </cell>
          <cell r="G5603">
            <v>0</v>
          </cell>
          <cell r="I5603">
            <v>0</v>
          </cell>
        </row>
        <row r="5604">
          <cell r="A5604">
            <v>595018000000</v>
          </cell>
          <cell r="B5604" t="str">
            <v xml:space="preserve">ETI.AUTOAD. VERDE 50X25                                                                             </v>
          </cell>
          <cell r="C5604">
            <v>15000</v>
          </cell>
          <cell r="D5604">
            <v>0</v>
          </cell>
          <cell r="E5604">
            <v>0</v>
          </cell>
          <cell r="F5604">
            <v>0</v>
          </cell>
          <cell r="G5604">
            <v>0</v>
          </cell>
          <cell r="I5604">
            <v>0</v>
          </cell>
        </row>
        <row r="5605">
          <cell r="A5605">
            <v>595019000000</v>
          </cell>
          <cell r="B5605" t="str">
            <v xml:space="preserve">ETI. AUTOADHESIVA 100MMX50MM FRANJA VERDE                                                           </v>
          </cell>
          <cell r="C5605">
            <v>24000</v>
          </cell>
          <cell r="D5605">
            <v>0</v>
          </cell>
          <cell r="E5605">
            <v>1000</v>
          </cell>
          <cell r="F5605">
            <v>1000</v>
          </cell>
          <cell r="G5605">
            <v>1000</v>
          </cell>
          <cell r="I5605">
            <v>1000</v>
          </cell>
        </row>
        <row r="5606">
          <cell r="A5606">
            <v>595020000000</v>
          </cell>
          <cell r="B5606" t="str">
            <v xml:space="preserve">ETI.AUTO.100X60MM C/TROQUELADOS P/ETIQ.SECUNDARIA                                                   </v>
          </cell>
          <cell r="C5606">
            <v>0</v>
          </cell>
          <cell r="D5606">
            <v>0</v>
          </cell>
          <cell r="E5606">
            <v>0</v>
          </cell>
          <cell r="F5606">
            <v>0</v>
          </cell>
          <cell r="G5606">
            <v>0</v>
          </cell>
          <cell r="I5606">
            <v>0</v>
          </cell>
        </row>
        <row r="5607">
          <cell r="A5607">
            <v>599001000000</v>
          </cell>
          <cell r="B5607" t="str">
            <v xml:space="preserve">TAR. ROSADAS P/FICHAS                                                                               </v>
          </cell>
          <cell r="C5607">
            <v>0</v>
          </cell>
          <cell r="D5607">
            <v>0</v>
          </cell>
          <cell r="E5607">
            <v>0</v>
          </cell>
          <cell r="F5607">
            <v>0</v>
          </cell>
          <cell r="G5607">
            <v>0</v>
          </cell>
          <cell r="I5607">
            <v>0</v>
          </cell>
        </row>
        <row r="5608">
          <cell r="A5608">
            <v>599002000000</v>
          </cell>
          <cell r="B5608" t="str">
            <v xml:space="preserve">ETI DE MANILA N. 1                                                                                  </v>
          </cell>
          <cell r="C5608">
            <v>0</v>
          </cell>
          <cell r="D5608">
            <v>0</v>
          </cell>
          <cell r="E5608">
            <v>0</v>
          </cell>
          <cell r="F5608">
            <v>0</v>
          </cell>
          <cell r="G5608">
            <v>0</v>
          </cell>
          <cell r="I5608">
            <v>0</v>
          </cell>
        </row>
        <row r="5609">
          <cell r="A5609">
            <v>610001000000</v>
          </cell>
          <cell r="B5609" t="str">
            <v xml:space="preserve">SILICONA AK 1000                                                                                    </v>
          </cell>
          <cell r="C5609">
            <v>0</v>
          </cell>
          <cell r="D5609">
            <v>0</v>
          </cell>
          <cell r="E5609">
            <v>0</v>
          </cell>
          <cell r="F5609">
            <v>0</v>
          </cell>
          <cell r="G5609">
            <v>0</v>
          </cell>
          <cell r="I5609">
            <v>0</v>
          </cell>
        </row>
        <row r="5610">
          <cell r="A5610">
            <v>610002000000</v>
          </cell>
          <cell r="B5610" t="str">
            <v xml:space="preserve">SILICONA AK 350       (L)                                                                           </v>
          </cell>
          <cell r="C5610">
            <v>4</v>
          </cell>
          <cell r="D5610">
            <v>0</v>
          </cell>
          <cell r="E5610">
            <v>0</v>
          </cell>
          <cell r="F5610">
            <v>0</v>
          </cell>
          <cell r="G5610">
            <v>0</v>
          </cell>
          <cell r="I5610">
            <v>0</v>
          </cell>
        </row>
        <row r="5611">
          <cell r="A5611">
            <v>610004000000</v>
          </cell>
          <cell r="B5611" t="str">
            <v xml:space="preserve">SILICONA AK 5         (L)                                                                           </v>
          </cell>
          <cell r="C5611">
            <v>0</v>
          </cell>
          <cell r="D5611">
            <v>0</v>
          </cell>
          <cell r="E5611">
            <v>0</v>
          </cell>
          <cell r="F5611">
            <v>0</v>
          </cell>
          <cell r="G5611">
            <v>0</v>
          </cell>
          <cell r="I5611">
            <v>0</v>
          </cell>
        </row>
        <row r="5612">
          <cell r="A5612">
            <v>610005000000</v>
          </cell>
          <cell r="B5612" t="str">
            <v xml:space="preserve">SILICONA AK10                                                                                       </v>
          </cell>
          <cell r="C5612">
            <v>0</v>
          </cell>
          <cell r="D5612">
            <v>0</v>
          </cell>
          <cell r="E5612">
            <v>0</v>
          </cell>
          <cell r="F5612">
            <v>0</v>
          </cell>
          <cell r="G5612">
            <v>0</v>
          </cell>
          <cell r="I5612">
            <v>0</v>
          </cell>
        </row>
        <row r="5613">
          <cell r="A5613">
            <v>610060000000</v>
          </cell>
          <cell r="B5613" t="str">
            <v xml:space="preserve">PASTA SILICONA WACKER (TUBO 90mL)                                                                   </v>
          </cell>
          <cell r="C5613">
            <v>19</v>
          </cell>
          <cell r="D5613">
            <v>0</v>
          </cell>
          <cell r="E5613">
            <v>0</v>
          </cell>
          <cell r="F5613">
            <v>0</v>
          </cell>
          <cell r="G5613">
            <v>0</v>
          </cell>
          <cell r="I5613">
            <v>0</v>
          </cell>
        </row>
        <row r="5614">
          <cell r="A5614">
            <v>611001000000</v>
          </cell>
          <cell r="B5614" t="str">
            <v xml:space="preserve">SILICONA 622A RTV     (G)                                                                           </v>
          </cell>
          <cell r="C5614">
            <v>0</v>
          </cell>
          <cell r="D5614">
            <v>0</v>
          </cell>
          <cell r="E5614">
            <v>0</v>
          </cell>
          <cell r="F5614">
            <v>0</v>
          </cell>
          <cell r="G5614">
            <v>0</v>
          </cell>
          <cell r="I5614">
            <v>0</v>
          </cell>
        </row>
        <row r="5615">
          <cell r="A5615">
            <v>611002000000</v>
          </cell>
          <cell r="B5615" t="str">
            <v xml:space="preserve">SILICONA 622B RTV     (G)                                                                           </v>
          </cell>
          <cell r="C5615">
            <v>0</v>
          </cell>
          <cell r="D5615">
            <v>0</v>
          </cell>
          <cell r="E5615">
            <v>0</v>
          </cell>
          <cell r="F5615">
            <v>0</v>
          </cell>
          <cell r="G5615">
            <v>0</v>
          </cell>
          <cell r="I5615">
            <v>0</v>
          </cell>
        </row>
        <row r="5616">
          <cell r="A5616">
            <v>611003000000</v>
          </cell>
          <cell r="B5616" t="str">
            <v xml:space="preserve">CAUCHO SIL.K COMP.A   (K)                                                                           </v>
          </cell>
          <cell r="C5616">
            <v>0</v>
          </cell>
          <cell r="D5616">
            <v>0</v>
          </cell>
          <cell r="E5616">
            <v>0</v>
          </cell>
          <cell r="F5616">
            <v>0</v>
          </cell>
          <cell r="G5616">
            <v>0</v>
          </cell>
          <cell r="I5616">
            <v>0</v>
          </cell>
        </row>
        <row r="5617">
          <cell r="A5617">
            <v>611004000000</v>
          </cell>
          <cell r="B5617" t="str">
            <v xml:space="preserve">CAUCHO SIL.K COMP. B  (K)                                                                           </v>
          </cell>
          <cell r="C5617">
            <v>0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  <cell r="I5617">
            <v>0</v>
          </cell>
        </row>
        <row r="5618">
          <cell r="A5618">
            <v>611005000000</v>
          </cell>
          <cell r="B5618" t="str">
            <v xml:space="preserve">SILICONA 1-1 ANTISTATIK COMP.A 2(G)                                                                 </v>
          </cell>
          <cell r="C5618">
            <v>0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  <cell r="I5618">
            <v>0</v>
          </cell>
        </row>
        <row r="5619">
          <cell r="A5619">
            <v>611006000000</v>
          </cell>
          <cell r="B5619" t="str">
            <v xml:space="preserve">SILICONA 1-1 ANTISTATIK COMP.B 2(G)                                                                 </v>
          </cell>
          <cell r="C5619">
            <v>0</v>
          </cell>
          <cell r="D5619">
            <v>0</v>
          </cell>
          <cell r="E5619">
            <v>0</v>
          </cell>
          <cell r="F5619">
            <v>0</v>
          </cell>
          <cell r="G5619">
            <v>0</v>
          </cell>
          <cell r="I5619">
            <v>0</v>
          </cell>
        </row>
        <row r="5620">
          <cell r="A5620">
            <v>611007000000</v>
          </cell>
          <cell r="B5620" t="str">
            <v xml:space="preserve">CAUCHO SILICONA T.Y P. R. COMP.A                                                                    </v>
          </cell>
          <cell r="C5620">
            <v>20</v>
          </cell>
          <cell r="D5620">
            <v>0</v>
          </cell>
          <cell r="E5620">
            <v>0</v>
          </cell>
          <cell r="F5620">
            <v>0</v>
          </cell>
          <cell r="G5620">
            <v>0</v>
          </cell>
          <cell r="I5620">
            <v>0</v>
          </cell>
        </row>
        <row r="5621">
          <cell r="A5621">
            <v>611008000000</v>
          </cell>
          <cell r="B5621" t="str">
            <v xml:space="preserve">CAUCHO SILICONA T.Y P. R. COMP.B                                                                    </v>
          </cell>
          <cell r="C5621">
            <v>0</v>
          </cell>
          <cell r="D5621">
            <v>0</v>
          </cell>
          <cell r="E5621">
            <v>0</v>
          </cell>
          <cell r="F5621">
            <v>0</v>
          </cell>
          <cell r="G5621">
            <v>0</v>
          </cell>
          <cell r="I5621">
            <v>0</v>
          </cell>
        </row>
        <row r="5622">
          <cell r="A5622">
            <v>611009000000</v>
          </cell>
          <cell r="B5622" t="str">
            <v xml:space="preserve">ELASTOSIL M4370 COMP.A                                                                              </v>
          </cell>
          <cell r="C5622">
            <v>0</v>
          </cell>
          <cell r="D5622">
            <v>0</v>
          </cell>
          <cell r="E5622">
            <v>0</v>
          </cell>
          <cell r="F5622">
            <v>0</v>
          </cell>
          <cell r="G5622">
            <v>0</v>
          </cell>
          <cell r="I5622">
            <v>0</v>
          </cell>
        </row>
        <row r="5623">
          <cell r="A5623">
            <v>611010000000</v>
          </cell>
          <cell r="B5623" t="str">
            <v xml:space="preserve">ELASTOSIL M4370 COMP.B                                                                              </v>
          </cell>
          <cell r="C5623">
            <v>4000</v>
          </cell>
          <cell r="D5623">
            <v>0</v>
          </cell>
          <cell r="E5623">
            <v>0</v>
          </cell>
          <cell r="F5623">
            <v>0</v>
          </cell>
          <cell r="G5623">
            <v>0</v>
          </cell>
          <cell r="I5623">
            <v>0</v>
          </cell>
        </row>
        <row r="5624">
          <cell r="A5624">
            <v>612001000000</v>
          </cell>
          <cell r="B5624" t="str">
            <v xml:space="preserve">SILCOSPRAY            (U)                                                                           </v>
          </cell>
          <cell r="C5624">
            <v>0</v>
          </cell>
          <cell r="D5624">
            <v>0</v>
          </cell>
          <cell r="E5624">
            <v>0</v>
          </cell>
          <cell r="F5624">
            <v>0</v>
          </cell>
          <cell r="G5624">
            <v>0</v>
          </cell>
          <cell r="I5624">
            <v>0</v>
          </cell>
        </row>
        <row r="5625">
          <cell r="A5625">
            <v>613001000000</v>
          </cell>
          <cell r="B5625" t="str">
            <v xml:space="preserve">SILICONA E2                                                                                         </v>
          </cell>
          <cell r="C5625">
            <v>53.655000000000001</v>
          </cell>
          <cell r="D5625">
            <v>0</v>
          </cell>
          <cell r="E5625">
            <v>0</v>
          </cell>
          <cell r="F5625">
            <v>0</v>
          </cell>
          <cell r="G5625">
            <v>0</v>
          </cell>
          <cell r="I5625">
            <v>0</v>
          </cell>
        </row>
        <row r="5626">
          <cell r="A5626">
            <v>613002000000</v>
          </cell>
          <cell r="B5626" t="str">
            <v xml:space="preserve">SILICONA 15% EMULSION (L)                                                                           </v>
          </cell>
          <cell r="C5626">
            <v>0</v>
          </cell>
          <cell r="D5626">
            <v>0</v>
          </cell>
          <cell r="E5626">
            <v>0</v>
          </cell>
          <cell r="F5626">
            <v>0</v>
          </cell>
          <cell r="G5626">
            <v>0</v>
          </cell>
          <cell r="I5626">
            <v>0</v>
          </cell>
        </row>
        <row r="5627">
          <cell r="A5627">
            <v>620001000000</v>
          </cell>
          <cell r="B5627" t="str">
            <v xml:space="preserve">GLICERINA PURA [1.225](L)                                                                           </v>
          </cell>
          <cell r="C5627">
            <v>1</v>
          </cell>
          <cell r="D5627">
            <v>0</v>
          </cell>
          <cell r="E5627">
            <v>0</v>
          </cell>
          <cell r="F5627">
            <v>0</v>
          </cell>
          <cell r="G5627">
            <v>0</v>
          </cell>
          <cell r="I5627">
            <v>0</v>
          </cell>
        </row>
        <row r="5628">
          <cell r="A5628">
            <v>620002000000</v>
          </cell>
          <cell r="B5628" t="str">
            <v xml:space="preserve">GLICERINA INDUSTRIAL  (L)                                                                           </v>
          </cell>
          <cell r="C5628">
            <v>0</v>
          </cell>
          <cell r="D5628">
            <v>0</v>
          </cell>
          <cell r="E5628">
            <v>0</v>
          </cell>
          <cell r="F5628">
            <v>0</v>
          </cell>
          <cell r="G5628">
            <v>0</v>
          </cell>
          <cell r="I5628">
            <v>0</v>
          </cell>
        </row>
        <row r="5629">
          <cell r="A5629">
            <v>620003000000</v>
          </cell>
          <cell r="B5629" t="str">
            <v xml:space="preserve">VASELINA LIQUIDA[0.88](L)                                                                           </v>
          </cell>
          <cell r="C5629">
            <v>0</v>
          </cell>
          <cell r="D5629">
            <v>0</v>
          </cell>
          <cell r="E5629">
            <v>0</v>
          </cell>
          <cell r="F5629">
            <v>0</v>
          </cell>
          <cell r="G5629">
            <v>0</v>
          </cell>
          <cell r="I5629">
            <v>0</v>
          </cell>
        </row>
        <row r="5630">
          <cell r="A5630">
            <v>620004000000</v>
          </cell>
          <cell r="B5630" t="str">
            <v xml:space="preserve">ACETATO DE ETILO    (L)                                                                             </v>
          </cell>
          <cell r="C5630">
            <v>0</v>
          </cell>
          <cell r="D5630">
            <v>0</v>
          </cell>
          <cell r="E5630">
            <v>0</v>
          </cell>
          <cell r="F5630">
            <v>0</v>
          </cell>
          <cell r="G5630">
            <v>0</v>
          </cell>
          <cell r="I5630">
            <v>0</v>
          </cell>
        </row>
        <row r="5631">
          <cell r="A5631">
            <v>620005000000</v>
          </cell>
          <cell r="B5631" t="str">
            <v xml:space="preserve">FORMOL         [1.085](L)                                                                           </v>
          </cell>
          <cell r="C5631">
            <v>0</v>
          </cell>
          <cell r="D5631">
            <v>0</v>
          </cell>
          <cell r="E5631">
            <v>0</v>
          </cell>
          <cell r="F5631">
            <v>0</v>
          </cell>
          <cell r="G5631">
            <v>0</v>
          </cell>
          <cell r="I5631">
            <v>0</v>
          </cell>
        </row>
        <row r="5632">
          <cell r="A5632">
            <v>620006000000</v>
          </cell>
          <cell r="B5632" t="str">
            <v xml:space="preserve">ETILENGLICOL   [1.109](L)                                                                           </v>
          </cell>
          <cell r="C5632">
            <v>0</v>
          </cell>
          <cell r="D5632">
            <v>0</v>
          </cell>
          <cell r="E5632">
            <v>0</v>
          </cell>
          <cell r="F5632">
            <v>0</v>
          </cell>
          <cell r="G5632">
            <v>0</v>
          </cell>
          <cell r="I5632">
            <v>0</v>
          </cell>
        </row>
        <row r="5633">
          <cell r="A5633">
            <v>620007000000</v>
          </cell>
          <cell r="B5633" t="str">
            <v xml:space="preserve">TRIOXIDO DE CROMO    (KG)                                                                           </v>
          </cell>
          <cell r="C5633">
            <v>0</v>
          </cell>
          <cell r="D5633">
            <v>0</v>
          </cell>
          <cell r="E5633">
            <v>0</v>
          </cell>
          <cell r="F5633">
            <v>0</v>
          </cell>
          <cell r="G5633">
            <v>0</v>
          </cell>
          <cell r="I5633">
            <v>0</v>
          </cell>
        </row>
        <row r="5634">
          <cell r="A5634">
            <v>620008000000</v>
          </cell>
          <cell r="B5634" t="str">
            <v xml:space="preserve">PEROX.DE HIDROG.200 VOL 1.197                                                                       </v>
          </cell>
          <cell r="C5634">
            <v>34.003999999999998</v>
          </cell>
          <cell r="D5634">
            <v>0</v>
          </cell>
          <cell r="E5634">
            <v>0</v>
          </cell>
          <cell r="F5634">
            <v>0</v>
          </cell>
          <cell r="G5634">
            <v>0</v>
          </cell>
          <cell r="I5634">
            <v>0</v>
          </cell>
        </row>
        <row r="5635">
          <cell r="A5635">
            <v>620009000000</v>
          </cell>
          <cell r="B5635" t="str">
            <v xml:space="preserve">SESQUIOXIDO DE CROMO (KG)                                                                           </v>
          </cell>
          <cell r="C5635">
            <v>0</v>
          </cell>
          <cell r="D5635">
            <v>0</v>
          </cell>
          <cell r="E5635">
            <v>0</v>
          </cell>
          <cell r="F5635">
            <v>0</v>
          </cell>
          <cell r="G5635">
            <v>0</v>
          </cell>
          <cell r="I5635">
            <v>0</v>
          </cell>
        </row>
        <row r="5636">
          <cell r="A5636">
            <v>620010000000</v>
          </cell>
          <cell r="B5636" t="str">
            <v xml:space="preserve">BAYOL             (L)                                                                               </v>
          </cell>
          <cell r="C5636">
            <v>0</v>
          </cell>
          <cell r="D5636">
            <v>0</v>
          </cell>
          <cell r="E5636">
            <v>0</v>
          </cell>
          <cell r="F5636">
            <v>0</v>
          </cell>
          <cell r="G5636">
            <v>0</v>
          </cell>
          <cell r="I5636">
            <v>0</v>
          </cell>
        </row>
        <row r="5637">
          <cell r="A5637">
            <v>620011000000</v>
          </cell>
          <cell r="B5637" t="str">
            <v xml:space="preserve">TETRAHIDROFUR. [0.887](L)                                                                           </v>
          </cell>
          <cell r="C5637">
            <v>132</v>
          </cell>
          <cell r="D5637">
            <v>0</v>
          </cell>
          <cell r="E5637">
            <v>0</v>
          </cell>
          <cell r="F5637">
            <v>0</v>
          </cell>
          <cell r="G5637">
            <v>0</v>
          </cell>
          <cell r="I5637">
            <v>0</v>
          </cell>
        </row>
        <row r="5638">
          <cell r="A5638">
            <v>620012000000</v>
          </cell>
          <cell r="B5638" t="str">
            <v xml:space="preserve">MONOETILINGLICOL     (K)                                                                            </v>
          </cell>
          <cell r="C5638">
            <v>0</v>
          </cell>
          <cell r="D5638">
            <v>0</v>
          </cell>
          <cell r="E5638">
            <v>0</v>
          </cell>
          <cell r="F5638">
            <v>0</v>
          </cell>
          <cell r="G5638">
            <v>0</v>
          </cell>
          <cell r="I5638">
            <v>0</v>
          </cell>
        </row>
        <row r="5639">
          <cell r="A5639">
            <v>620013000000</v>
          </cell>
          <cell r="B5639" t="str">
            <v xml:space="preserve">AZUL DE METILENO     (GR)                                                                           </v>
          </cell>
          <cell r="C5639">
            <v>25</v>
          </cell>
          <cell r="D5639">
            <v>0</v>
          </cell>
          <cell r="E5639">
            <v>10</v>
          </cell>
          <cell r="F5639">
            <v>10</v>
          </cell>
          <cell r="G5639">
            <v>10</v>
          </cell>
          <cell r="I5639">
            <v>10</v>
          </cell>
        </row>
        <row r="5640">
          <cell r="A5640">
            <v>620014000000</v>
          </cell>
          <cell r="B5640" t="str">
            <v xml:space="preserve">TWEEN 80             (ML)                                                                           </v>
          </cell>
          <cell r="C5640">
            <v>970.01350000000002</v>
          </cell>
          <cell r="D5640">
            <v>0</v>
          </cell>
          <cell r="E5640">
            <v>0</v>
          </cell>
          <cell r="F5640">
            <v>0</v>
          </cell>
          <cell r="G5640">
            <v>0</v>
          </cell>
          <cell r="I5640">
            <v>0</v>
          </cell>
        </row>
        <row r="5641">
          <cell r="A5641">
            <v>620015000000</v>
          </cell>
          <cell r="B5641" t="str">
            <v xml:space="preserve">NITRATO DE POTASIO PPA (G)                                                                          </v>
          </cell>
          <cell r="C5641">
            <v>0</v>
          </cell>
          <cell r="D5641">
            <v>0</v>
          </cell>
          <cell r="E5641">
            <v>0</v>
          </cell>
          <cell r="F5641">
            <v>0</v>
          </cell>
          <cell r="G5641">
            <v>0</v>
          </cell>
          <cell r="I5641">
            <v>0</v>
          </cell>
        </row>
        <row r="5642">
          <cell r="A5642">
            <v>620016000000</v>
          </cell>
          <cell r="B5642" t="str">
            <v xml:space="preserve">CLORURO DE POTASIO PPA (G)                                                                          </v>
          </cell>
          <cell r="C5642">
            <v>204.5</v>
          </cell>
          <cell r="D5642">
            <v>0</v>
          </cell>
          <cell r="E5642">
            <v>0</v>
          </cell>
          <cell r="F5642">
            <v>0</v>
          </cell>
          <cell r="G5642">
            <v>0</v>
          </cell>
          <cell r="I5642">
            <v>0</v>
          </cell>
        </row>
        <row r="5643">
          <cell r="A5643">
            <v>620017000000</v>
          </cell>
          <cell r="B5643" t="str">
            <v xml:space="preserve">IODO CALIDAD COMERCIAL                                                                              </v>
          </cell>
          <cell r="C5643">
            <v>94.92</v>
          </cell>
          <cell r="D5643">
            <v>0</v>
          </cell>
          <cell r="E5643">
            <v>0</v>
          </cell>
          <cell r="F5643">
            <v>0</v>
          </cell>
          <cell r="G5643">
            <v>0</v>
          </cell>
          <cell r="I5643">
            <v>0</v>
          </cell>
        </row>
        <row r="5644">
          <cell r="A5644">
            <v>620018000000</v>
          </cell>
          <cell r="B5644" t="str">
            <v xml:space="preserve">IODURO DE POTASIO C. COM.                                                                           </v>
          </cell>
          <cell r="C5644">
            <v>60</v>
          </cell>
          <cell r="D5644">
            <v>0</v>
          </cell>
          <cell r="E5644">
            <v>0</v>
          </cell>
          <cell r="F5644">
            <v>0</v>
          </cell>
          <cell r="G5644">
            <v>0</v>
          </cell>
          <cell r="I5644">
            <v>0</v>
          </cell>
        </row>
        <row r="5645">
          <cell r="A5645">
            <v>620019000000</v>
          </cell>
          <cell r="B5645" t="str">
            <v xml:space="preserve">DIETILENGLICOL (L)                                                                                  </v>
          </cell>
          <cell r="C5645">
            <v>0</v>
          </cell>
          <cell r="D5645">
            <v>0</v>
          </cell>
          <cell r="E5645">
            <v>0</v>
          </cell>
          <cell r="F5645">
            <v>0</v>
          </cell>
          <cell r="G5645">
            <v>0</v>
          </cell>
          <cell r="I5645">
            <v>0</v>
          </cell>
        </row>
        <row r="5646">
          <cell r="A5646">
            <v>620020000000</v>
          </cell>
          <cell r="B5646" t="str">
            <v xml:space="preserve">NITRATO DE PLATA (G)                                                                                </v>
          </cell>
          <cell r="C5646">
            <v>0</v>
          </cell>
          <cell r="D5646">
            <v>0</v>
          </cell>
          <cell r="E5646">
            <v>0</v>
          </cell>
          <cell r="F5646">
            <v>0</v>
          </cell>
          <cell r="G5646">
            <v>0</v>
          </cell>
          <cell r="I5646">
            <v>0</v>
          </cell>
        </row>
        <row r="5647">
          <cell r="A5647">
            <v>620021000000</v>
          </cell>
          <cell r="B5647" t="str">
            <v xml:space="preserve">LUVISKOL K90 POLVO                                                                                  </v>
          </cell>
          <cell r="C5647">
            <v>0</v>
          </cell>
          <cell r="D5647">
            <v>0</v>
          </cell>
          <cell r="E5647">
            <v>0</v>
          </cell>
          <cell r="F5647">
            <v>0</v>
          </cell>
          <cell r="G5647">
            <v>0</v>
          </cell>
          <cell r="I5647">
            <v>0</v>
          </cell>
        </row>
        <row r="5648">
          <cell r="A5648">
            <v>620022000000</v>
          </cell>
          <cell r="B5648" t="str">
            <v xml:space="preserve">TUNGSTENO (G)                                                                                       </v>
          </cell>
          <cell r="C5648">
            <v>6.5300000000000002E-3</v>
          </cell>
          <cell r="D5648">
            <v>0</v>
          </cell>
          <cell r="E5648">
            <v>0</v>
          </cell>
          <cell r="F5648">
            <v>0</v>
          </cell>
          <cell r="G5648">
            <v>0</v>
          </cell>
          <cell r="I5648">
            <v>0</v>
          </cell>
        </row>
        <row r="5649">
          <cell r="A5649">
            <v>620023000000</v>
          </cell>
          <cell r="B5649" t="str">
            <v xml:space="preserve">SULFATO DE BARIO (G)                                                                                </v>
          </cell>
          <cell r="C5649">
            <v>2492.55899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I5649">
            <v>0</v>
          </cell>
        </row>
        <row r="5650">
          <cell r="A5650">
            <v>620023100000</v>
          </cell>
          <cell r="B5650" t="str">
            <v xml:space="preserve">SULFATO DE BARIO -BEIGE (G)                                                                         </v>
          </cell>
          <cell r="C5650">
            <v>4.4999999999999997E-3</v>
          </cell>
          <cell r="D5650">
            <v>0</v>
          </cell>
          <cell r="E5650">
            <v>0</v>
          </cell>
          <cell r="F5650">
            <v>0</v>
          </cell>
          <cell r="G5650">
            <v>0</v>
          </cell>
          <cell r="I5650">
            <v>0</v>
          </cell>
        </row>
        <row r="5651">
          <cell r="A5651">
            <v>620023200000</v>
          </cell>
          <cell r="B5651" t="str">
            <v xml:space="preserve">SULFATO DE BARIO (REAGENT PLUS 99%) SIGMA-ALDRICH                                                   </v>
          </cell>
          <cell r="C5651">
            <v>0</v>
          </cell>
          <cell r="D5651">
            <v>0</v>
          </cell>
          <cell r="E5651">
            <v>0</v>
          </cell>
          <cell r="F5651">
            <v>0</v>
          </cell>
          <cell r="G5651">
            <v>0</v>
          </cell>
          <cell r="I5651">
            <v>0</v>
          </cell>
        </row>
        <row r="5652">
          <cell r="A5652">
            <v>620024000000</v>
          </cell>
          <cell r="B5652" t="str">
            <v xml:space="preserve">PERMANGANATO DE POTASIO (G)                                                                         </v>
          </cell>
          <cell r="C5652">
            <v>98.35</v>
          </cell>
          <cell r="D5652">
            <v>0</v>
          </cell>
          <cell r="E5652">
            <v>0</v>
          </cell>
          <cell r="F5652">
            <v>0</v>
          </cell>
          <cell r="G5652">
            <v>0</v>
          </cell>
          <cell r="I5652">
            <v>0</v>
          </cell>
        </row>
        <row r="5653">
          <cell r="A5653">
            <v>620025000000</v>
          </cell>
          <cell r="B5653" t="str">
            <v xml:space="preserve">ACIDO SULFURICO (ML)                                                                                </v>
          </cell>
          <cell r="C5653">
            <v>0</v>
          </cell>
          <cell r="D5653">
            <v>0</v>
          </cell>
          <cell r="E5653">
            <v>0</v>
          </cell>
          <cell r="F5653">
            <v>0</v>
          </cell>
          <cell r="G5653">
            <v>0</v>
          </cell>
          <cell r="I5653">
            <v>0</v>
          </cell>
        </row>
        <row r="5654">
          <cell r="A5654">
            <v>620026000000</v>
          </cell>
          <cell r="B5654" t="str">
            <v xml:space="preserve">DICROMATO DE POTASIO INDUSTRIAL (G)                                                                 </v>
          </cell>
          <cell r="C5654">
            <v>0</v>
          </cell>
          <cell r="D5654">
            <v>0</v>
          </cell>
          <cell r="E5654">
            <v>0</v>
          </cell>
          <cell r="F5654">
            <v>0</v>
          </cell>
          <cell r="G5654">
            <v>0</v>
          </cell>
          <cell r="I5654">
            <v>0</v>
          </cell>
        </row>
        <row r="5655">
          <cell r="A5655">
            <v>620026001000</v>
          </cell>
          <cell r="B5655" t="str">
            <v xml:space="preserve">DICROMATO DE POTASIO PPA (G)                                                                        </v>
          </cell>
          <cell r="C5655">
            <v>0</v>
          </cell>
          <cell r="D5655">
            <v>0</v>
          </cell>
          <cell r="E5655">
            <v>0</v>
          </cell>
          <cell r="F5655">
            <v>0</v>
          </cell>
          <cell r="G5655">
            <v>0</v>
          </cell>
          <cell r="I5655">
            <v>0</v>
          </cell>
        </row>
        <row r="5656">
          <cell r="A5656">
            <v>620027000000</v>
          </cell>
          <cell r="B5656" t="str">
            <v xml:space="preserve">ROJO DE METILO (G)                                                                                  </v>
          </cell>
          <cell r="C5656">
            <v>4</v>
          </cell>
          <cell r="D5656">
            <v>0</v>
          </cell>
          <cell r="E5656">
            <v>0</v>
          </cell>
          <cell r="F5656">
            <v>0</v>
          </cell>
          <cell r="G5656">
            <v>0</v>
          </cell>
          <cell r="I5656">
            <v>0</v>
          </cell>
        </row>
        <row r="5657">
          <cell r="A5657">
            <v>620028000000</v>
          </cell>
          <cell r="B5657" t="str">
            <v xml:space="preserve">ETER ETILICO (ML)                                                                                   </v>
          </cell>
          <cell r="C5657">
            <v>0</v>
          </cell>
          <cell r="D5657">
            <v>0</v>
          </cell>
          <cell r="E5657">
            <v>0</v>
          </cell>
          <cell r="F5657">
            <v>0</v>
          </cell>
          <cell r="G5657">
            <v>0</v>
          </cell>
          <cell r="I5657">
            <v>0</v>
          </cell>
        </row>
        <row r="5658">
          <cell r="A5658">
            <v>620028010000</v>
          </cell>
          <cell r="B5658" t="str">
            <v xml:space="preserve">ETER SULFURICO (ML)                                                                                 </v>
          </cell>
          <cell r="C5658">
            <v>0</v>
          </cell>
          <cell r="D5658">
            <v>0</v>
          </cell>
          <cell r="E5658">
            <v>0</v>
          </cell>
          <cell r="F5658">
            <v>0</v>
          </cell>
          <cell r="G5658">
            <v>0</v>
          </cell>
          <cell r="I5658">
            <v>0</v>
          </cell>
        </row>
        <row r="5659">
          <cell r="A5659">
            <v>620029000000</v>
          </cell>
          <cell r="B5659" t="str">
            <v xml:space="preserve">CLORURO DE MAGNESIO (G)                                                                             </v>
          </cell>
          <cell r="C5659">
            <v>1000</v>
          </cell>
          <cell r="D5659">
            <v>0</v>
          </cell>
          <cell r="E5659">
            <v>0</v>
          </cell>
          <cell r="F5659">
            <v>0</v>
          </cell>
          <cell r="G5659">
            <v>0</v>
          </cell>
          <cell r="I5659">
            <v>0</v>
          </cell>
        </row>
        <row r="5660">
          <cell r="A5660">
            <v>620030000000</v>
          </cell>
          <cell r="B5660" t="str">
            <v xml:space="preserve">AZUL DE BROMOTIMOL (G)                                                                              </v>
          </cell>
          <cell r="C5660">
            <v>0</v>
          </cell>
          <cell r="D5660">
            <v>0</v>
          </cell>
          <cell r="E5660">
            <v>0</v>
          </cell>
          <cell r="F5660">
            <v>0</v>
          </cell>
          <cell r="G5660">
            <v>0</v>
          </cell>
          <cell r="I5660">
            <v>0</v>
          </cell>
        </row>
        <row r="5661">
          <cell r="A5661">
            <v>620031000000</v>
          </cell>
          <cell r="B5661" t="str">
            <v xml:space="preserve">AGUA DESTILADA                                                                                      </v>
          </cell>
          <cell r="C5661">
            <v>31899.759999999998</v>
          </cell>
          <cell r="D5661">
            <v>0</v>
          </cell>
          <cell r="E5661">
            <v>0</v>
          </cell>
          <cell r="F5661">
            <v>0</v>
          </cell>
          <cell r="G5661">
            <v>0</v>
          </cell>
          <cell r="I5661">
            <v>0</v>
          </cell>
        </row>
        <row r="5662">
          <cell r="A5662">
            <v>620032000000</v>
          </cell>
          <cell r="B5662" t="str">
            <v xml:space="preserve">ALMIDON (GR)                                                                                        </v>
          </cell>
          <cell r="C5662">
            <v>997</v>
          </cell>
          <cell r="D5662">
            <v>0</v>
          </cell>
          <cell r="E5662">
            <v>0</v>
          </cell>
          <cell r="F5662">
            <v>0</v>
          </cell>
          <cell r="G5662">
            <v>0</v>
          </cell>
          <cell r="I5662">
            <v>0</v>
          </cell>
        </row>
        <row r="5663">
          <cell r="A5663">
            <v>620032100000</v>
          </cell>
          <cell r="B5663" t="str">
            <v xml:space="preserve">HARINA DE ARROZ  (KG)                                                                               </v>
          </cell>
          <cell r="C5663">
            <v>0</v>
          </cell>
          <cell r="D5663">
            <v>0</v>
          </cell>
          <cell r="E5663">
            <v>0</v>
          </cell>
          <cell r="F5663">
            <v>0</v>
          </cell>
          <cell r="G5663">
            <v>0</v>
          </cell>
          <cell r="I5663">
            <v>0</v>
          </cell>
        </row>
        <row r="5664">
          <cell r="A5664">
            <v>620033000000</v>
          </cell>
          <cell r="B5664" t="str">
            <v xml:space="preserve">ACIDO SALICILICO (GR)                                                                               </v>
          </cell>
          <cell r="C5664">
            <v>249.755</v>
          </cell>
          <cell r="D5664">
            <v>0</v>
          </cell>
          <cell r="E5664">
            <v>0</v>
          </cell>
          <cell r="F5664">
            <v>0</v>
          </cell>
          <cell r="G5664">
            <v>0</v>
          </cell>
          <cell r="I5664">
            <v>0</v>
          </cell>
        </row>
        <row r="5665">
          <cell r="A5665">
            <v>620034000000</v>
          </cell>
          <cell r="B5665" t="str">
            <v xml:space="preserve">KOLLIDON 30 (KG)                                                                                    </v>
          </cell>
          <cell r="C5665">
            <v>46</v>
          </cell>
          <cell r="D5665">
            <v>0</v>
          </cell>
          <cell r="E5665">
            <v>0</v>
          </cell>
          <cell r="F5665">
            <v>0</v>
          </cell>
          <cell r="G5665">
            <v>0</v>
          </cell>
          <cell r="I5665">
            <v>0</v>
          </cell>
        </row>
        <row r="5666">
          <cell r="A5666">
            <v>620035000000</v>
          </cell>
          <cell r="B5666" t="str">
            <v xml:space="preserve">NITRATO DE MAGNESIO (G)                                                                             </v>
          </cell>
          <cell r="C5666">
            <v>300</v>
          </cell>
          <cell r="D5666">
            <v>0</v>
          </cell>
          <cell r="E5666">
            <v>0</v>
          </cell>
          <cell r="F5666">
            <v>0</v>
          </cell>
          <cell r="G5666">
            <v>0</v>
          </cell>
          <cell r="I5666">
            <v>0</v>
          </cell>
        </row>
        <row r="5667">
          <cell r="A5667">
            <v>620036000000</v>
          </cell>
          <cell r="B5667" t="str">
            <v xml:space="preserve">CLORURO DE CALCIO (G)                                                                               </v>
          </cell>
          <cell r="C5667">
            <v>3000.0050000000001</v>
          </cell>
          <cell r="D5667">
            <v>0</v>
          </cell>
          <cell r="E5667">
            <v>0</v>
          </cell>
          <cell r="F5667">
            <v>0</v>
          </cell>
          <cell r="G5667">
            <v>0</v>
          </cell>
          <cell r="I5667">
            <v>0</v>
          </cell>
        </row>
        <row r="5668">
          <cell r="A5668">
            <v>620036100000</v>
          </cell>
          <cell r="B5668" t="str">
            <v xml:space="preserve">CLORURO DE CALCIO PPA (G)                                                                           </v>
          </cell>
          <cell r="C5668">
            <v>0</v>
          </cell>
          <cell r="D5668">
            <v>0</v>
          </cell>
          <cell r="E5668">
            <v>0</v>
          </cell>
          <cell r="F5668">
            <v>0</v>
          </cell>
          <cell r="G5668">
            <v>0</v>
          </cell>
          <cell r="I5668">
            <v>0</v>
          </cell>
        </row>
        <row r="5669">
          <cell r="A5669">
            <v>620037000000</v>
          </cell>
          <cell r="B5669" t="str">
            <v xml:space="preserve">RODAMINA B                                                                                          </v>
          </cell>
          <cell r="C5669">
            <v>78.064999999999998</v>
          </cell>
          <cell r="D5669">
            <v>0</v>
          </cell>
          <cell r="E5669">
            <v>0</v>
          </cell>
          <cell r="F5669">
            <v>0</v>
          </cell>
          <cell r="G5669">
            <v>0</v>
          </cell>
          <cell r="I5669">
            <v>0</v>
          </cell>
        </row>
        <row r="5670">
          <cell r="A5670">
            <v>620038000000</v>
          </cell>
          <cell r="B5670" t="str">
            <v xml:space="preserve">TALCO (G)                                                                                           </v>
          </cell>
          <cell r="C5670">
            <v>2000</v>
          </cell>
          <cell r="D5670">
            <v>0</v>
          </cell>
          <cell r="E5670">
            <v>0</v>
          </cell>
          <cell r="F5670">
            <v>0</v>
          </cell>
          <cell r="G5670">
            <v>0</v>
          </cell>
          <cell r="I5670">
            <v>0</v>
          </cell>
        </row>
        <row r="5671">
          <cell r="A5671">
            <v>620039000000</v>
          </cell>
          <cell r="B5671" t="str">
            <v xml:space="preserve">NITRATO DE CALCIO CA(NAO3)2                                                                         </v>
          </cell>
          <cell r="C5671">
            <v>0</v>
          </cell>
          <cell r="D5671">
            <v>0</v>
          </cell>
          <cell r="E5671">
            <v>3000</v>
          </cell>
          <cell r="F5671">
            <v>3000</v>
          </cell>
          <cell r="G5671">
            <v>3000</v>
          </cell>
          <cell r="I5671">
            <v>3000</v>
          </cell>
        </row>
        <row r="5672">
          <cell r="A5672">
            <v>620040000000</v>
          </cell>
          <cell r="B5672" t="str">
            <v xml:space="preserve">CARBONATO DE CALCIO CACO3                                                                           </v>
          </cell>
          <cell r="C5672">
            <v>0</v>
          </cell>
          <cell r="D5672">
            <v>0</v>
          </cell>
          <cell r="E5672">
            <v>0</v>
          </cell>
          <cell r="F5672">
            <v>0</v>
          </cell>
          <cell r="G5672">
            <v>0</v>
          </cell>
          <cell r="I5672">
            <v>0</v>
          </cell>
        </row>
        <row r="5673">
          <cell r="A5673">
            <v>620041000000</v>
          </cell>
          <cell r="B5673" t="str">
            <v xml:space="preserve">SULFATO DE SODIO ANHIDRO                                                                            </v>
          </cell>
          <cell r="C5673">
            <v>200</v>
          </cell>
          <cell r="D5673">
            <v>0</v>
          </cell>
          <cell r="E5673">
            <v>0</v>
          </cell>
          <cell r="F5673">
            <v>0</v>
          </cell>
          <cell r="G5673">
            <v>0</v>
          </cell>
          <cell r="I5673">
            <v>0</v>
          </cell>
        </row>
        <row r="5674">
          <cell r="A5674">
            <v>620042000000</v>
          </cell>
          <cell r="B5674" t="str">
            <v xml:space="preserve">SULFATO DE MAGNESIO 7.H20                                                                           </v>
          </cell>
          <cell r="C5674">
            <v>0</v>
          </cell>
          <cell r="D5674">
            <v>0</v>
          </cell>
          <cell r="E5674">
            <v>0</v>
          </cell>
          <cell r="F5674">
            <v>0</v>
          </cell>
          <cell r="G5674">
            <v>0</v>
          </cell>
          <cell r="I5674">
            <v>0</v>
          </cell>
        </row>
        <row r="5675">
          <cell r="A5675">
            <v>620043000000</v>
          </cell>
          <cell r="B5675" t="str">
            <v xml:space="preserve">CITRATO DE SODIO                                                                                    </v>
          </cell>
          <cell r="C5675">
            <v>173.44</v>
          </cell>
          <cell r="D5675">
            <v>0</v>
          </cell>
          <cell r="E5675">
            <v>0</v>
          </cell>
          <cell r="F5675">
            <v>0</v>
          </cell>
          <cell r="G5675">
            <v>0</v>
          </cell>
          <cell r="I5675">
            <v>0</v>
          </cell>
        </row>
        <row r="5676">
          <cell r="A5676">
            <v>620044000000</v>
          </cell>
          <cell r="B5676" t="str">
            <v xml:space="preserve">OXALATO DE SODIO                                                                                    </v>
          </cell>
          <cell r="C5676">
            <v>235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I5676">
            <v>0</v>
          </cell>
        </row>
        <row r="5677">
          <cell r="A5677">
            <v>620045000000</v>
          </cell>
          <cell r="B5677" t="str">
            <v xml:space="preserve">FOSFATO MONOBASIC DE SODIO                                                                          </v>
          </cell>
          <cell r="C5677">
            <v>0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I5677">
            <v>0</v>
          </cell>
        </row>
        <row r="5678">
          <cell r="A5678">
            <v>621001000000</v>
          </cell>
          <cell r="B5678" t="str">
            <v xml:space="preserve">ACIDO CLORH.35%                                                                                     </v>
          </cell>
          <cell r="C5678">
            <v>0</v>
          </cell>
          <cell r="D5678">
            <v>0</v>
          </cell>
          <cell r="E5678">
            <v>0</v>
          </cell>
          <cell r="F5678">
            <v>0</v>
          </cell>
          <cell r="G5678">
            <v>0</v>
          </cell>
          <cell r="I5678">
            <v>0</v>
          </cell>
        </row>
        <row r="5679">
          <cell r="A5679">
            <v>621002000000</v>
          </cell>
          <cell r="B5679" t="str">
            <v xml:space="preserve">ACIDO ACETICO  [1.049](L)                                                                           </v>
          </cell>
          <cell r="C5679">
            <v>2.25</v>
          </cell>
          <cell r="D5679">
            <v>0</v>
          </cell>
          <cell r="E5679">
            <v>0</v>
          </cell>
          <cell r="F5679">
            <v>0</v>
          </cell>
          <cell r="G5679">
            <v>0</v>
          </cell>
          <cell r="I5679">
            <v>0</v>
          </cell>
        </row>
        <row r="5680">
          <cell r="A5680">
            <v>621003000000</v>
          </cell>
          <cell r="B5680" t="str">
            <v xml:space="preserve">ACIDO LACTICO  [1.21] (L)                                                                           </v>
          </cell>
          <cell r="C5680">
            <v>2.4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  <cell r="I5680">
            <v>0</v>
          </cell>
        </row>
        <row r="5681">
          <cell r="A5681">
            <v>621004000000</v>
          </cell>
          <cell r="B5681" t="str">
            <v xml:space="preserve">AC.SULFUROSO POLIGRAT-ELE                                                                           </v>
          </cell>
          <cell r="C5681">
            <v>0</v>
          </cell>
          <cell r="D5681">
            <v>0</v>
          </cell>
          <cell r="E5681">
            <v>0</v>
          </cell>
          <cell r="F5681">
            <v>0</v>
          </cell>
          <cell r="G5681">
            <v>0</v>
          </cell>
          <cell r="I5681">
            <v>0</v>
          </cell>
        </row>
        <row r="5682">
          <cell r="A5682">
            <v>621005000000</v>
          </cell>
          <cell r="B5682" t="str">
            <v xml:space="preserve">ACIDO CLORHIDRICO PPA (ML)                                                                          </v>
          </cell>
          <cell r="C5682">
            <v>960</v>
          </cell>
          <cell r="D5682">
            <v>0</v>
          </cell>
          <cell r="E5682">
            <v>0</v>
          </cell>
          <cell r="F5682">
            <v>4000</v>
          </cell>
          <cell r="G5682" t="str">
            <v>error</v>
          </cell>
          <cell r="I5682">
            <v>0</v>
          </cell>
        </row>
        <row r="5683">
          <cell r="A5683">
            <v>621006000000</v>
          </cell>
          <cell r="B5683" t="str">
            <v xml:space="preserve">ACIDO SULFURICO PPA (ML)                                                                            </v>
          </cell>
          <cell r="C5683">
            <v>0</v>
          </cell>
          <cell r="D5683">
            <v>0</v>
          </cell>
          <cell r="E5683">
            <v>0</v>
          </cell>
          <cell r="F5683">
            <v>0</v>
          </cell>
          <cell r="G5683">
            <v>0</v>
          </cell>
          <cell r="I5683">
            <v>0</v>
          </cell>
        </row>
        <row r="5684">
          <cell r="A5684">
            <v>621007000000</v>
          </cell>
          <cell r="B5684" t="str">
            <v xml:space="preserve">ACIDO OXALICO (GR)                                                                                  </v>
          </cell>
          <cell r="C5684">
            <v>0</v>
          </cell>
          <cell r="D5684">
            <v>0</v>
          </cell>
          <cell r="E5684">
            <v>0</v>
          </cell>
          <cell r="F5684">
            <v>0</v>
          </cell>
          <cell r="G5684">
            <v>0</v>
          </cell>
          <cell r="I5684">
            <v>0</v>
          </cell>
        </row>
        <row r="5685">
          <cell r="A5685">
            <v>621008000000</v>
          </cell>
          <cell r="B5685" t="str">
            <v xml:space="preserve">ACIDO CITRICO (GR)                                                                                  </v>
          </cell>
          <cell r="C5685">
            <v>0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  <cell r="I5685">
            <v>0</v>
          </cell>
        </row>
        <row r="5686">
          <cell r="A5686">
            <v>621009000000</v>
          </cell>
          <cell r="B5686" t="str">
            <v xml:space="preserve">ACIDO BORICO (GR)                                                                                   </v>
          </cell>
          <cell r="C5686">
            <v>500</v>
          </cell>
          <cell r="D5686">
            <v>0</v>
          </cell>
          <cell r="E5686">
            <v>0</v>
          </cell>
          <cell r="F5686">
            <v>0</v>
          </cell>
          <cell r="G5686">
            <v>0</v>
          </cell>
          <cell r="I5686">
            <v>0</v>
          </cell>
        </row>
        <row r="5687">
          <cell r="A5687">
            <v>622001000000</v>
          </cell>
          <cell r="B5687" t="str">
            <v xml:space="preserve">HYAMINE 25%           (L)                                                                           </v>
          </cell>
          <cell r="C5687">
            <v>0</v>
          </cell>
          <cell r="D5687">
            <v>0</v>
          </cell>
          <cell r="E5687">
            <v>0</v>
          </cell>
          <cell r="F5687">
            <v>0</v>
          </cell>
          <cell r="G5687">
            <v>0</v>
          </cell>
          <cell r="I5687">
            <v>0</v>
          </cell>
        </row>
        <row r="5688">
          <cell r="A5688">
            <v>622002000000</v>
          </cell>
          <cell r="B5688" t="str">
            <v xml:space="preserve">CLORURO DE BENZALCONIO80%                                                                           </v>
          </cell>
          <cell r="C5688">
            <v>1000</v>
          </cell>
          <cell r="D5688">
            <v>0</v>
          </cell>
          <cell r="E5688">
            <v>0</v>
          </cell>
          <cell r="F5688">
            <v>0</v>
          </cell>
          <cell r="G5688">
            <v>0</v>
          </cell>
          <cell r="I5688">
            <v>0</v>
          </cell>
        </row>
        <row r="5689">
          <cell r="A5689">
            <v>622012000000</v>
          </cell>
          <cell r="B5689" t="str">
            <v xml:space="preserve">CLORURO DE BENZALCONIO AL 1%                                                                        </v>
          </cell>
          <cell r="C5689">
            <v>0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I5689">
            <v>0</v>
          </cell>
        </row>
        <row r="5690">
          <cell r="A5690">
            <v>625001000000</v>
          </cell>
          <cell r="B5690" t="str">
            <v xml:space="preserve">METABISULFITO DE SODIO(K)                                                                           </v>
          </cell>
          <cell r="C5690">
            <v>0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I5690">
            <v>0</v>
          </cell>
        </row>
        <row r="5691">
          <cell r="A5691">
            <v>625002000000</v>
          </cell>
          <cell r="B5691" t="str">
            <v xml:space="preserve">HIDROXIDO DE SODIO    (K)                                                                           </v>
          </cell>
          <cell r="C5691">
            <v>4.3E-3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I5691">
            <v>0</v>
          </cell>
        </row>
        <row r="5692">
          <cell r="A5692">
            <v>625003000000</v>
          </cell>
          <cell r="B5692" t="str">
            <v xml:space="preserve">CLORURO DE SODIO PPA (G)                                                                            </v>
          </cell>
          <cell r="C5692">
            <v>541.02790000000005</v>
          </cell>
          <cell r="D5692">
            <v>0</v>
          </cell>
          <cell r="E5692">
            <v>0</v>
          </cell>
          <cell r="F5692">
            <v>0</v>
          </cell>
          <cell r="G5692">
            <v>0</v>
          </cell>
          <cell r="I5692">
            <v>0</v>
          </cell>
        </row>
        <row r="5693">
          <cell r="A5693">
            <v>625004000000</v>
          </cell>
          <cell r="B5693" t="str">
            <v xml:space="preserve">TIOSULFATO DE SODIO P/ANALISIS NaS203 5H20                                                          </v>
          </cell>
          <cell r="C5693">
            <v>415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I5693">
            <v>0</v>
          </cell>
        </row>
        <row r="5694">
          <cell r="A5694">
            <v>625005000000</v>
          </cell>
          <cell r="B5694" t="str">
            <v xml:space="preserve">BICARBONATO DE SODIO INDUSTRIAL (G)                                                                 </v>
          </cell>
          <cell r="C5694">
            <v>305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  <cell r="I5694">
            <v>0</v>
          </cell>
        </row>
        <row r="5695">
          <cell r="A5695">
            <v>625006000000</v>
          </cell>
          <cell r="B5695" t="str">
            <v xml:space="preserve">CARBONATO DE SODIO (GR)                                                                             </v>
          </cell>
          <cell r="C5695">
            <v>998.3</v>
          </cell>
          <cell r="D5695">
            <v>0</v>
          </cell>
          <cell r="E5695">
            <v>0</v>
          </cell>
          <cell r="F5695">
            <v>0</v>
          </cell>
          <cell r="G5695">
            <v>0</v>
          </cell>
          <cell r="I5695">
            <v>0</v>
          </cell>
        </row>
        <row r="5696">
          <cell r="A5696">
            <v>625007000000</v>
          </cell>
          <cell r="B5696" t="str">
            <v xml:space="preserve">HIPOCLORITO DE SODIO 100 G/L                                                                        </v>
          </cell>
          <cell r="C5696">
            <v>5.6107300000000002</v>
          </cell>
          <cell r="D5696">
            <v>0</v>
          </cell>
          <cell r="E5696">
            <v>0</v>
          </cell>
          <cell r="F5696">
            <v>0</v>
          </cell>
          <cell r="G5696">
            <v>0</v>
          </cell>
          <cell r="I5696">
            <v>0</v>
          </cell>
        </row>
        <row r="5697">
          <cell r="A5697">
            <v>625008000000</v>
          </cell>
          <cell r="B5697" t="str">
            <v xml:space="preserve">HIDROXIDO DE SODIO PPA (GR)                                                                         </v>
          </cell>
          <cell r="C5697">
            <v>0</v>
          </cell>
          <cell r="D5697">
            <v>0</v>
          </cell>
          <cell r="E5697">
            <v>0</v>
          </cell>
          <cell r="F5697">
            <v>0</v>
          </cell>
          <cell r="G5697">
            <v>0</v>
          </cell>
          <cell r="I5697">
            <v>0</v>
          </cell>
        </row>
        <row r="5698">
          <cell r="A5698">
            <v>625009000000</v>
          </cell>
          <cell r="B5698" t="str">
            <v xml:space="preserve">OXALATO DE SODIO (GR)                                                                               </v>
          </cell>
          <cell r="C5698">
            <v>92</v>
          </cell>
          <cell r="D5698">
            <v>0</v>
          </cell>
          <cell r="E5698">
            <v>0</v>
          </cell>
          <cell r="F5698">
            <v>0</v>
          </cell>
          <cell r="G5698">
            <v>0</v>
          </cell>
          <cell r="I5698">
            <v>0</v>
          </cell>
        </row>
        <row r="5699">
          <cell r="A5699">
            <v>625010000000</v>
          </cell>
          <cell r="B5699" t="str">
            <v xml:space="preserve">RESINA ANIONICA                                                                                     </v>
          </cell>
          <cell r="C5699">
            <v>0</v>
          </cell>
          <cell r="D5699">
            <v>0</v>
          </cell>
          <cell r="E5699">
            <v>0</v>
          </cell>
          <cell r="F5699">
            <v>0</v>
          </cell>
          <cell r="G5699">
            <v>0</v>
          </cell>
          <cell r="I5699">
            <v>0</v>
          </cell>
        </row>
        <row r="5700">
          <cell r="A5700">
            <v>625011000000</v>
          </cell>
          <cell r="B5700" t="str">
            <v xml:space="preserve">RESINA CATIONICA                                                                                    </v>
          </cell>
          <cell r="C5700">
            <v>0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I5700">
            <v>0</v>
          </cell>
        </row>
        <row r="5701">
          <cell r="A5701">
            <v>625012000000</v>
          </cell>
          <cell r="B5701" t="str">
            <v xml:space="preserve">HIDROXIDO DE POTASIO (G)                                                                            </v>
          </cell>
          <cell r="C5701">
            <v>272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I5701">
            <v>0</v>
          </cell>
        </row>
        <row r="5702">
          <cell r="A5702">
            <v>625013000000</v>
          </cell>
          <cell r="B5702" t="str">
            <v xml:space="preserve">SOLUCION BUFFER PH 7                                                                                </v>
          </cell>
          <cell r="C5702">
            <v>1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I5702">
            <v>0</v>
          </cell>
        </row>
        <row r="5703">
          <cell r="A5703">
            <v>625014000000</v>
          </cell>
          <cell r="B5703" t="str">
            <v xml:space="preserve">SOLUCION BUFFER PH 10                                                                               </v>
          </cell>
          <cell r="C5703">
            <v>0</v>
          </cell>
          <cell r="D5703">
            <v>0</v>
          </cell>
          <cell r="E5703">
            <v>1</v>
          </cell>
          <cell r="F5703">
            <v>1</v>
          </cell>
          <cell r="G5703">
            <v>1</v>
          </cell>
          <cell r="I5703">
            <v>1</v>
          </cell>
        </row>
        <row r="5704">
          <cell r="A5704">
            <v>625015000000</v>
          </cell>
          <cell r="B5704" t="str">
            <v xml:space="preserve">CARBONATO DE CALCIO PRECIPITADO (G)                                                                 </v>
          </cell>
          <cell r="C5704">
            <v>0</v>
          </cell>
          <cell r="D5704">
            <v>0</v>
          </cell>
          <cell r="E5704">
            <v>0</v>
          </cell>
          <cell r="F5704">
            <v>0</v>
          </cell>
          <cell r="G5704">
            <v>0</v>
          </cell>
          <cell r="I5704">
            <v>0</v>
          </cell>
        </row>
        <row r="5705">
          <cell r="A5705">
            <v>625016000000</v>
          </cell>
          <cell r="B5705" t="str">
            <v xml:space="preserve">SILICIO COLOIDAL                                                                                    </v>
          </cell>
          <cell r="C5705">
            <v>0</v>
          </cell>
          <cell r="D5705">
            <v>0</v>
          </cell>
          <cell r="E5705">
            <v>0</v>
          </cell>
          <cell r="F5705">
            <v>0</v>
          </cell>
          <cell r="G5705">
            <v>0</v>
          </cell>
          <cell r="I5705">
            <v>0</v>
          </cell>
        </row>
        <row r="5706">
          <cell r="A5706">
            <v>62600010000000</v>
          </cell>
          <cell r="B5706" t="str">
            <v xml:space="preserve">PRUEBA SOLUCION (G)                                                                                 </v>
          </cell>
          <cell r="C5706">
            <v>0</v>
          </cell>
          <cell r="D5706">
            <v>0</v>
          </cell>
          <cell r="E5706">
            <v>0</v>
          </cell>
          <cell r="F5706">
            <v>0</v>
          </cell>
          <cell r="G5706">
            <v>0</v>
          </cell>
          <cell r="I5706">
            <v>0</v>
          </cell>
        </row>
        <row r="5707">
          <cell r="A5707">
            <v>62600080000000</v>
          </cell>
          <cell r="B5707" t="str">
            <v xml:space="preserve">SOLUCION ALDESURF 0.5%                                                                              </v>
          </cell>
          <cell r="C5707">
            <v>0</v>
          </cell>
          <cell r="D5707">
            <v>0</v>
          </cell>
          <cell r="E5707">
            <v>0</v>
          </cell>
          <cell r="F5707">
            <v>0</v>
          </cell>
          <cell r="G5707">
            <v>0</v>
          </cell>
          <cell r="I5707">
            <v>0</v>
          </cell>
        </row>
        <row r="5708">
          <cell r="A5708">
            <v>62600090000000</v>
          </cell>
          <cell r="B5708" t="str">
            <v xml:space="preserve">SOLUCION PEROSURF 0.5 %                                                                             </v>
          </cell>
          <cell r="C5708">
            <v>0</v>
          </cell>
          <cell r="D5708">
            <v>0</v>
          </cell>
          <cell r="E5708">
            <v>0</v>
          </cell>
          <cell r="F5708">
            <v>0</v>
          </cell>
          <cell r="G5708">
            <v>0</v>
          </cell>
          <cell r="I5708">
            <v>0</v>
          </cell>
        </row>
        <row r="5709">
          <cell r="A5709">
            <v>62600100000000</v>
          </cell>
          <cell r="B5709" t="str">
            <v xml:space="preserve">SOLUCION GERMICIDA                                                                                  </v>
          </cell>
          <cell r="C5709">
            <v>0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I5709">
            <v>0</v>
          </cell>
        </row>
        <row r="5710">
          <cell r="A5710">
            <v>62600100100000</v>
          </cell>
          <cell r="B5710" t="str">
            <v xml:space="preserve">SOLUCION FUNGUICIDA AL 2% (L)                                                                       </v>
          </cell>
          <cell r="C5710">
            <v>0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I5710">
            <v>0</v>
          </cell>
        </row>
        <row r="5711">
          <cell r="A5711">
            <v>62600110000000</v>
          </cell>
          <cell r="B5711" t="str">
            <v xml:space="preserve">SOLUCION DESINFECTANTE                                                                              </v>
          </cell>
          <cell r="C5711">
            <v>0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I5711">
            <v>0</v>
          </cell>
        </row>
        <row r="5712">
          <cell r="A5712">
            <v>62600110100000</v>
          </cell>
          <cell r="B5712" t="str">
            <v xml:space="preserve">SOLUCION BACTERICIDA BS 101                                                                         </v>
          </cell>
          <cell r="C5712">
            <v>0</v>
          </cell>
          <cell r="D5712">
            <v>0</v>
          </cell>
          <cell r="E5712">
            <v>0</v>
          </cell>
          <cell r="F5712">
            <v>0</v>
          </cell>
          <cell r="G5712">
            <v>0</v>
          </cell>
          <cell r="I5712">
            <v>0</v>
          </cell>
        </row>
        <row r="5713">
          <cell r="A5713">
            <v>62600120000000</v>
          </cell>
          <cell r="B5713" t="str">
            <v xml:space="preserve">SOLUCION DESINFECT. DE HIPOCLORITO                                                                  </v>
          </cell>
          <cell r="C5713">
            <v>0</v>
          </cell>
          <cell r="D5713">
            <v>0</v>
          </cell>
          <cell r="E5713">
            <v>0</v>
          </cell>
          <cell r="F5713">
            <v>0</v>
          </cell>
          <cell r="G5713">
            <v>0</v>
          </cell>
          <cell r="I5713">
            <v>0</v>
          </cell>
        </row>
        <row r="5714">
          <cell r="A5714">
            <v>62600130000000</v>
          </cell>
          <cell r="B5714" t="str">
            <v xml:space="preserve">SOLUCION DE DIETILENGLICOL (ML)                                                                     </v>
          </cell>
          <cell r="C5714">
            <v>0</v>
          </cell>
          <cell r="D5714">
            <v>0</v>
          </cell>
          <cell r="E5714">
            <v>0</v>
          </cell>
          <cell r="F5714">
            <v>0</v>
          </cell>
          <cell r="G5714">
            <v>0</v>
          </cell>
          <cell r="I5714">
            <v>0</v>
          </cell>
        </row>
        <row r="5715">
          <cell r="A5715">
            <v>62600140000000</v>
          </cell>
          <cell r="B5715" t="str">
            <v xml:space="preserve">SOLUCION CLEAN BY PEROXY                                                                            </v>
          </cell>
          <cell r="C5715">
            <v>0</v>
          </cell>
          <cell r="D5715">
            <v>0</v>
          </cell>
          <cell r="E5715">
            <v>0</v>
          </cell>
          <cell r="F5715">
            <v>0</v>
          </cell>
          <cell r="G5715">
            <v>0</v>
          </cell>
          <cell r="I5715">
            <v>0</v>
          </cell>
        </row>
        <row r="5716">
          <cell r="A5716">
            <v>62600150000000</v>
          </cell>
          <cell r="B5716" t="str">
            <v xml:space="preserve">SOLUCION PEROXY REMOVER                                                                             </v>
          </cell>
          <cell r="C5716">
            <v>0</v>
          </cell>
          <cell r="D5716">
            <v>0</v>
          </cell>
          <cell r="E5716">
            <v>0</v>
          </cell>
          <cell r="F5716">
            <v>0</v>
          </cell>
          <cell r="G5716">
            <v>0</v>
          </cell>
          <cell r="I5716">
            <v>0</v>
          </cell>
        </row>
        <row r="5717">
          <cell r="A5717">
            <v>62600150100000</v>
          </cell>
          <cell r="B5717" t="str">
            <v xml:space="preserve">SOLUCION DE PEROXIDO DE HIDROGENO AL 3%                                                             </v>
          </cell>
          <cell r="C5717">
            <v>0</v>
          </cell>
          <cell r="D5717">
            <v>0</v>
          </cell>
          <cell r="E5717">
            <v>0</v>
          </cell>
          <cell r="F5717">
            <v>0</v>
          </cell>
          <cell r="G5717">
            <v>0</v>
          </cell>
          <cell r="I5717">
            <v>0</v>
          </cell>
        </row>
        <row r="5718">
          <cell r="A5718">
            <v>62600160000000</v>
          </cell>
          <cell r="B5718" t="str">
            <v xml:space="preserve">SOLUCION DE HIPOCLORITO 2g/L                                                                        </v>
          </cell>
          <cell r="C5718">
            <v>50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  <cell r="I5718">
            <v>0</v>
          </cell>
        </row>
        <row r="5719">
          <cell r="A5719">
            <v>62600190000000</v>
          </cell>
          <cell r="B5719" t="str">
            <v xml:space="preserve">TIOSULFATO DE SODIO 0.1 N (ML)                                                                      </v>
          </cell>
          <cell r="C5719">
            <v>500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  <cell r="I5719">
            <v>0</v>
          </cell>
        </row>
        <row r="5720">
          <cell r="A5720">
            <v>62600200000000</v>
          </cell>
          <cell r="B5720" t="str">
            <v xml:space="preserve">SOLUCION IODO 0.1% (ML)                                                                             </v>
          </cell>
          <cell r="C5720">
            <v>0</v>
          </cell>
          <cell r="D5720">
            <v>0</v>
          </cell>
          <cell r="E5720">
            <v>0</v>
          </cell>
          <cell r="F5720">
            <v>0</v>
          </cell>
          <cell r="G5720">
            <v>0</v>
          </cell>
          <cell r="I5720">
            <v>0</v>
          </cell>
        </row>
        <row r="5721">
          <cell r="A5721">
            <v>62600210000000</v>
          </cell>
          <cell r="B5721" t="str">
            <v xml:space="preserve">TIOSULFATO DE SODIO 1.3M (ML)                                                                       </v>
          </cell>
          <cell r="C5721">
            <v>0</v>
          </cell>
          <cell r="D5721">
            <v>0</v>
          </cell>
          <cell r="E5721">
            <v>0</v>
          </cell>
          <cell r="F5721">
            <v>0</v>
          </cell>
          <cell r="G5721">
            <v>0</v>
          </cell>
          <cell r="I5721">
            <v>0</v>
          </cell>
        </row>
        <row r="5722">
          <cell r="A5722">
            <v>62600220000000</v>
          </cell>
          <cell r="B5722" t="str">
            <v xml:space="preserve">HIDROXIDO DE SODIO 0.1N (ML)                                                                        </v>
          </cell>
          <cell r="C5722">
            <v>0</v>
          </cell>
          <cell r="D5722">
            <v>0</v>
          </cell>
          <cell r="E5722">
            <v>0</v>
          </cell>
          <cell r="F5722">
            <v>0</v>
          </cell>
          <cell r="G5722">
            <v>0</v>
          </cell>
          <cell r="I5722">
            <v>0</v>
          </cell>
        </row>
        <row r="5723">
          <cell r="A5723">
            <v>62600230000000</v>
          </cell>
          <cell r="B5723" t="str">
            <v xml:space="preserve">SOLUCION DE DECONEX 60 % (ML)                                                                       </v>
          </cell>
          <cell r="C5723">
            <v>0</v>
          </cell>
          <cell r="D5723">
            <v>0</v>
          </cell>
          <cell r="E5723">
            <v>0</v>
          </cell>
          <cell r="F5723">
            <v>0</v>
          </cell>
          <cell r="G5723">
            <v>0</v>
          </cell>
          <cell r="I5723">
            <v>0</v>
          </cell>
        </row>
        <row r="5724">
          <cell r="A5724">
            <v>62600240000000</v>
          </cell>
          <cell r="B5724" t="str">
            <v xml:space="preserve">SOLUCION ROJO DE METILO (ML)                                                                        </v>
          </cell>
          <cell r="C5724">
            <v>0</v>
          </cell>
          <cell r="D5724">
            <v>0</v>
          </cell>
          <cell r="E5724">
            <v>0</v>
          </cell>
          <cell r="F5724">
            <v>0</v>
          </cell>
          <cell r="G5724">
            <v>0</v>
          </cell>
          <cell r="I5724">
            <v>0</v>
          </cell>
        </row>
        <row r="5725">
          <cell r="A5725">
            <v>62600250000000</v>
          </cell>
          <cell r="B5725" t="str">
            <v xml:space="preserve">SOLUCION INDICADORA DE ALMIDON (ML)                                                                 </v>
          </cell>
          <cell r="C5725">
            <v>0</v>
          </cell>
          <cell r="D5725">
            <v>0</v>
          </cell>
          <cell r="E5725">
            <v>0</v>
          </cell>
          <cell r="F5725">
            <v>0</v>
          </cell>
          <cell r="G5725">
            <v>0</v>
          </cell>
          <cell r="I5725">
            <v>0</v>
          </cell>
        </row>
        <row r="5726">
          <cell r="A5726">
            <v>62600300000000</v>
          </cell>
          <cell r="B5726" t="str">
            <v xml:space="preserve">SOL.PERMANGANATO DE POTASIO 0.1N                                                                    </v>
          </cell>
          <cell r="C5726">
            <v>0</v>
          </cell>
          <cell r="D5726">
            <v>0</v>
          </cell>
          <cell r="E5726">
            <v>0</v>
          </cell>
          <cell r="F5726">
            <v>0</v>
          </cell>
          <cell r="G5726">
            <v>0</v>
          </cell>
          <cell r="I5726">
            <v>0</v>
          </cell>
        </row>
        <row r="5727">
          <cell r="A5727">
            <v>62600310000000</v>
          </cell>
          <cell r="B5727" t="str">
            <v xml:space="preserve">SOL.IODURO DE POTASIO 0.1 N (ML)                                                                    </v>
          </cell>
          <cell r="C5727">
            <v>100</v>
          </cell>
          <cell r="D5727">
            <v>0</v>
          </cell>
          <cell r="E5727">
            <v>0</v>
          </cell>
          <cell r="F5727">
            <v>0</v>
          </cell>
          <cell r="G5727">
            <v>0</v>
          </cell>
          <cell r="I5727">
            <v>0</v>
          </cell>
        </row>
        <row r="5728">
          <cell r="A5728">
            <v>62600320000000</v>
          </cell>
          <cell r="B5728" t="str">
            <v xml:space="preserve">AGUA CON ETILENGLICOL                                                                               </v>
          </cell>
          <cell r="C5728">
            <v>0</v>
          </cell>
          <cell r="D5728">
            <v>0</v>
          </cell>
          <cell r="E5728">
            <v>0</v>
          </cell>
          <cell r="F5728">
            <v>0</v>
          </cell>
          <cell r="G5728">
            <v>0</v>
          </cell>
          <cell r="I5728">
            <v>0</v>
          </cell>
        </row>
        <row r="5729">
          <cell r="A5729">
            <v>62600400000000</v>
          </cell>
          <cell r="B5729" t="str">
            <v xml:space="preserve">ACIDO SULFURICO 2N (ML)                                                                             </v>
          </cell>
          <cell r="C5729">
            <v>0</v>
          </cell>
          <cell r="D5729">
            <v>0</v>
          </cell>
          <cell r="E5729">
            <v>0</v>
          </cell>
          <cell r="F5729">
            <v>0</v>
          </cell>
          <cell r="G5729">
            <v>0</v>
          </cell>
          <cell r="I5729">
            <v>0</v>
          </cell>
        </row>
        <row r="5730">
          <cell r="A5730">
            <v>62600410000000</v>
          </cell>
          <cell r="B5730" t="str">
            <v xml:space="preserve">ACIDO CLORHIDRICO 0.1N (ML)                                                                         </v>
          </cell>
          <cell r="C5730">
            <v>0</v>
          </cell>
          <cell r="D5730">
            <v>0</v>
          </cell>
          <cell r="E5730">
            <v>0</v>
          </cell>
          <cell r="F5730">
            <v>0</v>
          </cell>
          <cell r="G5730">
            <v>0</v>
          </cell>
          <cell r="I5730">
            <v>0</v>
          </cell>
        </row>
        <row r="5731">
          <cell r="A5731">
            <v>62600420000000</v>
          </cell>
          <cell r="B5731" t="str">
            <v xml:space="preserve">ACIDO SULFURICO 1-8 (ML)                                                                            </v>
          </cell>
          <cell r="C5731">
            <v>0</v>
          </cell>
          <cell r="D5731">
            <v>0</v>
          </cell>
          <cell r="E5731">
            <v>0</v>
          </cell>
          <cell r="F5731">
            <v>0</v>
          </cell>
          <cell r="G5731">
            <v>0</v>
          </cell>
          <cell r="I5731">
            <v>0</v>
          </cell>
        </row>
        <row r="5732">
          <cell r="A5732">
            <v>62600500000000</v>
          </cell>
          <cell r="B5732" t="str">
            <v xml:space="preserve">ALCOHOL ETILICO 70% (ML)                                                                            </v>
          </cell>
          <cell r="C5732">
            <v>12000</v>
          </cell>
          <cell r="D5732">
            <v>0</v>
          </cell>
          <cell r="E5732">
            <v>0</v>
          </cell>
          <cell r="F5732">
            <v>0</v>
          </cell>
          <cell r="G5732">
            <v>0</v>
          </cell>
          <cell r="I5732">
            <v>0</v>
          </cell>
        </row>
        <row r="5733">
          <cell r="A5733">
            <v>62600510000000</v>
          </cell>
          <cell r="B5733" t="str">
            <v xml:space="preserve">ALCOHOL 80% (ML)                                                                                    </v>
          </cell>
          <cell r="C5733">
            <v>5000</v>
          </cell>
          <cell r="D5733">
            <v>0</v>
          </cell>
          <cell r="E5733">
            <v>0</v>
          </cell>
          <cell r="F5733">
            <v>0</v>
          </cell>
          <cell r="G5733">
            <v>0</v>
          </cell>
          <cell r="I5733">
            <v>0</v>
          </cell>
        </row>
        <row r="5734">
          <cell r="A5734">
            <v>62600520000000</v>
          </cell>
          <cell r="B5734" t="str">
            <v xml:space="preserve">ALCOHOL ETILICO 70% RECUPERADO                                                                      </v>
          </cell>
          <cell r="C5734">
            <v>0</v>
          </cell>
          <cell r="D5734">
            <v>0</v>
          </cell>
          <cell r="E5734">
            <v>0</v>
          </cell>
          <cell r="F5734">
            <v>0</v>
          </cell>
          <cell r="G5734">
            <v>0</v>
          </cell>
          <cell r="I5734">
            <v>0</v>
          </cell>
        </row>
        <row r="5735">
          <cell r="A5735">
            <v>62600530000000</v>
          </cell>
          <cell r="B5735" t="str">
            <v xml:space="preserve">ALCOHOL PARA LIMPIEZA                                                                               </v>
          </cell>
          <cell r="C5735">
            <v>0</v>
          </cell>
          <cell r="D5735">
            <v>0</v>
          </cell>
          <cell r="E5735">
            <v>0</v>
          </cell>
          <cell r="F5735">
            <v>0</v>
          </cell>
          <cell r="G5735">
            <v>0</v>
          </cell>
          <cell r="I5735">
            <v>0</v>
          </cell>
        </row>
        <row r="5736">
          <cell r="A5736">
            <v>62600540000000</v>
          </cell>
          <cell r="B5736" t="str">
            <v xml:space="preserve">ALCOHOL ISOPROPILICO AL 70%                                                                         </v>
          </cell>
          <cell r="C5736">
            <v>12000</v>
          </cell>
          <cell r="D5736">
            <v>0</v>
          </cell>
          <cell r="E5736">
            <v>0</v>
          </cell>
          <cell r="F5736">
            <v>0</v>
          </cell>
          <cell r="G5736">
            <v>0</v>
          </cell>
          <cell r="I5736">
            <v>0</v>
          </cell>
        </row>
        <row r="5737">
          <cell r="A5737">
            <v>62600560000000</v>
          </cell>
          <cell r="B5737" t="str">
            <v xml:space="preserve">DESINFECTANTE P/MANOS OMS                                                                           </v>
          </cell>
          <cell r="C5737">
            <v>4000</v>
          </cell>
          <cell r="D5737">
            <v>0</v>
          </cell>
          <cell r="E5737">
            <v>0</v>
          </cell>
          <cell r="F5737">
            <v>0</v>
          </cell>
          <cell r="G5737">
            <v>0</v>
          </cell>
          <cell r="I5737">
            <v>0</v>
          </cell>
        </row>
        <row r="5738">
          <cell r="A5738">
            <v>62600600000000</v>
          </cell>
          <cell r="B5738" t="str">
            <v xml:space="preserve">SOLUCION MK72                                                                                       </v>
          </cell>
          <cell r="C5738">
            <v>0</v>
          </cell>
          <cell r="D5738">
            <v>0</v>
          </cell>
          <cell r="E5738">
            <v>0</v>
          </cell>
          <cell r="F5738">
            <v>0</v>
          </cell>
          <cell r="G5738">
            <v>0</v>
          </cell>
          <cell r="I5738">
            <v>0</v>
          </cell>
        </row>
        <row r="5739">
          <cell r="A5739">
            <v>62600700000000</v>
          </cell>
          <cell r="B5739" t="str">
            <v xml:space="preserve">SOLUCION MK74                                                                                       </v>
          </cell>
          <cell r="C5739">
            <v>468</v>
          </cell>
          <cell r="D5739">
            <v>0</v>
          </cell>
          <cell r="E5739">
            <v>0</v>
          </cell>
          <cell r="F5739">
            <v>0</v>
          </cell>
          <cell r="G5739">
            <v>0</v>
          </cell>
          <cell r="I5739">
            <v>0</v>
          </cell>
        </row>
        <row r="5740">
          <cell r="A5740">
            <v>62600710000000</v>
          </cell>
          <cell r="B5740" t="str">
            <v xml:space="preserve">SOLUCION MK 74 (P60/40)                                                                             </v>
          </cell>
          <cell r="C5740">
            <v>0</v>
          </cell>
          <cell r="D5740">
            <v>0</v>
          </cell>
          <cell r="E5740">
            <v>0</v>
          </cell>
          <cell r="F5740">
            <v>0</v>
          </cell>
          <cell r="G5740">
            <v>0</v>
          </cell>
          <cell r="I5740">
            <v>0</v>
          </cell>
        </row>
        <row r="5741">
          <cell r="A5741">
            <v>62600800000000</v>
          </cell>
          <cell r="B5741" t="str">
            <v xml:space="preserve">SOLUCION MK75                                                                                       </v>
          </cell>
          <cell r="C5741">
            <v>7.0000000000000001E-3</v>
          </cell>
          <cell r="D5741">
            <v>0</v>
          </cell>
          <cell r="E5741">
            <v>0</v>
          </cell>
          <cell r="F5741">
            <v>0</v>
          </cell>
          <cell r="G5741">
            <v>0</v>
          </cell>
          <cell r="I5741">
            <v>0</v>
          </cell>
        </row>
        <row r="5742">
          <cell r="A5742">
            <v>62600900000000</v>
          </cell>
          <cell r="B5742" t="str">
            <v xml:space="preserve">SOLUCION MK76                                                                                       </v>
          </cell>
          <cell r="C5742">
            <v>6499.5</v>
          </cell>
          <cell r="D5742">
            <v>0</v>
          </cell>
          <cell r="E5742">
            <v>0</v>
          </cell>
          <cell r="F5742">
            <v>0</v>
          </cell>
          <cell r="G5742">
            <v>0</v>
          </cell>
          <cell r="I5742">
            <v>0</v>
          </cell>
        </row>
        <row r="5743">
          <cell r="A5743">
            <v>62600910000000</v>
          </cell>
          <cell r="B5743" t="str">
            <v xml:space="preserve">SOLUCION MK77 (P60/40)                                                                              </v>
          </cell>
          <cell r="C5743">
            <v>1431</v>
          </cell>
          <cell r="D5743">
            <v>0</v>
          </cell>
          <cell r="E5743">
            <v>0</v>
          </cell>
          <cell r="F5743">
            <v>0</v>
          </cell>
          <cell r="G5743">
            <v>0</v>
          </cell>
          <cell r="I5743">
            <v>0</v>
          </cell>
        </row>
        <row r="5744">
          <cell r="A5744">
            <v>62601000000000</v>
          </cell>
          <cell r="B5744" t="str">
            <v xml:space="preserve">SOLUCION MK77                                                                                       </v>
          </cell>
          <cell r="C5744">
            <v>4299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  <cell r="I5744">
            <v>0</v>
          </cell>
        </row>
        <row r="5745">
          <cell r="A5745">
            <v>62601010000000</v>
          </cell>
          <cell r="B5745" t="str">
            <v xml:space="preserve">SOLUCION LLAVE 3 VIAS                                                                               </v>
          </cell>
          <cell r="C5745">
            <v>0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  <cell r="I5745">
            <v>0</v>
          </cell>
        </row>
        <row r="5746">
          <cell r="A5746">
            <v>62601100000000</v>
          </cell>
          <cell r="B5746" t="str">
            <v xml:space="preserve">SOLUCION MK CON TUNGSTENO                                                                           </v>
          </cell>
          <cell r="C5746">
            <v>0</v>
          </cell>
          <cell r="D5746">
            <v>0</v>
          </cell>
          <cell r="E5746">
            <v>0</v>
          </cell>
          <cell r="F5746">
            <v>0</v>
          </cell>
          <cell r="G5746">
            <v>0</v>
          </cell>
          <cell r="I5746">
            <v>0</v>
          </cell>
        </row>
        <row r="5747">
          <cell r="A5747">
            <v>62601101000000</v>
          </cell>
          <cell r="B5747" t="str">
            <v xml:space="preserve">SOLUCION DE POLIURETANO C/TUNGSTENO                                                                 </v>
          </cell>
          <cell r="C5747">
            <v>0</v>
          </cell>
          <cell r="D5747">
            <v>0</v>
          </cell>
          <cell r="E5747">
            <v>0</v>
          </cell>
          <cell r="F5747">
            <v>0</v>
          </cell>
          <cell r="G5747">
            <v>0</v>
          </cell>
          <cell r="I5747">
            <v>0</v>
          </cell>
        </row>
        <row r="5748">
          <cell r="A5748">
            <v>62601110000000</v>
          </cell>
          <cell r="B5748" t="str">
            <v xml:space="preserve">SOLUCION DESINFECTAN-3                                                                              </v>
          </cell>
          <cell r="C5748">
            <v>0</v>
          </cell>
          <cell r="D5748">
            <v>0</v>
          </cell>
          <cell r="E5748">
            <v>0</v>
          </cell>
          <cell r="F5748">
            <v>0</v>
          </cell>
          <cell r="G5748">
            <v>0</v>
          </cell>
          <cell r="I5748">
            <v>0</v>
          </cell>
        </row>
        <row r="5749">
          <cell r="A5749">
            <v>62601400000000</v>
          </cell>
          <cell r="B5749" t="str">
            <v xml:space="preserve">SOLUCION DE POLIURETANO AL 21% (G)                                                                  </v>
          </cell>
          <cell r="C5749">
            <v>0</v>
          </cell>
          <cell r="D5749">
            <v>0</v>
          </cell>
          <cell r="E5749">
            <v>0</v>
          </cell>
          <cell r="F5749">
            <v>0</v>
          </cell>
          <cell r="G5749">
            <v>0</v>
          </cell>
          <cell r="I5749">
            <v>0</v>
          </cell>
        </row>
        <row r="5750">
          <cell r="A5750">
            <v>62601400100000</v>
          </cell>
          <cell r="B5750" t="str">
            <v xml:space="preserve">SOLUCION DE POLIURETANO 80AE VIR(G)                                                                 </v>
          </cell>
          <cell r="C5750">
            <v>0</v>
          </cell>
          <cell r="D5750">
            <v>0</v>
          </cell>
          <cell r="E5750">
            <v>0</v>
          </cell>
          <cell r="F5750">
            <v>0</v>
          </cell>
          <cell r="G5750">
            <v>0</v>
          </cell>
          <cell r="I5750">
            <v>0</v>
          </cell>
        </row>
        <row r="5751">
          <cell r="A5751">
            <v>62601400200000</v>
          </cell>
          <cell r="B5751" t="str">
            <v xml:space="preserve">SOLUCION DE POLIURETANO AL 26% (G)                                                                  </v>
          </cell>
          <cell r="C5751">
            <v>0</v>
          </cell>
          <cell r="D5751">
            <v>0</v>
          </cell>
          <cell r="E5751">
            <v>0</v>
          </cell>
          <cell r="F5751">
            <v>0</v>
          </cell>
          <cell r="G5751">
            <v>0</v>
          </cell>
          <cell r="I5751">
            <v>0</v>
          </cell>
        </row>
        <row r="5752">
          <cell r="A5752">
            <v>62601400300000</v>
          </cell>
          <cell r="B5752" t="str">
            <v xml:space="preserve">SOLUCION DE POLIURETANO AL 28% (G)                                                                  </v>
          </cell>
          <cell r="C5752">
            <v>0</v>
          </cell>
          <cell r="D5752">
            <v>0</v>
          </cell>
          <cell r="E5752">
            <v>0</v>
          </cell>
          <cell r="F5752">
            <v>0</v>
          </cell>
          <cell r="G5752">
            <v>0</v>
          </cell>
          <cell r="I5752">
            <v>0</v>
          </cell>
        </row>
        <row r="5753">
          <cell r="A5753">
            <v>62601400301000</v>
          </cell>
          <cell r="B5753" t="str">
            <v xml:space="preserve">SOLUCION DE POLIURETANO AL 30% C/TINTA (G)                                                          </v>
          </cell>
          <cell r="C5753">
            <v>0</v>
          </cell>
          <cell r="D5753">
            <v>0</v>
          </cell>
          <cell r="E5753">
            <v>0</v>
          </cell>
          <cell r="F5753">
            <v>0</v>
          </cell>
          <cell r="G5753">
            <v>0</v>
          </cell>
          <cell r="I5753">
            <v>0</v>
          </cell>
        </row>
        <row r="5754">
          <cell r="A5754">
            <v>62601400302000</v>
          </cell>
          <cell r="B5754" t="str">
            <v xml:space="preserve">SOLUCION DE POIURETANO C/TINTA AL 23%                                                               </v>
          </cell>
          <cell r="C5754">
            <v>0</v>
          </cell>
          <cell r="D5754">
            <v>0</v>
          </cell>
          <cell r="E5754">
            <v>0</v>
          </cell>
          <cell r="F5754">
            <v>0</v>
          </cell>
          <cell r="G5754">
            <v>0</v>
          </cell>
          <cell r="I5754">
            <v>0</v>
          </cell>
        </row>
        <row r="5755">
          <cell r="A5755">
            <v>62601400400000</v>
          </cell>
          <cell r="B5755" t="str">
            <v xml:space="preserve">SOLUCION DE POLIURETANO C/SULFATO Ba (G)                                                            </v>
          </cell>
          <cell r="C5755">
            <v>122.9</v>
          </cell>
          <cell r="D5755">
            <v>0</v>
          </cell>
          <cell r="E5755">
            <v>0</v>
          </cell>
          <cell r="F5755">
            <v>0</v>
          </cell>
          <cell r="G5755">
            <v>0</v>
          </cell>
          <cell r="I5755">
            <v>0</v>
          </cell>
        </row>
        <row r="5756">
          <cell r="A5756">
            <v>62601400500000</v>
          </cell>
          <cell r="B5756" t="str">
            <v xml:space="preserve">SOLUCION DE POLIUR.C/SULF.Ba AL 15%                                                                 </v>
          </cell>
          <cell r="C5756">
            <v>0</v>
          </cell>
          <cell r="D5756">
            <v>0</v>
          </cell>
          <cell r="E5756">
            <v>0</v>
          </cell>
          <cell r="F5756">
            <v>0</v>
          </cell>
          <cell r="G5756">
            <v>0</v>
          </cell>
          <cell r="I5756">
            <v>0</v>
          </cell>
        </row>
        <row r="5757">
          <cell r="A5757">
            <v>62601400600000</v>
          </cell>
          <cell r="B5757" t="str">
            <v xml:space="preserve">SOLUCION DE POLIURETANO AL 13%                                                                      </v>
          </cell>
          <cell r="C5757">
            <v>0</v>
          </cell>
          <cell r="D5757">
            <v>0</v>
          </cell>
          <cell r="E5757">
            <v>0</v>
          </cell>
          <cell r="F5757">
            <v>0</v>
          </cell>
          <cell r="G5757">
            <v>0</v>
          </cell>
          <cell r="I5757">
            <v>0</v>
          </cell>
        </row>
        <row r="5758">
          <cell r="A5758">
            <v>62601400700000</v>
          </cell>
          <cell r="B5758" t="str">
            <v xml:space="preserve">SOLUCION DE POIURETANO AL 14%                                                                       </v>
          </cell>
          <cell r="C5758">
            <v>0</v>
          </cell>
          <cell r="D5758">
            <v>0</v>
          </cell>
          <cell r="E5758">
            <v>0</v>
          </cell>
          <cell r="F5758">
            <v>0</v>
          </cell>
          <cell r="G5758">
            <v>0</v>
          </cell>
          <cell r="I5758">
            <v>0</v>
          </cell>
        </row>
        <row r="5759">
          <cell r="A5759">
            <v>62601500000000</v>
          </cell>
          <cell r="B5759" t="str">
            <v xml:space="preserve">SOLUCION PVC                                                                                        </v>
          </cell>
          <cell r="C5759">
            <v>180</v>
          </cell>
          <cell r="D5759">
            <v>0</v>
          </cell>
          <cell r="E5759">
            <v>0</v>
          </cell>
          <cell r="F5759">
            <v>0</v>
          </cell>
          <cell r="G5759">
            <v>0</v>
          </cell>
          <cell r="I5759">
            <v>0</v>
          </cell>
        </row>
        <row r="5760">
          <cell r="A5760">
            <v>62601501000000</v>
          </cell>
          <cell r="B5760" t="str">
            <v xml:space="preserve">SOLUCION DE PVC COLOREADA VERDE                                                                     </v>
          </cell>
          <cell r="C5760">
            <v>0</v>
          </cell>
          <cell r="D5760">
            <v>0</v>
          </cell>
          <cell r="E5760">
            <v>0</v>
          </cell>
          <cell r="F5760">
            <v>0</v>
          </cell>
          <cell r="G5760">
            <v>0</v>
          </cell>
          <cell r="I5760">
            <v>0</v>
          </cell>
        </row>
        <row r="5761">
          <cell r="A5761">
            <v>62601502000000</v>
          </cell>
          <cell r="B5761" t="str">
            <v xml:space="preserve">SOLUCION DE PVC COLOREADA ROJO                                                                      </v>
          </cell>
          <cell r="C5761">
            <v>0</v>
          </cell>
          <cell r="D5761">
            <v>0</v>
          </cell>
          <cell r="E5761">
            <v>0</v>
          </cell>
          <cell r="F5761">
            <v>0</v>
          </cell>
          <cell r="G5761">
            <v>0</v>
          </cell>
          <cell r="I5761">
            <v>0</v>
          </cell>
        </row>
        <row r="5762">
          <cell r="A5762">
            <v>62601503000000</v>
          </cell>
          <cell r="B5762" t="str">
            <v xml:space="preserve">SOLUCION DE PVC COLOREADA AZUL                                                                      </v>
          </cell>
          <cell r="C5762">
            <v>0</v>
          </cell>
          <cell r="D5762">
            <v>0</v>
          </cell>
          <cell r="E5762">
            <v>0</v>
          </cell>
          <cell r="F5762">
            <v>0</v>
          </cell>
          <cell r="G5762">
            <v>0</v>
          </cell>
          <cell r="I5762">
            <v>0</v>
          </cell>
        </row>
        <row r="5763">
          <cell r="A5763">
            <v>62601504000000</v>
          </cell>
          <cell r="B5763" t="str">
            <v xml:space="preserve">SOLUCION DE PVC COLOREADA BLANCO                                                                    </v>
          </cell>
          <cell r="C5763">
            <v>20</v>
          </cell>
          <cell r="D5763">
            <v>0</v>
          </cell>
          <cell r="E5763">
            <v>0</v>
          </cell>
          <cell r="F5763">
            <v>0</v>
          </cell>
          <cell r="G5763">
            <v>0</v>
          </cell>
          <cell r="I5763">
            <v>0</v>
          </cell>
        </row>
        <row r="5764">
          <cell r="A5764">
            <v>62601505000000</v>
          </cell>
          <cell r="B5764" t="str">
            <v xml:space="preserve">SOLUCION DE PVC COLOREADA NARANJA                                                                   </v>
          </cell>
          <cell r="C5764">
            <v>20</v>
          </cell>
          <cell r="D5764">
            <v>0</v>
          </cell>
          <cell r="E5764">
            <v>0</v>
          </cell>
          <cell r="F5764">
            <v>0</v>
          </cell>
          <cell r="G5764">
            <v>0</v>
          </cell>
          <cell r="I5764">
            <v>0</v>
          </cell>
        </row>
        <row r="5765">
          <cell r="A5765">
            <v>62601506000000</v>
          </cell>
          <cell r="B5765" t="str">
            <v xml:space="preserve">SOLUCION DE PVC COLOREADA MARRON                                                                    </v>
          </cell>
          <cell r="C5765">
            <v>20</v>
          </cell>
          <cell r="D5765">
            <v>0</v>
          </cell>
          <cell r="E5765">
            <v>0</v>
          </cell>
          <cell r="F5765">
            <v>0</v>
          </cell>
          <cell r="G5765">
            <v>0</v>
          </cell>
          <cell r="I5765">
            <v>0</v>
          </cell>
        </row>
        <row r="5766">
          <cell r="A5766">
            <v>62601507000000</v>
          </cell>
          <cell r="B5766" t="str">
            <v xml:space="preserve">SOLUCION DE PVC COLOREADA GRIS                                                                      </v>
          </cell>
          <cell r="C5766">
            <v>20</v>
          </cell>
          <cell r="D5766">
            <v>0</v>
          </cell>
          <cell r="E5766">
            <v>0</v>
          </cell>
          <cell r="F5766">
            <v>0</v>
          </cell>
          <cell r="G5766">
            <v>0</v>
          </cell>
          <cell r="I5766">
            <v>0</v>
          </cell>
        </row>
        <row r="5767">
          <cell r="A5767">
            <v>62601508000000</v>
          </cell>
          <cell r="B5767" t="str">
            <v xml:space="preserve">SOLUCION DE PVC COLOREADA AMARILLO                                                                  </v>
          </cell>
          <cell r="C5767">
            <v>20</v>
          </cell>
          <cell r="D5767">
            <v>0</v>
          </cell>
          <cell r="E5767">
            <v>0</v>
          </cell>
          <cell r="F5767">
            <v>0</v>
          </cell>
          <cell r="G5767">
            <v>0</v>
          </cell>
          <cell r="I5767">
            <v>0</v>
          </cell>
        </row>
        <row r="5768">
          <cell r="A5768">
            <v>62601509000000</v>
          </cell>
          <cell r="B5768" t="str">
            <v xml:space="preserve">SOLUCION DE PVC COLOREADA BORDEAUX                                                                  </v>
          </cell>
          <cell r="C5768">
            <v>0</v>
          </cell>
          <cell r="D5768">
            <v>0</v>
          </cell>
          <cell r="E5768">
            <v>0</v>
          </cell>
          <cell r="F5768">
            <v>0</v>
          </cell>
          <cell r="G5768">
            <v>0</v>
          </cell>
          <cell r="I5768">
            <v>0</v>
          </cell>
        </row>
        <row r="5769">
          <cell r="A5769">
            <v>62601510000000</v>
          </cell>
          <cell r="B5769" t="str">
            <v xml:space="preserve">SOLUCION DE PVC COLOREADA BORDEAUX                                                                  </v>
          </cell>
          <cell r="C5769">
            <v>0</v>
          </cell>
          <cell r="D5769">
            <v>0</v>
          </cell>
          <cell r="E5769">
            <v>0</v>
          </cell>
          <cell r="F5769">
            <v>0</v>
          </cell>
          <cell r="G5769">
            <v>0</v>
          </cell>
          <cell r="I5769">
            <v>0</v>
          </cell>
        </row>
        <row r="5770">
          <cell r="A5770">
            <v>62601600000000</v>
          </cell>
          <cell r="B5770" t="str">
            <v xml:space="preserve">SOLUCION PVC NARANJA                                                                                </v>
          </cell>
          <cell r="C5770">
            <v>0</v>
          </cell>
          <cell r="D5770">
            <v>0</v>
          </cell>
          <cell r="E5770">
            <v>0</v>
          </cell>
          <cell r="F5770">
            <v>0</v>
          </cell>
          <cell r="G5770">
            <v>0</v>
          </cell>
          <cell r="I5770">
            <v>0</v>
          </cell>
        </row>
        <row r="5771">
          <cell r="A5771">
            <v>62601601000000</v>
          </cell>
          <cell r="B5771" t="str">
            <v xml:space="preserve">SOLUCION DE PVC VERDE OSCURO                                                                        </v>
          </cell>
          <cell r="C5771">
            <v>22</v>
          </cell>
          <cell r="D5771">
            <v>0</v>
          </cell>
          <cell r="E5771">
            <v>0</v>
          </cell>
          <cell r="F5771">
            <v>0</v>
          </cell>
          <cell r="G5771">
            <v>0</v>
          </cell>
          <cell r="I5771">
            <v>0</v>
          </cell>
        </row>
        <row r="5772">
          <cell r="A5772">
            <v>62601601010000</v>
          </cell>
          <cell r="B5772" t="str">
            <v xml:space="preserve">SOL. PVC COLOREADA VERDE C/MASTERB.                                                                 </v>
          </cell>
          <cell r="C5772">
            <v>0</v>
          </cell>
          <cell r="D5772">
            <v>0</v>
          </cell>
          <cell r="E5772">
            <v>0</v>
          </cell>
          <cell r="F5772">
            <v>0</v>
          </cell>
          <cell r="G5772">
            <v>0</v>
          </cell>
          <cell r="I5772">
            <v>0</v>
          </cell>
        </row>
        <row r="5773">
          <cell r="A5773">
            <v>62601602000000</v>
          </cell>
          <cell r="B5773" t="str">
            <v xml:space="preserve">SOLUCION DE PVC ROJO                                                                                </v>
          </cell>
          <cell r="C5773">
            <v>0</v>
          </cell>
          <cell r="D5773">
            <v>0</v>
          </cell>
          <cell r="E5773">
            <v>0</v>
          </cell>
          <cell r="F5773">
            <v>0</v>
          </cell>
          <cell r="G5773">
            <v>0</v>
          </cell>
          <cell r="I5773">
            <v>0</v>
          </cell>
        </row>
        <row r="5774">
          <cell r="A5774">
            <v>62601602010000</v>
          </cell>
          <cell r="B5774" t="str">
            <v xml:space="preserve">SOL. PVC COLOREADA ROJO C/MASTERB.                                                                  </v>
          </cell>
          <cell r="C5774">
            <v>0</v>
          </cell>
          <cell r="D5774">
            <v>0</v>
          </cell>
          <cell r="E5774">
            <v>0</v>
          </cell>
          <cell r="F5774">
            <v>0</v>
          </cell>
          <cell r="G5774">
            <v>0</v>
          </cell>
          <cell r="I5774">
            <v>0</v>
          </cell>
        </row>
        <row r="5775">
          <cell r="A5775">
            <v>62601603000000</v>
          </cell>
          <cell r="B5775" t="str">
            <v xml:space="preserve">SOL. P/TUBULADURA VERDE OSCURO                                                                      </v>
          </cell>
          <cell r="C5775">
            <v>0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I5775">
            <v>0</v>
          </cell>
        </row>
        <row r="5776">
          <cell r="A5776">
            <v>62601700000000</v>
          </cell>
          <cell r="B5776" t="str">
            <v xml:space="preserve">SOLUCION DE SILICONA                                                                                </v>
          </cell>
          <cell r="C5776">
            <v>0</v>
          </cell>
          <cell r="D5776">
            <v>0</v>
          </cell>
          <cell r="E5776">
            <v>0</v>
          </cell>
          <cell r="F5776">
            <v>0</v>
          </cell>
          <cell r="G5776">
            <v>0</v>
          </cell>
          <cell r="I5776">
            <v>0</v>
          </cell>
        </row>
        <row r="5777">
          <cell r="A5777">
            <v>62601701000000</v>
          </cell>
          <cell r="B5777" t="str">
            <v xml:space="preserve">SOLUCION DE SILICONA CON ALCOHOL                                                                    </v>
          </cell>
          <cell r="C5777">
            <v>0</v>
          </cell>
          <cell r="D5777">
            <v>0</v>
          </cell>
          <cell r="E5777">
            <v>0</v>
          </cell>
          <cell r="F5777">
            <v>0</v>
          </cell>
          <cell r="G5777">
            <v>0</v>
          </cell>
          <cell r="I5777">
            <v>0</v>
          </cell>
        </row>
        <row r="5778">
          <cell r="A5778">
            <v>62601800000000</v>
          </cell>
          <cell r="B5778" t="str">
            <v xml:space="preserve">SOLUCION SILICONA AK10                                                                              </v>
          </cell>
          <cell r="C5778">
            <v>0</v>
          </cell>
          <cell r="D5778">
            <v>0</v>
          </cell>
          <cell r="E5778">
            <v>0</v>
          </cell>
          <cell r="F5778">
            <v>0</v>
          </cell>
          <cell r="G5778">
            <v>0</v>
          </cell>
          <cell r="I5778">
            <v>0</v>
          </cell>
        </row>
        <row r="5779">
          <cell r="A5779">
            <v>62601900000000</v>
          </cell>
          <cell r="B5779" t="str">
            <v xml:space="preserve">SOLUCION HYAMINE                                                                                    </v>
          </cell>
          <cell r="C5779">
            <v>0</v>
          </cell>
          <cell r="D5779">
            <v>0</v>
          </cell>
          <cell r="E5779">
            <v>0</v>
          </cell>
          <cell r="F5779">
            <v>0</v>
          </cell>
          <cell r="G5779">
            <v>0</v>
          </cell>
          <cell r="I5779">
            <v>0</v>
          </cell>
        </row>
        <row r="5780">
          <cell r="A5780">
            <v>62602000000000</v>
          </cell>
          <cell r="B5780" t="str">
            <v xml:space="preserve">SOLUCION IPA 70%                                                                                    </v>
          </cell>
          <cell r="C5780">
            <v>0</v>
          </cell>
          <cell r="D5780">
            <v>0</v>
          </cell>
          <cell r="E5780">
            <v>0</v>
          </cell>
          <cell r="F5780">
            <v>0</v>
          </cell>
          <cell r="G5780">
            <v>0</v>
          </cell>
          <cell r="I5780">
            <v>0</v>
          </cell>
        </row>
        <row r="5781">
          <cell r="A5781">
            <v>62602100000000</v>
          </cell>
          <cell r="B5781" t="str">
            <v xml:space="preserve">SOLUCION MULTIVAC                                                                                   </v>
          </cell>
          <cell r="C5781">
            <v>0</v>
          </cell>
          <cell r="D5781">
            <v>0</v>
          </cell>
          <cell r="E5781">
            <v>0</v>
          </cell>
          <cell r="F5781">
            <v>0</v>
          </cell>
          <cell r="G5781">
            <v>0</v>
          </cell>
          <cell r="I5781">
            <v>0</v>
          </cell>
        </row>
        <row r="5782">
          <cell r="A5782">
            <v>62602101000000</v>
          </cell>
          <cell r="B5782" t="str">
            <v xml:space="preserve">SOLVENTE MULTIVAC (SOLUCION NH3)                                                                    </v>
          </cell>
          <cell r="C5782">
            <v>0</v>
          </cell>
          <cell r="D5782">
            <v>0</v>
          </cell>
          <cell r="E5782">
            <v>0</v>
          </cell>
          <cell r="F5782">
            <v>0</v>
          </cell>
          <cell r="G5782">
            <v>0</v>
          </cell>
          <cell r="I5782">
            <v>0</v>
          </cell>
        </row>
        <row r="5783">
          <cell r="A5783">
            <v>62602200000000</v>
          </cell>
          <cell r="B5783" t="str">
            <v xml:space="preserve">SOLUCION CLORO                                                                                      </v>
          </cell>
          <cell r="C5783">
            <v>0</v>
          </cell>
          <cell r="D5783">
            <v>0</v>
          </cell>
          <cell r="E5783">
            <v>0</v>
          </cell>
          <cell r="F5783">
            <v>0</v>
          </cell>
          <cell r="G5783">
            <v>0</v>
          </cell>
          <cell r="I5783">
            <v>0</v>
          </cell>
        </row>
        <row r="5784">
          <cell r="A5784">
            <v>62602300000000</v>
          </cell>
          <cell r="B5784" t="str">
            <v xml:space="preserve">SOLUCION AZUL DE METILENO 0.1%                                                                      </v>
          </cell>
          <cell r="C5784">
            <v>2000</v>
          </cell>
          <cell r="D5784">
            <v>0</v>
          </cell>
          <cell r="E5784">
            <v>0</v>
          </cell>
          <cell r="F5784">
            <v>0</v>
          </cell>
          <cell r="G5784">
            <v>0</v>
          </cell>
          <cell r="I5784">
            <v>0</v>
          </cell>
        </row>
        <row r="5785">
          <cell r="A5785">
            <v>62602301000000</v>
          </cell>
          <cell r="B5785" t="str">
            <v xml:space="preserve">SOLUCION COLOREADA AZUL                                                                             </v>
          </cell>
          <cell r="C5785">
            <v>0</v>
          </cell>
          <cell r="D5785">
            <v>0</v>
          </cell>
          <cell r="E5785">
            <v>0</v>
          </cell>
          <cell r="F5785">
            <v>0</v>
          </cell>
          <cell r="G5785">
            <v>0</v>
          </cell>
          <cell r="I5785">
            <v>0</v>
          </cell>
        </row>
        <row r="5786">
          <cell r="A5786">
            <v>62602310000000</v>
          </cell>
          <cell r="B5786" t="str">
            <v xml:space="preserve">SOLUCION DE RODAMINA                                                                                </v>
          </cell>
          <cell r="C5786">
            <v>0</v>
          </cell>
          <cell r="D5786">
            <v>0</v>
          </cell>
          <cell r="E5786">
            <v>0</v>
          </cell>
          <cell r="F5786">
            <v>0</v>
          </cell>
          <cell r="G5786">
            <v>0</v>
          </cell>
          <cell r="I5786">
            <v>0</v>
          </cell>
        </row>
        <row r="5787">
          <cell r="A5787">
            <v>62602320000000</v>
          </cell>
          <cell r="B5787" t="str">
            <v xml:space="preserve">SOLUCION DE TWEEN 80                                                                                </v>
          </cell>
          <cell r="C5787">
            <v>0</v>
          </cell>
          <cell r="D5787">
            <v>0</v>
          </cell>
          <cell r="E5787">
            <v>0</v>
          </cell>
          <cell r="F5787">
            <v>0</v>
          </cell>
          <cell r="G5787">
            <v>0</v>
          </cell>
          <cell r="I5787">
            <v>0</v>
          </cell>
        </row>
        <row r="5788">
          <cell r="A5788">
            <v>62602330000000</v>
          </cell>
          <cell r="B5788" t="str">
            <v xml:space="preserve">SOLUCION DE DETERGENTE TP                                                                           </v>
          </cell>
          <cell r="C5788">
            <v>0</v>
          </cell>
          <cell r="D5788">
            <v>0</v>
          </cell>
          <cell r="E5788">
            <v>0</v>
          </cell>
          <cell r="F5788">
            <v>0</v>
          </cell>
          <cell r="G5788">
            <v>0</v>
          </cell>
          <cell r="I5788">
            <v>0</v>
          </cell>
        </row>
        <row r="5789">
          <cell r="A5789">
            <v>62602400000000</v>
          </cell>
          <cell r="B5789" t="str">
            <v xml:space="preserve">AGUA DESMIN. C/PEROXIDO 0.2                                                                         </v>
          </cell>
          <cell r="C5789">
            <v>1290</v>
          </cell>
          <cell r="D5789">
            <v>0</v>
          </cell>
          <cell r="E5789">
            <v>0</v>
          </cell>
          <cell r="F5789">
            <v>0</v>
          </cell>
          <cell r="G5789">
            <v>0</v>
          </cell>
          <cell r="I5789">
            <v>0</v>
          </cell>
        </row>
        <row r="5790">
          <cell r="A5790">
            <v>62602401000000</v>
          </cell>
          <cell r="B5790" t="str">
            <v xml:space="preserve">AGUA DESMIN. C/PEROXIDO 3%                                                                          </v>
          </cell>
          <cell r="C5790">
            <v>0</v>
          </cell>
          <cell r="D5790">
            <v>0</v>
          </cell>
          <cell r="E5790">
            <v>0</v>
          </cell>
          <cell r="F5790">
            <v>0</v>
          </cell>
          <cell r="G5790">
            <v>0</v>
          </cell>
          <cell r="I5790">
            <v>0</v>
          </cell>
        </row>
        <row r="5791">
          <cell r="A5791">
            <v>62602500000000</v>
          </cell>
          <cell r="B5791" t="str">
            <v xml:space="preserve">AGUA DESMINERALIZADA                                                                                </v>
          </cell>
          <cell r="C5791">
            <v>49952</v>
          </cell>
          <cell r="D5791">
            <v>0</v>
          </cell>
          <cell r="E5791">
            <v>0</v>
          </cell>
          <cell r="F5791">
            <v>0</v>
          </cell>
          <cell r="G5791">
            <v>0</v>
          </cell>
          <cell r="I5791">
            <v>0</v>
          </cell>
        </row>
        <row r="5792">
          <cell r="A5792">
            <v>62602600000000</v>
          </cell>
          <cell r="B5792" t="str">
            <v xml:space="preserve">ACIDO ACETICO AL 60% (ML)                                                                           </v>
          </cell>
          <cell r="C5792">
            <v>0</v>
          </cell>
          <cell r="D5792">
            <v>0</v>
          </cell>
          <cell r="E5792">
            <v>0</v>
          </cell>
          <cell r="F5792">
            <v>0</v>
          </cell>
          <cell r="G5792">
            <v>0</v>
          </cell>
          <cell r="I5792">
            <v>0</v>
          </cell>
        </row>
        <row r="5793">
          <cell r="A5793">
            <v>62602700000000</v>
          </cell>
          <cell r="B5793" t="str">
            <v xml:space="preserve">SOLUCION CLORURO DE BENZALCONIO(ML)                                                                 </v>
          </cell>
          <cell r="C5793">
            <v>0</v>
          </cell>
          <cell r="D5793">
            <v>0</v>
          </cell>
          <cell r="E5793">
            <v>0</v>
          </cell>
          <cell r="F5793">
            <v>0</v>
          </cell>
          <cell r="G5793">
            <v>0</v>
          </cell>
          <cell r="I5793">
            <v>0</v>
          </cell>
        </row>
        <row r="5794">
          <cell r="A5794">
            <v>62602701000000</v>
          </cell>
          <cell r="B5794" t="str">
            <v xml:space="preserve">SOLUCION CLORURO DE CALCIO (ML)                                                                     </v>
          </cell>
          <cell r="C5794">
            <v>0</v>
          </cell>
          <cell r="D5794">
            <v>0</v>
          </cell>
          <cell r="E5794">
            <v>0</v>
          </cell>
          <cell r="F5794">
            <v>0</v>
          </cell>
          <cell r="G5794">
            <v>0</v>
          </cell>
          <cell r="I5794">
            <v>0</v>
          </cell>
        </row>
        <row r="5795">
          <cell r="A5795">
            <v>626027020000</v>
          </cell>
          <cell r="B5795" t="str">
            <v xml:space="preserve">SUERO FISIOLOGICO                                                                                   </v>
          </cell>
          <cell r="C5795">
            <v>0</v>
          </cell>
          <cell r="D5795">
            <v>0</v>
          </cell>
          <cell r="E5795">
            <v>0</v>
          </cell>
          <cell r="F5795">
            <v>0</v>
          </cell>
          <cell r="G5795">
            <v>0</v>
          </cell>
          <cell r="I5795">
            <v>0</v>
          </cell>
        </row>
        <row r="5796">
          <cell r="A5796">
            <v>62602800000000</v>
          </cell>
          <cell r="B5796" t="str">
            <v xml:space="preserve">SULFOCROMICA (ML)                                                                                   </v>
          </cell>
          <cell r="C5796">
            <v>0</v>
          </cell>
          <cell r="D5796">
            <v>0</v>
          </cell>
          <cell r="E5796">
            <v>0</v>
          </cell>
          <cell r="F5796">
            <v>0</v>
          </cell>
          <cell r="G5796">
            <v>0</v>
          </cell>
          <cell r="I5796">
            <v>0</v>
          </cell>
        </row>
        <row r="5797">
          <cell r="A5797">
            <v>62602900000000</v>
          </cell>
          <cell r="B5797" t="str">
            <v xml:space="preserve">TASHIRO (M)                                                                                         </v>
          </cell>
          <cell r="C5797">
            <v>0</v>
          </cell>
          <cell r="D5797">
            <v>0</v>
          </cell>
          <cell r="E5797">
            <v>0</v>
          </cell>
          <cell r="F5797">
            <v>0</v>
          </cell>
          <cell r="G5797">
            <v>0</v>
          </cell>
          <cell r="I5797">
            <v>0</v>
          </cell>
        </row>
        <row r="5798">
          <cell r="A5798">
            <v>62603000000000</v>
          </cell>
          <cell r="B5798" t="str">
            <v xml:space="preserve">TSA (TRIPTICASA SOYA AGAR) (L)                                                                      </v>
          </cell>
          <cell r="C5798">
            <v>0</v>
          </cell>
          <cell r="D5798">
            <v>0</v>
          </cell>
          <cell r="E5798">
            <v>0</v>
          </cell>
          <cell r="F5798">
            <v>0</v>
          </cell>
          <cell r="G5798">
            <v>0</v>
          </cell>
          <cell r="I5798">
            <v>0</v>
          </cell>
        </row>
        <row r="5799">
          <cell r="A5799">
            <v>62603100000000</v>
          </cell>
          <cell r="B5799" t="str">
            <v xml:space="preserve">TSB (CALDO DE SOYA) (L)                                                                             </v>
          </cell>
          <cell r="C5799">
            <v>0</v>
          </cell>
          <cell r="D5799">
            <v>0</v>
          </cell>
          <cell r="E5799">
            <v>0</v>
          </cell>
          <cell r="F5799">
            <v>0</v>
          </cell>
          <cell r="G5799">
            <v>0</v>
          </cell>
          <cell r="I5799">
            <v>0</v>
          </cell>
        </row>
        <row r="5800">
          <cell r="A5800">
            <v>62603200000000</v>
          </cell>
          <cell r="B5800" t="str">
            <v xml:space="preserve">CALDO DE TIOGLICOLATO (L)                                                                           </v>
          </cell>
          <cell r="C5800">
            <v>0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  <cell r="I5800">
            <v>0</v>
          </cell>
        </row>
        <row r="5801">
          <cell r="A5801">
            <v>62603300000000</v>
          </cell>
          <cell r="B5801" t="str">
            <v xml:space="preserve">MEDIO SABOURAU (L)                                                                                  </v>
          </cell>
          <cell r="C5801">
            <v>0</v>
          </cell>
          <cell r="D5801">
            <v>0</v>
          </cell>
          <cell r="E5801">
            <v>0</v>
          </cell>
          <cell r="F5801">
            <v>0</v>
          </cell>
          <cell r="G5801">
            <v>0</v>
          </cell>
          <cell r="I5801">
            <v>0</v>
          </cell>
        </row>
        <row r="5802">
          <cell r="A5802">
            <v>62603300100000</v>
          </cell>
          <cell r="B5802" t="str">
            <v xml:space="preserve">SOLUCION DE CASEINA AL 5%                                                                           </v>
          </cell>
          <cell r="C5802">
            <v>0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I5802">
            <v>0</v>
          </cell>
        </row>
        <row r="5803">
          <cell r="A5803">
            <v>62603300200000</v>
          </cell>
          <cell r="B5803" t="str">
            <v xml:space="preserve">SOLUCION DE PROTEINA DE POTASIO                                                                     </v>
          </cell>
          <cell r="C5803">
            <v>0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I5803">
            <v>0</v>
          </cell>
        </row>
        <row r="5804">
          <cell r="A5804">
            <v>62603400000000</v>
          </cell>
          <cell r="B5804" t="str">
            <v xml:space="preserve">BAÑO FINAL DE SILICONA (L)                                                                          </v>
          </cell>
          <cell r="C5804">
            <v>0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  <cell r="I5804">
            <v>0</v>
          </cell>
        </row>
        <row r="5805">
          <cell r="A5805">
            <v>62603500000000</v>
          </cell>
          <cell r="B5805" t="str">
            <v xml:space="preserve">SOLUCIÓN SALINA (ML)                                                                                </v>
          </cell>
          <cell r="C5805">
            <v>0</v>
          </cell>
          <cell r="D5805">
            <v>0</v>
          </cell>
          <cell r="E5805">
            <v>0</v>
          </cell>
          <cell r="F5805">
            <v>0</v>
          </cell>
          <cell r="G5805">
            <v>0</v>
          </cell>
          <cell r="I5805">
            <v>0</v>
          </cell>
        </row>
        <row r="5806">
          <cell r="A5806">
            <v>62603602000000</v>
          </cell>
          <cell r="B5806" t="str">
            <v xml:space="preserve">SOLUCION MPB 100 (G)                                                                                </v>
          </cell>
          <cell r="C5806">
            <v>0</v>
          </cell>
          <cell r="D5806">
            <v>0</v>
          </cell>
          <cell r="E5806">
            <v>0</v>
          </cell>
          <cell r="F5806">
            <v>0</v>
          </cell>
          <cell r="G5806">
            <v>0</v>
          </cell>
          <cell r="I5806">
            <v>0</v>
          </cell>
        </row>
        <row r="5807">
          <cell r="A5807">
            <v>62603603000000</v>
          </cell>
          <cell r="B5807" t="str">
            <v xml:space="preserve">SOLUCION MPB 120 (G)                                                                                </v>
          </cell>
          <cell r="C5807">
            <v>0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  <cell r="I5807">
            <v>0</v>
          </cell>
        </row>
        <row r="5808">
          <cell r="A5808">
            <v>62603604000000</v>
          </cell>
          <cell r="B5808" t="str">
            <v xml:space="preserve">SOLUCION MPB 140 (G)                                                                                </v>
          </cell>
          <cell r="C5808">
            <v>0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  <cell r="I5808">
            <v>0</v>
          </cell>
        </row>
        <row r="5809">
          <cell r="A5809">
            <v>62603605000000</v>
          </cell>
          <cell r="B5809" t="str">
            <v xml:space="preserve">SOLUCION MPB 160 (G)                                                                                </v>
          </cell>
          <cell r="C5809">
            <v>0</v>
          </cell>
          <cell r="D5809">
            <v>0</v>
          </cell>
          <cell r="E5809">
            <v>0</v>
          </cell>
          <cell r="F5809">
            <v>0</v>
          </cell>
          <cell r="G5809">
            <v>0</v>
          </cell>
          <cell r="I5809">
            <v>0</v>
          </cell>
        </row>
        <row r="5810">
          <cell r="A5810">
            <v>62603606000000</v>
          </cell>
          <cell r="B5810" t="str">
            <v xml:space="preserve">SOLUCION MPB 80 (G)                                                                                 </v>
          </cell>
          <cell r="C5810">
            <v>0</v>
          </cell>
          <cell r="D5810">
            <v>0</v>
          </cell>
          <cell r="E5810">
            <v>0</v>
          </cell>
          <cell r="F5810">
            <v>0</v>
          </cell>
          <cell r="G5810">
            <v>0</v>
          </cell>
          <cell r="I5810">
            <v>0</v>
          </cell>
        </row>
        <row r="5811">
          <cell r="A5811">
            <v>62603607000000</v>
          </cell>
          <cell r="B5811" t="str">
            <v xml:space="preserve">SOLUCION MPB 40 (G)                                                                                 </v>
          </cell>
          <cell r="C5811">
            <v>0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  <cell r="I5811">
            <v>0</v>
          </cell>
        </row>
        <row r="5812">
          <cell r="A5812">
            <v>62603608000000</v>
          </cell>
          <cell r="B5812" t="str">
            <v xml:space="preserve">SOLUCIÓN MPB 250 (G)                                                                                </v>
          </cell>
          <cell r="C5812">
            <v>0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  <cell r="I5812">
            <v>0</v>
          </cell>
        </row>
        <row r="5813">
          <cell r="A5813">
            <v>62603609000000</v>
          </cell>
          <cell r="B5813" t="str">
            <v xml:space="preserve">SOLUCION MPB 60 (G)                                                                                 </v>
          </cell>
          <cell r="C5813">
            <v>0</v>
          </cell>
          <cell r="D5813">
            <v>0</v>
          </cell>
          <cell r="E5813">
            <v>0</v>
          </cell>
          <cell r="F5813">
            <v>0</v>
          </cell>
          <cell r="G5813">
            <v>0</v>
          </cell>
          <cell r="I5813">
            <v>0</v>
          </cell>
        </row>
        <row r="5814">
          <cell r="A5814">
            <v>62603700100000</v>
          </cell>
          <cell r="B5814" t="str">
            <v xml:space="preserve">SOLUCION PARA ARO (G)                                                                               </v>
          </cell>
          <cell r="C5814">
            <v>0</v>
          </cell>
          <cell r="D5814">
            <v>0</v>
          </cell>
          <cell r="E5814">
            <v>0</v>
          </cell>
          <cell r="F5814">
            <v>0</v>
          </cell>
          <cell r="G5814">
            <v>0</v>
          </cell>
          <cell r="I5814">
            <v>0</v>
          </cell>
        </row>
        <row r="5815">
          <cell r="A5815">
            <v>62603700200000</v>
          </cell>
          <cell r="B5815" t="str">
            <v xml:space="preserve">SOLUCION PASTA DURA 15%                                                                             </v>
          </cell>
          <cell r="C5815">
            <v>0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I5815">
            <v>0</v>
          </cell>
        </row>
        <row r="5816">
          <cell r="A5816">
            <v>62603700300000</v>
          </cell>
          <cell r="B5816" t="str">
            <v xml:space="preserve">SOLUCION PASTA BLANDA 15%                                                                           </v>
          </cell>
          <cell r="C5816">
            <v>0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I5816">
            <v>0</v>
          </cell>
        </row>
        <row r="5817">
          <cell r="A5817">
            <v>62603800000000</v>
          </cell>
          <cell r="B5817" t="str">
            <v xml:space="preserve">SOLUCION DE TIVOFIX 95% (G)                                                                         </v>
          </cell>
          <cell r="C5817">
            <v>0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I5817">
            <v>0</v>
          </cell>
        </row>
        <row r="5818">
          <cell r="A5818">
            <v>62603900000000</v>
          </cell>
          <cell r="B5818" t="str">
            <v xml:space="preserve">SOLUCION DE TIVOFIX 65% (G)                                                                         </v>
          </cell>
          <cell r="C5818">
            <v>0</v>
          </cell>
          <cell r="D5818">
            <v>0</v>
          </cell>
          <cell r="E5818">
            <v>0</v>
          </cell>
          <cell r="F5818">
            <v>0</v>
          </cell>
          <cell r="G5818">
            <v>0</v>
          </cell>
          <cell r="I5818">
            <v>0</v>
          </cell>
        </row>
        <row r="5819">
          <cell r="A5819">
            <v>62604000000000</v>
          </cell>
          <cell r="B5819" t="str">
            <v xml:space="preserve">PLANCHA DE SANCURE (G)                                                                              </v>
          </cell>
          <cell r="C5819">
            <v>0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I5819">
            <v>0</v>
          </cell>
        </row>
        <row r="5820">
          <cell r="A5820">
            <v>62604001000000</v>
          </cell>
          <cell r="B5820" t="str">
            <v xml:space="preserve">LACA DE SEPARACION (G)                                                                              </v>
          </cell>
          <cell r="C5820">
            <v>0</v>
          </cell>
          <cell r="D5820">
            <v>0</v>
          </cell>
          <cell r="E5820">
            <v>0</v>
          </cell>
          <cell r="F5820">
            <v>0</v>
          </cell>
          <cell r="G5820">
            <v>0</v>
          </cell>
          <cell r="I5820">
            <v>0</v>
          </cell>
        </row>
        <row r="5821">
          <cell r="A5821">
            <v>62604002000000</v>
          </cell>
          <cell r="B5821" t="str">
            <v xml:space="preserve">LACA DE SEPARACION POLIMERIZADA (G)                                                                 </v>
          </cell>
          <cell r="C5821">
            <v>0</v>
          </cell>
          <cell r="D5821">
            <v>0</v>
          </cell>
          <cell r="E5821">
            <v>0</v>
          </cell>
          <cell r="F5821">
            <v>0</v>
          </cell>
          <cell r="G5821">
            <v>0</v>
          </cell>
          <cell r="I5821">
            <v>0</v>
          </cell>
        </row>
        <row r="5822">
          <cell r="A5822">
            <v>62604003000000</v>
          </cell>
          <cell r="B5822" t="str">
            <v xml:space="preserve">LACA DE SEPARACION 60% (G)                                                                          </v>
          </cell>
          <cell r="C5822">
            <v>0</v>
          </cell>
          <cell r="D5822">
            <v>0</v>
          </cell>
          <cell r="E5822">
            <v>0</v>
          </cell>
          <cell r="F5822">
            <v>0</v>
          </cell>
          <cell r="G5822">
            <v>0</v>
          </cell>
          <cell r="I5822">
            <v>0</v>
          </cell>
        </row>
        <row r="5823">
          <cell r="A5823">
            <v>62604004000000</v>
          </cell>
          <cell r="B5823" t="str">
            <v xml:space="preserve">LACA DE SEPARACION 20%(G)                                                                           </v>
          </cell>
          <cell r="C5823">
            <v>0</v>
          </cell>
          <cell r="D5823">
            <v>0</v>
          </cell>
          <cell r="E5823">
            <v>0</v>
          </cell>
          <cell r="F5823">
            <v>0</v>
          </cell>
          <cell r="G5823">
            <v>0</v>
          </cell>
          <cell r="I5823">
            <v>0</v>
          </cell>
        </row>
        <row r="5824">
          <cell r="A5824">
            <v>62604101000000</v>
          </cell>
          <cell r="B5824" t="str">
            <v xml:space="preserve">PASTA BLANDA (KG)                                                                                   </v>
          </cell>
          <cell r="C5824">
            <v>0</v>
          </cell>
          <cell r="D5824">
            <v>0</v>
          </cell>
          <cell r="E5824">
            <v>0</v>
          </cell>
          <cell r="F5824">
            <v>0</v>
          </cell>
          <cell r="G5824">
            <v>0</v>
          </cell>
          <cell r="I5824">
            <v>0</v>
          </cell>
        </row>
        <row r="5825">
          <cell r="A5825">
            <v>62604102000000</v>
          </cell>
          <cell r="B5825" t="str">
            <v xml:space="preserve">PASTA DURA (KG)                                                                                     </v>
          </cell>
          <cell r="C5825">
            <v>81.266919999999999</v>
          </cell>
          <cell r="D5825">
            <v>0</v>
          </cell>
          <cell r="E5825">
            <v>0</v>
          </cell>
          <cell r="F5825">
            <v>0</v>
          </cell>
          <cell r="G5825">
            <v>0</v>
          </cell>
          <cell r="I5825">
            <v>0</v>
          </cell>
        </row>
        <row r="5826">
          <cell r="A5826">
            <v>62604201000000</v>
          </cell>
          <cell r="B5826" t="str">
            <v xml:space="preserve">COMPUESTO DE LATEX P/BALON                                                                          </v>
          </cell>
          <cell r="C5826">
            <v>280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I5826">
            <v>0</v>
          </cell>
        </row>
        <row r="5827">
          <cell r="A5827">
            <v>62604202000000</v>
          </cell>
          <cell r="B5827" t="str">
            <v xml:space="preserve">COAGULANTE PARA BALON DE LATEX                                                                      </v>
          </cell>
          <cell r="C5827">
            <v>0</v>
          </cell>
          <cell r="D5827">
            <v>0</v>
          </cell>
          <cell r="E5827">
            <v>0</v>
          </cell>
          <cell r="F5827">
            <v>0</v>
          </cell>
          <cell r="G5827">
            <v>0</v>
          </cell>
          <cell r="I5827">
            <v>0</v>
          </cell>
        </row>
        <row r="5828">
          <cell r="A5828">
            <v>62604203000000</v>
          </cell>
          <cell r="B5828" t="str">
            <v xml:space="preserve">COAGULANTE PARA BALON DE LATEX (CARBONATO)                                                          </v>
          </cell>
          <cell r="C5828">
            <v>38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I5828">
            <v>0</v>
          </cell>
        </row>
        <row r="5829">
          <cell r="A5829">
            <v>62605000000000</v>
          </cell>
          <cell r="B5829" t="str">
            <v xml:space="preserve">SOLUCION DE ACIDO CLORHID. 0.05N                                                                    </v>
          </cell>
          <cell r="C5829">
            <v>0</v>
          </cell>
          <cell r="D5829">
            <v>0</v>
          </cell>
          <cell r="E5829">
            <v>0</v>
          </cell>
          <cell r="F5829">
            <v>0</v>
          </cell>
          <cell r="G5829">
            <v>0</v>
          </cell>
          <cell r="I5829">
            <v>0</v>
          </cell>
        </row>
        <row r="5830">
          <cell r="A5830">
            <v>62605010000000</v>
          </cell>
          <cell r="B5830" t="str">
            <v xml:space="preserve">SOLUCION DE ACIDO CLORHID. 0.01N                                                                    </v>
          </cell>
          <cell r="C5830">
            <v>0</v>
          </cell>
          <cell r="D5830">
            <v>0</v>
          </cell>
          <cell r="E5830">
            <v>0</v>
          </cell>
          <cell r="F5830">
            <v>0</v>
          </cell>
          <cell r="G5830">
            <v>0</v>
          </cell>
          <cell r="I5830">
            <v>0</v>
          </cell>
        </row>
        <row r="5831">
          <cell r="A5831">
            <v>62605100000000</v>
          </cell>
          <cell r="B5831" t="str">
            <v xml:space="preserve">SOLUCION DE NITRATO DE PLATA 0.01N                                                                  </v>
          </cell>
          <cell r="C5831">
            <v>0</v>
          </cell>
          <cell r="D5831">
            <v>0</v>
          </cell>
          <cell r="E5831">
            <v>0</v>
          </cell>
          <cell r="F5831">
            <v>0</v>
          </cell>
          <cell r="G5831">
            <v>0</v>
          </cell>
          <cell r="I5831">
            <v>0</v>
          </cell>
        </row>
        <row r="5832">
          <cell r="A5832">
            <v>62605110000000</v>
          </cell>
          <cell r="B5832" t="str">
            <v xml:space="preserve">SOLUCION DE ACIDO OXALICO 5%                                                                        </v>
          </cell>
          <cell r="C5832">
            <v>0</v>
          </cell>
          <cell r="D5832">
            <v>0</v>
          </cell>
          <cell r="E5832">
            <v>0</v>
          </cell>
          <cell r="F5832">
            <v>0</v>
          </cell>
          <cell r="G5832">
            <v>0</v>
          </cell>
          <cell r="I5832">
            <v>0</v>
          </cell>
        </row>
        <row r="5833">
          <cell r="A5833">
            <v>62605120000000</v>
          </cell>
          <cell r="B5833" t="str">
            <v xml:space="preserve">SOLUCION AMONIACO 5%                                                                                </v>
          </cell>
          <cell r="C5833">
            <v>0</v>
          </cell>
          <cell r="D5833">
            <v>0</v>
          </cell>
          <cell r="E5833">
            <v>0</v>
          </cell>
          <cell r="F5833">
            <v>0</v>
          </cell>
          <cell r="G5833">
            <v>0</v>
          </cell>
          <cell r="I5833">
            <v>0</v>
          </cell>
        </row>
        <row r="5834">
          <cell r="A5834">
            <v>62605130000000</v>
          </cell>
          <cell r="B5834" t="str">
            <v xml:space="preserve">SOLUCION HIDROXIDO DE POTASIO 0.5M                                                                  </v>
          </cell>
          <cell r="C5834">
            <v>0</v>
          </cell>
          <cell r="D5834">
            <v>0</v>
          </cell>
          <cell r="E5834">
            <v>0</v>
          </cell>
          <cell r="F5834">
            <v>0</v>
          </cell>
          <cell r="G5834">
            <v>0</v>
          </cell>
          <cell r="I5834">
            <v>0</v>
          </cell>
        </row>
        <row r="5835">
          <cell r="A5835">
            <v>62605140000000</v>
          </cell>
          <cell r="B5835" t="str">
            <v xml:space="preserve">SOLUCION HIDROXIDO DE POTASIO 1M                                                                    </v>
          </cell>
          <cell r="C5835">
            <v>0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I5835">
            <v>0</v>
          </cell>
        </row>
        <row r="5836">
          <cell r="A5836">
            <v>62605150000000</v>
          </cell>
          <cell r="B5836" t="str">
            <v xml:space="preserve">SOLUCION CLORURO DE POTASIO 3,5 MOLAR                                                               </v>
          </cell>
          <cell r="C5836">
            <v>0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I5836">
            <v>0</v>
          </cell>
        </row>
        <row r="5837">
          <cell r="A5837">
            <v>62605160000000</v>
          </cell>
          <cell r="B5837" t="str">
            <v xml:space="preserve">SOLUCION ACIDO CLORHIDRICO 0,034 %                                                                  </v>
          </cell>
          <cell r="C5837">
            <v>1000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I5837">
            <v>0</v>
          </cell>
        </row>
        <row r="5838">
          <cell r="A5838">
            <v>62605170000000</v>
          </cell>
          <cell r="B5838" t="str">
            <v xml:space="preserve">SOLUCION DE CLORURO DE SODIO 0,15 MOLAR                                                             </v>
          </cell>
          <cell r="C5838">
            <v>0</v>
          </cell>
          <cell r="D5838">
            <v>0</v>
          </cell>
          <cell r="E5838">
            <v>0</v>
          </cell>
          <cell r="F5838">
            <v>0</v>
          </cell>
          <cell r="G5838">
            <v>0</v>
          </cell>
          <cell r="I5838">
            <v>0</v>
          </cell>
        </row>
        <row r="5839">
          <cell r="A5839">
            <v>62605200000000</v>
          </cell>
          <cell r="B5839" t="str">
            <v xml:space="preserve">SOLUCION ORINA ARTIFICIAL                                                                           </v>
          </cell>
          <cell r="C5839">
            <v>0</v>
          </cell>
          <cell r="D5839">
            <v>0</v>
          </cell>
          <cell r="E5839">
            <v>0</v>
          </cell>
          <cell r="F5839">
            <v>0</v>
          </cell>
          <cell r="G5839">
            <v>0</v>
          </cell>
          <cell r="I5839">
            <v>0</v>
          </cell>
        </row>
        <row r="5840">
          <cell r="A5840">
            <v>62605210000000</v>
          </cell>
          <cell r="B5840" t="str">
            <v xml:space="preserve">SOLUCION PARA LIMPIAR VIDRIOS                                                                       </v>
          </cell>
          <cell r="C5840">
            <v>0</v>
          </cell>
          <cell r="D5840">
            <v>0</v>
          </cell>
          <cell r="E5840">
            <v>0</v>
          </cell>
          <cell r="F5840">
            <v>0</v>
          </cell>
          <cell r="G5840">
            <v>0</v>
          </cell>
          <cell r="I5840">
            <v>0</v>
          </cell>
        </row>
        <row r="5841">
          <cell r="A5841">
            <v>62606000000000</v>
          </cell>
          <cell r="B5841" t="str">
            <v xml:space="preserve">MAST.0051/30% NEGRO (MOLIDO)                                                                        </v>
          </cell>
          <cell r="C5841">
            <v>710</v>
          </cell>
          <cell r="D5841">
            <v>0</v>
          </cell>
          <cell r="E5841">
            <v>0</v>
          </cell>
          <cell r="F5841">
            <v>0</v>
          </cell>
          <cell r="G5841">
            <v>0</v>
          </cell>
          <cell r="I5841">
            <v>0</v>
          </cell>
        </row>
        <row r="5842">
          <cell r="A5842">
            <v>630001000000</v>
          </cell>
          <cell r="B5842" t="str">
            <v xml:space="preserve">DESOXIDANE IRONFOS    (L)                                                                           </v>
          </cell>
          <cell r="C5842">
            <v>0</v>
          </cell>
          <cell r="D5842">
            <v>0</v>
          </cell>
          <cell r="E5842">
            <v>0</v>
          </cell>
          <cell r="F5842">
            <v>0</v>
          </cell>
          <cell r="G5842">
            <v>0</v>
          </cell>
          <cell r="I5842">
            <v>0</v>
          </cell>
        </row>
        <row r="5843">
          <cell r="A5843">
            <v>631001000000</v>
          </cell>
          <cell r="B5843" t="str">
            <v xml:space="preserve">TINT.TAMP. R 1017 AZUL 14 NT                                                                        </v>
          </cell>
          <cell r="C5843">
            <v>0</v>
          </cell>
          <cell r="D5843">
            <v>0</v>
          </cell>
          <cell r="E5843">
            <v>0</v>
          </cell>
          <cell r="F5843">
            <v>0</v>
          </cell>
          <cell r="G5843">
            <v>0</v>
          </cell>
          <cell r="I5843">
            <v>0</v>
          </cell>
        </row>
        <row r="5844">
          <cell r="A5844">
            <v>631002000000</v>
          </cell>
          <cell r="B5844" t="str">
            <v xml:space="preserve">TINT.TAMP. R1017 ROJO  10                                                                           </v>
          </cell>
          <cell r="C5844">
            <v>0</v>
          </cell>
          <cell r="D5844">
            <v>0</v>
          </cell>
          <cell r="E5844">
            <v>0</v>
          </cell>
          <cell r="F5844">
            <v>0</v>
          </cell>
          <cell r="G5844">
            <v>0</v>
          </cell>
          <cell r="I5844">
            <v>0</v>
          </cell>
        </row>
        <row r="5845">
          <cell r="A5845">
            <v>631003000000</v>
          </cell>
          <cell r="B5845" t="str">
            <v xml:space="preserve">TINT.TAMP. R1017 BLANCO 2                                                                           </v>
          </cell>
          <cell r="C5845">
            <v>0</v>
          </cell>
          <cell r="D5845">
            <v>0</v>
          </cell>
          <cell r="E5845">
            <v>0</v>
          </cell>
          <cell r="F5845">
            <v>0</v>
          </cell>
          <cell r="G5845">
            <v>0</v>
          </cell>
          <cell r="I5845">
            <v>0</v>
          </cell>
        </row>
        <row r="5846">
          <cell r="A5846">
            <v>631004000000</v>
          </cell>
          <cell r="B5846" t="str">
            <v xml:space="preserve">TINT.TAMP. R 1017 NEGRO 1                                                                           </v>
          </cell>
          <cell r="C5846">
            <v>0</v>
          </cell>
          <cell r="D5846">
            <v>0</v>
          </cell>
          <cell r="E5846">
            <v>0</v>
          </cell>
          <cell r="F5846">
            <v>0</v>
          </cell>
          <cell r="G5846">
            <v>0</v>
          </cell>
          <cell r="I5846">
            <v>0</v>
          </cell>
        </row>
        <row r="5847">
          <cell r="A5847">
            <v>631011000000</v>
          </cell>
          <cell r="B5847" t="str">
            <v xml:space="preserve">TINT.TAMP. O 1014 NEGRO 1                                                                           </v>
          </cell>
          <cell r="C5847">
            <v>0</v>
          </cell>
          <cell r="D5847">
            <v>0</v>
          </cell>
          <cell r="E5847">
            <v>0</v>
          </cell>
          <cell r="F5847">
            <v>0</v>
          </cell>
          <cell r="G5847">
            <v>0</v>
          </cell>
          <cell r="I5847">
            <v>0</v>
          </cell>
        </row>
        <row r="5848">
          <cell r="A5848">
            <v>631012000000</v>
          </cell>
          <cell r="B5848" t="str">
            <v xml:space="preserve">TINT.TAMP. O 1014 AZUL 14                                                                           </v>
          </cell>
          <cell r="C5848">
            <v>0</v>
          </cell>
          <cell r="D5848">
            <v>0</v>
          </cell>
          <cell r="E5848">
            <v>0</v>
          </cell>
          <cell r="F5848">
            <v>0</v>
          </cell>
          <cell r="G5848">
            <v>0</v>
          </cell>
          <cell r="I5848">
            <v>0</v>
          </cell>
        </row>
        <row r="5849">
          <cell r="A5849">
            <v>631021000000</v>
          </cell>
          <cell r="B5849" t="str">
            <v xml:space="preserve">TINT.TAMP. P 1309 AZUL 14                                                                           </v>
          </cell>
          <cell r="C5849">
            <v>0</v>
          </cell>
          <cell r="D5849">
            <v>0</v>
          </cell>
          <cell r="E5849">
            <v>0</v>
          </cell>
          <cell r="F5849">
            <v>0</v>
          </cell>
          <cell r="G5849">
            <v>0</v>
          </cell>
          <cell r="I5849">
            <v>0</v>
          </cell>
        </row>
        <row r="5850">
          <cell r="A5850">
            <v>631022000000</v>
          </cell>
          <cell r="B5850" t="str">
            <v xml:space="preserve">TINTA TAMP. MP58                                                                                    </v>
          </cell>
          <cell r="C5850">
            <v>0</v>
          </cell>
          <cell r="D5850">
            <v>0</v>
          </cell>
          <cell r="E5850">
            <v>0</v>
          </cell>
          <cell r="F5850">
            <v>0</v>
          </cell>
          <cell r="G5850">
            <v>0</v>
          </cell>
          <cell r="I5850">
            <v>0</v>
          </cell>
        </row>
        <row r="5851">
          <cell r="A5851">
            <v>631023000000</v>
          </cell>
          <cell r="B5851" t="str">
            <v xml:space="preserve">TINTA PLASTICROM AZUL A 100-10                                                                      </v>
          </cell>
          <cell r="C5851">
            <v>0</v>
          </cell>
          <cell r="D5851">
            <v>0</v>
          </cell>
          <cell r="E5851">
            <v>0</v>
          </cell>
          <cell r="F5851">
            <v>0</v>
          </cell>
          <cell r="G5851">
            <v>0</v>
          </cell>
          <cell r="I5851">
            <v>0</v>
          </cell>
        </row>
        <row r="5852">
          <cell r="A5852">
            <v>631031000000</v>
          </cell>
          <cell r="B5852" t="str">
            <v xml:space="preserve">TINT.TAMP. MD 1001 NR 16 BLACK                                                                      </v>
          </cell>
          <cell r="C5852">
            <v>21.088819999999998</v>
          </cell>
          <cell r="D5852">
            <v>0</v>
          </cell>
          <cell r="E5852">
            <v>1.77E-2</v>
          </cell>
          <cell r="F5852">
            <v>1.77E-2</v>
          </cell>
          <cell r="G5852">
            <v>1.77E-2</v>
          </cell>
          <cell r="I5852">
            <v>1.77E-2</v>
          </cell>
        </row>
        <row r="5853">
          <cell r="A5853">
            <v>631032000000</v>
          </cell>
          <cell r="B5853" t="str">
            <v xml:space="preserve">TINT. TAMP. 103.9022                                                                                </v>
          </cell>
          <cell r="C5853">
            <v>0</v>
          </cell>
          <cell r="D5853">
            <v>0</v>
          </cell>
          <cell r="E5853">
            <v>0</v>
          </cell>
          <cell r="F5853">
            <v>0</v>
          </cell>
          <cell r="G5853">
            <v>0</v>
          </cell>
          <cell r="I5853">
            <v>0</v>
          </cell>
        </row>
        <row r="5854">
          <cell r="A5854">
            <v>631033000000</v>
          </cell>
          <cell r="B5854" t="str">
            <v xml:space="preserve">TINT. TC 301 (AZUL) 32                                                                              </v>
          </cell>
          <cell r="C5854">
            <v>0</v>
          </cell>
          <cell r="D5854">
            <v>0</v>
          </cell>
          <cell r="E5854">
            <v>0</v>
          </cell>
          <cell r="F5854">
            <v>0</v>
          </cell>
          <cell r="G5854">
            <v>0</v>
          </cell>
          <cell r="I5854">
            <v>0</v>
          </cell>
        </row>
        <row r="5855">
          <cell r="A5855">
            <v>631051000000</v>
          </cell>
          <cell r="B5855" t="str">
            <v xml:space="preserve">THINNER TAMP. VDL 1015                                                                              </v>
          </cell>
          <cell r="C5855">
            <v>0</v>
          </cell>
          <cell r="D5855">
            <v>0</v>
          </cell>
          <cell r="E5855">
            <v>0</v>
          </cell>
          <cell r="F5855">
            <v>0</v>
          </cell>
          <cell r="G5855">
            <v>0</v>
          </cell>
          <cell r="I5855">
            <v>0</v>
          </cell>
        </row>
        <row r="5856">
          <cell r="A5856">
            <v>631052000000</v>
          </cell>
          <cell r="B5856" t="str">
            <v xml:space="preserve">THINNER TAMP. VDL 380                                                                               </v>
          </cell>
          <cell r="C5856">
            <v>0</v>
          </cell>
          <cell r="D5856">
            <v>0</v>
          </cell>
          <cell r="E5856">
            <v>0</v>
          </cell>
          <cell r="F5856">
            <v>0</v>
          </cell>
          <cell r="G5856">
            <v>0</v>
          </cell>
          <cell r="I5856">
            <v>0</v>
          </cell>
        </row>
        <row r="5857">
          <cell r="A5857">
            <v>631053000000</v>
          </cell>
          <cell r="B5857" t="str">
            <v xml:space="preserve">THINNER TC - UVA                                                                                    </v>
          </cell>
          <cell r="C5857">
            <v>0</v>
          </cell>
          <cell r="D5857">
            <v>0</v>
          </cell>
          <cell r="E5857">
            <v>0</v>
          </cell>
          <cell r="F5857">
            <v>0</v>
          </cell>
          <cell r="G5857">
            <v>0</v>
          </cell>
          <cell r="I5857">
            <v>0</v>
          </cell>
        </row>
        <row r="5858">
          <cell r="A5858">
            <v>631054000000</v>
          </cell>
          <cell r="B5858" t="str">
            <v xml:space="preserve">TINTA HAWO INKTEST KIT                                                                              </v>
          </cell>
          <cell r="C5858">
            <v>0</v>
          </cell>
          <cell r="D5858">
            <v>0</v>
          </cell>
          <cell r="E5858">
            <v>2</v>
          </cell>
          <cell r="F5858">
            <v>2</v>
          </cell>
          <cell r="G5858">
            <v>2</v>
          </cell>
          <cell r="I5858">
            <v>2</v>
          </cell>
        </row>
        <row r="5859">
          <cell r="A5859">
            <v>631061000000</v>
          </cell>
          <cell r="B5859" t="str">
            <v xml:space="preserve">RETARD.ESP. TAMP. VZ 380                                                                            </v>
          </cell>
          <cell r="C5859">
            <v>0</v>
          </cell>
          <cell r="D5859">
            <v>0</v>
          </cell>
          <cell r="E5859">
            <v>0</v>
          </cell>
          <cell r="F5859">
            <v>0</v>
          </cell>
          <cell r="G5859">
            <v>0</v>
          </cell>
          <cell r="I5859">
            <v>0</v>
          </cell>
        </row>
        <row r="5860">
          <cell r="A5860">
            <v>631071000000</v>
          </cell>
          <cell r="B5860" t="str">
            <v xml:space="preserve">ENDURECEDOR TAMP. LMN (L)                                                                           </v>
          </cell>
          <cell r="C5860">
            <v>0</v>
          </cell>
          <cell r="D5860">
            <v>0</v>
          </cell>
          <cell r="E5860">
            <v>0</v>
          </cell>
          <cell r="F5860">
            <v>0</v>
          </cell>
          <cell r="G5860">
            <v>0</v>
          </cell>
          <cell r="I5860">
            <v>0</v>
          </cell>
        </row>
        <row r="5861">
          <cell r="A5861">
            <v>631080000000</v>
          </cell>
          <cell r="B5861" t="str">
            <v xml:space="preserve">TINT.PUF 3% 008001-000603                                                                           </v>
          </cell>
          <cell r="C5861">
            <v>0</v>
          </cell>
          <cell r="D5861">
            <v>0</v>
          </cell>
          <cell r="E5861">
            <v>0</v>
          </cell>
          <cell r="F5861">
            <v>0</v>
          </cell>
          <cell r="G5861">
            <v>0</v>
          </cell>
          <cell r="I5861">
            <v>0</v>
          </cell>
        </row>
        <row r="5862">
          <cell r="A5862">
            <v>631081000000</v>
          </cell>
          <cell r="B5862" t="str">
            <v xml:space="preserve">PINTURA MD-1028 NT AMARI.                                                                           </v>
          </cell>
          <cell r="C5862">
            <v>0</v>
          </cell>
          <cell r="D5862">
            <v>0</v>
          </cell>
          <cell r="E5862">
            <v>0</v>
          </cell>
          <cell r="F5862">
            <v>0</v>
          </cell>
          <cell r="G5862">
            <v>0</v>
          </cell>
          <cell r="I5862">
            <v>0</v>
          </cell>
        </row>
        <row r="5863">
          <cell r="A5863">
            <v>631082000000</v>
          </cell>
          <cell r="B5863" t="str">
            <v xml:space="preserve">TINT.PUF 15% 8001-0600                                                                              </v>
          </cell>
          <cell r="C5863">
            <v>0</v>
          </cell>
          <cell r="D5863">
            <v>0</v>
          </cell>
          <cell r="E5863">
            <v>0</v>
          </cell>
          <cell r="F5863">
            <v>0</v>
          </cell>
          <cell r="G5863">
            <v>0</v>
          </cell>
          <cell r="I5863">
            <v>0</v>
          </cell>
        </row>
        <row r="5864">
          <cell r="A5864">
            <v>632001000000</v>
          </cell>
          <cell r="B5864" t="str">
            <v xml:space="preserve">TINT.WIED TP 227/65 NEGRO                                                                           </v>
          </cell>
          <cell r="C5864">
            <v>0</v>
          </cell>
          <cell r="D5864">
            <v>0</v>
          </cell>
          <cell r="E5864">
            <v>0</v>
          </cell>
          <cell r="F5864">
            <v>0</v>
          </cell>
          <cell r="G5864">
            <v>0</v>
          </cell>
          <cell r="I5864">
            <v>0</v>
          </cell>
        </row>
        <row r="5865">
          <cell r="A5865">
            <v>632002000000</v>
          </cell>
          <cell r="B5865" t="str">
            <v xml:space="preserve">TINT.WIED TP273/65 NEGRO                                                                            </v>
          </cell>
          <cell r="C5865">
            <v>0</v>
          </cell>
          <cell r="D5865">
            <v>0</v>
          </cell>
          <cell r="E5865">
            <v>0</v>
          </cell>
          <cell r="F5865">
            <v>0</v>
          </cell>
          <cell r="G5865">
            <v>0</v>
          </cell>
          <cell r="I5865">
            <v>0</v>
          </cell>
        </row>
        <row r="5866">
          <cell r="A5866">
            <v>632004000000</v>
          </cell>
          <cell r="B5866" t="str">
            <v xml:space="preserve">TINT.WIED TP 227/31 AZUL                                                                            </v>
          </cell>
          <cell r="C5866">
            <v>0</v>
          </cell>
          <cell r="D5866">
            <v>0</v>
          </cell>
          <cell r="E5866">
            <v>0</v>
          </cell>
          <cell r="F5866">
            <v>0</v>
          </cell>
          <cell r="G5866">
            <v>0</v>
          </cell>
          <cell r="I5866">
            <v>0</v>
          </cell>
        </row>
        <row r="5867">
          <cell r="A5867">
            <v>632051000000</v>
          </cell>
          <cell r="B5867" t="str">
            <v xml:space="preserve">ADITIVO A (THINNER VD)(L)                                                                           </v>
          </cell>
          <cell r="C5867">
            <v>0</v>
          </cell>
          <cell r="D5867">
            <v>0</v>
          </cell>
          <cell r="E5867">
            <v>0</v>
          </cell>
          <cell r="F5867">
            <v>0</v>
          </cell>
          <cell r="G5867">
            <v>0</v>
          </cell>
          <cell r="I5867">
            <v>0</v>
          </cell>
        </row>
        <row r="5868">
          <cell r="A5868">
            <v>632061000000</v>
          </cell>
          <cell r="B5868" t="str">
            <v xml:space="preserve">RETARDANTE WIED TPV   (L)                                                                           </v>
          </cell>
          <cell r="C5868">
            <v>0</v>
          </cell>
          <cell r="D5868">
            <v>0</v>
          </cell>
          <cell r="E5868">
            <v>0</v>
          </cell>
          <cell r="F5868">
            <v>0</v>
          </cell>
          <cell r="G5868">
            <v>0</v>
          </cell>
          <cell r="I5868">
            <v>0</v>
          </cell>
        </row>
        <row r="5869">
          <cell r="A5869">
            <v>632062000000</v>
          </cell>
          <cell r="B5869" t="str">
            <v xml:space="preserve">RETARDANTE WIED TPD   (G)                                                                           </v>
          </cell>
          <cell r="C5869">
            <v>0</v>
          </cell>
          <cell r="D5869">
            <v>0</v>
          </cell>
          <cell r="E5869">
            <v>0</v>
          </cell>
          <cell r="F5869">
            <v>0</v>
          </cell>
          <cell r="G5869">
            <v>0</v>
          </cell>
          <cell r="I5869">
            <v>0</v>
          </cell>
        </row>
        <row r="5870">
          <cell r="A5870">
            <v>632071000000</v>
          </cell>
          <cell r="B5870" t="str">
            <v xml:space="preserve">ENDURECEDOR WIED TP 219                                                                             </v>
          </cell>
          <cell r="C5870">
            <v>0</v>
          </cell>
          <cell r="D5870">
            <v>0</v>
          </cell>
          <cell r="E5870">
            <v>0</v>
          </cell>
          <cell r="F5870">
            <v>0</v>
          </cell>
          <cell r="G5870">
            <v>0</v>
          </cell>
          <cell r="I5870">
            <v>0</v>
          </cell>
        </row>
        <row r="5871">
          <cell r="A5871">
            <v>632081000000</v>
          </cell>
          <cell r="B5871" t="str">
            <v xml:space="preserve">SCREEN SPRAY          (U)                                                                           </v>
          </cell>
          <cell r="C5871">
            <v>6</v>
          </cell>
          <cell r="D5871">
            <v>0</v>
          </cell>
          <cell r="E5871">
            <v>0</v>
          </cell>
          <cell r="F5871">
            <v>0</v>
          </cell>
          <cell r="G5871">
            <v>0</v>
          </cell>
          <cell r="I5871">
            <v>0</v>
          </cell>
        </row>
        <row r="5872">
          <cell r="A5872">
            <v>633001000000</v>
          </cell>
          <cell r="B5872" t="str">
            <v xml:space="preserve">DILUY.MULTIV.AMACO NR7002                                                                           </v>
          </cell>
          <cell r="C5872">
            <v>0</v>
          </cell>
          <cell r="D5872">
            <v>0</v>
          </cell>
          <cell r="E5872">
            <v>0</v>
          </cell>
          <cell r="F5872">
            <v>0</v>
          </cell>
          <cell r="G5872">
            <v>0</v>
          </cell>
          <cell r="I5872">
            <v>0</v>
          </cell>
        </row>
        <row r="5873">
          <cell r="A5873">
            <v>633002000000</v>
          </cell>
          <cell r="B5873" t="str">
            <v xml:space="preserve">TINT.MULTIV. AMACO NR7002                                                                           </v>
          </cell>
          <cell r="C5873">
            <v>0</v>
          </cell>
          <cell r="D5873">
            <v>0</v>
          </cell>
          <cell r="E5873">
            <v>0</v>
          </cell>
          <cell r="F5873">
            <v>0</v>
          </cell>
          <cell r="G5873">
            <v>0</v>
          </cell>
          <cell r="I5873">
            <v>0</v>
          </cell>
        </row>
        <row r="5874">
          <cell r="A5874">
            <v>633002100000</v>
          </cell>
          <cell r="B5874" t="str">
            <v xml:space="preserve">TINTA PMS 2945 MARK. INK                                                                            </v>
          </cell>
          <cell r="C5874">
            <v>37.85</v>
          </cell>
          <cell r="D5874">
            <v>0</v>
          </cell>
          <cell r="E5874">
            <v>28.365100000000002</v>
          </cell>
          <cell r="F5874">
            <v>28.387509999999999</v>
          </cell>
          <cell r="G5874" t="str">
            <v>error</v>
          </cell>
          <cell r="H5874">
            <v>28.37</v>
          </cell>
          <cell r="I5874">
            <v>28.37</v>
          </cell>
        </row>
        <row r="5875">
          <cell r="A5875">
            <v>633003000000</v>
          </cell>
          <cell r="B5875" t="str">
            <v xml:space="preserve">DILUY.MULTIV.AMACO R9                                                                               </v>
          </cell>
          <cell r="C5875">
            <v>0</v>
          </cell>
          <cell r="D5875">
            <v>0</v>
          </cell>
          <cell r="E5875">
            <v>0</v>
          </cell>
          <cell r="F5875">
            <v>0</v>
          </cell>
          <cell r="G5875">
            <v>0</v>
          </cell>
          <cell r="I5875">
            <v>0</v>
          </cell>
        </row>
        <row r="5876">
          <cell r="A5876">
            <v>633004000000</v>
          </cell>
          <cell r="B5876" t="str">
            <v xml:space="preserve">TINT.MULTIV.AMAC.AZUL R 9                                                                           </v>
          </cell>
          <cell r="C5876">
            <v>0</v>
          </cell>
          <cell r="D5876">
            <v>0</v>
          </cell>
          <cell r="E5876">
            <v>0</v>
          </cell>
          <cell r="F5876">
            <v>0</v>
          </cell>
          <cell r="G5876">
            <v>0</v>
          </cell>
          <cell r="I5876">
            <v>0</v>
          </cell>
        </row>
        <row r="5877">
          <cell r="A5877">
            <v>633006000000</v>
          </cell>
          <cell r="B5877" t="str">
            <v xml:space="preserve">TINT.MULTIV.AMAC.NEGRO R9                                                                           </v>
          </cell>
          <cell r="C5877">
            <v>0</v>
          </cell>
          <cell r="D5877">
            <v>0</v>
          </cell>
          <cell r="E5877">
            <v>0</v>
          </cell>
          <cell r="F5877">
            <v>0</v>
          </cell>
          <cell r="G5877">
            <v>0</v>
          </cell>
          <cell r="I5877">
            <v>0</v>
          </cell>
        </row>
        <row r="5878">
          <cell r="A5878">
            <v>633007000000</v>
          </cell>
          <cell r="B5878" t="str">
            <v xml:space="preserve">BELL MARK - RIBBON BK 102MM X 400M - TR 1126                                                        </v>
          </cell>
          <cell r="C5878">
            <v>70</v>
          </cell>
          <cell r="D5878">
            <v>0</v>
          </cell>
          <cell r="E5878">
            <v>0</v>
          </cell>
          <cell r="F5878">
            <v>0</v>
          </cell>
          <cell r="G5878">
            <v>0</v>
          </cell>
          <cell r="I5878">
            <v>0</v>
          </cell>
        </row>
        <row r="5879">
          <cell r="A5879">
            <v>633008000000</v>
          </cell>
          <cell r="B5879" t="str">
            <v xml:space="preserve">AMACO - RIBBON TR-46-110-600-0-SW (TR46012)                                                         </v>
          </cell>
          <cell r="C5879">
            <v>120</v>
          </cell>
          <cell r="D5879">
            <v>0</v>
          </cell>
          <cell r="E5879">
            <v>220</v>
          </cell>
          <cell r="F5879">
            <v>240</v>
          </cell>
          <cell r="G5879" t="str">
            <v>error</v>
          </cell>
          <cell r="H5879">
            <v>240</v>
          </cell>
          <cell r="I5879">
            <v>240</v>
          </cell>
        </row>
        <row r="5880">
          <cell r="A5880">
            <v>633009000000</v>
          </cell>
          <cell r="B5880" t="str">
            <v xml:space="preserve">BELL MARK - RIBBON TT 130MM BLACK                                                                   </v>
          </cell>
          <cell r="C5880">
            <v>13</v>
          </cell>
          <cell r="D5880">
            <v>0</v>
          </cell>
          <cell r="E5880">
            <v>0</v>
          </cell>
          <cell r="F5880">
            <v>0</v>
          </cell>
          <cell r="G5880">
            <v>0</v>
          </cell>
          <cell r="I5880">
            <v>0</v>
          </cell>
        </row>
        <row r="5881">
          <cell r="A5881">
            <v>633010000000</v>
          </cell>
          <cell r="B5881" t="str">
            <v xml:space="preserve">TINT.MULTIV. EPSA NR 777                                                                            </v>
          </cell>
          <cell r="C5881">
            <v>0</v>
          </cell>
          <cell r="D5881">
            <v>0</v>
          </cell>
          <cell r="E5881">
            <v>0</v>
          </cell>
          <cell r="F5881">
            <v>0</v>
          </cell>
          <cell r="G5881">
            <v>0</v>
          </cell>
          <cell r="I5881">
            <v>0</v>
          </cell>
        </row>
        <row r="5882">
          <cell r="A5882">
            <v>633011000000</v>
          </cell>
          <cell r="B5882" t="str">
            <v xml:space="preserve">RIBBON CERA 106MM X 410M I CLASS                                                                    </v>
          </cell>
          <cell r="C5882">
            <v>0</v>
          </cell>
          <cell r="D5882">
            <v>0</v>
          </cell>
          <cell r="E5882">
            <v>0</v>
          </cell>
          <cell r="F5882">
            <v>0</v>
          </cell>
          <cell r="G5882">
            <v>0</v>
          </cell>
          <cell r="I5882">
            <v>0</v>
          </cell>
        </row>
        <row r="5883">
          <cell r="A5883">
            <v>633012000000</v>
          </cell>
          <cell r="B5883" t="str">
            <v xml:space="preserve">RIBBON SATO CT410 110X74 (CERA)                                                                     </v>
          </cell>
          <cell r="C5883">
            <v>0</v>
          </cell>
          <cell r="D5883">
            <v>0</v>
          </cell>
          <cell r="E5883">
            <v>0</v>
          </cell>
          <cell r="F5883">
            <v>0</v>
          </cell>
          <cell r="G5883">
            <v>0</v>
          </cell>
          <cell r="I5883">
            <v>0</v>
          </cell>
        </row>
        <row r="5884">
          <cell r="A5884">
            <v>633013000000</v>
          </cell>
          <cell r="B5884" t="str">
            <v xml:space="preserve">RIBBON E4203 110X110 (CERA)                                                                         </v>
          </cell>
          <cell r="C5884">
            <v>5</v>
          </cell>
          <cell r="D5884">
            <v>0</v>
          </cell>
          <cell r="E5884">
            <v>0</v>
          </cell>
          <cell r="F5884">
            <v>0</v>
          </cell>
          <cell r="G5884">
            <v>0</v>
          </cell>
          <cell r="I5884">
            <v>0</v>
          </cell>
        </row>
        <row r="5885">
          <cell r="A5885">
            <v>633013000001</v>
          </cell>
          <cell r="B5885" t="str">
            <v xml:space="preserve">RIBBON Honeywell PC42t 110X300 (OUT)                                                                </v>
          </cell>
          <cell r="C5885">
            <v>9</v>
          </cell>
          <cell r="D5885">
            <v>0</v>
          </cell>
          <cell r="E5885">
            <v>0</v>
          </cell>
          <cell r="F5885">
            <v>0</v>
          </cell>
          <cell r="G5885">
            <v>0</v>
          </cell>
          <cell r="I5885">
            <v>0</v>
          </cell>
        </row>
        <row r="5886">
          <cell r="A5886">
            <v>633020000000</v>
          </cell>
          <cell r="B5886" t="str">
            <v xml:space="preserve">CELLOSOLVE   [0.92] (L)                                                                             </v>
          </cell>
          <cell r="C5886">
            <v>0</v>
          </cell>
          <cell r="D5886">
            <v>0</v>
          </cell>
          <cell r="E5886">
            <v>0</v>
          </cell>
          <cell r="F5886">
            <v>0</v>
          </cell>
          <cell r="G5886">
            <v>0</v>
          </cell>
          <cell r="I5886">
            <v>0</v>
          </cell>
        </row>
        <row r="5887">
          <cell r="A5887">
            <v>633021000000</v>
          </cell>
          <cell r="B5887" t="str">
            <v xml:space="preserve">1-METHOXY-2-PROPANOL[O.91 (L)                                                                       </v>
          </cell>
          <cell r="C5887">
            <v>0</v>
          </cell>
          <cell r="D5887">
            <v>0</v>
          </cell>
          <cell r="E5887">
            <v>0</v>
          </cell>
          <cell r="F5887">
            <v>0</v>
          </cell>
          <cell r="G5887">
            <v>0</v>
          </cell>
          <cell r="I5887">
            <v>0</v>
          </cell>
        </row>
        <row r="5888">
          <cell r="A5888">
            <v>633030000000</v>
          </cell>
          <cell r="B5888" t="str">
            <v xml:space="preserve">RIBBON SMARTDATE X40 55mm x 1100m IN                                                                </v>
          </cell>
          <cell r="C5888">
            <v>7</v>
          </cell>
          <cell r="D5888">
            <v>0</v>
          </cell>
          <cell r="E5888">
            <v>0</v>
          </cell>
          <cell r="F5888">
            <v>0</v>
          </cell>
          <cell r="G5888">
            <v>0</v>
          </cell>
          <cell r="I5888">
            <v>0</v>
          </cell>
        </row>
        <row r="5889">
          <cell r="A5889">
            <v>634001000000</v>
          </cell>
          <cell r="B5889" t="str">
            <v xml:space="preserve">LAPIZ P/LIMPIEZA IMPRES. TERMICA                                                                    </v>
          </cell>
          <cell r="C5889">
            <v>6</v>
          </cell>
          <cell r="D5889">
            <v>0</v>
          </cell>
          <cell r="E5889">
            <v>0</v>
          </cell>
          <cell r="F5889">
            <v>0</v>
          </cell>
          <cell r="G5889">
            <v>0</v>
          </cell>
          <cell r="I5889">
            <v>0</v>
          </cell>
        </row>
        <row r="5890">
          <cell r="A5890">
            <v>63500000003800</v>
          </cell>
          <cell r="B5890" t="str">
            <v xml:space="preserve">TAMP.NAC.BOLSA ORINA N°38                                                                           </v>
          </cell>
          <cell r="C5890">
            <v>0</v>
          </cell>
          <cell r="D5890">
            <v>0</v>
          </cell>
          <cell r="E5890">
            <v>0</v>
          </cell>
          <cell r="F5890">
            <v>0</v>
          </cell>
          <cell r="G5890">
            <v>0</v>
          </cell>
          <cell r="I5890">
            <v>0</v>
          </cell>
        </row>
        <row r="5891">
          <cell r="A5891">
            <v>63500060300001</v>
          </cell>
          <cell r="B5891" t="str">
            <v xml:space="preserve">TAMPON 60X30 (EPSA)                                                                                 </v>
          </cell>
          <cell r="C5891">
            <v>0</v>
          </cell>
          <cell r="D5891">
            <v>0</v>
          </cell>
          <cell r="E5891">
            <v>0</v>
          </cell>
          <cell r="F5891">
            <v>0</v>
          </cell>
          <cell r="G5891">
            <v>0</v>
          </cell>
          <cell r="I5891">
            <v>0</v>
          </cell>
        </row>
        <row r="5892">
          <cell r="A5892">
            <v>63500060300002</v>
          </cell>
          <cell r="B5892" t="str">
            <v xml:space="preserve">TAMPON 60X30 (RÜSCH)                                                                                </v>
          </cell>
          <cell r="C5892">
            <v>0</v>
          </cell>
          <cell r="D5892">
            <v>0</v>
          </cell>
          <cell r="E5892">
            <v>0</v>
          </cell>
          <cell r="F5892">
            <v>0</v>
          </cell>
          <cell r="G5892">
            <v>0</v>
          </cell>
          <cell r="I5892">
            <v>0</v>
          </cell>
        </row>
        <row r="5893">
          <cell r="A5893">
            <v>63500070300001</v>
          </cell>
          <cell r="B5893" t="str">
            <v xml:space="preserve">TAMPON 70X30 (EPSA)                                                                                 </v>
          </cell>
          <cell r="C5893">
            <v>0</v>
          </cell>
          <cell r="D5893">
            <v>0</v>
          </cell>
          <cell r="E5893">
            <v>0</v>
          </cell>
          <cell r="F5893">
            <v>0</v>
          </cell>
          <cell r="G5893">
            <v>0</v>
          </cell>
          <cell r="I5893">
            <v>0</v>
          </cell>
        </row>
        <row r="5894">
          <cell r="A5894">
            <v>63500070300002</v>
          </cell>
          <cell r="B5894" t="str">
            <v xml:space="preserve">TAMPON 70X30 (RÜSCH)                                                                                </v>
          </cell>
          <cell r="C5894">
            <v>0</v>
          </cell>
          <cell r="D5894">
            <v>0</v>
          </cell>
          <cell r="E5894">
            <v>0</v>
          </cell>
          <cell r="F5894">
            <v>0</v>
          </cell>
          <cell r="G5894">
            <v>0</v>
          </cell>
          <cell r="I5894">
            <v>0</v>
          </cell>
        </row>
        <row r="5895">
          <cell r="A5895">
            <v>63500080300001</v>
          </cell>
          <cell r="B5895" t="str">
            <v xml:space="preserve">TAMPON 80X30 (EPSA)                                                                                 </v>
          </cell>
          <cell r="C5895">
            <v>0</v>
          </cell>
          <cell r="D5895">
            <v>0</v>
          </cell>
          <cell r="E5895">
            <v>0</v>
          </cell>
          <cell r="F5895">
            <v>0</v>
          </cell>
          <cell r="G5895">
            <v>0</v>
          </cell>
          <cell r="I5895">
            <v>0</v>
          </cell>
        </row>
        <row r="5896">
          <cell r="A5896">
            <v>63500080300002</v>
          </cell>
          <cell r="B5896" t="str">
            <v xml:space="preserve">TAMPON 80X30 (RÜSCH)                                                                                </v>
          </cell>
          <cell r="C5896">
            <v>0</v>
          </cell>
          <cell r="D5896">
            <v>0</v>
          </cell>
          <cell r="E5896">
            <v>0</v>
          </cell>
          <cell r="F5896">
            <v>0</v>
          </cell>
          <cell r="G5896">
            <v>0</v>
          </cell>
          <cell r="I5896">
            <v>0</v>
          </cell>
        </row>
        <row r="5897">
          <cell r="A5897">
            <v>63500100000000</v>
          </cell>
          <cell r="B5897" t="str">
            <v xml:space="preserve">TAMP.NAC. CILINDRICO DURO                                                                           </v>
          </cell>
          <cell r="C5897">
            <v>0</v>
          </cell>
          <cell r="D5897">
            <v>0</v>
          </cell>
          <cell r="E5897">
            <v>0</v>
          </cell>
          <cell r="F5897">
            <v>0</v>
          </cell>
          <cell r="G5897">
            <v>0</v>
          </cell>
          <cell r="I5897">
            <v>0</v>
          </cell>
        </row>
        <row r="5898">
          <cell r="A5898">
            <v>635001310300</v>
          </cell>
          <cell r="B5898" t="str">
            <v xml:space="preserve">TAMPON (PRINTING PAD Nº009 6 SHORE A / RED)                                                         </v>
          </cell>
          <cell r="C5898">
            <v>9</v>
          </cell>
          <cell r="D5898">
            <v>0</v>
          </cell>
          <cell r="E5898">
            <v>0</v>
          </cell>
          <cell r="F5898">
            <v>0</v>
          </cell>
          <cell r="G5898">
            <v>0</v>
          </cell>
          <cell r="I5898">
            <v>0</v>
          </cell>
        </row>
        <row r="5899">
          <cell r="A5899">
            <v>635001378160</v>
          </cell>
          <cell r="B5899" t="str">
            <v xml:space="preserve">TAMPON IMP. 10 Y 20 ML                                                                              </v>
          </cell>
          <cell r="C5899">
            <v>0</v>
          </cell>
          <cell r="D5899">
            <v>0</v>
          </cell>
          <cell r="E5899">
            <v>0</v>
          </cell>
          <cell r="F5899">
            <v>0</v>
          </cell>
          <cell r="G5899">
            <v>0</v>
          </cell>
          <cell r="I5899">
            <v>0</v>
          </cell>
        </row>
        <row r="5900">
          <cell r="A5900">
            <v>63500190032001</v>
          </cell>
          <cell r="B5900" t="str">
            <v xml:space="preserve">TAMPON 190X32                                                                                       </v>
          </cell>
          <cell r="C5900">
            <v>0</v>
          </cell>
          <cell r="D5900">
            <v>0</v>
          </cell>
          <cell r="E5900">
            <v>0</v>
          </cell>
          <cell r="F5900">
            <v>0</v>
          </cell>
          <cell r="G5900">
            <v>0</v>
          </cell>
          <cell r="I5900">
            <v>0</v>
          </cell>
        </row>
        <row r="5901">
          <cell r="A5901">
            <v>63500200000000</v>
          </cell>
          <cell r="B5901" t="str">
            <v xml:space="preserve">TAMP.NAC. CILINDRICO M4370                                                                          </v>
          </cell>
          <cell r="C5901">
            <v>0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  <cell r="I5901">
            <v>0</v>
          </cell>
        </row>
        <row r="5902">
          <cell r="A5902">
            <v>63500220300001</v>
          </cell>
          <cell r="B5902" t="str">
            <v xml:space="preserve">TAMPON 220X30 (EPSA)                                                                                </v>
          </cell>
          <cell r="C5902">
            <v>69</v>
          </cell>
          <cell r="D5902">
            <v>0</v>
          </cell>
          <cell r="E5902">
            <v>0</v>
          </cell>
          <cell r="F5902">
            <v>0</v>
          </cell>
          <cell r="G5902">
            <v>0</v>
          </cell>
          <cell r="I5902">
            <v>0</v>
          </cell>
        </row>
        <row r="5903">
          <cell r="A5903">
            <v>63500220300002</v>
          </cell>
          <cell r="B5903" t="str">
            <v xml:space="preserve">TAMPON 22X3 (RÜSCH)                                                                                 </v>
          </cell>
          <cell r="C5903">
            <v>0</v>
          </cell>
          <cell r="D5903">
            <v>0</v>
          </cell>
          <cell r="E5903">
            <v>0</v>
          </cell>
          <cell r="F5903">
            <v>0</v>
          </cell>
          <cell r="G5903">
            <v>0</v>
          </cell>
          <cell r="I5903">
            <v>0</v>
          </cell>
        </row>
        <row r="5904">
          <cell r="A5904">
            <v>63500237816000</v>
          </cell>
          <cell r="B5904" t="str">
            <v xml:space="preserve">TAMP.NAC.10 Y 20 ML                                                                                 </v>
          </cell>
          <cell r="C5904">
            <v>0</v>
          </cell>
          <cell r="D5904">
            <v>0</v>
          </cell>
          <cell r="E5904">
            <v>0</v>
          </cell>
          <cell r="F5904">
            <v>0</v>
          </cell>
          <cell r="G5904">
            <v>0</v>
          </cell>
          <cell r="I5904">
            <v>0</v>
          </cell>
        </row>
        <row r="5905">
          <cell r="A5905">
            <v>63500244370000</v>
          </cell>
          <cell r="B5905" t="str">
            <v xml:space="preserve">TAMP.NAC.10 Y 20 ML M4370                                                                           </v>
          </cell>
          <cell r="C5905">
            <v>0</v>
          </cell>
          <cell r="D5905">
            <v>0</v>
          </cell>
          <cell r="E5905">
            <v>0</v>
          </cell>
          <cell r="F5905">
            <v>0</v>
          </cell>
          <cell r="G5905">
            <v>0</v>
          </cell>
          <cell r="I5905">
            <v>0</v>
          </cell>
        </row>
        <row r="5906">
          <cell r="A5906">
            <v>63500305436900</v>
          </cell>
          <cell r="B5906" t="str">
            <v xml:space="preserve">TAMP.IMP.      5ML 054369                                                                           </v>
          </cell>
          <cell r="C5906">
            <v>0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I5906">
            <v>0</v>
          </cell>
        </row>
        <row r="5907">
          <cell r="A5907">
            <v>63500405436900</v>
          </cell>
          <cell r="B5907" t="str">
            <v xml:space="preserve">TAMP.NAC.      5ML                                                                                  </v>
          </cell>
          <cell r="C5907">
            <v>0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I5907">
            <v>0</v>
          </cell>
        </row>
        <row r="5908">
          <cell r="A5908">
            <v>63500440300001</v>
          </cell>
          <cell r="B5908" t="str">
            <v xml:space="preserve">TAMPON 440X30 (EPSA)                                                                                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I5908">
            <v>0</v>
          </cell>
        </row>
        <row r="5909">
          <cell r="A5909">
            <v>636003000000</v>
          </cell>
          <cell r="B5909" t="str">
            <v xml:space="preserve">LAMINA MAGNETICA P/FOTOPOL. X650MM                                                                  </v>
          </cell>
          <cell r="C5909">
            <v>0</v>
          </cell>
          <cell r="D5909">
            <v>0</v>
          </cell>
          <cell r="E5909">
            <v>0</v>
          </cell>
          <cell r="F5909">
            <v>0</v>
          </cell>
          <cell r="G5909">
            <v>0</v>
          </cell>
          <cell r="I5909">
            <v>0</v>
          </cell>
        </row>
        <row r="5910">
          <cell r="A5910">
            <v>636004000000</v>
          </cell>
          <cell r="B5910" t="str">
            <v xml:space="preserve">LAMINA MAG. P/FOTO. TROMAFLEX 928 - 1x350x10000 mm                                                  </v>
          </cell>
          <cell r="C5910">
            <v>7.34</v>
          </cell>
          <cell r="D5910">
            <v>0</v>
          </cell>
          <cell r="E5910">
            <v>0</v>
          </cell>
          <cell r="F5910">
            <v>0</v>
          </cell>
          <cell r="G5910">
            <v>0</v>
          </cell>
          <cell r="I5910">
            <v>0</v>
          </cell>
        </row>
        <row r="5911">
          <cell r="A5911">
            <v>636005000000</v>
          </cell>
          <cell r="B5911" t="str">
            <v xml:space="preserve">PLANCHA DE GOMA P/CLISSE 5MM                                                                        </v>
          </cell>
          <cell r="C5911">
            <v>37</v>
          </cell>
          <cell r="D5911">
            <v>0</v>
          </cell>
          <cell r="E5911">
            <v>0</v>
          </cell>
          <cell r="F5911">
            <v>0</v>
          </cell>
          <cell r="G5911">
            <v>0</v>
          </cell>
          <cell r="I5911">
            <v>0</v>
          </cell>
        </row>
        <row r="5912">
          <cell r="A5912">
            <v>636005100000</v>
          </cell>
          <cell r="B5912" t="str">
            <v xml:space="preserve">PLANCHA DE GOMA P/CLISSE 6 mm                                                                       </v>
          </cell>
          <cell r="C5912">
            <v>44.43</v>
          </cell>
          <cell r="D5912">
            <v>0</v>
          </cell>
          <cell r="E5912">
            <v>0</v>
          </cell>
          <cell r="F5912">
            <v>0</v>
          </cell>
          <cell r="G5912">
            <v>0</v>
          </cell>
          <cell r="I5912">
            <v>0</v>
          </cell>
        </row>
        <row r="5913">
          <cell r="A5913">
            <v>636006000000</v>
          </cell>
          <cell r="B5913" t="str">
            <v xml:space="preserve">FOTOPOLIMERO (2.84MM)                                                                               </v>
          </cell>
          <cell r="C5913">
            <v>0</v>
          </cell>
          <cell r="D5913">
            <v>0</v>
          </cell>
          <cell r="E5913">
            <v>0</v>
          </cell>
          <cell r="F5913">
            <v>0</v>
          </cell>
          <cell r="G5913">
            <v>0</v>
          </cell>
          <cell r="I5913">
            <v>0</v>
          </cell>
        </row>
        <row r="5914">
          <cell r="A5914">
            <v>636007001000</v>
          </cell>
          <cell r="B5914" t="str">
            <v xml:space="preserve">PLACA P/CLISE 7X10                                                                                  </v>
          </cell>
          <cell r="C5914">
            <v>0</v>
          </cell>
          <cell r="D5914">
            <v>0</v>
          </cell>
          <cell r="E5914">
            <v>0</v>
          </cell>
          <cell r="F5914">
            <v>0</v>
          </cell>
          <cell r="G5914">
            <v>0</v>
          </cell>
          <cell r="I5914">
            <v>0</v>
          </cell>
        </row>
        <row r="5915">
          <cell r="A5915">
            <v>636008000000</v>
          </cell>
          <cell r="B5915" t="str">
            <v xml:space="preserve">LAMINA P/MAQ.IMP.100ER(90%)RASTERFOLIA                                                              </v>
          </cell>
          <cell r="C5915">
            <v>0</v>
          </cell>
          <cell r="D5915">
            <v>0</v>
          </cell>
          <cell r="E5915">
            <v>0</v>
          </cell>
          <cell r="F5915">
            <v>0</v>
          </cell>
          <cell r="G5915">
            <v>0</v>
          </cell>
          <cell r="I5915">
            <v>0</v>
          </cell>
        </row>
        <row r="5916">
          <cell r="A5916">
            <v>636008001000</v>
          </cell>
          <cell r="B5916" t="str">
            <v xml:space="preserve">LAMINA P/MAQ.IMP.120ER(90%)RASTERFOLIA                                                              </v>
          </cell>
          <cell r="C5916">
            <v>0</v>
          </cell>
          <cell r="D5916">
            <v>0</v>
          </cell>
          <cell r="E5916">
            <v>0</v>
          </cell>
          <cell r="F5916">
            <v>0</v>
          </cell>
          <cell r="G5916">
            <v>0</v>
          </cell>
          <cell r="I5916">
            <v>0</v>
          </cell>
        </row>
        <row r="5917">
          <cell r="A5917">
            <v>636070003000</v>
          </cell>
          <cell r="B5917" t="str">
            <v xml:space="preserve">PLACA P/CLISE 70 X  30                                                                              </v>
          </cell>
          <cell r="C5917">
            <v>0</v>
          </cell>
          <cell r="D5917">
            <v>0</v>
          </cell>
          <cell r="E5917">
            <v>0</v>
          </cell>
          <cell r="F5917">
            <v>0</v>
          </cell>
          <cell r="G5917">
            <v>0</v>
          </cell>
          <cell r="I5917">
            <v>0</v>
          </cell>
        </row>
        <row r="5918">
          <cell r="A5918">
            <v>636070004000</v>
          </cell>
          <cell r="B5918" t="str">
            <v xml:space="preserve">PLACA P/CLISE 70 X  40                                                                              </v>
          </cell>
          <cell r="C5918">
            <v>0</v>
          </cell>
          <cell r="D5918">
            <v>0</v>
          </cell>
          <cell r="E5918">
            <v>0</v>
          </cell>
          <cell r="F5918">
            <v>0</v>
          </cell>
          <cell r="G5918">
            <v>0</v>
          </cell>
          <cell r="I5918">
            <v>0</v>
          </cell>
        </row>
        <row r="5919">
          <cell r="A5919">
            <v>636070006000</v>
          </cell>
          <cell r="B5919" t="str">
            <v xml:space="preserve">PLACA P/CLISE 70 X  60                                                                              </v>
          </cell>
          <cell r="C5919">
            <v>0</v>
          </cell>
          <cell r="D5919">
            <v>0</v>
          </cell>
          <cell r="E5919">
            <v>0</v>
          </cell>
          <cell r="F5919">
            <v>0</v>
          </cell>
          <cell r="G5919">
            <v>0</v>
          </cell>
          <cell r="I5919">
            <v>0</v>
          </cell>
        </row>
        <row r="5920">
          <cell r="A5920">
            <v>636070010000</v>
          </cell>
          <cell r="B5920" t="str">
            <v xml:space="preserve">PLACA P/CLISE 70 X  100                                                                             </v>
          </cell>
          <cell r="C5920">
            <v>0</v>
          </cell>
          <cell r="D5920">
            <v>0</v>
          </cell>
          <cell r="E5920">
            <v>0</v>
          </cell>
          <cell r="F5920">
            <v>0</v>
          </cell>
          <cell r="G5920">
            <v>0</v>
          </cell>
          <cell r="I5920">
            <v>0</v>
          </cell>
        </row>
        <row r="5921">
          <cell r="A5921">
            <v>636070025000</v>
          </cell>
          <cell r="B5921" t="str">
            <v xml:space="preserve">PLACA P/CLISE 70 X  250                                                                             </v>
          </cell>
          <cell r="C5921">
            <v>0</v>
          </cell>
          <cell r="D5921">
            <v>0</v>
          </cell>
          <cell r="E5921">
            <v>0</v>
          </cell>
          <cell r="F5921">
            <v>0</v>
          </cell>
          <cell r="G5921">
            <v>0</v>
          </cell>
          <cell r="I5921">
            <v>0</v>
          </cell>
        </row>
        <row r="5922">
          <cell r="A5922">
            <v>636070026000</v>
          </cell>
          <cell r="B5922" t="str">
            <v xml:space="preserve">PLACA P/CLISE 70 X  260                                                                             </v>
          </cell>
          <cell r="C5922">
            <v>0</v>
          </cell>
          <cell r="D5922">
            <v>0</v>
          </cell>
          <cell r="E5922">
            <v>0</v>
          </cell>
          <cell r="F5922">
            <v>0</v>
          </cell>
          <cell r="G5922">
            <v>0</v>
          </cell>
          <cell r="I5922">
            <v>0</v>
          </cell>
        </row>
        <row r="5923">
          <cell r="A5923">
            <v>636070035000</v>
          </cell>
          <cell r="B5923" t="str">
            <v xml:space="preserve">PLACA P/CLISE 70 X  350                                                                             </v>
          </cell>
          <cell r="C5923">
            <v>15</v>
          </cell>
          <cell r="D5923">
            <v>0</v>
          </cell>
          <cell r="E5923">
            <v>70</v>
          </cell>
          <cell r="F5923">
            <v>70</v>
          </cell>
          <cell r="G5923">
            <v>70</v>
          </cell>
          <cell r="I5923">
            <v>70</v>
          </cell>
        </row>
        <row r="5924">
          <cell r="A5924">
            <v>636100019000</v>
          </cell>
          <cell r="B5924" t="str">
            <v xml:space="preserve">PLACA P/CLISE 100 X  190                                                                            </v>
          </cell>
          <cell r="C5924">
            <v>0</v>
          </cell>
          <cell r="D5924">
            <v>0</v>
          </cell>
          <cell r="E5924">
            <v>0</v>
          </cell>
          <cell r="F5924">
            <v>0</v>
          </cell>
          <cell r="G5924">
            <v>0</v>
          </cell>
          <cell r="I5924">
            <v>0</v>
          </cell>
        </row>
        <row r="5925">
          <cell r="A5925">
            <v>636100032000</v>
          </cell>
          <cell r="B5925" t="str">
            <v xml:space="preserve">PLACA P/CLISE 100X320                                                                               </v>
          </cell>
          <cell r="C5925">
            <v>0</v>
          </cell>
          <cell r="D5925">
            <v>0</v>
          </cell>
          <cell r="E5925">
            <v>0</v>
          </cell>
          <cell r="F5925">
            <v>0</v>
          </cell>
          <cell r="G5925">
            <v>0</v>
          </cell>
          <cell r="I5925">
            <v>0</v>
          </cell>
        </row>
        <row r="5926">
          <cell r="A5926">
            <v>636100052000</v>
          </cell>
          <cell r="B5926" t="str">
            <v xml:space="preserve">PLACA P/CLISE 100X520  KS 52                                                                        </v>
          </cell>
          <cell r="C5926">
            <v>40</v>
          </cell>
          <cell r="D5926">
            <v>0</v>
          </cell>
          <cell r="E5926">
            <v>0</v>
          </cell>
          <cell r="F5926">
            <v>0</v>
          </cell>
          <cell r="G5926">
            <v>0</v>
          </cell>
          <cell r="I5926">
            <v>0</v>
          </cell>
        </row>
        <row r="5927">
          <cell r="A5927">
            <v>636100150400</v>
          </cell>
          <cell r="B5927" t="str">
            <v xml:space="preserve">RASTERFILM DE 100L/CM FORMATO 150X400MM                                                             </v>
          </cell>
          <cell r="C5927">
            <v>0</v>
          </cell>
          <cell r="D5927">
            <v>0</v>
          </cell>
          <cell r="E5927">
            <v>0</v>
          </cell>
          <cell r="F5927">
            <v>0</v>
          </cell>
          <cell r="G5927">
            <v>0</v>
          </cell>
          <cell r="I5927">
            <v>0</v>
          </cell>
        </row>
        <row r="5928">
          <cell r="A5928">
            <v>636102120000</v>
          </cell>
          <cell r="B5928" t="str">
            <v xml:space="preserve">TELOS 2/12                                                                                          </v>
          </cell>
          <cell r="C5928">
            <v>0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I5928">
            <v>0</v>
          </cell>
        </row>
        <row r="5929">
          <cell r="A5929">
            <v>636102121000</v>
          </cell>
          <cell r="B5929" t="str">
            <v xml:space="preserve">MARBURGER - TELOS 2/12 - 3 mm - AÑO                                                                 </v>
          </cell>
          <cell r="C5929">
            <v>60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I5929">
            <v>0</v>
          </cell>
        </row>
        <row r="5930">
          <cell r="A5930">
            <v>636102122000</v>
          </cell>
          <cell r="B5930" t="str">
            <v xml:space="preserve">MARBURGER - TELOS 2/12 - 3 mm - CODIGOS                                                             </v>
          </cell>
          <cell r="C5930">
            <v>300</v>
          </cell>
          <cell r="D5930">
            <v>0</v>
          </cell>
          <cell r="E5930">
            <v>0</v>
          </cell>
          <cell r="F5930">
            <v>0</v>
          </cell>
          <cell r="G5930">
            <v>0</v>
          </cell>
          <cell r="I5930">
            <v>0</v>
          </cell>
        </row>
        <row r="5931">
          <cell r="A5931">
            <v>636102123000</v>
          </cell>
          <cell r="B5931" t="str">
            <v xml:space="preserve">MARBURGER - TELOS 2/12 - 3 mm - DESCRIPCIÓN 1                                                       </v>
          </cell>
          <cell r="C5931">
            <v>0</v>
          </cell>
          <cell r="D5931">
            <v>0</v>
          </cell>
          <cell r="E5931">
            <v>0</v>
          </cell>
          <cell r="F5931">
            <v>0</v>
          </cell>
          <cell r="G5931">
            <v>0</v>
          </cell>
          <cell r="I5931">
            <v>0</v>
          </cell>
        </row>
        <row r="5932">
          <cell r="A5932">
            <v>636102124000</v>
          </cell>
          <cell r="B5932" t="str">
            <v xml:space="preserve">MARBURGER - TELOS 2/12 - 3 mm - DESCRIPCION 2                                                       </v>
          </cell>
          <cell r="C5932">
            <v>0</v>
          </cell>
          <cell r="D5932">
            <v>0</v>
          </cell>
          <cell r="E5932">
            <v>0</v>
          </cell>
          <cell r="F5932">
            <v>0</v>
          </cell>
          <cell r="G5932">
            <v>0</v>
          </cell>
          <cell r="I5932">
            <v>0</v>
          </cell>
        </row>
        <row r="5933">
          <cell r="A5933">
            <v>636102125000</v>
          </cell>
          <cell r="B5933" t="str">
            <v xml:space="preserve">MARBURGER - TELOS 2/12 - 3 mm - CODIGOS 2                                                           </v>
          </cell>
          <cell r="C5933">
            <v>0</v>
          </cell>
          <cell r="D5933">
            <v>0</v>
          </cell>
          <cell r="E5933">
            <v>0</v>
          </cell>
          <cell r="F5933">
            <v>0</v>
          </cell>
          <cell r="G5933">
            <v>0</v>
          </cell>
          <cell r="I5933">
            <v>0</v>
          </cell>
        </row>
        <row r="5934">
          <cell r="A5934">
            <v>636102160000</v>
          </cell>
          <cell r="B5934" t="str">
            <v xml:space="preserve">TELOS 2/16                                                                                          </v>
          </cell>
          <cell r="C5934">
            <v>0</v>
          </cell>
          <cell r="D5934">
            <v>0</v>
          </cell>
          <cell r="E5934">
            <v>0</v>
          </cell>
          <cell r="F5934">
            <v>0</v>
          </cell>
          <cell r="G5934">
            <v>0</v>
          </cell>
          <cell r="I5934">
            <v>0</v>
          </cell>
        </row>
        <row r="5935">
          <cell r="A5935">
            <v>636102180000</v>
          </cell>
          <cell r="B5935" t="str">
            <v xml:space="preserve">TELOS 2/19                                                                                          </v>
          </cell>
          <cell r="C5935">
            <v>0</v>
          </cell>
          <cell r="D5935">
            <v>0</v>
          </cell>
          <cell r="E5935">
            <v>0</v>
          </cell>
          <cell r="F5935">
            <v>0</v>
          </cell>
          <cell r="G5935">
            <v>0</v>
          </cell>
          <cell r="I5935">
            <v>0</v>
          </cell>
        </row>
        <row r="5936">
          <cell r="A5936">
            <v>636102200000</v>
          </cell>
          <cell r="B5936" t="str">
            <v xml:space="preserve">TELOS 2/20                                                                                          </v>
          </cell>
          <cell r="C5936">
            <v>0</v>
          </cell>
          <cell r="D5936">
            <v>0</v>
          </cell>
          <cell r="E5936">
            <v>0</v>
          </cell>
          <cell r="F5936">
            <v>0</v>
          </cell>
          <cell r="G5936">
            <v>0</v>
          </cell>
          <cell r="I5936">
            <v>0</v>
          </cell>
        </row>
        <row r="5937">
          <cell r="A5937">
            <v>636120150400</v>
          </cell>
          <cell r="B5937" t="str">
            <v xml:space="preserve">RASTERFILM DE 120L/CM FORMATO 150X400MM                                                             </v>
          </cell>
          <cell r="C5937">
            <v>2</v>
          </cell>
          <cell r="D5937">
            <v>0</v>
          </cell>
          <cell r="E5937">
            <v>0</v>
          </cell>
          <cell r="F5937">
            <v>0</v>
          </cell>
          <cell r="G5937">
            <v>0</v>
          </cell>
          <cell r="I5937">
            <v>0</v>
          </cell>
        </row>
        <row r="5938">
          <cell r="A5938">
            <v>636201000000</v>
          </cell>
          <cell r="B5938" t="str">
            <v xml:space="preserve">TELOS TEXTO                                                                                         </v>
          </cell>
          <cell r="C5938">
            <v>0</v>
          </cell>
          <cell r="D5938">
            <v>0</v>
          </cell>
          <cell r="E5938">
            <v>0</v>
          </cell>
          <cell r="F5938">
            <v>0</v>
          </cell>
          <cell r="G5938">
            <v>0</v>
          </cell>
          <cell r="I5938">
            <v>0</v>
          </cell>
        </row>
        <row r="5939">
          <cell r="A5939">
            <v>636201100000</v>
          </cell>
          <cell r="B5939" t="str">
            <v xml:space="preserve">MARBURGER - TELOS 2/24 - 6 mm - TEXTO 1                                                             </v>
          </cell>
          <cell r="C5939">
            <v>12</v>
          </cell>
          <cell r="D5939">
            <v>0</v>
          </cell>
          <cell r="E5939">
            <v>0</v>
          </cell>
          <cell r="F5939">
            <v>0</v>
          </cell>
          <cell r="G5939">
            <v>0</v>
          </cell>
          <cell r="I5939">
            <v>0</v>
          </cell>
        </row>
        <row r="5940">
          <cell r="A5940">
            <v>636201200000</v>
          </cell>
          <cell r="B5940" t="str">
            <v xml:space="preserve">MARBURGER - TELOS 2/24 - 6 mm - TEXTO 2                                                             </v>
          </cell>
          <cell r="C5940">
            <v>0</v>
          </cell>
          <cell r="D5940">
            <v>0</v>
          </cell>
          <cell r="E5940">
            <v>0</v>
          </cell>
          <cell r="F5940">
            <v>0</v>
          </cell>
          <cell r="G5940">
            <v>0</v>
          </cell>
          <cell r="I5940">
            <v>0</v>
          </cell>
        </row>
        <row r="5941">
          <cell r="A5941">
            <v>636201300000</v>
          </cell>
          <cell r="B5941" t="str">
            <v xml:space="preserve">MARBURGER - TELOS 2/24 - 6 mm - TEXTO 3                                                             </v>
          </cell>
          <cell r="C5941">
            <v>0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I5941">
            <v>0</v>
          </cell>
        </row>
        <row r="5942">
          <cell r="A5942">
            <v>636201400000</v>
          </cell>
          <cell r="B5942" t="str">
            <v xml:space="preserve">MARBURGER - TELOS 2/24 - 6 mm - TEXTO 4                                                             </v>
          </cell>
          <cell r="C5942">
            <v>0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I5942">
            <v>0</v>
          </cell>
        </row>
        <row r="5943">
          <cell r="A5943">
            <v>636202000000</v>
          </cell>
          <cell r="B5943" t="str">
            <v xml:space="preserve">TELOS SELLO EPSA                                                                                    </v>
          </cell>
          <cell r="C5943">
            <v>0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I5943">
            <v>0</v>
          </cell>
        </row>
        <row r="5944">
          <cell r="A5944">
            <v>637001000000</v>
          </cell>
          <cell r="B5944" t="str">
            <v xml:space="preserve">SOLVENTE UV (TAMPOCOLOR)                                                                            </v>
          </cell>
          <cell r="C5944">
            <v>0</v>
          </cell>
          <cell r="D5944">
            <v>0</v>
          </cell>
          <cell r="E5944">
            <v>0</v>
          </cell>
          <cell r="F5944">
            <v>0</v>
          </cell>
          <cell r="G5944">
            <v>0</v>
          </cell>
          <cell r="I5944">
            <v>0</v>
          </cell>
        </row>
        <row r="5945">
          <cell r="A5945">
            <v>637002000000</v>
          </cell>
          <cell r="B5945" t="str">
            <v xml:space="preserve">BELL MARK - SOLVENTE 1600 CONCENTRATE                                                               </v>
          </cell>
          <cell r="C5945">
            <v>0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I5945">
            <v>0</v>
          </cell>
        </row>
        <row r="5946">
          <cell r="A5946">
            <v>637022000000</v>
          </cell>
          <cell r="B5946" t="str">
            <v xml:space="preserve">ROLLO CIN.TAMPOC.0.2X22MM                                                                           </v>
          </cell>
          <cell r="C5946">
            <v>0</v>
          </cell>
          <cell r="D5946">
            <v>0</v>
          </cell>
          <cell r="E5946">
            <v>0</v>
          </cell>
          <cell r="F5946">
            <v>0</v>
          </cell>
          <cell r="G5946">
            <v>0</v>
          </cell>
          <cell r="I5946">
            <v>0</v>
          </cell>
        </row>
        <row r="5947">
          <cell r="A5947">
            <v>638001000000</v>
          </cell>
          <cell r="B5947" t="str">
            <v xml:space="preserve">GOMAS SOP. TELOS 300X400                                                                            </v>
          </cell>
          <cell r="C5947">
            <v>1</v>
          </cell>
          <cell r="D5947">
            <v>0</v>
          </cell>
          <cell r="E5947">
            <v>0</v>
          </cell>
          <cell r="F5947">
            <v>0</v>
          </cell>
          <cell r="G5947">
            <v>0</v>
          </cell>
          <cell r="I5947">
            <v>0</v>
          </cell>
        </row>
        <row r="5948">
          <cell r="A5948">
            <v>640000000000</v>
          </cell>
          <cell r="B5948" t="str">
            <v xml:space="preserve">THINNER               (L)                                                                           </v>
          </cell>
          <cell r="C5948">
            <v>6</v>
          </cell>
          <cell r="D5948">
            <v>0</v>
          </cell>
          <cell r="E5948">
            <v>0</v>
          </cell>
          <cell r="F5948">
            <v>0</v>
          </cell>
          <cell r="G5948">
            <v>0</v>
          </cell>
          <cell r="I5948">
            <v>0</v>
          </cell>
        </row>
        <row r="5949">
          <cell r="A5949">
            <v>640001000000</v>
          </cell>
          <cell r="B5949" t="str">
            <v xml:space="preserve">AGUARRAS              (L)                                                                           </v>
          </cell>
          <cell r="C5949">
            <v>6</v>
          </cell>
          <cell r="D5949">
            <v>0</v>
          </cell>
          <cell r="E5949">
            <v>0</v>
          </cell>
          <cell r="F5949">
            <v>0</v>
          </cell>
          <cell r="G5949">
            <v>0</v>
          </cell>
          <cell r="I5949">
            <v>0</v>
          </cell>
        </row>
        <row r="5950">
          <cell r="A5950">
            <v>640002000000</v>
          </cell>
          <cell r="B5950" t="str">
            <v xml:space="preserve">DISAN                 (L)                                                                           </v>
          </cell>
          <cell r="C5950">
            <v>0</v>
          </cell>
          <cell r="D5950">
            <v>0</v>
          </cell>
          <cell r="E5950">
            <v>0</v>
          </cell>
          <cell r="F5950">
            <v>0</v>
          </cell>
          <cell r="G5950">
            <v>0</v>
          </cell>
          <cell r="I5950">
            <v>0</v>
          </cell>
        </row>
        <row r="5951">
          <cell r="A5951">
            <v>640003000000</v>
          </cell>
          <cell r="B5951" t="str">
            <v xml:space="preserve">ACETONA         [0.79](L)                                                                           </v>
          </cell>
          <cell r="C5951">
            <v>20</v>
          </cell>
          <cell r="D5951">
            <v>0</v>
          </cell>
          <cell r="E5951">
            <v>1000</v>
          </cell>
          <cell r="F5951">
            <v>1114</v>
          </cell>
          <cell r="G5951" t="str">
            <v>error</v>
          </cell>
          <cell r="I5951">
            <v>0</v>
          </cell>
        </row>
        <row r="5952">
          <cell r="A5952">
            <v>640004000000</v>
          </cell>
          <cell r="B5952" t="str">
            <v xml:space="preserve">TRICLOROETILENO [1.46](L)                                                                           </v>
          </cell>
          <cell r="C5952">
            <v>0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I5952">
            <v>0</v>
          </cell>
        </row>
        <row r="5953">
          <cell r="A5953">
            <v>640005000000</v>
          </cell>
          <cell r="B5953" t="str">
            <v xml:space="preserve">CLORURO DE METIL[1.32](L)                                                                           </v>
          </cell>
          <cell r="C5953">
            <v>0</v>
          </cell>
          <cell r="D5953">
            <v>0</v>
          </cell>
          <cell r="E5953">
            <v>0</v>
          </cell>
          <cell r="F5953">
            <v>0</v>
          </cell>
          <cell r="G5953">
            <v>0</v>
          </cell>
          <cell r="I5953">
            <v>0</v>
          </cell>
        </row>
        <row r="5954">
          <cell r="A5954">
            <v>640006000000</v>
          </cell>
          <cell r="B5954" t="str">
            <v xml:space="preserve">ETER DE PETROLEO[0.657](L)                                                                          </v>
          </cell>
          <cell r="C5954">
            <v>5.0000000000000001E-3</v>
          </cell>
          <cell r="D5954">
            <v>0</v>
          </cell>
          <cell r="E5954">
            <v>90</v>
          </cell>
          <cell r="F5954">
            <v>0</v>
          </cell>
          <cell r="G5954" t="str">
            <v>error</v>
          </cell>
          <cell r="I5954">
            <v>0</v>
          </cell>
        </row>
        <row r="5955">
          <cell r="A5955">
            <v>640007000000</v>
          </cell>
          <cell r="B5955" t="str">
            <v xml:space="preserve">TOLUOL                (L)                                                                           </v>
          </cell>
          <cell r="C5955">
            <v>0</v>
          </cell>
          <cell r="D5955">
            <v>0</v>
          </cell>
          <cell r="E5955">
            <v>0</v>
          </cell>
          <cell r="F5955">
            <v>0</v>
          </cell>
          <cell r="G5955">
            <v>0</v>
          </cell>
          <cell r="I5955">
            <v>0</v>
          </cell>
        </row>
        <row r="5956">
          <cell r="A5956">
            <v>640008000000</v>
          </cell>
          <cell r="B5956" t="str">
            <v xml:space="preserve">ALCOHOL AZUL          (L)                                                                           </v>
          </cell>
          <cell r="C5956">
            <v>0</v>
          </cell>
          <cell r="D5956">
            <v>0</v>
          </cell>
          <cell r="E5956">
            <v>0</v>
          </cell>
          <cell r="F5956">
            <v>0</v>
          </cell>
          <cell r="G5956">
            <v>0</v>
          </cell>
          <cell r="I5956">
            <v>0</v>
          </cell>
        </row>
        <row r="5957">
          <cell r="A5957">
            <v>640009000000</v>
          </cell>
          <cell r="B5957" t="str">
            <v xml:space="preserve">ALCOHOL ETILICO (L) - RECTIFICADO                                                                   </v>
          </cell>
          <cell r="C5957">
            <v>485</v>
          </cell>
          <cell r="D5957">
            <v>0</v>
          </cell>
          <cell r="E5957">
            <v>0</v>
          </cell>
          <cell r="F5957">
            <v>0</v>
          </cell>
          <cell r="G5957">
            <v>0</v>
          </cell>
          <cell r="I5957">
            <v>0</v>
          </cell>
        </row>
        <row r="5958">
          <cell r="A5958">
            <v>640010000000</v>
          </cell>
          <cell r="B5958" t="str">
            <v xml:space="preserve">DIETANOLAMINA   [1.09](L)                                                                           </v>
          </cell>
          <cell r="C5958">
            <v>0</v>
          </cell>
          <cell r="D5958">
            <v>0</v>
          </cell>
          <cell r="E5958">
            <v>0</v>
          </cell>
          <cell r="F5958">
            <v>0</v>
          </cell>
          <cell r="G5958">
            <v>0</v>
          </cell>
          <cell r="I5958">
            <v>0</v>
          </cell>
        </row>
        <row r="5959">
          <cell r="A5959">
            <v>640011000000</v>
          </cell>
          <cell r="B5959" t="str">
            <v xml:space="preserve">AMONIACO        [0.91](L)                                                                           </v>
          </cell>
          <cell r="C5959">
            <v>2.0030000000000001</v>
          </cell>
          <cell r="D5959">
            <v>0</v>
          </cell>
          <cell r="E5959">
            <v>0</v>
          </cell>
          <cell r="F5959">
            <v>0</v>
          </cell>
          <cell r="G5959">
            <v>0</v>
          </cell>
          <cell r="I5959">
            <v>0</v>
          </cell>
        </row>
        <row r="5960">
          <cell r="A5960">
            <v>640012000000</v>
          </cell>
          <cell r="B5960" t="str">
            <v xml:space="preserve">CICLOHEXANONA  [0.948](L)                                                                           </v>
          </cell>
          <cell r="C5960">
            <v>60</v>
          </cell>
          <cell r="D5960">
            <v>0</v>
          </cell>
          <cell r="E5960">
            <v>0</v>
          </cell>
          <cell r="F5960">
            <v>0</v>
          </cell>
          <cell r="G5960">
            <v>0</v>
          </cell>
          <cell r="I5960">
            <v>0</v>
          </cell>
        </row>
        <row r="5961">
          <cell r="A5961">
            <v>640012010000</v>
          </cell>
          <cell r="B5961" t="str">
            <v xml:space="preserve">CICLOHEXANONA RECUPERADA                                                                            </v>
          </cell>
          <cell r="C5961">
            <v>0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I5961">
            <v>0</v>
          </cell>
        </row>
        <row r="5962">
          <cell r="A5962">
            <v>640013000000</v>
          </cell>
          <cell r="B5962" t="str">
            <v xml:space="preserve">ALCOHOL ISOPROPILICO                                                                                </v>
          </cell>
          <cell r="C5962">
            <v>15.015000000000001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I5962">
            <v>0</v>
          </cell>
        </row>
        <row r="5963">
          <cell r="A5963">
            <v>640014000000</v>
          </cell>
          <cell r="B5963" t="str">
            <v xml:space="preserve">LACA ROJA 007537-000000                                                                             </v>
          </cell>
          <cell r="C5963">
            <v>0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I5963">
            <v>0</v>
          </cell>
        </row>
        <row r="5964">
          <cell r="A5964">
            <v>640015000000</v>
          </cell>
          <cell r="B5964" t="str">
            <v xml:space="preserve">DILUYENTE METYL ETYLKETON (L)                                                                       </v>
          </cell>
          <cell r="C5964">
            <v>47.010919999999999</v>
          </cell>
          <cell r="D5964">
            <v>0</v>
          </cell>
          <cell r="E5964">
            <v>0</v>
          </cell>
          <cell r="F5964">
            <v>0</v>
          </cell>
          <cell r="G5964">
            <v>0</v>
          </cell>
          <cell r="I5964">
            <v>0</v>
          </cell>
        </row>
        <row r="5965">
          <cell r="A5965">
            <v>640015010000</v>
          </cell>
          <cell r="B5965" t="str">
            <v xml:space="preserve">DILUYENTE PLASTICROM CAT.101-310                                                                    </v>
          </cell>
          <cell r="C5965">
            <v>0</v>
          </cell>
          <cell r="D5965">
            <v>0</v>
          </cell>
          <cell r="E5965">
            <v>0</v>
          </cell>
          <cell r="F5965">
            <v>0</v>
          </cell>
          <cell r="G5965">
            <v>0</v>
          </cell>
          <cell r="I5965">
            <v>0</v>
          </cell>
        </row>
        <row r="5966">
          <cell r="A5966">
            <v>640016000000</v>
          </cell>
          <cell r="B5966" t="str">
            <v xml:space="preserve">BUTYL LACTATE                                                                                       </v>
          </cell>
          <cell r="C5966">
            <v>7</v>
          </cell>
          <cell r="D5966">
            <v>0</v>
          </cell>
          <cell r="E5966">
            <v>13</v>
          </cell>
          <cell r="F5966">
            <v>0</v>
          </cell>
          <cell r="G5966" t="str">
            <v>error</v>
          </cell>
          <cell r="I5966">
            <v>0</v>
          </cell>
        </row>
        <row r="5967">
          <cell r="A5967">
            <v>640016100000</v>
          </cell>
          <cell r="B5967" t="str">
            <v xml:space="preserve">ETHYL LACTATE 98% (W244007-25KG-K)                                                                  </v>
          </cell>
          <cell r="C5967">
            <v>0</v>
          </cell>
          <cell r="D5967">
            <v>0</v>
          </cell>
          <cell r="E5967">
            <v>0</v>
          </cell>
          <cell r="F5967">
            <v>0</v>
          </cell>
          <cell r="G5967">
            <v>0</v>
          </cell>
          <cell r="I5967">
            <v>0</v>
          </cell>
        </row>
        <row r="5968">
          <cell r="A5968">
            <v>640016110000</v>
          </cell>
          <cell r="B5968" t="str">
            <v xml:space="preserve">ETHYL LACTATE 98% 97-64-3                                                                           </v>
          </cell>
          <cell r="C5968">
            <v>195</v>
          </cell>
          <cell r="D5968">
            <v>0</v>
          </cell>
          <cell r="E5968">
            <v>0</v>
          </cell>
          <cell r="F5968">
            <v>0</v>
          </cell>
          <cell r="G5968">
            <v>0</v>
          </cell>
          <cell r="I5968">
            <v>0</v>
          </cell>
        </row>
        <row r="5969">
          <cell r="A5969">
            <v>640017000000</v>
          </cell>
          <cell r="B5969" t="str">
            <v xml:space="preserve">DECONEX                                                                                             </v>
          </cell>
          <cell r="C5969">
            <v>0.2</v>
          </cell>
          <cell r="D5969">
            <v>0</v>
          </cell>
          <cell r="E5969">
            <v>0</v>
          </cell>
          <cell r="F5969">
            <v>0</v>
          </cell>
          <cell r="G5969">
            <v>0</v>
          </cell>
          <cell r="I5969">
            <v>0</v>
          </cell>
        </row>
        <row r="5970">
          <cell r="A5970">
            <v>640018000000</v>
          </cell>
          <cell r="B5970" t="str">
            <v xml:space="preserve">DESMODUR N 75K                                                                                      </v>
          </cell>
          <cell r="C5970">
            <v>0</v>
          </cell>
          <cell r="D5970">
            <v>0</v>
          </cell>
          <cell r="E5970">
            <v>0</v>
          </cell>
          <cell r="F5970">
            <v>0</v>
          </cell>
          <cell r="G5970">
            <v>0</v>
          </cell>
          <cell r="I5970">
            <v>0</v>
          </cell>
        </row>
        <row r="5971">
          <cell r="A5971">
            <v>640019000000</v>
          </cell>
          <cell r="B5971" t="str">
            <v xml:space="preserve">SANCURE 2710                                                                                        </v>
          </cell>
          <cell r="C5971">
            <v>0</v>
          </cell>
          <cell r="D5971">
            <v>0</v>
          </cell>
          <cell r="E5971">
            <v>0</v>
          </cell>
          <cell r="F5971">
            <v>0</v>
          </cell>
          <cell r="G5971">
            <v>0</v>
          </cell>
          <cell r="I5971">
            <v>0</v>
          </cell>
        </row>
        <row r="5972">
          <cell r="A5972">
            <v>640020000000</v>
          </cell>
          <cell r="B5972" t="str">
            <v xml:space="preserve">PREPARADO LIMP. CORATEX (P/EXTRUD.)                                                                 </v>
          </cell>
          <cell r="C5972">
            <v>5</v>
          </cell>
          <cell r="D5972">
            <v>0</v>
          </cell>
          <cell r="E5972">
            <v>0</v>
          </cell>
          <cell r="F5972">
            <v>0</v>
          </cell>
          <cell r="G5972">
            <v>0</v>
          </cell>
          <cell r="I5972">
            <v>0</v>
          </cell>
        </row>
        <row r="5973">
          <cell r="A5973">
            <v>640021000000</v>
          </cell>
          <cell r="B5973" t="str">
            <v xml:space="preserve">BUTHYL CARBITOL                                                                                     </v>
          </cell>
          <cell r="C5973">
            <v>26</v>
          </cell>
          <cell r="D5973">
            <v>0</v>
          </cell>
          <cell r="E5973">
            <v>0</v>
          </cell>
          <cell r="F5973">
            <v>0</v>
          </cell>
          <cell r="G5973">
            <v>0</v>
          </cell>
          <cell r="I5973">
            <v>0</v>
          </cell>
        </row>
        <row r="5974">
          <cell r="A5974">
            <v>650001000000</v>
          </cell>
          <cell r="B5974" t="str">
            <v xml:space="preserve">LIMPIADOR EN CREMA CIF                                                                              </v>
          </cell>
          <cell r="C5974">
            <v>14</v>
          </cell>
          <cell r="D5974">
            <v>0</v>
          </cell>
          <cell r="E5974">
            <v>0</v>
          </cell>
          <cell r="F5974">
            <v>0</v>
          </cell>
          <cell r="G5974">
            <v>0</v>
          </cell>
          <cell r="I5974">
            <v>0</v>
          </cell>
        </row>
        <row r="5975">
          <cell r="A5975">
            <v>650002000000</v>
          </cell>
          <cell r="B5975" t="str">
            <v xml:space="preserve">BIOKITOL             (KG)                                                                           </v>
          </cell>
          <cell r="C5975">
            <v>0</v>
          </cell>
          <cell r="D5975">
            <v>0</v>
          </cell>
          <cell r="E5975">
            <v>0</v>
          </cell>
          <cell r="F5975">
            <v>0</v>
          </cell>
          <cell r="G5975">
            <v>0</v>
          </cell>
          <cell r="I5975">
            <v>0</v>
          </cell>
        </row>
        <row r="5976">
          <cell r="A5976">
            <v>650003000000</v>
          </cell>
          <cell r="B5976" t="str">
            <v xml:space="preserve">PULIDOR BAO                                                                                         </v>
          </cell>
          <cell r="C5976">
            <v>0</v>
          </cell>
          <cell r="D5976">
            <v>0</v>
          </cell>
          <cell r="E5976">
            <v>0</v>
          </cell>
          <cell r="F5976">
            <v>0</v>
          </cell>
          <cell r="G5976">
            <v>0</v>
          </cell>
          <cell r="I5976">
            <v>0</v>
          </cell>
        </row>
        <row r="5977">
          <cell r="A5977">
            <v>651001000000</v>
          </cell>
          <cell r="B5977" t="str">
            <v xml:space="preserve">HIPOCLORITO DE SODIO  40G/L COMERC.                                                                 </v>
          </cell>
          <cell r="C5977">
            <v>35</v>
          </cell>
          <cell r="D5977">
            <v>0</v>
          </cell>
          <cell r="E5977">
            <v>0</v>
          </cell>
          <cell r="F5977">
            <v>0</v>
          </cell>
          <cell r="G5977">
            <v>0</v>
          </cell>
          <cell r="I5977">
            <v>0</v>
          </cell>
        </row>
        <row r="5978">
          <cell r="A5978">
            <v>651002000000</v>
          </cell>
          <cell r="B5978" t="str">
            <v xml:space="preserve">JABON LIQUIDO   (DEXTROL)     (L)                                                                   </v>
          </cell>
          <cell r="C5978">
            <v>5</v>
          </cell>
          <cell r="D5978">
            <v>0</v>
          </cell>
          <cell r="E5978">
            <v>0</v>
          </cell>
          <cell r="F5978">
            <v>0</v>
          </cell>
          <cell r="G5978">
            <v>0</v>
          </cell>
          <cell r="I5978">
            <v>0</v>
          </cell>
        </row>
        <row r="5979">
          <cell r="A5979">
            <v>651003000000</v>
          </cell>
          <cell r="B5979" t="str">
            <v xml:space="preserve">JABON P/MANOS (AROMA COCO)                                                                          </v>
          </cell>
          <cell r="C5979">
            <v>17</v>
          </cell>
          <cell r="D5979">
            <v>0</v>
          </cell>
          <cell r="E5979">
            <v>0</v>
          </cell>
          <cell r="F5979">
            <v>0</v>
          </cell>
          <cell r="G5979">
            <v>0</v>
          </cell>
          <cell r="I5979">
            <v>0</v>
          </cell>
        </row>
        <row r="5980">
          <cell r="A5980">
            <v>651004000000</v>
          </cell>
          <cell r="B5980" t="str">
            <v xml:space="preserve">JABON ROSADO (p/manos)                                                                              </v>
          </cell>
          <cell r="C5980">
            <v>2</v>
          </cell>
          <cell r="D5980">
            <v>0</v>
          </cell>
          <cell r="E5980">
            <v>0</v>
          </cell>
          <cell r="F5980">
            <v>0</v>
          </cell>
          <cell r="G5980">
            <v>0</v>
          </cell>
          <cell r="I5980">
            <v>0</v>
          </cell>
        </row>
        <row r="5981">
          <cell r="A5981">
            <v>651005000000</v>
          </cell>
          <cell r="B5981" t="str">
            <v xml:space="preserve">JABON DE COCO (BARRA)250G                                                                           </v>
          </cell>
          <cell r="C5981">
            <v>9</v>
          </cell>
          <cell r="D5981">
            <v>0</v>
          </cell>
          <cell r="E5981">
            <v>0</v>
          </cell>
          <cell r="F5981">
            <v>0</v>
          </cell>
          <cell r="G5981">
            <v>0</v>
          </cell>
          <cell r="I5981">
            <v>0</v>
          </cell>
        </row>
        <row r="5982">
          <cell r="A5982">
            <v>651006000000</v>
          </cell>
          <cell r="B5982" t="str">
            <v xml:space="preserve">DESINFECT. DESMANOL   (L)                                                                           </v>
          </cell>
          <cell r="C5982">
            <v>0</v>
          </cell>
          <cell r="D5982">
            <v>0</v>
          </cell>
          <cell r="E5982">
            <v>0</v>
          </cell>
          <cell r="F5982">
            <v>0</v>
          </cell>
          <cell r="G5982">
            <v>0</v>
          </cell>
          <cell r="I5982">
            <v>0</v>
          </cell>
        </row>
        <row r="5983">
          <cell r="A5983">
            <v>651007000000</v>
          </cell>
          <cell r="B5983" t="str">
            <v xml:space="preserve">DESINFECT. SEPTODERM (L)                                                                            </v>
          </cell>
          <cell r="C5983">
            <v>0</v>
          </cell>
          <cell r="D5983">
            <v>0</v>
          </cell>
          <cell r="E5983">
            <v>0</v>
          </cell>
          <cell r="F5983">
            <v>0</v>
          </cell>
          <cell r="G5983">
            <v>0</v>
          </cell>
          <cell r="I5983">
            <v>0</v>
          </cell>
        </row>
        <row r="5984">
          <cell r="A5984">
            <v>651008000000</v>
          </cell>
          <cell r="B5984" t="str">
            <v xml:space="preserve">CERA P/MADERA                                                                                       </v>
          </cell>
          <cell r="C5984">
            <v>0</v>
          </cell>
          <cell r="D5984">
            <v>0</v>
          </cell>
          <cell r="E5984">
            <v>0</v>
          </cell>
          <cell r="F5984">
            <v>0</v>
          </cell>
          <cell r="G5984">
            <v>0</v>
          </cell>
          <cell r="I5984">
            <v>0</v>
          </cell>
        </row>
        <row r="5985">
          <cell r="A5985">
            <v>651008100000</v>
          </cell>
          <cell r="B5985" t="str">
            <v xml:space="preserve">LUSTRA MUEBLES BLEM                                                                                 </v>
          </cell>
          <cell r="C5985">
            <v>0</v>
          </cell>
          <cell r="D5985">
            <v>0</v>
          </cell>
          <cell r="E5985">
            <v>0</v>
          </cell>
          <cell r="F5985">
            <v>0</v>
          </cell>
          <cell r="G5985">
            <v>0</v>
          </cell>
          <cell r="I5985">
            <v>0</v>
          </cell>
        </row>
        <row r="5986">
          <cell r="A5986">
            <v>651008200000</v>
          </cell>
          <cell r="B5986" t="str">
            <v xml:space="preserve">CERA BLEM ROBLE                                                                                     </v>
          </cell>
          <cell r="C5986">
            <v>0</v>
          </cell>
          <cell r="D5986">
            <v>0</v>
          </cell>
          <cell r="E5986">
            <v>2</v>
          </cell>
          <cell r="F5986">
            <v>2</v>
          </cell>
          <cell r="G5986">
            <v>2</v>
          </cell>
          <cell r="I5986">
            <v>2</v>
          </cell>
        </row>
        <row r="5987">
          <cell r="A5987">
            <v>651009000000</v>
          </cell>
          <cell r="B5987" t="str">
            <v xml:space="preserve">DESOD. AMBIENTAL ARONELLA                                                                           </v>
          </cell>
          <cell r="C5987">
            <v>0</v>
          </cell>
          <cell r="D5987">
            <v>0</v>
          </cell>
          <cell r="E5987">
            <v>0</v>
          </cell>
          <cell r="F5987">
            <v>0</v>
          </cell>
          <cell r="G5987">
            <v>0</v>
          </cell>
          <cell r="I5987">
            <v>0</v>
          </cell>
        </row>
        <row r="5988">
          <cell r="A5988">
            <v>651009100000</v>
          </cell>
          <cell r="B5988" t="str">
            <v xml:space="preserve">LYSOFORM SPRAY                                                                                      </v>
          </cell>
          <cell r="C5988">
            <v>0</v>
          </cell>
          <cell r="D5988">
            <v>0</v>
          </cell>
          <cell r="E5988">
            <v>0</v>
          </cell>
          <cell r="F5988">
            <v>0</v>
          </cell>
          <cell r="G5988">
            <v>0</v>
          </cell>
          <cell r="I5988">
            <v>0</v>
          </cell>
        </row>
        <row r="5989">
          <cell r="A5989">
            <v>651010000000</v>
          </cell>
          <cell r="B5989" t="str">
            <v xml:space="preserve">CERA AL AGUA                                                                                        </v>
          </cell>
          <cell r="C5989">
            <v>0</v>
          </cell>
          <cell r="D5989">
            <v>0</v>
          </cell>
          <cell r="E5989">
            <v>0</v>
          </cell>
          <cell r="F5989">
            <v>0</v>
          </cell>
          <cell r="G5989">
            <v>0</v>
          </cell>
          <cell r="I5989">
            <v>0</v>
          </cell>
        </row>
        <row r="5990">
          <cell r="A5990">
            <v>651011000000</v>
          </cell>
          <cell r="B5990" t="str">
            <v xml:space="preserve">PEROSURF (ML)                                                                                       </v>
          </cell>
          <cell r="C5990">
            <v>0</v>
          </cell>
          <cell r="D5990">
            <v>0</v>
          </cell>
          <cell r="E5990">
            <v>0</v>
          </cell>
          <cell r="F5990">
            <v>0</v>
          </cell>
          <cell r="G5990">
            <v>0</v>
          </cell>
          <cell r="I5990">
            <v>0</v>
          </cell>
        </row>
        <row r="5991">
          <cell r="A5991">
            <v>651012000000</v>
          </cell>
          <cell r="B5991" t="str">
            <v xml:space="preserve">ALDESURF (ML)                                                                                       </v>
          </cell>
          <cell r="C5991">
            <v>0</v>
          </cell>
          <cell r="D5991">
            <v>0</v>
          </cell>
          <cell r="E5991">
            <v>0</v>
          </cell>
          <cell r="F5991">
            <v>0</v>
          </cell>
          <cell r="G5991">
            <v>0</v>
          </cell>
          <cell r="I5991">
            <v>0</v>
          </cell>
        </row>
        <row r="5992">
          <cell r="A5992">
            <v>651013000000</v>
          </cell>
          <cell r="B5992" t="str">
            <v xml:space="preserve">CLORALC (L)                                                                                         </v>
          </cell>
          <cell r="C5992">
            <v>0</v>
          </cell>
          <cell r="D5992">
            <v>0</v>
          </cell>
          <cell r="E5992">
            <v>0</v>
          </cell>
          <cell r="F5992">
            <v>0</v>
          </cell>
          <cell r="G5992">
            <v>0</v>
          </cell>
          <cell r="I5992">
            <v>0</v>
          </cell>
        </row>
        <row r="5993">
          <cell r="A5993">
            <v>651014000000</v>
          </cell>
          <cell r="B5993" t="str">
            <v xml:space="preserve">GERHEXIDINA 0.5% (L)                                                                                </v>
          </cell>
          <cell r="C5993">
            <v>0</v>
          </cell>
          <cell r="D5993">
            <v>0</v>
          </cell>
          <cell r="E5993">
            <v>0</v>
          </cell>
          <cell r="F5993">
            <v>0</v>
          </cell>
          <cell r="G5993">
            <v>0</v>
          </cell>
          <cell r="I5993">
            <v>0</v>
          </cell>
        </row>
        <row r="5994">
          <cell r="A5994">
            <v>651015000000</v>
          </cell>
          <cell r="B5994" t="str">
            <v xml:space="preserve">DETER. DESINFECTAN-3                                                                                </v>
          </cell>
          <cell r="C5994">
            <v>0</v>
          </cell>
          <cell r="D5994">
            <v>0</v>
          </cell>
          <cell r="E5994">
            <v>0</v>
          </cell>
          <cell r="F5994">
            <v>0</v>
          </cell>
          <cell r="G5994">
            <v>0</v>
          </cell>
          <cell r="I5994">
            <v>0</v>
          </cell>
        </row>
        <row r="5995">
          <cell r="A5995">
            <v>651015010000</v>
          </cell>
          <cell r="B5995" t="str">
            <v xml:space="preserve">DETERGENTE T P                                                                                      </v>
          </cell>
          <cell r="C5995">
            <v>1.0049999999999999</v>
          </cell>
          <cell r="D5995">
            <v>0</v>
          </cell>
          <cell r="E5995">
            <v>0</v>
          </cell>
          <cell r="F5995">
            <v>0</v>
          </cell>
          <cell r="G5995">
            <v>0</v>
          </cell>
          <cell r="I5995">
            <v>0</v>
          </cell>
        </row>
        <row r="5996">
          <cell r="A5996">
            <v>651015020000</v>
          </cell>
          <cell r="B5996" t="str">
            <v xml:space="preserve">LIMPIADOR FABULOSO                                                                                  </v>
          </cell>
          <cell r="C5996">
            <v>0</v>
          </cell>
          <cell r="D5996">
            <v>0</v>
          </cell>
          <cell r="E5996">
            <v>0</v>
          </cell>
          <cell r="F5996">
            <v>0</v>
          </cell>
          <cell r="G5996">
            <v>0</v>
          </cell>
          <cell r="I5996">
            <v>0</v>
          </cell>
        </row>
        <row r="5997">
          <cell r="A5997">
            <v>651015030000</v>
          </cell>
          <cell r="B5997" t="str">
            <v xml:space="preserve">DETERGENTE NO IONICO 1M                                                                             </v>
          </cell>
          <cell r="C5997">
            <v>0</v>
          </cell>
          <cell r="D5997">
            <v>0</v>
          </cell>
          <cell r="E5997">
            <v>0</v>
          </cell>
          <cell r="F5997">
            <v>0</v>
          </cell>
          <cell r="G5997">
            <v>0</v>
          </cell>
          <cell r="I5997">
            <v>0</v>
          </cell>
        </row>
        <row r="5998">
          <cell r="A5998">
            <v>651015040000</v>
          </cell>
          <cell r="B5998" t="str">
            <v xml:space="preserve">MARINE FRESCH (DESINFECTANTE)                                                                       </v>
          </cell>
          <cell r="C5998">
            <v>0</v>
          </cell>
          <cell r="D5998">
            <v>0</v>
          </cell>
          <cell r="E5998">
            <v>33</v>
          </cell>
          <cell r="F5998">
            <v>33</v>
          </cell>
          <cell r="G5998">
            <v>33</v>
          </cell>
          <cell r="I5998">
            <v>33</v>
          </cell>
        </row>
        <row r="5999">
          <cell r="A5999">
            <v>651016000000</v>
          </cell>
          <cell r="B5999" t="str">
            <v xml:space="preserve">FUNGUICIDA (L)                                                                                      </v>
          </cell>
          <cell r="C5999">
            <v>0</v>
          </cell>
          <cell r="D5999">
            <v>0</v>
          </cell>
          <cell r="E5999">
            <v>0</v>
          </cell>
          <cell r="F5999">
            <v>0</v>
          </cell>
          <cell r="G5999">
            <v>0</v>
          </cell>
          <cell r="I5999">
            <v>0</v>
          </cell>
        </row>
        <row r="6000">
          <cell r="A6000">
            <v>651017000000</v>
          </cell>
          <cell r="B6000" t="str">
            <v xml:space="preserve">BACTERICIDA BS 101                                                                                  </v>
          </cell>
          <cell r="C6000">
            <v>0</v>
          </cell>
          <cell r="D6000">
            <v>0</v>
          </cell>
          <cell r="E6000">
            <v>0</v>
          </cell>
          <cell r="F6000">
            <v>0</v>
          </cell>
          <cell r="G6000">
            <v>0</v>
          </cell>
          <cell r="I6000">
            <v>0</v>
          </cell>
        </row>
        <row r="6001">
          <cell r="A6001">
            <v>651018000000</v>
          </cell>
          <cell r="B6001" t="str">
            <v xml:space="preserve">LIMPIADOR VIDRIOS OK (REPUESTO)                                                                     </v>
          </cell>
          <cell r="C6001">
            <v>2</v>
          </cell>
          <cell r="D6001">
            <v>0</v>
          </cell>
          <cell r="E6001">
            <v>0</v>
          </cell>
          <cell r="F6001">
            <v>0</v>
          </cell>
          <cell r="G6001">
            <v>0</v>
          </cell>
          <cell r="I6001">
            <v>0</v>
          </cell>
        </row>
        <row r="6002">
          <cell r="A6002">
            <v>651019000000</v>
          </cell>
          <cell r="B6002" t="str">
            <v xml:space="preserve">CLEAN BY PEROXY (ML)                                                                                </v>
          </cell>
          <cell r="C6002">
            <v>35000</v>
          </cell>
          <cell r="D6002">
            <v>0</v>
          </cell>
          <cell r="E6002">
            <v>40000</v>
          </cell>
          <cell r="F6002">
            <v>40000</v>
          </cell>
          <cell r="G6002">
            <v>40000</v>
          </cell>
          <cell r="I6002">
            <v>40000</v>
          </cell>
        </row>
        <row r="6003">
          <cell r="A6003">
            <v>651019100000</v>
          </cell>
          <cell r="B6003" t="str">
            <v xml:space="preserve">PEROXY REMOVEL                                                                                      </v>
          </cell>
          <cell r="C6003">
            <v>60000</v>
          </cell>
          <cell r="D6003">
            <v>0</v>
          </cell>
          <cell r="E6003">
            <v>0</v>
          </cell>
          <cell r="F6003">
            <v>0</v>
          </cell>
          <cell r="G6003">
            <v>0</v>
          </cell>
          <cell r="I6003">
            <v>0</v>
          </cell>
        </row>
        <row r="6004">
          <cell r="A6004">
            <v>651020000000</v>
          </cell>
          <cell r="B6004" t="str">
            <v xml:space="preserve">ALVFRESH (ALVEJANTE) (ML)                                                                           </v>
          </cell>
          <cell r="C6004">
            <v>20000</v>
          </cell>
          <cell r="D6004">
            <v>0</v>
          </cell>
          <cell r="E6004">
            <v>0</v>
          </cell>
          <cell r="F6004">
            <v>0</v>
          </cell>
          <cell r="G6004">
            <v>0</v>
          </cell>
          <cell r="I6004">
            <v>0</v>
          </cell>
        </row>
        <row r="6005">
          <cell r="A6005">
            <v>651021000000</v>
          </cell>
          <cell r="B6005" t="str">
            <v xml:space="preserve">SOFTFRESH (APRESTO) (ML)                                                                            </v>
          </cell>
          <cell r="C6005">
            <v>15000</v>
          </cell>
          <cell r="D6005">
            <v>0</v>
          </cell>
          <cell r="E6005">
            <v>0</v>
          </cell>
          <cell r="F6005">
            <v>0</v>
          </cell>
          <cell r="G6005">
            <v>0</v>
          </cell>
          <cell r="I6005">
            <v>0</v>
          </cell>
        </row>
        <row r="6006">
          <cell r="A6006">
            <v>651022000000</v>
          </cell>
          <cell r="B6006" t="str">
            <v xml:space="preserve">BLDFRESH (DETERGENTE) (ML)                                                                          </v>
          </cell>
          <cell r="C6006">
            <v>10000</v>
          </cell>
          <cell r="D6006">
            <v>0</v>
          </cell>
          <cell r="E6006">
            <v>0</v>
          </cell>
          <cell r="F6006">
            <v>0</v>
          </cell>
          <cell r="G6006">
            <v>0</v>
          </cell>
          <cell r="I6006">
            <v>0</v>
          </cell>
        </row>
        <row r="6007">
          <cell r="A6007">
            <v>652001000000</v>
          </cell>
          <cell r="B6007" t="str">
            <v xml:space="preserve">ESCOBAS               (U)                                                                           </v>
          </cell>
          <cell r="C6007">
            <v>4</v>
          </cell>
          <cell r="D6007">
            <v>0</v>
          </cell>
          <cell r="E6007">
            <v>0</v>
          </cell>
          <cell r="F6007">
            <v>0</v>
          </cell>
          <cell r="G6007">
            <v>0</v>
          </cell>
          <cell r="I6007">
            <v>0</v>
          </cell>
        </row>
        <row r="6008">
          <cell r="A6008">
            <v>652002000000</v>
          </cell>
          <cell r="B6008" t="str">
            <v xml:space="preserve">LAMPAZO C/MANGO  (U)                                                                                </v>
          </cell>
          <cell r="C6008">
            <v>0</v>
          </cell>
          <cell r="D6008">
            <v>0</v>
          </cell>
          <cell r="E6008">
            <v>0</v>
          </cell>
          <cell r="F6008">
            <v>0</v>
          </cell>
          <cell r="G6008">
            <v>0</v>
          </cell>
          <cell r="I6008">
            <v>0</v>
          </cell>
        </row>
        <row r="6009">
          <cell r="A6009">
            <v>652003000000</v>
          </cell>
          <cell r="B6009" t="str">
            <v xml:space="preserve">ESCOBILLA SANITARIA                                                                                 </v>
          </cell>
          <cell r="C6009">
            <v>1</v>
          </cell>
          <cell r="D6009">
            <v>0</v>
          </cell>
          <cell r="E6009">
            <v>0</v>
          </cell>
          <cell r="F6009">
            <v>0</v>
          </cell>
          <cell r="G6009">
            <v>0</v>
          </cell>
          <cell r="I6009">
            <v>0</v>
          </cell>
        </row>
        <row r="6010">
          <cell r="A6010">
            <v>652004000000</v>
          </cell>
          <cell r="B6010" t="str">
            <v xml:space="preserve">LAMPAZO EFECE METAL                                                                                 </v>
          </cell>
          <cell r="C6010">
            <v>0</v>
          </cell>
          <cell r="D6010">
            <v>0</v>
          </cell>
          <cell r="E6010">
            <v>0</v>
          </cell>
          <cell r="F6010">
            <v>0</v>
          </cell>
          <cell r="G6010">
            <v>0</v>
          </cell>
          <cell r="I6010">
            <v>0</v>
          </cell>
        </row>
        <row r="6011">
          <cell r="A6011">
            <v>652005000000</v>
          </cell>
          <cell r="B6011" t="str">
            <v xml:space="preserve">ATOMIZADOR A GATILLO                                                                                </v>
          </cell>
          <cell r="C6011">
            <v>0</v>
          </cell>
          <cell r="D6011">
            <v>0</v>
          </cell>
          <cell r="E6011">
            <v>0</v>
          </cell>
          <cell r="F6011">
            <v>0</v>
          </cell>
          <cell r="G6011">
            <v>0</v>
          </cell>
          <cell r="I6011">
            <v>0</v>
          </cell>
        </row>
        <row r="6012">
          <cell r="A6012">
            <v>652006000000</v>
          </cell>
          <cell r="B6012" t="str">
            <v xml:space="preserve">BOLSA NEGRA P/RESIDUOS (rollo.)                                                                     </v>
          </cell>
          <cell r="C6012">
            <v>7</v>
          </cell>
          <cell r="D6012">
            <v>0</v>
          </cell>
          <cell r="E6012">
            <v>0</v>
          </cell>
          <cell r="F6012">
            <v>0</v>
          </cell>
          <cell r="G6012">
            <v>0</v>
          </cell>
          <cell r="I6012">
            <v>0</v>
          </cell>
        </row>
        <row r="6013">
          <cell r="A6013">
            <v>652006100000</v>
          </cell>
          <cell r="B6013" t="str">
            <v xml:space="preserve">BOLSA BLANCA P/RESIDUOS                                                                             </v>
          </cell>
          <cell r="C6013">
            <v>0</v>
          </cell>
          <cell r="D6013">
            <v>0</v>
          </cell>
          <cell r="E6013">
            <v>0</v>
          </cell>
          <cell r="F6013">
            <v>0</v>
          </cell>
          <cell r="G6013">
            <v>0</v>
          </cell>
          <cell r="I6013">
            <v>0</v>
          </cell>
        </row>
        <row r="6014">
          <cell r="A6014">
            <v>652006200000</v>
          </cell>
          <cell r="B6014" t="str">
            <v xml:space="preserve">BOLSA NEGRA P/RESIDUOS 1x1,20m                                                                      </v>
          </cell>
          <cell r="C6014">
            <v>14</v>
          </cell>
          <cell r="D6014">
            <v>0</v>
          </cell>
          <cell r="E6014">
            <v>6</v>
          </cell>
          <cell r="F6014">
            <v>6</v>
          </cell>
          <cell r="G6014">
            <v>6</v>
          </cell>
          <cell r="I6014">
            <v>6</v>
          </cell>
        </row>
        <row r="6015">
          <cell r="A6015">
            <v>652007000000</v>
          </cell>
          <cell r="B6015" t="str">
            <v xml:space="preserve">REPUSTOS LISOFORM LIQUIDO                                                                           </v>
          </cell>
          <cell r="C6015">
            <v>0</v>
          </cell>
          <cell r="D6015">
            <v>0</v>
          </cell>
          <cell r="E6015">
            <v>0</v>
          </cell>
          <cell r="F6015">
            <v>0</v>
          </cell>
          <cell r="G6015">
            <v>0</v>
          </cell>
          <cell r="I6015">
            <v>0</v>
          </cell>
        </row>
        <row r="6016">
          <cell r="A6016">
            <v>652008000000</v>
          </cell>
          <cell r="B6016" t="str">
            <v xml:space="preserve">CEPILLO C/MANGO P/TACHOS                                                                            </v>
          </cell>
          <cell r="C6016">
            <v>0</v>
          </cell>
          <cell r="D6016">
            <v>0</v>
          </cell>
          <cell r="E6016">
            <v>0</v>
          </cell>
          <cell r="F6016">
            <v>0</v>
          </cell>
          <cell r="G6016">
            <v>0</v>
          </cell>
          <cell r="I6016">
            <v>0</v>
          </cell>
        </row>
        <row r="6017">
          <cell r="A6017">
            <v>652009000000</v>
          </cell>
          <cell r="B6017" t="str">
            <v xml:space="preserve">IPL - MARCO 18" - MOPA PLANA MICROFIBRA (0560)                                                      </v>
          </cell>
          <cell r="C6017">
            <v>0</v>
          </cell>
          <cell r="D6017">
            <v>0</v>
          </cell>
          <cell r="E6017">
            <v>0</v>
          </cell>
          <cell r="F6017">
            <v>0</v>
          </cell>
          <cell r="G6017">
            <v>0</v>
          </cell>
          <cell r="I6017">
            <v>0</v>
          </cell>
        </row>
        <row r="6018">
          <cell r="A6018">
            <v>652010000000</v>
          </cell>
          <cell r="B6018" t="str">
            <v xml:space="preserve">IPL - CABO ALUMINIO 58" (0750)                                                                      </v>
          </cell>
          <cell r="C6018">
            <v>0</v>
          </cell>
          <cell r="D6018">
            <v>0</v>
          </cell>
          <cell r="E6018">
            <v>0</v>
          </cell>
          <cell r="F6018">
            <v>0</v>
          </cell>
          <cell r="G6018">
            <v>0</v>
          </cell>
          <cell r="I6018">
            <v>0</v>
          </cell>
        </row>
        <row r="6019">
          <cell r="A6019">
            <v>652011000000</v>
          </cell>
          <cell r="B6019" t="str">
            <v xml:space="preserve">IPL - MOPA PLANA HUMEDA MICROFIBRA (0410R)                                                          </v>
          </cell>
          <cell r="C6019">
            <v>0</v>
          </cell>
          <cell r="D6019">
            <v>0</v>
          </cell>
          <cell r="E6019">
            <v>0</v>
          </cell>
          <cell r="F6019">
            <v>0</v>
          </cell>
          <cell r="G6019">
            <v>0</v>
          </cell>
          <cell r="I6019">
            <v>0</v>
          </cell>
        </row>
        <row r="6020">
          <cell r="A6020">
            <v>652012000000</v>
          </cell>
          <cell r="B6020" t="str">
            <v xml:space="preserve">IPL - MOPA SECA 18" CON FLECOS (0418)                                                               </v>
          </cell>
          <cell r="C6020">
            <v>0</v>
          </cell>
          <cell r="D6020">
            <v>0</v>
          </cell>
          <cell r="E6020">
            <v>0</v>
          </cell>
          <cell r="F6020">
            <v>0</v>
          </cell>
          <cell r="G6020">
            <v>0</v>
          </cell>
          <cell r="I6020">
            <v>0</v>
          </cell>
        </row>
        <row r="6021">
          <cell r="A6021">
            <v>652013000000</v>
          </cell>
          <cell r="B6021" t="str">
            <v xml:space="preserve">IPL - SOPORTE DE GOMA PARA MICROFIBRA 11" (08550)                                                   </v>
          </cell>
          <cell r="C6021">
            <v>0</v>
          </cell>
          <cell r="D6021">
            <v>0</v>
          </cell>
          <cell r="E6021">
            <v>0</v>
          </cell>
          <cell r="F6021">
            <v>0</v>
          </cell>
          <cell r="G6021">
            <v>0</v>
          </cell>
          <cell r="I6021">
            <v>0</v>
          </cell>
        </row>
        <row r="6022">
          <cell r="A6022">
            <v>652014000000</v>
          </cell>
          <cell r="B6022" t="str">
            <v xml:space="preserve">IPL - MOPA HUMEDA MICROFIBRA 11" (0891)                                                             </v>
          </cell>
          <cell r="C6022">
            <v>0</v>
          </cell>
          <cell r="D6022">
            <v>0</v>
          </cell>
          <cell r="E6022">
            <v>0</v>
          </cell>
          <cell r="F6022">
            <v>0</v>
          </cell>
          <cell r="G6022">
            <v>0</v>
          </cell>
          <cell r="I6022">
            <v>0</v>
          </cell>
        </row>
        <row r="6023">
          <cell r="A6023">
            <v>652015000000</v>
          </cell>
          <cell r="B6023" t="str">
            <v xml:space="preserve">LAMPAZO S/MANGO  (U)                                                                                </v>
          </cell>
          <cell r="C6023">
            <v>1</v>
          </cell>
          <cell r="D6023">
            <v>0</v>
          </cell>
          <cell r="E6023">
            <v>2</v>
          </cell>
          <cell r="F6023">
            <v>2</v>
          </cell>
          <cell r="G6023">
            <v>2</v>
          </cell>
          <cell r="I6023">
            <v>2</v>
          </cell>
        </row>
        <row r="6024">
          <cell r="A6024">
            <v>652016000000</v>
          </cell>
          <cell r="B6024" t="str">
            <v xml:space="preserve">LAMPAZO P/VIDRIOS  (U)                                                                              </v>
          </cell>
          <cell r="C6024">
            <v>3</v>
          </cell>
          <cell r="D6024">
            <v>0</v>
          </cell>
          <cell r="E6024">
            <v>0</v>
          </cell>
          <cell r="F6024">
            <v>0</v>
          </cell>
          <cell r="G6024">
            <v>0</v>
          </cell>
          <cell r="I6024">
            <v>0</v>
          </cell>
        </row>
        <row r="6025">
          <cell r="A6025">
            <v>653002000000</v>
          </cell>
          <cell r="B6025" t="str">
            <v xml:space="preserve">LIMPIAPISOS DESC.( MERY )                                                                           </v>
          </cell>
          <cell r="C6025">
            <v>0</v>
          </cell>
          <cell r="D6025">
            <v>0</v>
          </cell>
          <cell r="E6025">
            <v>0</v>
          </cell>
          <cell r="F6025">
            <v>0</v>
          </cell>
          <cell r="G6025">
            <v>0</v>
          </cell>
          <cell r="I6025">
            <v>0</v>
          </cell>
        </row>
        <row r="6026">
          <cell r="A6026">
            <v>653003000000</v>
          </cell>
          <cell r="B6026" t="str">
            <v xml:space="preserve">REJILLAS P/LIMPIEZA   (U)                                                                           </v>
          </cell>
          <cell r="C6026">
            <v>5</v>
          </cell>
          <cell r="D6026">
            <v>0</v>
          </cell>
          <cell r="E6026">
            <v>0</v>
          </cell>
          <cell r="F6026">
            <v>0</v>
          </cell>
          <cell r="G6026">
            <v>0</v>
          </cell>
          <cell r="I6026">
            <v>0</v>
          </cell>
        </row>
        <row r="6027">
          <cell r="A6027">
            <v>653004000000</v>
          </cell>
          <cell r="B6027" t="str">
            <v xml:space="preserve">TRAPOS DE PISO BLANCOS (U)                                                                          </v>
          </cell>
          <cell r="C6027">
            <v>54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I6027">
            <v>0</v>
          </cell>
        </row>
        <row r="6028">
          <cell r="A6028">
            <v>653005000000</v>
          </cell>
          <cell r="B6028" t="str">
            <v xml:space="preserve">BALDES PLAS.LIMP.                                                                                   </v>
          </cell>
          <cell r="C6028">
            <v>0</v>
          </cell>
          <cell r="D6028">
            <v>0</v>
          </cell>
          <cell r="E6028">
            <v>0</v>
          </cell>
          <cell r="F6028">
            <v>0</v>
          </cell>
          <cell r="G6028">
            <v>0</v>
          </cell>
          <cell r="I6028">
            <v>0</v>
          </cell>
        </row>
        <row r="6029">
          <cell r="A6029">
            <v>653006000000</v>
          </cell>
          <cell r="B6029" t="str">
            <v xml:space="preserve">PALAS PLAST.LIMP.                                                                                   </v>
          </cell>
          <cell r="C6029">
            <v>2</v>
          </cell>
          <cell r="D6029">
            <v>0</v>
          </cell>
          <cell r="E6029">
            <v>0</v>
          </cell>
          <cell r="F6029">
            <v>0</v>
          </cell>
          <cell r="G6029">
            <v>0</v>
          </cell>
          <cell r="I6029">
            <v>0</v>
          </cell>
        </row>
        <row r="6030">
          <cell r="A6030">
            <v>653007000000</v>
          </cell>
          <cell r="B6030" t="str">
            <v xml:space="preserve">ESTOPA DE COLOR P/LIMPIEZ                                                                           </v>
          </cell>
          <cell r="C6030">
            <v>0</v>
          </cell>
          <cell r="D6030">
            <v>0</v>
          </cell>
          <cell r="E6030">
            <v>0</v>
          </cell>
          <cell r="F6030">
            <v>0</v>
          </cell>
          <cell r="G6030">
            <v>0</v>
          </cell>
          <cell r="I6030">
            <v>0</v>
          </cell>
        </row>
        <row r="6031">
          <cell r="A6031">
            <v>653008000000</v>
          </cell>
          <cell r="B6031" t="str">
            <v xml:space="preserve">PAÑOS REGULAR ROLL 3021012                                                                          </v>
          </cell>
          <cell r="C6031">
            <v>3</v>
          </cell>
          <cell r="D6031">
            <v>0</v>
          </cell>
          <cell r="E6031">
            <v>0</v>
          </cell>
          <cell r="F6031">
            <v>0</v>
          </cell>
          <cell r="G6031">
            <v>0</v>
          </cell>
          <cell r="I6031">
            <v>0</v>
          </cell>
        </row>
        <row r="6032">
          <cell r="A6032">
            <v>653008010000</v>
          </cell>
          <cell r="B6032" t="str">
            <v xml:space="preserve">PAÑOS ABS CELESTES                                                                                  </v>
          </cell>
          <cell r="C6032">
            <v>0</v>
          </cell>
          <cell r="D6032">
            <v>0</v>
          </cell>
          <cell r="E6032">
            <v>0</v>
          </cell>
          <cell r="F6032">
            <v>0</v>
          </cell>
          <cell r="G6032">
            <v>0</v>
          </cell>
          <cell r="I6032">
            <v>0</v>
          </cell>
        </row>
        <row r="6033">
          <cell r="A6033">
            <v>653008020000</v>
          </cell>
          <cell r="B6033" t="str">
            <v xml:space="preserve">PAÑOS WYPALL X60 (4ROLLOS)                                                                          </v>
          </cell>
          <cell r="C6033">
            <v>0</v>
          </cell>
          <cell r="D6033">
            <v>0</v>
          </cell>
          <cell r="E6033">
            <v>54</v>
          </cell>
          <cell r="F6033">
            <v>54</v>
          </cell>
          <cell r="G6033">
            <v>54</v>
          </cell>
          <cell r="I6033">
            <v>54</v>
          </cell>
        </row>
        <row r="6034">
          <cell r="A6034">
            <v>653009000000</v>
          </cell>
          <cell r="B6034" t="str">
            <v xml:space="preserve">TRAPOS DE TELA BLANCOS                                                                              </v>
          </cell>
          <cell r="C6034">
            <v>28</v>
          </cell>
          <cell r="D6034">
            <v>0</v>
          </cell>
          <cell r="E6034">
            <v>0</v>
          </cell>
          <cell r="F6034">
            <v>0</v>
          </cell>
          <cell r="G6034">
            <v>0</v>
          </cell>
          <cell r="I6034">
            <v>0</v>
          </cell>
        </row>
        <row r="6035">
          <cell r="A6035">
            <v>653010000000</v>
          </cell>
          <cell r="B6035" t="str">
            <v xml:space="preserve">TRAPOS DE PISO AMARILLOS (U)                                                                        </v>
          </cell>
          <cell r="C6035">
            <v>0</v>
          </cell>
          <cell r="D6035">
            <v>0</v>
          </cell>
          <cell r="E6035">
            <v>0</v>
          </cell>
          <cell r="F6035">
            <v>0</v>
          </cell>
          <cell r="G6035">
            <v>0</v>
          </cell>
          <cell r="I6035">
            <v>0</v>
          </cell>
        </row>
        <row r="6036">
          <cell r="A6036">
            <v>653011000000</v>
          </cell>
          <cell r="B6036" t="str">
            <v xml:space="preserve">TRAPOS DE PISO CELESTES (U)                                                                         </v>
          </cell>
          <cell r="C6036">
            <v>0</v>
          </cell>
          <cell r="D6036">
            <v>0</v>
          </cell>
          <cell r="E6036">
            <v>0</v>
          </cell>
          <cell r="F6036">
            <v>0</v>
          </cell>
          <cell r="G6036">
            <v>0</v>
          </cell>
          <cell r="I6036">
            <v>0</v>
          </cell>
        </row>
        <row r="6037">
          <cell r="A6037">
            <v>653012000000</v>
          </cell>
          <cell r="B6037" t="str">
            <v xml:space="preserve">TRAPOS DE PISO VERDES (U)                                                                           </v>
          </cell>
          <cell r="C6037">
            <v>0</v>
          </cell>
          <cell r="D6037">
            <v>0</v>
          </cell>
          <cell r="E6037">
            <v>0</v>
          </cell>
          <cell r="F6037">
            <v>0</v>
          </cell>
          <cell r="G6037">
            <v>0</v>
          </cell>
          <cell r="I6037">
            <v>0</v>
          </cell>
        </row>
        <row r="6038">
          <cell r="A6038">
            <v>653013000000</v>
          </cell>
          <cell r="B6038" t="str">
            <v xml:space="preserve">TRAPOS TELA-PAPEL TNT                                                                               </v>
          </cell>
          <cell r="C6038">
            <v>10</v>
          </cell>
          <cell r="D6038">
            <v>0</v>
          </cell>
          <cell r="E6038">
            <v>0</v>
          </cell>
          <cell r="F6038">
            <v>0</v>
          </cell>
          <cell r="G6038">
            <v>0</v>
          </cell>
          <cell r="I6038">
            <v>0</v>
          </cell>
        </row>
        <row r="6039">
          <cell r="A6039">
            <v>653014000000</v>
          </cell>
          <cell r="B6039" t="str">
            <v xml:space="preserve">TRAPO BLANCO LAVADO (HERRACOR)                                                                      </v>
          </cell>
          <cell r="C6039">
            <v>0</v>
          </cell>
          <cell r="D6039">
            <v>0</v>
          </cell>
          <cell r="E6039">
            <v>0</v>
          </cell>
          <cell r="F6039">
            <v>0</v>
          </cell>
          <cell r="G6039">
            <v>0</v>
          </cell>
          <cell r="I6039">
            <v>0</v>
          </cell>
        </row>
        <row r="6040">
          <cell r="A6040">
            <v>653015000000</v>
          </cell>
          <cell r="B6040" t="str">
            <v xml:space="preserve">MEDIAS DE NYLON                                                                                     </v>
          </cell>
          <cell r="C6040">
            <v>15</v>
          </cell>
          <cell r="D6040">
            <v>0</v>
          </cell>
          <cell r="E6040">
            <v>0</v>
          </cell>
          <cell r="F6040">
            <v>0</v>
          </cell>
          <cell r="G6040">
            <v>0</v>
          </cell>
          <cell r="I6040">
            <v>0</v>
          </cell>
        </row>
        <row r="6041">
          <cell r="A6041">
            <v>653016000000</v>
          </cell>
          <cell r="B6041" t="str">
            <v xml:space="preserve">BIDONES DE 5 LT C/TAPA ROSCA                                                                        </v>
          </cell>
          <cell r="C6041">
            <v>0</v>
          </cell>
          <cell r="D6041">
            <v>0</v>
          </cell>
          <cell r="E6041">
            <v>0</v>
          </cell>
          <cell r="F6041">
            <v>0</v>
          </cell>
          <cell r="G6041">
            <v>0</v>
          </cell>
          <cell r="I6041">
            <v>0</v>
          </cell>
        </row>
        <row r="6042">
          <cell r="A6042">
            <v>653017000000</v>
          </cell>
          <cell r="B6042" t="str">
            <v xml:space="preserve">JUMBO ROLL-BOBINA X 890 PAÑOS DE 25X34 30177836                                                     </v>
          </cell>
          <cell r="C6042">
            <v>5</v>
          </cell>
          <cell r="D6042">
            <v>0</v>
          </cell>
          <cell r="E6042">
            <v>0</v>
          </cell>
          <cell r="F6042">
            <v>0</v>
          </cell>
          <cell r="G6042">
            <v>0</v>
          </cell>
          <cell r="I6042">
            <v>0</v>
          </cell>
        </row>
        <row r="6043">
          <cell r="A6043">
            <v>653017010000</v>
          </cell>
          <cell r="B6043" t="str">
            <v xml:space="preserve">PAPEL ABS 29*38                                                                                     </v>
          </cell>
          <cell r="C6043">
            <v>0</v>
          </cell>
          <cell r="D6043">
            <v>0</v>
          </cell>
          <cell r="E6043">
            <v>0</v>
          </cell>
          <cell r="F6043">
            <v>0</v>
          </cell>
          <cell r="G6043">
            <v>0</v>
          </cell>
          <cell r="I6043">
            <v>0</v>
          </cell>
        </row>
        <row r="6044">
          <cell r="A6044">
            <v>654001000000</v>
          </cell>
          <cell r="B6044" t="str">
            <v xml:space="preserve">ESPONJAS DE PLASTICO  (U)                                                                           </v>
          </cell>
          <cell r="C6044">
            <v>0</v>
          </cell>
          <cell r="D6044">
            <v>0</v>
          </cell>
          <cell r="E6044">
            <v>0</v>
          </cell>
          <cell r="F6044">
            <v>0</v>
          </cell>
          <cell r="G6044">
            <v>0</v>
          </cell>
          <cell r="I6044">
            <v>0</v>
          </cell>
        </row>
        <row r="6045">
          <cell r="A6045">
            <v>654002000000</v>
          </cell>
          <cell r="B6045" t="str">
            <v xml:space="preserve">CEPILLO P/PISO S/MANGO(U)                                                                           </v>
          </cell>
          <cell r="C6045">
            <v>0</v>
          </cell>
          <cell r="D6045">
            <v>0</v>
          </cell>
          <cell r="E6045">
            <v>0</v>
          </cell>
          <cell r="F6045">
            <v>0</v>
          </cell>
          <cell r="G6045">
            <v>0</v>
          </cell>
          <cell r="I6045">
            <v>0</v>
          </cell>
        </row>
        <row r="6046">
          <cell r="A6046">
            <v>654006000000</v>
          </cell>
          <cell r="B6046" t="str">
            <v xml:space="preserve">PINCELES P. LIMPIEZA                                                                                </v>
          </cell>
          <cell r="C6046">
            <v>0</v>
          </cell>
          <cell r="D6046">
            <v>0</v>
          </cell>
          <cell r="E6046">
            <v>0</v>
          </cell>
          <cell r="F6046">
            <v>0</v>
          </cell>
          <cell r="G6046">
            <v>0</v>
          </cell>
          <cell r="I6046">
            <v>0</v>
          </cell>
        </row>
        <row r="6047">
          <cell r="A6047">
            <v>654007000000</v>
          </cell>
          <cell r="B6047" t="str">
            <v xml:space="preserve">PINCELES P. TAMPOPRINT                                                                              </v>
          </cell>
          <cell r="C6047">
            <v>0</v>
          </cell>
          <cell r="D6047">
            <v>0</v>
          </cell>
          <cell r="E6047">
            <v>0</v>
          </cell>
          <cell r="F6047">
            <v>0</v>
          </cell>
          <cell r="G6047">
            <v>0</v>
          </cell>
          <cell r="I6047">
            <v>0</v>
          </cell>
        </row>
        <row r="6048">
          <cell r="A6048">
            <v>655001000000</v>
          </cell>
          <cell r="B6048" t="str">
            <v xml:space="preserve">PAPEL HIGIENICO       (U)                                                                           </v>
          </cell>
          <cell r="C6048">
            <v>2</v>
          </cell>
          <cell r="D6048">
            <v>0</v>
          </cell>
          <cell r="E6048">
            <v>5</v>
          </cell>
          <cell r="F6048">
            <v>5</v>
          </cell>
          <cell r="G6048">
            <v>5</v>
          </cell>
          <cell r="I6048">
            <v>5</v>
          </cell>
        </row>
        <row r="6049">
          <cell r="A6049">
            <v>655001010000</v>
          </cell>
          <cell r="B6049" t="str">
            <v xml:space="preserve">PAPEL HIGIÉNICO ROLÓN                                                                               </v>
          </cell>
          <cell r="C6049">
            <v>24</v>
          </cell>
          <cell r="D6049">
            <v>0</v>
          </cell>
          <cell r="E6049">
            <v>0</v>
          </cell>
          <cell r="F6049">
            <v>0</v>
          </cell>
          <cell r="G6049">
            <v>0</v>
          </cell>
          <cell r="I6049">
            <v>0</v>
          </cell>
        </row>
        <row r="6050">
          <cell r="A6050">
            <v>655002000000</v>
          </cell>
          <cell r="B6050" t="str">
            <v xml:space="preserve">TOALLAS HIGIEN. PAPEL (U)                                                                           </v>
          </cell>
          <cell r="C6050">
            <v>0</v>
          </cell>
          <cell r="D6050">
            <v>0</v>
          </cell>
          <cell r="E6050">
            <v>0</v>
          </cell>
          <cell r="F6050">
            <v>0</v>
          </cell>
          <cell r="G6050">
            <v>0</v>
          </cell>
          <cell r="I6050">
            <v>0</v>
          </cell>
        </row>
        <row r="6051">
          <cell r="A6051">
            <v>655002010000</v>
          </cell>
          <cell r="B6051" t="str">
            <v xml:space="preserve">TOALLAS 20 x 26 BLANCAS                                                                             </v>
          </cell>
          <cell r="C6051">
            <v>0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  <cell r="I6051">
            <v>0</v>
          </cell>
        </row>
        <row r="6052">
          <cell r="A6052">
            <v>655003000000</v>
          </cell>
          <cell r="B6052" t="str">
            <v xml:space="preserve">FILTRO DE PAPEL P/ASP.(U)                                                                           </v>
          </cell>
          <cell r="C6052">
            <v>0</v>
          </cell>
          <cell r="D6052">
            <v>0</v>
          </cell>
          <cell r="E6052">
            <v>0</v>
          </cell>
          <cell r="F6052">
            <v>0</v>
          </cell>
          <cell r="G6052">
            <v>0</v>
          </cell>
          <cell r="I6052">
            <v>0</v>
          </cell>
        </row>
        <row r="6053">
          <cell r="A6053">
            <v>655004000000</v>
          </cell>
          <cell r="B6053" t="str">
            <v xml:space="preserve">TOALLAS COCINA ELIT (U)                                                                             </v>
          </cell>
          <cell r="C6053">
            <v>0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  <cell r="I6053">
            <v>0</v>
          </cell>
        </row>
        <row r="6054">
          <cell r="A6054">
            <v>655005000000</v>
          </cell>
          <cell r="B6054" t="str">
            <v xml:space="preserve">PAPEL RAVIOLERO                                                                                     </v>
          </cell>
          <cell r="C6054">
            <v>0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I6054">
            <v>0</v>
          </cell>
        </row>
        <row r="6055">
          <cell r="A6055">
            <v>657100000000</v>
          </cell>
          <cell r="B6055" t="str">
            <v xml:space="preserve">RATICIDA                                                                                            </v>
          </cell>
          <cell r="C6055">
            <v>0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  <cell r="I6055">
            <v>0</v>
          </cell>
        </row>
        <row r="6056">
          <cell r="A6056">
            <v>657200000000</v>
          </cell>
          <cell r="B6056" t="str">
            <v xml:space="preserve">HORMIGUICIDA DURSBAN                                                                                </v>
          </cell>
          <cell r="C6056">
            <v>0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I6056">
            <v>0</v>
          </cell>
        </row>
        <row r="6057">
          <cell r="A6057">
            <v>657300000000</v>
          </cell>
          <cell r="B6057" t="str">
            <v xml:space="preserve">INSECTICIDA STOKADE                                                                                 </v>
          </cell>
          <cell r="C6057">
            <v>0</v>
          </cell>
          <cell r="D6057">
            <v>0</v>
          </cell>
          <cell r="E6057">
            <v>0</v>
          </cell>
          <cell r="F6057">
            <v>0</v>
          </cell>
          <cell r="G6057">
            <v>0</v>
          </cell>
          <cell r="I6057">
            <v>0</v>
          </cell>
        </row>
        <row r="6058">
          <cell r="A6058">
            <v>657400000000</v>
          </cell>
          <cell r="B6058" t="str">
            <v xml:space="preserve">MATA MOSCAS Y MOSQUITOS                                                                             </v>
          </cell>
          <cell r="C6058">
            <v>6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I6058">
            <v>0</v>
          </cell>
        </row>
        <row r="6059">
          <cell r="A6059">
            <v>657500000000</v>
          </cell>
          <cell r="B6059" t="str">
            <v xml:space="preserve">PLACAS ADHESIVAS P/INSECTOS (GR.)                                                                   </v>
          </cell>
          <cell r="C6059">
            <v>0</v>
          </cell>
          <cell r="D6059">
            <v>0</v>
          </cell>
          <cell r="E6059">
            <v>0</v>
          </cell>
          <cell r="F6059">
            <v>0</v>
          </cell>
          <cell r="G6059">
            <v>0</v>
          </cell>
          <cell r="I6059">
            <v>0</v>
          </cell>
        </row>
        <row r="6060">
          <cell r="A6060">
            <v>657600000000</v>
          </cell>
          <cell r="B6060" t="str">
            <v xml:space="preserve">PLACAS ADHESIVAS P/INSECTOS (CH.)                                                                   </v>
          </cell>
          <cell r="C6060">
            <v>0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  <cell r="I6060">
            <v>0</v>
          </cell>
        </row>
        <row r="6061">
          <cell r="A6061">
            <v>661000000000</v>
          </cell>
          <cell r="B6061" t="str">
            <v xml:space="preserve">GUANTES DE TELA                                                                                     </v>
          </cell>
          <cell r="C6061">
            <v>28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I6061">
            <v>0</v>
          </cell>
        </row>
        <row r="6062">
          <cell r="A6062">
            <v>661001000000</v>
          </cell>
          <cell r="B6062" t="str">
            <v xml:space="preserve">DEDILES IND.N 1 LARGOS(U)                                                                           </v>
          </cell>
          <cell r="C6062">
            <v>23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I6062">
            <v>0</v>
          </cell>
        </row>
        <row r="6063">
          <cell r="A6063">
            <v>661004000000</v>
          </cell>
          <cell r="B6063" t="str">
            <v xml:space="preserve">DEDILES IND.N 4 CORTOS(U)                                                                           </v>
          </cell>
          <cell r="C6063">
            <v>0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I6063">
            <v>0</v>
          </cell>
        </row>
        <row r="6064">
          <cell r="A6064">
            <v>661010000000</v>
          </cell>
          <cell r="B6064" t="str">
            <v xml:space="preserve">GUANTES DE VINIL MED. (P/PRODUCC.)                                                                  </v>
          </cell>
          <cell r="C6064">
            <v>0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I6064">
            <v>0</v>
          </cell>
        </row>
        <row r="6065">
          <cell r="A6065">
            <v>661011000000</v>
          </cell>
          <cell r="B6065" t="str">
            <v xml:space="preserve">DEDILES CIRUGIA N. 1  (U)                                                                           </v>
          </cell>
          <cell r="C6065">
            <v>0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I6065">
            <v>0</v>
          </cell>
        </row>
        <row r="6066">
          <cell r="A6066">
            <v>661012000000</v>
          </cell>
          <cell r="B6066" t="str">
            <v xml:space="preserve">GUANTES DE NITRILO (NO DESCARTABLE)                                                                 </v>
          </cell>
          <cell r="C6066">
            <v>1</v>
          </cell>
          <cell r="D6066">
            <v>0</v>
          </cell>
          <cell r="E6066">
            <v>0</v>
          </cell>
          <cell r="F6066">
            <v>0</v>
          </cell>
          <cell r="G6066">
            <v>0</v>
          </cell>
          <cell r="I6066">
            <v>0</v>
          </cell>
        </row>
        <row r="6067">
          <cell r="A6067">
            <v>661013000000</v>
          </cell>
          <cell r="B6067" t="str">
            <v xml:space="preserve">GUANTES DE NITRILO DESCARTABLES (Talle "M")                                                         </v>
          </cell>
          <cell r="C6067">
            <v>300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I6067">
            <v>0</v>
          </cell>
        </row>
        <row r="6068">
          <cell r="A6068">
            <v>661014000000</v>
          </cell>
          <cell r="B6068" t="str">
            <v xml:space="preserve">GUANTES DE NITRILO DESCARTABLES (Talle "S")                                                         </v>
          </cell>
          <cell r="C6068">
            <v>600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I6068">
            <v>0</v>
          </cell>
        </row>
        <row r="6069">
          <cell r="A6069">
            <v>661106400080</v>
          </cell>
          <cell r="B6069" t="str">
            <v xml:space="preserve">GUANTES DE PROTECCION MECANICA MODELO 905 TALLE 8 y 9                                               </v>
          </cell>
          <cell r="C6069">
            <v>4</v>
          </cell>
          <cell r="D6069">
            <v>0</v>
          </cell>
          <cell r="E6069">
            <v>10</v>
          </cell>
          <cell r="F6069">
            <v>10</v>
          </cell>
          <cell r="G6069">
            <v>10</v>
          </cell>
          <cell r="I6069">
            <v>10</v>
          </cell>
        </row>
        <row r="6070">
          <cell r="A6070">
            <v>661106400100</v>
          </cell>
          <cell r="B6070" t="str">
            <v xml:space="preserve">GUANTES DE PROTECCION MECANICA MODELO 13N400 TALLE "L"                                              </v>
          </cell>
          <cell r="C6070">
            <v>0</v>
          </cell>
          <cell r="D6070">
            <v>0</v>
          </cell>
          <cell r="E6070">
            <v>0</v>
          </cell>
          <cell r="F6070">
            <v>0</v>
          </cell>
          <cell r="G6070">
            <v>0</v>
          </cell>
          <cell r="I6070">
            <v>0</v>
          </cell>
        </row>
        <row r="6071">
          <cell r="A6071">
            <v>661106400200</v>
          </cell>
          <cell r="B6071" t="str">
            <v xml:space="preserve">GUANTES DE PROTECCION MECANICA MODELO 13N400 TALLE "M"                                              </v>
          </cell>
          <cell r="C6071">
            <v>0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  <cell r="I6071">
            <v>0</v>
          </cell>
        </row>
        <row r="6072">
          <cell r="A6072">
            <v>662003000000</v>
          </cell>
          <cell r="B6072" t="str">
            <v xml:space="preserve">GUANTES USO DOMEST. N 7 AZUL-AMARILLO                                                               </v>
          </cell>
          <cell r="C6072">
            <v>6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I6072">
            <v>0</v>
          </cell>
        </row>
        <row r="6073">
          <cell r="A6073">
            <v>662003300000</v>
          </cell>
          <cell r="B6073" t="str">
            <v xml:space="preserve">GUANTES GOMA 7,0 ROJO                                                                               </v>
          </cell>
          <cell r="C6073">
            <v>2</v>
          </cell>
          <cell r="D6073">
            <v>0</v>
          </cell>
          <cell r="E6073">
            <v>0</v>
          </cell>
          <cell r="F6073">
            <v>0</v>
          </cell>
          <cell r="G6073">
            <v>0</v>
          </cell>
          <cell r="I6073">
            <v>0</v>
          </cell>
        </row>
        <row r="6074">
          <cell r="A6074">
            <v>662004000000</v>
          </cell>
          <cell r="B6074" t="str">
            <v xml:space="preserve">GUANTES USO DOMEST. N 7.5 AZUL-AMARILLO                                                             </v>
          </cell>
          <cell r="C6074">
            <v>3</v>
          </cell>
          <cell r="D6074">
            <v>0</v>
          </cell>
          <cell r="E6074">
            <v>2</v>
          </cell>
          <cell r="F6074">
            <v>2</v>
          </cell>
          <cell r="G6074">
            <v>2</v>
          </cell>
          <cell r="I6074">
            <v>2</v>
          </cell>
        </row>
        <row r="6075">
          <cell r="A6075">
            <v>662004100000</v>
          </cell>
          <cell r="B6075" t="str">
            <v xml:space="preserve">GUANTES GOMA 7,5 ROSADO                                                                             </v>
          </cell>
          <cell r="C6075">
            <v>0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  <cell r="I6075">
            <v>0</v>
          </cell>
        </row>
        <row r="6076">
          <cell r="A6076">
            <v>662004200000</v>
          </cell>
          <cell r="B6076" t="str">
            <v xml:space="preserve">GUANTES GOMA 7,5 AMARILLO                                                                           </v>
          </cell>
          <cell r="C6076">
            <v>3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  <cell r="I6076">
            <v>0</v>
          </cell>
        </row>
        <row r="6077">
          <cell r="A6077">
            <v>662004300000</v>
          </cell>
          <cell r="B6077" t="str">
            <v xml:space="preserve">GUANTES GOMA 7,5 ROJO                                                                               </v>
          </cell>
          <cell r="C6077">
            <v>5</v>
          </cell>
          <cell r="D6077">
            <v>0</v>
          </cell>
          <cell r="E6077">
            <v>0</v>
          </cell>
          <cell r="F6077">
            <v>0</v>
          </cell>
          <cell r="G6077">
            <v>0</v>
          </cell>
          <cell r="I6077">
            <v>0</v>
          </cell>
        </row>
        <row r="6078">
          <cell r="A6078">
            <v>662005000000</v>
          </cell>
          <cell r="B6078" t="str">
            <v xml:space="preserve">GUANTES USO DOMEST. N. 8 AZUL-AMARILLO                                                              </v>
          </cell>
          <cell r="C6078">
            <v>1</v>
          </cell>
          <cell r="D6078">
            <v>0</v>
          </cell>
          <cell r="E6078">
            <v>2</v>
          </cell>
          <cell r="F6078">
            <v>2</v>
          </cell>
          <cell r="G6078">
            <v>2</v>
          </cell>
          <cell r="I6078">
            <v>2</v>
          </cell>
        </row>
        <row r="6079">
          <cell r="A6079">
            <v>662005100000</v>
          </cell>
          <cell r="B6079" t="str">
            <v xml:space="preserve">GUANTES GOMA 8,0 ROSADO                                                                             </v>
          </cell>
          <cell r="C6079">
            <v>0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  <cell r="I6079">
            <v>0</v>
          </cell>
        </row>
        <row r="6080">
          <cell r="A6080">
            <v>662005200000</v>
          </cell>
          <cell r="B6080" t="str">
            <v xml:space="preserve">GUANTES GOMA 8,0 AMARILLO                                                                           </v>
          </cell>
          <cell r="C6080">
            <v>4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  <cell r="I6080">
            <v>0</v>
          </cell>
        </row>
        <row r="6081">
          <cell r="A6081">
            <v>662005300000</v>
          </cell>
          <cell r="B6081" t="str">
            <v xml:space="preserve">GUANTES GOMA 8,0 ROJO                                                                               </v>
          </cell>
          <cell r="C6081">
            <v>5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I6081">
            <v>0</v>
          </cell>
        </row>
        <row r="6082">
          <cell r="A6082">
            <v>662006000000</v>
          </cell>
          <cell r="B6082" t="str">
            <v xml:space="preserve">GUANTES USO DOMEST.8.5 AZUL-AMARILLO                                                                </v>
          </cell>
          <cell r="C6082">
            <v>3</v>
          </cell>
          <cell r="D6082">
            <v>0</v>
          </cell>
          <cell r="E6082">
            <v>4</v>
          </cell>
          <cell r="F6082">
            <v>4</v>
          </cell>
          <cell r="G6082">
            <v>4</v>
          </cell>
          <cell r="I6082">
            <v>4</v>
          </cell>
        </row>
        <row r="6083">
          <cell r="A6083">
            <v>662006100000</v>
          </cell>
          <cell r="B6083" t="str">
            <v xml:space="preserve">GUANTES GOMA 8,5 ROSADO                                                                             </v>
          </cell>
          <cell r="C6083">
            <v>1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  <cell r="I6083">
            <v>0</v>
          </cell>
        </row>
        <row r="6084">
          <cell r="A6084">
            <v>662006200000</v>
          </cell>
          <cell r="B6084" t="str">
            <v xml:space="preserve">GUANTES GOMA 8,5 AMARILLO                                                                           </v>
          </cell>
          <cell r="C6084">
            <v>1</v>
          </cell>
          <cell r="D6084">
            <v>0</v>
          </cell>
          <cell r="E6084">
            <v>0</v>
          </cell>
          <cell r="F6084">
            <v>0</v>
          </cell>
          <cell r="G6084">
            <v>0</v>
          </cell>
          <cell r="I6084">
            <v>0</v>
          </cell>
        </row>
        <row r="6085">
          <cell r="A6085">
            <v>662006300000</v>
          </cell>
          <cell r="B6085" t="str">
            <v xml:space="preserve">GUANTES GOMA 8,5 ROJO                                                                               </v>
          </cell>
          <cell r="C6085">
            <v>3</v>
          </cell>
          <cell r="D6085">
            <v>0</v>
          </cell>
          <cell r="E6085">
            <v>0</v>
          </cell>
          <cell r="F6085">
            <v>0</v>
          </cell>
          <cell r="G6085">
            <v>0</v>
          </cell>
          <cell r="I6085">
            <v>0</v>
          </cell>
        </row>
        <row r="6086">
          <cell r="A6086">
            <v>662007000000</v>
          </cell>
          <cell r="B6086" t="str">
            <v xml:space="preserve">GUANTES USO DOMES. N. 9.5 AZUL-AMARILLO                                                             </v>
          </cell>
          <cell r="C6086">
            <v>2</v>
          </cell>
          <cell r="D6086">
            <v>0</v>
          </cell>
          <cell r="E6086">
            <v>2</v>
          </cell>
          <cell r="F6086">
            <v>2</v>
          </cell>
          <cell r="G6086">
            <v>2</v>
          </cell>
          <cell r="I6086">
            <v>2</v>
          </cell>
        </row>
        <row r="6087">
          <cell r="A6087">
            <v>662007100000</v>
          </cell>
          <cell r="B6087" t="str">
            <v xml:space="preserve">GUANTES GOMA 9,5 ROSADO                                                                             </v>
          </cell>
          <cell r="C6087">
            <v>0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I6087">
            <v>0</v>
          </cell>
        </row>
        <row r="6088">
          <cell r="A6088">
            <v>662007200000</v>
          </cell>
          <cell r="B6088" t="str">
            <v xml:space="preserve">GUANTES GOMA 9,5 AMARILLO                                                                           </v>
          </cell>
          <cell r="C6088">
            <v>3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  <cell r="I6088">
            <v>0</v>
          </cell>
        </row>
        <row r="6089">
          <cell r="A6089">
            <v>662007300000</v>
          </cell>
          <cell r="B6089" t="str">
            <v xml:space="preserve">GUANTES GOMA 95 ROJO                                                                                </v>
          </cell>
          <cell r="C6089">
            <v>2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I6089">
            <v>0</v>
          </cell>
        </row>
        <row r="6090">
          <cell r="A6090">
            <v>662008000000</v>
          </cell>
          <cell r="B6090" t="str">
            <v xml:space="preserve">GUANTES USO DOMES. N 10 AZUL-AMARILLO                                                               </v>
          </cell>
          <cell r="C6090">
            <v>4</v>
          </cell>
          <cell r="D6090">
            <v>0</v>
          </cell>
          <cell r="E6090">
            <v>0</v>
          </cell>
          <cell r="F6090">
            <v>0</v>
          </cell>
          <cell r="G6090">
            <v>0</v>
          </cell>
          <cell r="I6090">
            <v>0</v>
          </cell>
        </row>
        <row r="6091">
          <cell r="A6091">
            <v>662008100000</v>
          </cell>
          <cell r="B6091" t="str">
            <v xml:space="preserve">GUANTES GOMA 10 ROSADO                                                                              </v>
          </cell>
          <cell r="C6091">
            <v>0</v>
          </cell>
          <cell r="D6091">
            <v>0</v>
          </cell>
          <cell r="E6091">
            <v>0</v>
          </cell>
          <cell r="F6091">
            <v>0</v>
          </cell>
          <cell r="G6091">
            <v>0</v>
          </cell>
          <cell r="I6091">
            <v>0</v>
          </cell>
        </row>
        <row r="6092">
          <cell r="A6092">
            <v>662008200000</v>
          </cell>
          <cell r="B6092" t="str">
            <v xml:space="preserve">GUANTES GOMA 10 AMARILLO                                                                            </v>
          </cell>
          <cell r="C6092">
            <v>0</v>
          </cell>
          <cell r="D6092">
            <v>0</v>
          </cell>
          <cell r="E6092">
            <v>0</v>
          </cell>
          <cell r="F6092">
            <v>0</v>
          </cell>
          <cell r="G6092">
            <v>0</v>
          </cell>
          <cell r="I6092">
            <v>0</v>
          </cell>
        </row>
        <row r="6093">
          <cell r="A6093">
            <v>662008300000</v>
          </cell>
          <cell r="B6093" t="str">
            <v xml:space="preserve">GUANTES GOMA 10 ROJO                                                                                </v>
          </cell>
          <cell r="C6093">
            <v>0</v>
          </cell>
          <cell r="D6093">
            <v>0</v>
          </cell>
          <cell r="E6093">
            <v>0</v>
          </cell>
          <cell r="F6093">
            <v>0</v>
          </cell>
          <cell r="G6093">
            <v>0</v>
          </cell>
          <cell r="I6093">
            <v>0</v>
          </cell>
        </row>
        <row r="6094">
          <cell r="A6094">
            <v>662009000000</v>
          </cell>
          <cell r="B6094" t="str">
            <v xml:space="preserve">GUANTES USO DOMEST N9 AZUL-AMARILLO                                                                 </v>
          </cell>
          <cell r="C6094">
            <v>0</v>
          </cell>
          <cell r="D6094">
            <v>0</v>
          </cell>
          <cell r="E6094">
            <v>0</v>
          </cell>
          <cell r="F6094">
            <v>0</v>
          </cell>
          <cell r="G6094">
            <v>0</v>
          </cell>
          <cell r="I6094">
            <v>0</v>
          </cell>
        </row>
        <row r="6095">
          <cell r="A6095">
            <v>662009100000</v>
          </cell>
          <cell r="B6095" t="str">
            <v xml:space="preserve">GUANTES GOMA 9,0 ROSADO                                                                             </v>
          </cell>
          <cell r="C6095">
            <v>10</v>
          </cell>
          <cell r="D6095">
            <v>0</v>
          </cell>
          <cell r="E6095">
            <v>0</v>
          </cell>
          <cell r="F6095">
            <v>0</v>
          </cell>
          <cell r="G6095">
            <v>0</v>
          </cell>
          <cell r="I6095">
            <v>0</v>
          </cell>
        </row>
        <row r="6096">
          <cell r="A6096">
            <v>662009200000</v>
          </cell>
          <cell r="B6096" t="str">
            <v xml:space="preserve">GUANTES GOMA 9,0 AMARILLO                                                                           </v>
          </cell>
          <cell r="C6096">
            <v>2</v>
          </cell>
          <cell r="D6096">
            <v>0</v>
          </cell>
          <cell r="E6096">
            <v>0</v>
          </cell>
          <cell r="F6096">
            <v>0</v>
          </cell>
          <cell r="G6096">
            <v>0</v>
          </cell>
          <cell r="I6096">
            <v>0</v>
          </cell>
        </row>
        <row r="6097">
          <cell r="A6097">
            <v>662009300000</v>
          </cell>
          <cell r="B6097" t="str">
            <v xml:space="preserve">GUANTES GOMA 9,0 ROJO                                                                               </v>
          </cell>
          <cell r="C6097">
            <v>2</v>
          </cell>
          <cell r="D6097">
            <v>0</v>
          </cell>
          <cell r="E6097">
            <v>0</v>
          </cell>
          <cell r="F6097">
            <v>0</v>
          </cell>
          <cell r="G6097">
            <v>0</v>
          </cell>
          <cell r="I6097">
            <v>0</v>
          </cell>
        </row>
        <row r="6098">
          <cell r="A6098">
            <v>664002000000</v>
          </cell>
          <cell r="B6098" t="str">
            <v xml:space="preserve">GUANTES CIRUGIA N. 6.5                                                                              </v>
          </cell>
          <cell r="C6098">
            <v>0</v>
          </cell>
          <cell r="D6098">
            <v>0</v>
          </cell>
          <cell r="E6098">
            <v>0</v>
          </cell>
          <cell r="F6098">
            <v>0</v>
          </cell>
          <cell r="G6098">
            <v>0</v>
          </cell>
          <cell r="I6098">
            <v>0</v>
          </cell>
        </row>
        <row r="6099">
          <cell r="A6099">
            <v>664003000000</v>
          </cell>
          <cell r="B6099" t="str">
            <v xml:space="preserve">GUANTES CIRUGIA N. 7                                                                                </v>
          </cell>
          <cell r="C6099">
            <v>0</v>
          </cell>
          <cell r="D6099">
            <v>0</v>
          </cell>
          <cell r="E6099">
            <v>0</v>
          </cell>
          <cell r="F6099">
            <v>0</v>
          </cell>
          <cell r="G6099">
            <v>0</v>
          </cell>
          <cell r="I6099">
            <v>0</v>
          </cell>
        </row>
        <row r="6100">
          <cell r="A6100">
            <v>664004000000</v>
          </cell>
          <cell r="B6100" t="str">
            <v xml:space="preserve">GUANTES CIRUGIA N. 7.5                                                                              </v>
          </cell>
          <cell r="C6100">
            <v>0</v>
          </cell>
          <cell r="D6100">
            <v>0</v>
          </cell>
          <cell r="E6100">
            <v>0</v>
          </cell>
          <cell r="F6100">
            <v>0</v>
          </cell>
          <cell r="G6100">
            <v>0</v>
          </cell>
          <cell r="I6100">
            <v>0</v>
          </cell>
        </row>
        <row r="6101">
          <cell r="A6101">
            <v>664005000000</v>
          </cell>
          <cell r="B6101" t="str">
            <v xml:space="preserve">GUANTES CIRUGIA N. 8                                                                                </v>
          </cell>
          <cell r="C6101">
            <v>0</v>
          </cell>
          <cell r="D6101">
            <v>0</v>
          </cell>
          <cell r="E6101">
            <v>0</v>
          </cell>
          <cell r="F6101">
            <v>0</v>
          </cell>
          <cell r="G6101">
            <v>0</v>
          </cell>
          <cell r="I6101">
            <v>0</v>
          </cell>
        </row>
        <row r="6102">
          <cell r="A6102">
            <v>664006000000</v>
          </cell>
          <cell r="B6102" t="str">
            <v xml:space="preserve">GUANTES EXAMINACION MEDIANOS                                                                        </v>
          </cell>
          <cell r="C6102">
            <v>0</v>
          </cell>
          <cell r="D6102">
            <v>0</v>
          </cell>
          <cell r="E6102">
            <v>0</v>
          </cell>
          <cell r="F6102">
            <v>0</v>
          </cell>
          <cell r="G6102">
            <v>0</v>
          </cell>
          <cell r="I6102">
            <v>0</v>
          </cell>
        </row>
        <row r="6103">
          <cell r="A6103">
            <v>664007000000</v>
          </cell>
          <cell r="B6103" t="str">
            <v xml:space="preserve">GUANTES EXAMINACION GRANDES                                                                         </v>
          </cell>
          <cell r="C6103">
            <v>0</v>
          </cell>
          <cell r="D6103">
            <v>0</v>
          </cell>
          <cell r="E6103">
            <v>0</v>
          </cell>
          <cell r="F6103">
            <v>0</v>
          </cell>
          <cell r="G6103">
            <v>0</v>
          </cell>
          <cell r="I6103">
            <v>0</v>
          </cell>
        </row>
        <row r="6104">
          <cell r="A6104">
            <v>664008000000</v>
          </cell>
          <cell r="B6104" t="str">
            <v xml:space="preserve">GUANTES EXAMINACION CHICOS                                                                          </v>
          </cell>
          <cell r="C6104">
            <v>700</v>
          </cell>
          <cell r="D6104">
            <v>0</v>
          </cell>
          <cell r="E6104">
            <v>0</v>
          </cell>
          <cell r="F6104">
            <v>0</v>
          </cell>
          <cell r="G6104">
            <v>0</v>
          </cell>
          <cell r="I6104">
            <v>0</v>
          </cell>
        </row>
        <row r="6105">
          <cell r="A6105">
            <v>665001000000</v>
          </cell>
          <cell r="B6105" t="str">
            <v xml:space="preserve">GUANTES DE CUERO                                                                                    </v>
          </cell>
          <cell r="C6105">
            <v>0</v>
          </cell>
          <cell r="D6105">
            <v>0</v>
          </cell>
          <cell r="E6105">
            <v>0</v>
          </cell>
          <cell r="F6105">
            <v>0</v>
          </cell>
          <cell r="G6105">
            <v>0</v>
          </cell>
          <cell r="I6105">
            <v>0</v>
          </cell>
        </row>
        <row r="6106">
          <cell r="A6106">
            <v>670001000000</v>
          </cell>
          <cell r="B6106" t="str">
            <v xml:space="preserve">ARALDIT STAND. RESINA(KG)                                                                           </v>
          </cell>
          <cell r="C6106">
            <v>1.8</v>
          </cell>
          <cell r="D6106">
            <v>0</v>
          </cell>
          <cell r="E6106">
            <v>0</v>
          </cell>
          <cell r="F6106">
            <v>0</v>
          </cell>
          <cell r="G6106">
            <v>0</v>
          </cell>
          <cell r="I6106">
            <v>0</v>
          </cell>
        </row>
        <row r="6107">
          <cell r="A6107">
            <v>670002000000</v>
          </cell>
          <cell r="B6107" t="str">
            <v xml:space="preserve">ARALDIT STAND.ENDUR.(KG)                                                                            </v>
          </cell>
          <cell r="C6107">
            <v>0.9</v>
          </cell>
          <cell r="D6107">
            <v>0</v>
          </cell>
          <cell r="E6107">
            <v>0</v>
          </cell>
          <cell r="F6107">
            <v>0</v>
          </cell>
          <cell r="G6107">
            <v>0</v>
          </cell>
          <cell r="I6107">
            <v>0</v>
          </cell>
        </row>
        <row r="6108">
          <cell r="A6108">
            <v>670005000000</v>
          </cell>
          <cell r="B6108" t="str">
            <v xml:space="preserve">COLA VINILICA (L)                                                                                   </v>
          </cell>
          <cell r="C6108">
            <v>0</v>
          </cell>
          <cell r="D6108">
            <v>0</v>
          </cell>
          <cell r="E6108">
            <v>0</v>
          </cell>
          <cell r="F6108">
            <v>0</v>
          </cell>
          <cell r="G6108">
            <v>0</v>
          </cell>
          <cell r="I6108">
            <v>0</v>
          </cell>
        </row>
        <row r="6109">
          <cell r="A6109">
            <v>670006000000</v>
          </cell>
          <cell r="B6109" t="str">
            <v xml:space="preserve">NOVOPREN (ADH.DE CONTACTO                                                                           </v>
          </cell>
          <cell r="C6109">
            <v>0</v>
          </cell>
          <cell r="D6109">
            <v>0</v>
          </cell>
          <cell r="E6109">
            <v>0</v>
          </cell>
          <cell r="F6109">
            <v>0</v>
          </cell>
          <cell r="G6109">
            <v>0</v>
          </cell>
          <cell r="I6109">
            <v>0</v>
          </cell>
        </row>
        <row r="6110">
          <cell r="A6110">
            <v>670007000000</v>
          </cell>
          <cell r="B6110" t="str">
            <v xml:space="preserve">FASTIX TRANSP. 300 ML.                                                                              </v>
          </cell>
          <cell r="C6110">
            <v>0</v>
          </cell>
          <cell r="D6110">
            <v>0</v>
          </cell>
          <cell r="E6110">
            <v>0</v>
          </cell>
          <cell r="F6110">
            <v>0</v>
          </cell>
          <cell r="G6110">
            <v>0</v>
          </cell>
          <cell r="I6110">
            <v>0</v>
          </cell>
        </row>
        <row r="6111">
          <cell r="A6111">
            <v>670008000000</v>
          </cell>
          <cell r="B6111" t="str">
            <v xml:space="preserve">POLVO P/PREPAR.PEGAMENTO                                                                            </v>
          </cell>
          <cell r="C6111">
            <v>0</v>
          </cell>
          <cell r="D6111">
            <v>0</v>
          </cell>
          <cell r="E6111">
            <v>0</v>
          </cell>
          <cell r="F6111">
            <v>0</v>
          </cell>
          <cell r="G6111">
            <v>0</v>
          </cell>
          <cell r="I6111">
            <v>0</v>
          </cell>
        </row>
        <row r="6112">
          <cell r="A6112">
            <v>670010000000</v>
          </cell>
          <cell r="B6112" t="str">
            <v xml:space="preserve">BOSTIK 7431 009460-000150                                                                           </v>
          </cell>
          <cell r="C6112">
            <v>0</v>
          </cell>
          <cell r="D6112">
            <v>0</v>
          </cell>
          <cell r="E6112">
            <v>0</v>
          </cell>
          <cell r="F6112">
            <v>0</v>
          </cell>
          <cell r="G6112">
            <v>0</v>
          </cell>
          <cell r="I6112">
            <v>0</v>
          </cell>
        </row>
        <row r="6113">
          <cell r="A6113">
            <v>670010100000</v>
          </cell>
          <cell r="B6113" t="str">
            <v xml:space="preserve">BOSTIK PA5050E                                                                                      </v>
          </cell>
          <cell r="C6113">
            <v>700.18</v>
          </cell>
          <cell r="D6113">
            <v>0</v>
          </cell>
          <cell r="E6113">
            <v>18000.18</v>
          </cell>
          <cell r="F6113">
            <v>18000.18</v>
          </cell>
          <cell r="G6113">
            <v>18000.18</v>
          </cell>
          <cell r="I6113">
            <v>18000.18</v>
          </cell>
        </row>
        <row r="6114">
          <cell r="A6114">
            <v>670012000000</v>
          </cell>
          <cell r="B6114" t="str">
            <v xml:space="preserve">TIVOFIX 3140              (G)                                                                       </v>
          </cell>
          <cell r="C6114">
            <v>0.28499999999999998</v>
          </cell>
          <cell r="D6114">
            <v>0</v>
          </cell>
          <cell r="E6114">
            <v>0</v>
          </cell>
          <cell r="F6114">
            <v>0</v>
          </cell>
          <cell r="G6114">
            <v>0</v>
          </cell>
          <cell r="I6114">
            <v>0</v>
          </cell>
        </row>
        <row r="6115">
          <cell r="A6115">
            <v>670014000000</v>
          </cell>
          <cell r="B6115" t="str">
            <v xml:space="preserve">PELLETHANE 80A 8051/2211                                                                            </v>
          </cell>
          <cell r="C6115">
            <v>0</v>
          </cell>
          <cell r="D6115">
            <v>0</v>
          </cell>
          <cell r="E6115">
            <v>0</v>
          </cell>
          <cell r="F6115">
            <v>0</v>
          </cell>
          <cell r="G6115">
            <v>0</v>
          </cell>
          <cell r="I6115">
            <v>0</v>
          </cell>
        </row>
        <row r="6116">
          <cell r="A6116">
            <v>670015000000</v>
          </cell>
          <cell r="B6116" t="str">
            <v xml:space="preserve">ADHESIVO INST.LOCTITE 406                                                                           </v>
          </cell>
          <cell r="C6116">
            <v>1850</v>
          </cell>
          <cell r="D6116">
            <v>0</v>
          </cell>
          <cell r="E6116">
            <v>2400</v>
          </cell>
          <cell r="F6116">
            <v>2400</v>
          </cell>
          <cell r="G6116">
            <v>2400</v>
          </cell>
          <cell r="I6116">
            <v>2400</v>
          </cell>
        </row>
        <row r="6117">
          <cell r="A6117">
            <v>670015010000</v>
          </cell>
          <cell r="B6117" t="str">
            <v xml:space="preserve">ADHESIVO INST. LOCTITE 460                                                                          </v>
          </cell>
          <cell r="C6117">
            <v>0</v>
          </cell>
          <cell r="D6117">
            <v>0</v>
          </cell>
          <cell r="E6117">
            <v>0</v>
          </cell>
          <cell r="F6117">
            <v>0</v>
          </cell>
          <cell r="G6117">
            <v>0</v>
          </cell>
          <cell r="I6117">
            <v>0</v>
          </cell>
        </row>
        <row r="6118">
          <cell r="A6118">
            <v>670015020000</v>
          </cell>
          <cell r="B6118" t="str">
            <v xml:space="preserve">ADHESIVO LOCTITE 4011                                                                               </v>
          </cell>
          <cell r="C6118">
            <v>0</v>
          </cell>
          <cell r="D6118">
            <v>0</v>
          </cell>
          <cell r="E6118">
            <v>0</v>
          </cell>
          <cell r="F6118">
            <v>0</v>
          </cell>
          <cell r="G6118">
            <v>0</v>
          </cell>
          <cell r="I6118">
            <v>0</v>
          </cell>
        </row>
        <row r="6119">
          <cell r="A6119">
            <v>670015030000</v>
          </cell>
          <cell r="B6119" t="str">
            <v xml:space="preserve">ADHESIVO LOCTITE 401                                                                                </v>
          </cell>
          <cell r="C6119">
            <v>0</v>
          </cell>
          <cell r="D6119">
            <v>0</v>
          </cell>
          <cell r="E6119">
            <v>0</v>
          </cell>
          <cell r="F6119">
            <v>0</v>
          </cell>
          <cell r="G6119">
            <v>0</v>
          </cell>
          <cell r="I6119">
            <v>0</v>
          </cell>
        </row>
        <row r="6120">
          <cell r="A6120">
            <v>670015040000</v>
          </cell>
          <cell r="B6120" t="str">
            <v xml:space="preserve">ADHESIVO LOCTITE 4061                                                                               </v>
          </cell>
          <cell r="C6120">
            <v>0</v>
          </cell>
          <cell r="D6120">
            <v>0</v>
          </cell>
          <cell r="E6120">
            <v>0</v>
          </cell>
          <cell r="F6120">
            <v>0</v>
          </cell>
          <cell r="G6120">
            <v>0</v>
          </cell>
          <cell r="I6120">
            <v>0</v>
          </cell>
        </row>
        <row r="6121">
          <cell r="A6121">
            <v>670015050000</v>
          </cell>
          <cell r="B6121" t="str">
            <v xml:space="preserve">ADHESIVO LOCTITE 609                                                                                </v>
          </cell>
          <cell r="C6121">
            <v>0</v>
          </cell>
          <cell r="D6121">
            <v>0</v>
          </cell>
          <cell r="E6121">
            <v>0</v>
          </cell>
          <cell r="F6121">
            <v>0</v>
          </cell>
          <cell r="G6121">
            <v>0</v>
          </cell>
          <cell r="I6121">
            <v>0</v>
          </cell>
        </row>
        <row r="6122">
          <cell r="A6122">
            <v>670015060000</v>
          </cell>
          <cell r="B6122" t="str">
            <v xml:space="preserve">ADHESIVO LOCTITE 4902                                                                               </v>
          </cell>
          <cell r="C6122">
            <v>0</v>
          </cell>
          <cell r="D6122">
            <v>0</v>
          </cell>
          <cell r="E6122">
            <v>0</v>
          </cell>
          <cell r="F6122">
            <v>0</v>
          </cell>
          <cell r="G6122">
            <v>0</v>
          </cell>
          <cell r="I6122">
            <v>0</v>
          </cell>
        </row>
        <row r="6123">
          <cell r="A6123">
            <v>670015070000</v>
          </cell>
          <cell r="B6123" t="str">
            <v xml:space="preserve">ADHESIVO LOCTITE M-11 (50ML)  235029                                                                </v>
          </cell>
          <cell r="C6123">
            <v>0</v>
          </cell>
          <cell r="D6123">
            <v>0</v>
          </cell>
          <cell r="E6123">
            <v>0</v>
          </cell>
          <cell r="F6123">
            <v>0</v>
          </cell>
          <cell r="G6123">
            <v>0</v>
          </cell>
          <cell r="I6123">
            <v>0</v>
          </cell>
        </row>
        <row r="6124">
          <cell r="A6124">
            <v>670015070010</v>
          </cell>
          <cell r="B6124" t="str">
            <v xml:space="preserve">PISTOLA DE APLICACION MANUAL LOCTITE  720228                                                        </v>
          </cell>
          <cell r="C6124">
            <v>0</v>
          </cell>
          <cell r="D6124">
            <v>0</v>
          </cell>
          <cell r="E6124">
            <v>0</v>
          </cell>
          <cell r="F6124">
            <v>0</v>
          </cell>
          <cell r="G6124">
            <v>0</v>
          </cell>
          <cell r="I6124">
            <v>0</v>
          </cell>
        </row>
        <row r="6125">
          <cell r="A6125">
            <v>670016000000</v>
          </cell>
          <cell r="B6125" t="str">
            <v xml:space="preserve">ADHESIVO PRIMER 757                                                                                 </v>
          </cell>
          <cell r="C6125">
            <v>0</v>
          </cell>
          <cell r="D6125">
            <v>0</v>
          </cell>
          <cell r="E6125">
            <v>0</v>
          </cell>
          <cell r="F6125">
            <v>0</v>
          </cell>
          <cell r="G6125">
            <v>0</v>
          </cell>
          <cell r="I6125">
            <v>0</v>
          </cell>
        </row>
        <row r="6126">
          <cell r="A6126">
            <v>670016100000</v>
          </cell>
          <cell r="B6126" t="str">
            <v xml:space="preserve">ADHESIVO PRIMER 770                                                                                 </v>
          </cell>
          <cell r="C6126">
            <v>28380</v>
          </cell>
          <cell r="D6126">
            <v>0</v>
          </cell>
          <cell r="E6126">
            <v>0</v>
          </cell>
          <cell r="F6126">
            <v>0</v>
          </cell>
          <cell r="G6126">
            <v>0</v>
          </cell>
          <cell r="I6126">
            <v>0</v>
          </cell>
        </row>
        <row r="6127">
          <cell r="A6127">
            <v>670016200000</v>
          </cell>
          <cell r="B6127" t="str">
            <v xml:space="preserve">ADHESIVO PRIMER 7701                                                                                </v>
          </cell>
          <cell r="C6127">
            <v>0</v>
          </cell>
          <cell r="D6127">
            <v>0</v>
          </cell>
          <cell r="E6127">
            <v>0</v>
          </cell>
          <cell r="F6127">
            <v>0</v>
          </cell>
          <cell r="G6127">
            <v>0</v>
          </cell>
          <cell r="I6127">
            <v>0</v>
          </cell>
        </row>
        <row r="6128">
          <cell r="A6128">
            <v>670017000000</v>
          </cell>
          <cell r="B6128" t="str">
            <v xml:space="preserve">GRAN. PVC 6W79AXXE10-00736                                                                          </v>
          </cell>
          <cell r="C6128">
            <v>0</v>
          </cell>
          <cell r="D6128">
            <v>0</v>
          </cell>
          <cell r="E6128">
            <v>0</v>
          </cell>
          <cell r="F6128">
            <v>0</v>
          </cell>
          <cell r="G6128">
            <v>0</v>
          </cell>
          <cell r="I6128">
            <v>0</v>
          </cell>
        </row>
        <row r="6129">
          <cell r="A6129">
            <v>670018000000</v>
          </cell>
          <cell r="B6129" t="str">
            <v xml:space="preserve">PEGAMENTO WEVO 895 (NATUR) (G)                                                                      </v>
          </cell>
          <cell r="C6129">
            <v>0</v>
          </cell>
          <cell r="D6129">
            <v>0</v>
          </cell>
          <cell r="E6129">
            <v>0</v>
          </cell>
          <cell r="F6129">
            <v>0</v>
          </cell>
          <cell r="G6129">
            <v>0</v>
          </cell>
          <cell r="I6129">
            <v>0</v>
          </cell>
        </row>
        <row r="6130">
          <cell r="A6130">
            <v>670019000000</v>
          </cell>
          <cell r="B6130" t="str">
            <v xml:space="preserve">ENDURECEDOR WEVO-600 (G)                                                                            </v>
          </cell>
          <cell r="C6130">
            <v>0</v>
          </cell>
          <cell r="D6130">
            <v>0</v>
          </cell>
          <cell r="E6130">
            <v>0</v>
          </cell>
          <cell r="F6130">
            <v>0</v>
          </cell>
          <cell r="G6130">
            <v>0</v>
          </cell>
          <cell r="I6130">
            <v>0</v>
          </cell>
        </row>
        <row r="6131">
          <cell r="A6131">
            <v>670020000000</v>
          </cell>
          <cell r="B6131" t="str">
            <v xml:space="preserve">ADHESIVO INST. CIANO 2200                                                                           </v>
          </cell>
          <cell r="C6131">
            <v>0</v>
          </cell>
          <cell r="D6131">
            <v>0</v>
          </cell>
          <cell r="E6131">
            <v>0</v>
          </cell>
          <cell r="F6131">
            <v>0</v>
          </cell>
          <cell r="G6131">
            <v>0</v>
          </cell>
          <cell r="I6131">
            <v>0</v>
          </cell>
        </row>
        <row r="6132">
          <cell r="A6132">
            <v>670021000000</v>
          </cell>
          <cell r="B6132" t="str">
            <v xml:space="preserve">ADHESIVO ELASTOSIL E41                                                                              </v>
          </cell>
          <cell r="C6132">
            <v>0</v>
          </cell>
          <cell r="D6132">
            <v>0</v>
          </cell>
          <cell r="E6132">
            <v>0</v>
          </cell>
          <cell r="F6132">
            <v>0</v>
          </cell>
          <cell r="G6132">
            <v>0</v>
          </cell>
          <cell r="I6132">
            <v>0</v>
          </cell>
        </row>
        <row r="6133">
          <cell r="A6133">
            <v>670022000000</v>
          </cell>
          <cell r="B6133" t="str">
            <v xml:space="preserve">ADHESIVO ELASTOSIL E43                                                                              </v>
          </cell>
          <cell r="C6133">
            <v>0</v>
          </cell>
          <cell r="D6133">
            <v>0</v>
          </cell>
          <cell r="E6133">
            <v>0</v>
          </cell>
          <cell r="F6133">
            <v>0</v>
          </cell>
          <cell r="G6133">
            <v>0</v>
          </cell>
          <cell r="I6133">
            <v>0</v>
          </cell>
        </row>
        <row r="6134">
          <cell r="A6134">
            <v>670023000000</v>
          </cell>
          <cell r="B6134" t="str">
            <v xml:space="preserve">CROSSLINKER A (2929.90.0000)                                                                        </v>
          </cell>
          <cell r="C6134">
            <v>0</v>
          </cell>
          <cell r="D6134">
            <v>0</v>
          </cell>
          <cell r="E6134">
            <v>0</v>
          </cell>
          <cell r="F6134">
            <v>0</v>
          </cell>
          <cell r="G6134">
            <v>0</v>
          </cell>
          <cell r="I6134">
            <v>0</v>
          </cell>
        </row>
        <row r="6135">
          <cell r="A6135">
            <v>670024000000</v>
          </cell>
          <cell r="B6135" t="str">
            <v xml:space="preserve">KIT PRIMER 5-017 + CROSSLINKER A                                                                    </v>
          </cell>
          <cell r="C6135">
            <v>0</v>
          </cell>
          <cell r="D6135">
            <v>0</v>
          </cell>
          <cell r="E6135">
            <v>3.29E-3</v>
          </cell>
          <cell r="F6135">
            <v>0</v>
          </cell>
          <cell r="G6135" t="str">
            <v>error</v>
          </cell>
          <cell r="I6135">
            <v>0</v>
          </cell>
        </row>
        <row r="6136">
          <cell r="A6136">
            <v>670025000000</v>
          </cell>
          <cell r="B6136" t="str">
            <v xml:space="preserve">KIT HIDROPHILIC 8-3C + CROSSLINKER A + CROSSLINKER B                                                </v>
          </cell>
          <cell r="C6136">
            <v>0</v>
          </cell>
          <cell r="D6136">
            <v>0</v>
          </cell>
          <cell r="E6136">
            <v>3.29E-3</v>
          </cell>
          <cell r="F6136">
            <v>0</v>
          </cell>
          <cell r="G6136" t="str">
            <v>error</v>
          </cell>
          <cell r="I6136">
            <v>0</v>
          </cell>
        </row>
        <row r="6137">
          <cell r="A6137">
            <v>670026000000</v>
          </cell>
          <cell r="B6137" t="str">
            <v xml:space="preserve">CROSSLINKER B (3911.90.90.50)                                                                       </v>
          </cell>
          <cell r="C6137">
            <v>0</v>
          </cell>
          <cell r="D6137">
            <v>0</v>
          </cell>
          <cell r="E6137">
            <v>0</v>
          </cell>
          <cell r="F6137">
            <v>0</v>
          </cell>
          <cell r="G6137">
            <v>0</v>
          </cell>
          <cell r="I6137">
            <v>0</v>
          </cell>
        </row>
        <row r="6138">
          <cell r="A6138">
            <v>680001000000</v>
          </cell>
          <cell r="B6138" t="str">
            <v xml:space="preserve">KEROSENE              (L)                                                                           </v>
          </cell>
          <cell r="C6138">
            <v>20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  <cell r="I6138">
            <v>0</v>
          </cell>
        </row>
        <row r="6139">
          <cell r="A6139">
            <v>680002000000</v>
          </cell>
          <cell r="B6139" t="str">
            <v xml:space="preserve">GAS-OIL P/CALDERA     (L)                                                                           </v>
          </cell>
          <cell r="C6139">
            <v>0</v>
          </cell>
          <cell r="D6139">
            <v>0</v>
          </cell>
          <cell r="E6139">
            <v>0</v>
          </cell>
          <cell r="F6139">
            <v>0</v>
          </cell>
          <cell r="G6139">
            <v>0</v>
          </cell>
          <cell r="I6139">
            <v>0</v>
          </cell>
        </row>
        <row r="6140">
          <cell r="A6140">
            <v>680003000000</v>
          </cell>
          <cell r="B6140" t="str">
            <v xml:space="preserve">GAS OIL P/MOTORES (Especial)                                                                        </v>
          </cell>
          <cell r="C6140">
            <v>0</v>
          </cell>
          <cell r="D6140">
            <v>0</v>
          </cell>
          <cell r="E6140">
            <v>0</v>
          </cell>
          <cell r="F6140">
            <v>0</v>
          </cell>
          <cell r="G6140">
            <v>0</v>
          </cell>
          <cell r="I6140">
            <v>0</v>
          </cell>
        </row>
        <row r="6141">
          <cell r="A6141">
            <v>680004000000</v>
          </cell>
          <cell r="B6141" t="str">
            <v xml:space="preserve">NAFTA SUPER (L)                                                                                     </v>
          </cell>
          <cell r="C6141">
            <v>0</v>
          </cell>
          <cell r="D6141">
            <v>0</v>
          </cell>
          <cell r="E6141">
            <v>0</v>
          </cell>
          <cell r="F6141">
            <v>0</v>
          </cell>
          <cell r="G6141">
            <v>0</v>
          </cell>
          <cell r="I6141">
            <v>0</v>
          </cell>
        </row>
        <row r="6142">
          <cell r="A6142">
            <v>681001000000</v>
          </cell>
          <cell r="B6142" t="str">
            <v xml:space="preserve">ADITIVO PARA FUEL-OIL (L)                                                                           </v>
          </cell>
          <cell r="C6142">
            <v>0</v>
          </cell>
          <cell r="D6142">
            <v>0</v>
          </cell>
          <cell r="E6142">
            <v>0</v>
          </cell>
          <cell r="F6142">
            <v>0</v>
          </cell>
          <cell r="G6142">
            <v>0</v>
          </cell>
          <cell r="I6142">
            <v>0</v>
          </cell>
        </row>
        <row r="6143">
          <cell r="A6143">
            <v>685001000000</v>
          </cell>
          <cell r="B6143" t="str">
            <v xml:space="preserve">GARRAFA SUPERGAS  13 KG                                                                             </v>
          </cell>
          <cell r="C6143">
            <v>0</v>
          </cell>
          <cell r="D6143">
            <v>0</v>
          </cell>
          <cell r="E6143">
            <v>0</v>
          </cell>
          <cell r="F6143">
            <v>0</v>
          </cell>
          <cell r="G6143">
            <v>0</v>
          </cell>
          <cell r="I6143">
            <v>0</v>
          </cell>
        </row>
        <row r="6144">
          <cell r="A6144">
            <v>685002000000</v>
          </cell>
          <cell r="B6144" t="str">
            <v xml:space="preserve">CARTUCHO DE BUTANO 190 GR                                                                           </v>
          </cell>
          <cell r="C6144">
            <v>0</v>
          </cell>
          <cell r="D6144">
            <v>0</v>
          </cell>
          <cell r="E6144">
            <v>0</v>
          </cell>
          <cell r="F6144">
            <v>0</v>
          </cell>
          <cell r="G6144">
            <v>0</v>
          </cell>
          <cell r="I6144">
            <v>0</v>
          </cell>
        </row>
        <row r="6145">
          <cell r="A6145">
            <v>685003000000</v>
          </cell>
          <cell r="B6145" t="str">
            <v xml:space="preserve">GAS ETOX    (CIL X 56 KG)                                                                           </v>
          </cell>
          <cell r="C6145">
            <v>0</v>
          </cell>
          <cell r="D6145">
            <v>0</v>
          </cell>
          <cell r="E6145">
            <v>0</v>
          </cell>
          <cell r="F6145">
            <v>0</v>
          </cell>
          <cell r="G6145">
            <v>0</v>
          </cell>
          <cell r="I6145">
            <v>0</v>
          </cell>
        </row>
        <row r="6146">
          <cell r="A6146">
            <v>685004000000</v>
          </cell>
          <cell r="B6146" t="str">
            <v xml:space="preserve">GAS ETOX    (CIL X 25 KG)                                                                           </v>
          </cell>
          <cell r="C6146">
            <v>0</v>
          </cell>
          <cell r="D6146">
            <v>0</v>
          </cell>
          <cell r="E6146">
            <v>0</v>
          </cell>
          <cell r="F6146">
            <v>0</v>
          </cell>
          <cell r="G6146">
            <v>0</v>
          </cell>
          <cell r="I6146">
            <v>0</v>
          </cell>
        </row>
        <row r="6147">
          <cell r="A6147">
            <v>685005000000</v>
          </cell>
          <cell r="B6147" t="str">
            <v xml:space="preserve">TUBO  OXIGENO                                                                                       </v>
          </cell>
          <cell r="C6147">
            <v>0</v>
          </cell>
          <cell r="D6147">
            <v>0</v>
          </cell>
          <cell r="E6147">
            <v>0</v>
          </cell>
          <cell r="F6147">
            <v>0</v>
          </cell>
          <cell r="G6147">
            <v>0</v>
          </cell>
          <cell r="I6147">
            <v>0</v>
          </cell>
        </row>
        <row r="6148">
          <cell r="A6148">
            <v>685006000000</v>
          </cell>
          <cell r="B6148" t="str">
            <v xml:space="preserve">CILINDRO ACETILENO                                                                                  </v>
          </cell>
          <cell r="C6148">
            <v>0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I6148">
            <v>0</v>
          </cell>
        </row>
        <row r="6149">
          <cell r="A6149">
            <v>685007000000</v>
          </cell>
          <cell r="B6149" t="str">
            <v xml:space="preserve">GAS ETO OXYFUME 90                                                                                  </v>
          </cell>
          <cell r="C6149">
            <v>0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I6149">
            <v>0</v>
          </cell>
        </row>
        <row r="6150">
          <cell r="A6150">
            <v>685008000000</v>
          </cell>
          <cell r="B6150" t="str">
            <v xml:space="preserve">GAS CO2               (K)                                                                           </v>
          </cell>
          <cell r="C6150">
            <v>2239</v>
          </cell>
          <cell r="D6150">
            <v>0</v>
          </cell>
          <cell r="E6150">
            <v>44</v>
          </cell>
          <cell r="F6150">
            <v>379</v>
          </cell>
          <cell r="G6150" t="str">
            <v>error</v>
          </cell>
          <cell r="I6150">
            <v>0</v>
          </cell>
        </row>
        <row r="6151">
          <cell r="A6151">
            <v>685009000000</v>
          </cell>
          <cell r="B6151" t="str">
            <v xml:space="preserve">CILINDRO ARGON                                                                                      </v>
          </cell>
          <cell r="C6151">
            <v>0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I6151">
            <v>0</v>
          </cell>
        </row>
        <row r="6152">
          <cell r="A6152">
            <v>685010000000</v>
          </cell>
          <cell r="B6152" t="str">
            <v xml:space="preserve">CILINDRO 92% AR - 8% H2                                                                             </v>
          </cell>
          <cell r="C6152">
            <v>0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I6152">
            <v>0</v>
          </cell>
        </row>
        <row r="6153">
          <cell r="A6153">
            <v>685011000000</v>
          </cell>
          <cell r="B6153" t="str">
            <v xml:space="preserve">GAS ETO 90/10 (CIL. X 90 KG)                                                                        </v>
          </cell>
          <cell r="C6153">
            <v>720</v>
          </cell>
          <cell r="D6153">
            <v>0</v>
          </cell>
          <cell r="E6153">
            <v>2430</v>
          </cell>
          <cell r="F6153">
            <v>2430</v>
          </cell>
          <cell r="G6153">
            <v>2430</v>
          </cell>
          <cell r="I6153">
            <v>2430</v>
          </cell>
        </row>
        <row r="6154">
          <cell r="A6154">
            <v>685012000000</v>
          </cell>
          <cell r="B6154" t="str">
            <v xml:space="preserve">CILINDRO DE NITROGENO                                                                               </v>
          </cell>
          <cell r="C6154">
            <v>0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I6154">
            <v>0</v>
          </cell>
        </row>
        <row r="6155">
          <cell r="A6155">
            <v>691001000000</v>
          </cell>
          <cell r="B6155" t="str">
            <v xml:space="preserve">LUBRICANTE ESSO                                                                                     </v>
          </cell>
          <cell r="C6155">
            <v>0</v>
          </cell>
          <cell r="D6155">
            <v>0</v>
          </cell>
          <cell r="E6155">
            <v>0</v>
          </cell>
          <cell r="F6155">
            <v>0</v>
          </cell>
          <cell r="G6155">
            <v>0</v>
          </cell>
          <cell r="I6155">
            <v>0</v>
          </cell>
        </row>
        <row r="6156">
          <cell r="A6156">
            <v>691002000000</v>
          </cell>
          <cell r="B6156" t="str">
            <v xml:space="preserve">LUBRICANTEBT-405/L                                                                                  </v>
          </cell>
          <cell r="C6156">
            <v>0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  <cell r="I6156">
            <v>0</v>
          </cell>
        </row>
        <row r="6157">
          <cell r="A6157">
            <v>691003000000</v>
          </cell>
          <cell r="B6157" t="str">
            <v xml:space="preserve">PREPARADO P/MOLDE Z260/2 (HASCO)                                                                    </v>
          </cell>
          <cell r="C6157">
            <v>0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  <cell r="I6157">
            <v>0</v>
          </cell>
        </row>
        <row r="6158">
          <cell r="A6158">
            <v>691003001000</v>
          </cell>
          <cell r="B6158" t="str">
            <v xml:space="preserve">Lubricante de alto rendimiento Z260/180 (x6)                                                        </v>
          </cell>
          <cell r="C6158">
            <v>3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  <cell r="I6158">
            <v>0</v>
          </cell>
        </row>
        <row r="6159">
          <cell r="A6159">
            <v>691003002000</v>
          </cell>
          <cell r="B6159" t="str">
            <v xml:space="preserve">Lubricante de alto rendimiento Z260/1000X1                                                          </v>
          </cell>
          <cell r="C6159">
            <v>0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  <cell r="I6159">
            <v>0</v>
          </cell>
        </row>
        <row r="6160">
          <cell r="A6160">
            <v>691004000000</v>
          </cell>
          <cell r="B6160" t="str">
            <v xml:space="preserve">LUBRICANTE DIELEKTRIKUM IME-MH                                                                      </v>
          </cell>
          <cell r="C6160">
            <v>0</v>
          </cell>
          <cell r="D6160">
            <v>1040</v>
          </cell>
          <cell r="E6160">
            <v>0</v>
          </cell>
          <cell r="F6160">
            <v>0</v>
          </cell>
          <cell r="G6160">
            <v>0</v>
          </cell>
          <cell r="I6160">
            <v>0</v>
          </cell>
        </row>
        <row r="6161">
          <cell r="A6161">
            <v>692001000000</v>
          </cell>
          <cell r="B6161" t="str">
            <v xml:space="preserve">SPRAY HASCO Z 266 (LUBRICANTE)                                                                      </v>
          </cell>
          <cell r="C6161">
            <v>1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  <cell r="I6161">
            <v>0</v>
          </cell>
        </row>
        <row r="6162">
          <cell r="A6162">
            <v>693001000000</v>
          </cell>
          <cell r="B6162" t="str">
            <v xml:space="preserve">ACEITE TELLUS C10       L                                                                           </v>
          </cell>
          <cell r="C6162">
            <v>0</v>
          </cell>
          <cell r="D6162">
            <v>0</v>
          </cell>
          <cell r="E6162">
            <v>0</v>
          </cell>
          <cell r="F6162">
            <v>0</v>
          </cell>
          <cell r="G6162">
            <v>0</v>
          </cell>
          <cell r="I6162">
            <v>0</v>
          </cell>
        </row>
        <row r="6163">
          <cell r="A6163">
            <v>693002000000</v>
          </cell>
          <cell r="B6163" t="str">
            <v xml:space="preserve">ACEITE TELLUS 32                                                                                    </v>
          </cell>
          <cell r="C6163">
            <v>0</v>
          </cell>
          <cell r="D6163">
            <v>0</v>
          </cell>
          <cell r="E6163">
            <v>0</v>
          </cell>
          <cell r="F6163">
            <v>0</v>
          </cell>
          <cell r="G6163">
            <v>0</v>
          </cell>
          <cell r="I6163">
            <v>0</v>
          </cell>
        </row>
        <row r="6164">
          <cell r="A6164">
            <v>693003000000</v>
          </cell>
          <cell r="B6164" t="str">
            <v xml:space="preserve">ACEITE TELLUS 37                                                                                    </v>
          </cell>
          <cell r="C6164">
            <v>0</v>
          </cell>
          <cell r="D6164">
            <v>0</v>
          </cell>
          <cell r="E6164">
            <v>0</v>
          </cell>
          <cell r="F6164">
            <v>0</v>
          </cell>
          <cell r="G6164">
            <v>0</v>
          </cell>
          <cell r="I6164">
            <v>0</v>
          </cell>
        </row>
        <row r="6165">
          <cell r="A6165">
            <v>693004000000</v>
          </cell>
          <cell r="B6165" t="str">
            <v xml:space="preserve">ACEITE TELLUS 46                                                                                    </v>
          </cell>
          <cell r="C6165">
            <v>0</v>
          </cell>
          <cell r="D6165">
            <v>0</v>
          </cell>
          <cell r="E6165">
            <v>0</v>
          </cell>
          <cell r="F6165">
            <v>0</v>
          </cell>
          <cell r="G6165">
            <v>0</v>
          </cell>
          <cell r="I6165">
            <v>0</v>
          </cell>
        </row>
        <row r="6166">
          <cell r="A6166">
            <v>693005000000</v>
          </cell>
          <cell r="B6166" t="str">
            <v xml:space="preserve">ACEITE TELLUS 68                                                                                    </v>
          </cell>
          <cell r="C6166">
            <v>0</v>
          </cell>
          <cell r="D6166">
            <v>0</v>
          </cell>
          <cell r="E6166">
            <v>0</v>
          </cell>
          <cell r="F6166">
            <v>0</v>
          </cell>
          <cell r="G6166">
            <v>0</v>
          </cell>
          <cell r="I6166">
            <v>0</v>
          </cell>
        </row>
        <row r="6167">
          <cell r="A6167">
            <v>693006000000</v>
          </cell>
          <cell r="B6167" t="str">
            <v xml:space="preserve">ACEITE TELLUS 100                                                                                   </v>
          </cell>
          <cell r="C6167">
            <v>0</v>
          </cell>
          <cell r="D6167">
            <v>0</v>
          </cell>
          <cell r="E6167">
            <v>0</v>
          </cell>
          <cell r="F6167">
            <v>0</v>
          </cell>
          <cell r="G6167">
            <v>0</v>
          </cell>
          <cell r="I6167">
            <v>0</v>
          </cell>
        </row>
        <row r="6168">
          <cell r="A6168">
            <v>693007000000</v>
          </cell>
          <cell r="B6168" t="str">
            <v xml:space="preserve">ACEITE RANDO HD 68                                                                                  </v>
          </cell>
          <cell r="C6168">
            <v>0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I6168">
            <v>0</v>
          </cell>
        </row>
        <row r="6169">
          <cell r="A6169">
            <v>693008000000</v>
          </cell>
          <cell r="B6169" t="str">
            <v xml:space="preserve">ACEITE OMALA 220                                                                                    </v>
          </cell>
          <cell r="C6169">
            <v>0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I6169">
            <v>0</v>
          </cell>
        </row>
        <row r="6170">
          <cell r="A6170">
            <v>693009000000</v>
          </cell>
          <cell r="B6170" t="str">
            <v xml:space="preserve">ACEITE OMALA 320                                                                                    </v>
          </cell>
          <cell r="C6170">
            <v>0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I6170">
            <v>0</v>
          </cell>
        </row>
        <row r="6171">
          <cell r="A6171">
            <v>693010000000</v>
          </cell>
          <cell r="B6171" t="str">
            <v xml:space="preserve">ACEITE RIMULA X SAE 30                                                                              </v>
          </cell>
          <cell r="C6171">
            <v>0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I6171">
            <v>0</v>
          </cell>
        </row>
        <row r="6172">
          <cell r="A6172">
            <v>693011000000</v>
          </cell>
          <cell r="B6172" t="str">
            <v xml:space="preserve">ACEITE TORQUE FLUID 56                                                                              </v>
          </cell>
          <cell r="C6172">
            <v>0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I6172">
            <v>0</v>
          </cell>
        </row>
        <row r="6173">
          <cell r="A6173">
            <v>693012000000</v>
          </cell>
          <cell r="B6173" t="str">
            <v xml:space="preserve">ACEITE COMPTELLA 46                                                                                 </v>
          </cell>
          <cell r="C6173">
            <v>0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I6173">
            <v>0</v>
          </cell>
        </row>
        <row r="6174">
          <cell r="A6174">
            <v>693013000000</v>
          </cell>
          <cell r="B6174" t="str">
            <v xml:space="preserve">ACEITE SPIRAX 8W/90                                                                                 </v>
          </cell>
          <cell r="C6174">
            <v>0</v>
          </cell>
          <cell r="D6174">
            <v>0</v>
          </cell>
          <cell r="E6174">
            <v>0</v>
          </cell>
          <cell r="F6174">
            <v>0</v>
          </cell>
          <cell r="G6174">
            <v>0</v>
          </cell>
          <cell r="I6174">
            <v>0</v>
          </cell>
        </row>
        <row r="6175">
          <cell r="A6175">
            <v>693014000000</v>
          </cell>
          <cell r="B6175" t="str">
            <v xml:space="preserve">ACEITE MOTOR OIL 20W/40                                                                             </v>
          </cell>
          <cell r="C6175">
            <v>0</v>
          </cell>
          <cell r="D6175">
            <v>0</v>
          </cell>
          <cell r="E6175">
            <v>0</v>
          </cell>
          <cell r="F6175">
            <v>0</v>
          </cell>
          <cell r="G6175">
            <v>0</v>
          </cell>
          <cell r="I6175">
            <v>0</v>
          </cell>
        </row>
        <row r="6176">
          <cell r="A6176">
            <v>693015000000</v>
          </cell>
          <cell r="B6176" t="str">
            <v xml:space="preserve">ACEITE ROTELLA OIL 30                                                                               </v>
          </cell>
          <cell r="C6176">
            <v>0</v>
          </cell>
          <cell r="D6176">
            <v>0</v>
          </cell>
          <cell r="E6176">
            <v>0</v>
          </cell>
          <cell r="F6176">
            <v>0</v>
          </cell>
          <cell r="G6176">
            <v>0</v>
          </cell>
          <cell r="I6176">
            <v>0</v>
          </cell>
        </row>
        <row r="6177">
          <cell r="A6177">
            <v>693016000000</v>
          </cell>
          <cell r="B6177" t="str">
            <v xml:space="preserve">ACEITE DIELECTRICO                                                                                  </v>
          </cell>
          <cell r="C6177">
            <v>0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I6177">
            <v>0</v>
          </cell>
        </row>
        <row r="6178">
          <cell r="A6178">
            <v>693017000000</v>
          </cell>
          <cell r="B6178" t="str">
            <v xml:space="preserve">ACEITE TALPA 30                                                                                     </v>
          </cell>
          <cell r="C6178">
            <v>0</v>
          </cell>
          <cell r="D6178">
            <v>0</v>
          </cell>
          <cell r="E6178">
            <v>0</v>
          </cell>
          <cell r="F6178">
            <v>0</v>
          </cell>
          <cell r="G6178">
            <v>0</v>
          </cell>
          <cell r="I6178">
            <v>0</v>
          </cell>
        </row>
        <row r="6179">
          <cell r="A6179">
            <v>693018000000</v>
          </cell>
          <cell r="B6179" t="str">
            <v xml:space="preserve">ACEITE AMBASSADOR LIMP.                                                                             </v>
          </cell>
          <cell r="C6179">
            <v>0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I6179">
            <v>0</v>
          </cell>
        </row>
        <row r="6180">
          <cell r="A6180">
            <v>693019000000</v>
          </cell>
          <cell r="B6180" t="str">
            <v xml:space="preserve">ACEITE OMALA 100                                                                                    </v>
          </cell>
          <cell r="C6180">
            <v>0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I6180">
            <v>0</v>
          </cell>
        </row>
        <row r="6181">
          <cell r="A6181">
            <v>693020000000</v>
          </cell>
          <cell r="B6181" t="str">
            <v xml:space="preserve">ACEITE 15W 40                                                                                       </v>
          </cell>
          <cell r="C6181">
            <v>0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I6181">
            <v>0</v>
          </cell>
        </row>
        <row r="6182">
          <cell r="A6182">
            <v>693021000000</v>
          </cell>
          <cell r="B6182" t="str">
            <v xml:space="preserve">ACEITE P/BOM. VACIO VF101                                                                           </v>
          </cell>
          <cell r="C6182">
            <v>0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I6182">
            <v>0</v>
          </cell>
        </row>
        <row r="6183">
          <cell r="A6183">
            <v>693022000000</v>
          </cell>
          <cell r="B6183" t="str">
            <v xml:space="preserve">ACEITE VE101 (P/BOMBA DE VACIO)                                                                     </v>
          </cell>
          <cell r="C6183">
            <v>0</v>
          </cell>
          <cell r="D6183">
            <v>0</v>
          </cell>
          <cell r="E6183">
            <v>0</v>
          </cell>
          <cell r="F6183">
            <v>0</v>
          </cell>
          <cell r="G6183">
            <v>0</v>
          </cell>
          <cell r="I6183">
            <v>0</v>
          </cell>
        </row>
        <row r="6184">
          <cell r="A6184">
            <v>693023000000</v>
          </cell>
          <cell r="B6184" t="str">
            <v xml:space="preserve">ACEITE URSA LA-3 SAE30                                                                              </v>
          </cell>
          <cell r="C6184">
            <v>0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I6184">
            <v>0</v>
          </cell>
        </row>
        <row r="6185">
          <cell r="A6185">
            <v>693024000000</v>
          </cell>
          <cell r="B6185" t="str">
            <v xml:space="preserve">EXXON 82                                                                                            </v>
          </cell>
          <cell r="C6185">
            <v>0</v>
          </cell>
          <cell r="D6185">
            <v>0</v>
          </cell>
          <cell r="E6185">
            <v>0</v>
          </cell>
          <cell r="F6185">
            <v>0</v>
          </cell>
          <cell r="G6185">
            <v>0</v>
          </cell>
          <cell r="I6185">
            <v>0</v>
          </cell>
        </row>
        <row r="6186">
          <cell r="A6186">
            <v>693025000000</v>
          </cell>
          <cell r="B6186" t="str">
            <v xml:space="preserve">ACEITE TERESSO 46                                                                                   </v>
          </cell>
          <cell r="C6186">
            <v>0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I6186">
            <v>0</v>
          </cell>
        </row>
        <row r="6187">
          <cell r="A6187">
            <v>693026000000</v>
          </cell>
          <cell r="B6187" t="str">
            <v xml:space="preserve">ACEITE ESSO X D-3 EXTRA SAE30                                                                       </v>
          </cell>
          <cell r="C6187">
            <v>0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I6187">
            <v>0</v>
          </cell>
        </row>
        <row r="6188">
          <cell r="A6188">
            <v>693027000000</v>
          </cell>
          <cell r="B6188" t="str">
            <v xml:space="preserve">ACEITE HODROIL SC 10                                                                                </v>
          </cell>
          <cell r="C6188">
            <v>0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I6188">
            <v>0</v>
          </cell>
        </row>
        <row r="6189">
          <cell r="A6189">
            <v>693028000000</v>
          </cell>
          <cell r="B6189" t="str">
            <v xml:space="preserve">ACEITE 2 TIEMPOS                                                                                    </v>
          </cell>
          <cell r="C6189">
            <v>0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I6189">
            <v>0</v>
          </cell>
        </row>
        <row r="6190">
          <cell r="A6190">
            <v>693029000000</v>
          </cell>
          <cell r="B6190" t="str">
            <v xml:space="preserve">ACEITE P/ELEVADOR STILL (S.HIDRU.)                                                                  </v>
          </cell>
          <cell r="C6190">
            <v>0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I6190">
            <v>0</v>
          </cell>
        </row>
        <row r="6191">
          <cell r="A6191">
            <v>693030000000</v>
          </cell>
          <cell r="B6191" t="str">
            <v xml:space="preserve">ACEITE 20 W50                                                                                       </v>
          </cell>
          <cell r="C6191">
            <v>0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I6191">
            <v>0</v>
          </cell>
        </row>
        <row r="6192">
          <cell r="A6192">
            <v>693031000000</v>
          </cell>
          <cell r="B6192" t="str">
            <v xml:space="preserve">ACEITE STIHL P/MOTOSIERRA                                                                           </v>
          </cell>
          <cell r="C6192">
            <v>0</v>
          </cell>
          <cell r="D6192">
            <v>0</v>
          </cell>
          <cell r="E6192">
            <v>0</v>
          </cell>
          <cell r="F6192">
            <v>0</v>
          </cell>
          <cell r="G6192">
            <v>0</v>
          </cell>
          <cell r="I6192">
            <v>0</v>
          </cell>
        </row>
        <row r="6193">
          <cell r="A6193">
            <v>695001000000</v>
          </cell>
          <cell r="B6193" t="str">
            <v xml:space="preserve">CART. GRASA HD 400                                                                                  </v>
          </cell>
          <cell r="C6193">
            <v>0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I6193">
            <v>0</v>
          </cell>
        </row>
        <row r="6194">
          <cell r="A6194">
            <v>695002000000</v>
          </cell>
          <cell r="B6194" t="str">
            <v xml:space="preserve">GRASA RETINAX A                                                                                     </v>
          </cell>
          <cell r="C6194">
            <v>0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I6194">
            <v>0</v>
          </cell>
        </row>
        <row r="6195">
          <cell r="A6195">
            <v>695003000000</v>
          </cell>
          <cell r="B6195" t="str">
            <v xml:space="preserve">GRASA DEMAG                                                                                         </v>
          </cell>
          <cell r="C6195">
            <v>0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I6195">
            <v>0</v>
          </cell>
        </row>
        <row r="6196">
          <cell r="A6196">
            <v>695004000000</v>
          </cell>
          <cell r="B6196" t="str">
            <v xml:space="preserve">GRASA ALVANIA EP2                                                                                   </v>
          </cell>
          <cell r="C6196">
            <v>0</v>
          </cell>
          <cell r="D6196">
            <v>0</v>
          </cell>
          <cell r="E6196">
            <v>0</v>
          </cell>
          <cell r="F6196">
            <v>0</v>
          </cell>
          <cell r="G6196">
            <v>0</v>
          </cell>
          <cell r="I6196">
            <v>0</v>
          </cell>
        </row>
        <row r="6197">
          <cell r="A6197">
            <v>695007000000</v>
          </cell>
          <cell r="B6197" t="str">
            <v xml:space="preserve">GRASA ESP MOL HASCO Z 260                                                                           </v>
          </cell>
          <cell r="C6197">
            <v>0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I6197">
            <v>0</v>
          </cell>
        </row>
        <row r="6198">
          <cell r="A6198">
            <v>695008000000</v>
          </cell>
          <cell r="B6198" t="str">
            <v xml:space="preserve">KUKO 41 (DENS 1.120)  (L)                                                                           </v>
          </cell>
          <cell r="C6198">
            <v>0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  <cell r="I6198">
            <v>0</v>
          </cell>
        </row>
        <row r="6199">
          <cell r="A6199">
            <v>695009000000</v>
          </cell>
          <cell r="B6199" t="str">
            <v xml:space="preserve">GRASA ALVANIA 3                                                                                     </v>
          </cell>
          <cell r="C6199">
            <v>0</v>
          </cell>
          <cell r="D6199">
            <v>0</v>
          </cell>
          <cell r="E6199">
            <v>0</v>
          </cell>
          <cell r="F6199">
            <v>0</v>
          </cell>
          <cell r="G6199">
            <v>0</v>
          </cell>
          <cell r="I6199">
            <v>0</v>
          </cell>
        </row>
        <row r="6200">
          <cell r="A6200">
            <v>70000000000000</v>
          </cell>
          <cell r="B6200" t="str">
            <v xml:space="preserve">ESTERILIZACION - ETO                                                                                </v>
          </cell>
          <cell r="C6200">
            <v>0</v>
          </cell>
          <cell r="D6200">
            <v>0</v>
          </cell>
          <cell r="E6200">
            <v>0</v>
          </cell>
          <cell r="F6200">
            <v>0</v>
          </cell>
          <cell r="G6200">
            <v>0</v>
          </cell>
          <cell r="I6200">
            <v>0</v>
          </cell>
        </row>
        <row r="6201">
          <cell r="A6201">
            <v>700000000014</v>
          </cell>
          <cell r="B6201" t="str">
            <v xml:space="preserve">TUERCAS M-14                                                                                        </v>
          </cell>
          <cell r="C6201">
            <v>0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  <cell r="I6201">
            <v>0</v>
          </cell>
        </row>
        <row r="6202">
          <cell r="A6202">
            <v>700000000100</v>
          </cell>
          <cell r="B6202" t="str">
            <v xml:space="preserve">RESISTENCIA CILINDRICA                                                                              </v>
          </cell>
          <cell r="C6202">
            <v>0</v>
          </cell>
          <cell r="D6202">
            <v>0</v>
          </cell>
          <cell r="E6202">
            <v>3</v>
          </cell>
          <cell r="F6202">
            <v>3</v>
          </cell>
          <cell r="G6202">
            <v>3</v>
          </cell>
          <cell r="I6202">
            <v>3</v>
          </cell>
        </row>
        <row r="6203">
          <cell r="A6203">
            <v>700000000150</v>
          </cell>
          <cell r="B6203" t="str">
            <v xml:space="preserve">O-RING P/KENT  Ø55,25  SECCION 2,68                                                                 </v>
          </cell>
          <cell r="C6203">
            <v>3</v>
          </cell>
          <cell r="D6203">
            <v>0</v>
          </cell>
          <cell r="E6203">
            <v>0</v>
          </cell>
          <cell r="F6203">
            <v>0</v>
          </cell>
          <cell r="G6203">
            <v>0</v>
          </cell>
          <cell r="I6203">
            <v>0</v>
          </cell>
        </row>
        <row r="6204">
          <cell r="A6204">
            <v>700000000164</v>
          </cell>
          <cell r="B6204" t="str">
            <v xml:space="preserve">164 O-RING DI 18                                                                                    </v>
          </cell>
          <cell r="C6204">
            <v>0</v>
          </cell>
          <cell r="D6204">
            <v>0</v>
          </cell>
          <cell r="E6204">
            <v>0</v>
          </cell>
          <cell r="F6204">
            <v>0</v>
          </cell>
          <cell r="G6204">
            <v>0</v>
          </cell>
          <cell r="I6204">
            <v>0</v>
          </cell>
        </row>
        <row r="6205">
          <cell r="A6205">
            <v>700000000168</v>
          </cell>
          <cell r="B6205" t="str">
            <v xml:space="preserve">168 O-RING                                                                                          </v>
          </cell>
          <cell r="C6205">
            <v>0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  <cell r="I6205">
            <v>0</v>
          </cell>
        </row>
        <row r="6206">
          <cell r="A6206">
            <v>700000000238</v>
          </cell>
          <cell r="B6206" t="str">
            <v xml:space="preserve">238 TAPON                                                                                           </v>
          </cell>
          <cell r="C6206">
            <v>0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  <cell r="I6206">
            <v>0</v>
          </cell>
        </row>
        <row r="6207">
          <cell r="A6207">
            <v>700000000239</v>
          </cell>
          <cell r="B6207" t="str">
            <v xml:space="preserve">239 TAPON                                                                                           </v>
          </cell>
          <cell r="C6207">
            <v>0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  <cell r="I6207">
            <v>0</v>
          </cell>
        </row>
        <row r="6208">
          <cell r="A6208">
            <v>700000000240</v>
          </cell>
          <cell r="B6208" t="str">
            <v xml:space="preserve">240 ARO BRONCE                                                                                      </v>
          </cell>
          <cell r="C6208">
            <v>0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  <cell r="I6208">
            <v>0</v>
          </cell>
        </row>
        <row r="6209">
          <cell r="A6209">
            <v>700000000242</v>
          </cell>
          <cell r="B6209" t="str">
            <v xml:space="preserve">242 ARO BRONCE                                                                                      </v>
          </cell>
          <cell r="C6209">
            <v>0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  <cell r="I6209">
            <v>0</v>
          </cell>
        </row>
        <row r="6210">
          <cell r="A6210">
            <v>700000000243</v>
          </cell>
          <cell r="B6210" t="str">
            <v xml:space="preserve">243 O-RING                                                                                          </v>
          </cell>
          <cell r="C6210">
            <v>0</v>
          </cell>
          <cell r="D6210">
            <v>0</v>
          </cell>
          <cell r="E6210">
            <v>0</v>
          </cell>
          <cell r="F6210">
            <v>0</v>
          </cell>
          <cell r="G6210">
            <v>0</v>
          </cell>
          <cell r="I6210">
            <v>0</v>
          </cell>
        </row>
        <row r="6211">
          <cell r="A6211">
            <v>700000000244</v>
          </cell>
          <cell r="B6211" t="str">
            <v xml:space="preserve">244 O-RING                                                                                          </v>
          </cell>
          <cell r="C6211">
            <v>0</v>
          </cell>
          <cell r="D6211">
            <v>0</v>
          </cell>
          <cell r="E6211">
            <v>0</v>
          </cell>
          <cell r="F6211">
            <v>0</v>
          </cell>
          <cell r="G6211">
            <v>0</v>
          </cell>
          <cell r="I6211">
            <v>0</v>
          </cell>
        </row>
        <row r="6212">
          <cell r="A6212">
            <v>700000000245</v>
          </cell>
          <cell r="B6212" t="str">
            <v xml:space="preserve">245                                                                                                 </v>
          </cell>
          <cell r="C6212">
            <v>0</v>
          </cell>
          <cell r="D6212">
            <v>0</v>
          </cell>
          <cell r="E6212">
            <v>0</v>
          </cell>
          <cell r="F6212">
            <v>0</v>
          </cell>
          <cell r="G6212">
            <v>0</v>
          </cell>
          <cell r="I6212">
            <v>0</v>
          </cell>
        </row>
        <row r="6213">
          <cell r="A6213">
            <v>700000000247</v>
          </cell>
          <cell r="B6213" t="str">
            <v xml:space="preserve">247                                                                                                 </v>
          </cell>
          <cell r="C6213">
            <v>0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I6213">
            <v>0</v>
          </cell>
        </row>
        <row r="6214">
          <cell r="A6214">
            <v>700000000254</v>
          </cell>
          <cell r="B6214" t="str">
            <v xml:space="preserve">254                                                                                                 </v>
          </cell>
          <cell r="C6214">
            <v>0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  <cell r="I6214">
            <v>0</v>
          </cell>
        </row>
        <row r="6215">
          <cell r="A6215">
            <v>700000000277</v>
          </cell>
          <cell r="B6215" t="str">
            <v xml:space="preserve">277 VERSCHLUSS R1/2                                                                                 </v>
          </cell>
          <cell r="C6215">
            <v>0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I6215">
            <v>0</v>
          </cell>
        </row>
        <row r="6216">
          <cell r="A6216">
            <v>700000000304</v>
          </cell>
          <cell r="B6216" t="str">
            <v xml:space="preserve">304 O-RING                                                                                          </v>
          </cell>
          <cell r="C6216">
            <v>0</v>
          </cell>
          <cell r="D6216">
            <v>0</v>
          </cell>
          <cell r="E6216">
            <v>0</v>
          </cell>
          <cell r="F6216">
            <v>0</v>
          </cell>
          <cell r="G6216">
            <v>0</v>
          </cell>
          <cell r="I6216">
            <v>0</v>
          </cell>
        </row>
        <row r="6217">
          <cell r="A6217">
            <v>700000000319</v>
          </cell>
          <cell r="B6217" t="str">
            <v xml:space="preserve">319                                                                                                 </v>
          </cell>
          <cell r="C6217">
            <v>0</v>
          </cell>
          <cell r="D6217">
            <v>0</v>
          </cell>
          <cell r="E6217">
            <v>0</v>
          </cell>
          <cell r="F6217">
            <v>0</v>
          </cell>
          <cell r="G6217">
            <v>0</v>
          </cell>
          <cell r="I6217">
            <v>0</v>
          </cell>
        </row>
        <row r="6218">
          <cell r="A6218">
            <v>700000000333</v>
          </cell>
          <cell r="B6218" t="str">
            <v xml:space="preserve">333 TAPON                                                                                           </v>
          </cell>
          <cell r="C6218">
            <v>0</v>
          </cell>
          <cell r="D6218">
            <v>0</v>
          </cell>
          <cell r="E6218">
            <v>0</v>
          </cell>
          <cell r="F6218">
            <v>0</v>
          </cell>
          <cell r="G6218">
            <v>0</v>
          </cell>
          <cell r="I6218">
            <v>0</v>
          </cell>
        </row>
        <row r="6219">
          <cell r="A6219">
            <v>700000000340</v>
          </cell>
          <cell r="B6219" t="str">
            <v xml:space="preserve">340                                                                                                 </v>
          </cell>
          <cell r="C6219">
            <v>0</v>
          </cell>
          <cell r="D6219">
            <v>0</v>
          </cell>
          <cell r="E6219">
            <v>0</v>
          </cell>
          <cell r="F6219">
            <v>0</v>
          </cell>
          <cell r="G6219">
            <v>0</v>
          </cell>
          <cell r="I6219">
            <v>0</v>
          </cell>
        </row>
        <row r="6220">
          <cell r="A6220">
            <v>700000000363</v>
          </cell>
          <cell r="B6220" t="str">
            <v xml:space="preserve">363                                                                                                 </v>
          </cell>
          <cell r="C6220">
            <v>0</v>
          </cell>
          <cell r="D6220">
            <v>0</v>
          </cell>
          <cell r="E6220">
            <v>0</v>
          </cell>
          <cell r="F6220">
            <v>0</v>
          </cell>
          <cell r="G6220">
            <v>0</v>
          </cell>
          <cell r="I6220">
            <v>0</v>
          </cell>
        </row>
        <row r="6221">
          <cell r="A6221">
            <v>700000000364</v>
          </cell>
          <cell r="B6221" t="str">
            <v xml:space="preserve">364                                                                                                 </v>
          </cell>
          <cell r="C6221">
            <v>0</v>
          </cell>
          <cell r="D6221">
            <v>0</v>
          </cell>
          <cell r="E6221">
            <v>0</v>
          </cell>
          <cell r="F6221">
            <v>0</v>
          </cell>
          <cell r="G6221">
            <v>0</v>
          </cell>
          <cell r="I6221">
            <v>0</v>
          </cell>
        </row>
        <row r="6222">
          <cell r="A6222">
            <v>700000000365</v>
          </cell>
          <cell r="B6222" t="str">
            <v xml:space="preserve">365                                                                                                 </v>
          </cell>
          <cell r="C6222">
            <v>0</v>
          </cell>
          <cell r="D6222">
            <v>0</v>
          </cell>
          <cell r="E6222">
            <v>0</v>
          </cell>
          <cell r="F6222">
            <v>0</v>
          </cell>
          <cell r="G6222">
            <v>0</v>
          </cell>
          <cell r="I6222">
            <v>0</v>
          </cell>
        </row>
        <row r="6223">
          <cell r="A6223">
            <v>700000000408</v>
          </cell>
          <cell r="B6223" t="str">
            <v xml:space="preserve">408 ARANDELA                                                                                        </v>
          </cell>
          <cell r="C6223">
            <v>0</v>
          </cell>
          <cell r="D6223">
            <v>0</v>
          </cell>
          <cell r="E6223">
            <v>0</v>
          </cell>
          <cell r="F6223">
            <v>0</v>
          </cell>
          <cell r="G6223">
            <v>0</v>
          </cell>
          <cell r="I6223">
            <v>0</v>
          </cell>
        </row>
        <row r="6224">
          <cell r="A6224">
            <v>700000000417</v>
          </cell>
          <cell r="B6224" t="str">
            <v xml:space="preserve">417 GRASERAS                                                                                        </v>
          </cell>
          <cell r="C6224">
            <v>0</v>
          </cell>
          <cell r="D6224">
            <v>0</v>
          </cell>
          <cell r="E6224">
            <v>0</v>
          </cell>
          <cell r="F6224">
            <v>0</v>
          </cell>
          <cell r="G6224">
            <v>0</v>
          </cell>
          <cell r="I6224">
            <v>0</v>
          </cell>
        </row>
        <row r="6225">
          <cell r="A6225">
            <v>700000000444</v>
          </cell>
          <cell r="B6225" t="str">
            <v xml:space="preserve">444                                                                                                 </v>
          </cell>
          <cell r="C6225">
            <v>0</v>
          </cell>
          <cell r="D6225">
            <v>0</v>
          </cell>
          <cell r="E6225">
            <v>0</v>
          </cell>
          <cell r="F6225">
            <v>0</v>
          </cell>
          <cell r="G6225">
            <v>0</v>
          </cell>
          <cell r="I6225">
            <v>0</v>
          </cell>
        </row>
        <row r="6226">
          <cell r="A6226">
            <v>700000000445</v>
          </cell>
          <cell r="B6226" t="str">
            <v xml:space="preserve">445 O-RING                                                                                          </v>
          </cell>
          <cell r="C6226">
            <v>0</v>
          </cell>
          <cell r="D6226">
            <v>0</v>
          </cell>
          <cell r="E6226">
            <v>0</v>
          </cell>
          <cell r="F6226">
            <v>0</v>
          </cell>
          <cell r="G6226">
            <v>0</v>
          </cell>
          <cell r="I6226">
            <v>0</v>
          </cell>
        </row>
        <row r="6227">
          <cell r="A6227">
            <v>700000000446</v>
          </cell>
          <cell r="B6227" t="str">
            <v xml:space="preserve">446 O-RING INNENDICH.                                                                               </v>
          </cell>
          <cell r="C6227">
            <v>0</v>
          </cell>
          <cell r="D6227">
            <v>0</v>
          </cell>
          <cell r="E6227">
            <v>0</v>
          </cell>
          <cell r="F6227">
            <v>0</v>
          </cell>
          <cell r="G6227">
            <v>0</v>
          </cell>
          <cell r="I6227">
            <v>0</v>
          </cell>
        </row>
        <row r="6228">
          <cell r="A6228">
            <v>700000000448</v>
          </cell>
          <cell r="B6228" t="str">
            <v xml:space="preserve">448 ARO BRONCE                                                                                      </v>
          </cell>
          <cell r="C6228">
            <v>0</v>
          </cell>
          <cell r="D6228">
            <v>0</v>
          </cell>
          <cell r="E6228">
            <v>0</v>
          </cell>
          <cell r="F6228">
            <v>0</v>
          </cell>
          <cell r="G6228">
            <v>0</v>
          </cell>
          <cell r="I6228">
            <v>0</v>
          </cell>
        </row>
        <row r="6229">
          <cell r="A6229">
            <v>700000000449</v>
          </cell>
          <cell r="B6229" t="str">
            <v xml:space="preserve">449 TAPON                                                                                           </v>
          </cell>
          <cell r="C6229">
            <v>0</v>
          </cell>
          <cell r="D6229">
            <v>0</v>
          </cell>
          <cell r="E6229">
            <v>0</v>
          </cell>
          <cell r="F6229">
            <v>0</v>
          </cell>
          <cell r="G6229">
            <v>0</v>
          </cell>
          <cell r="I6229">
            <v>0</v>
          </cell>
        </row>
        <row r="6230">
          <cell r="A6230">
            <v>700000000467</v>
          </cell>
          <cell r="B6230" t="str">
            <v xml:space="preserve">467 MIKROSCHALTER                                                                                   </v>
          </cell>
          <cell r="C6230">
            <v>0</v>
          </cell>
          <cell r="D6230">
            <v>0</v>
          </cell>
          <cell r="E6230">
            <v>0</v>
          </cell>
          <cell r="F6230">
            <v>0</v>
          </cell>
          <cell r="G6230">
            <v>0</v>
          </cell>
          <cell r="I6230">
            <v>0</v>
          </cell>
        </row>
        <row r="6231">
          <cell r="A6231">
            <v>700000000476</v>
          </cell>
          <cell r="B6231" t="str">
            <v xml:space="preserve">476                                                                                                 </v>
          </cell>
          <cell r="C6231">
            <v>0</v>
          </cell>
          <cell r="D6231">
            <v>0</v>
          </cell>
          <cell r="E6231">
            <v>0</v>
          </cell>
          <cell r="F6231">
            <v>0</v>
          </cell>
          <cell r="G6231">
            <v>0</v>
          </cell>
          <cell r="I6231">
            <v>0</v>
          </cell>
        </row>
        <row r="6232">
          <cell r="A6232">
            <v>700000000488</v>
          </cell>
          <cell r="B6232" t="str">
            <v xml:space="preserve">488                                                                                                 </v>
          </cell>
          <cell r="C6232">
            <v>0</v>
          </cell>
          <cell r="D6232">
            <v>0</v>
          </cell>
          <cell r="E6232">
            <v>0</v>
          </cell>
          <cell r="F6232">
            <v>0</v>
          </cell>
          <cell r="G6232">
            <v>0</v>
          </cell>
          <cell r="I6232">
            <v>0</v>
          </cell>
        </row>
        <row r="6233">
          <cell r="A6233">
            <v>700000000508</v>
          </cell>
          <cell r="B6233" t="str">
            <v xml:space="preserve">508                                                                                                 </v>
          </cell>
          <cell r="C6233">
            <v>0</v>
          </cell>
          <cell r="D6233">
            <v>0</v>
          </cell>
          <cell r="E6233">
            <v>0</v>
          </cell>
          <cell r="F6233">
            <v>0</v>
          </cell>
          <cell r="G6233">
            <v>0</v>
          </cell>
          <cell r="I6233">
            <v>0</v>
          </cell>
        </row>
        <row r="6234">
          <cell r="A6234">
            <v>700000000563</v>
          </cell>
          <cell r="B6234" t="str">
            <v xml:space="preserve">563                                                                                                 </v>
          </cell>
          <cell r="C6234">
            <v>0</v>
          </cell>
          <cell r="D6234">
            <v>0</v>
          </cell>
          <cell r="E6234">
            <v>0</v>
          </cell>
          <cell r="F6234">
            <v>0</v>
          </cell>
          <cell r="G6234">
            <v>0</v>
          </cell>
          <cell r="I6234">
            <v>0</v>
          </cell>
        </row>
        <row r="6235">
          <cell r="A6235">
            <v>700000000565</v>
          </cell>
          <cell r="B6235" t="str">
            <v xml:space="preserve">565                                                                                                 </v>
          </cell>
          <cell r="C6235">
            <v>0</v>
          </cell>
          <cell r="D6235">
            <v>0</v>
          </cell>
          <cell r="E6235">
            <v>0</v>
          </cell>
          <cell r="F6235">
            <v>0</v>
          </cell>
          <cell r="G6235">
            <v>0</v>
          </cell>
          <cell r="I6235">
            <v>0</v>
          </cell>
        </row>
        <row r="6236">
          <cell r="A6236">
            <v>700000000600</v>
          </cell>
          <cell r="B6236" t="str">
            <v xml:space="preserve">600 TAPON                                                                                           </v>
          </cell>
          <cell r="C6236">
            <v>0</v>
          </cell>
          <cell r="D6236">
            <v>0</v>
          </cell>
          <cell r="E6236">
            <v>0</v>
          </cell>
          <cell r="F6236">
            <v>0</v>
          </cell>
          <cell r="G6236">
            <v>0</v>
          </cell>
          <cell r="I6236">
            <v>0</v>
          </cell>
        </row>
        <row r="6237">
          <cell r="A6237">
            <v>700000000605</v>
          </cell>
          <cell r="B6237" t="str">
            <v xml:space="preserve">605                                                                                                 </v>
          </cell>
          <cell r="C6237">
            <v>0</v>
          </cell>
          <cell r="D6237">
            <v>0</v>
          </cell>
          <cell r="E6237">
            <v>0</v>
          </cell>
          <cell r="F6237">
            <v>0</v>
          </cell>
          <cell r="G6237">
            <v>0</v>
          </cell>
          <cell r="I6237">
            <v>0</v>
          </cell>
        </row>
        <row r="6238">
          <cell r="A6238">
            <v>700000000607</v>
          </cell>
          <cell r="B6238" t="str">
            <v xml:space="preserve">607 O-RING                                                                                          </v>
          </cell>
          <cell r="C6238">
            <v>0</v>
          </cell>
          <cell r="D6238">
            <v>0</v>
          </cell>
          <cell r="E6238">
            <v>0</v>
          </cell>
          <cell r="F6238">
            <v>0</v>
          </cell>
          <cell r="G6238">
            <v>0</v>
          </cell>
          <cell r="I6238">
            <v>0</v>
          </cell>
        </row>
        <row r="6239">
          <cell r="A6239">
            <v>700000000612</v>
          </cell>
          <cell r="B6239" t="str">
            <v xml:space="preserve">612 O-RING                                                                                          </v>
          </cell>
          <cell r="C6239">
            <v>0</v>
          </cell>
          <cell r="D6239">
            <v>0</v>
          </cell>
          <cell r="E6239">
            <v>0</v>
          </cell>
          <cell r="F6239">
            <v>0</v>
          </cell>
          <cell r="G6239">
            <v>0</v>
          </cell>
          <cell r="I6239">
            <v>0</v>
          </cell>
        </row>
        <row r="6240">
          <cell r="A6240">
            <v>700000000613</v>
          </cell>
          <cell r="B6240" t="str">
            <v xml:space="preserve">613 O-RING                                                                                          </v>
          </cell>
          <cell r="C6240">
            <v>0</v>
          </cell>
          <cell r="D6240">
            <v>0</v>
          </cell>
          <cell r="E6240">
            <v>0</v>
          </cell>
          <cell r="F6240">
            <v>0</v>
          </cell>
          <cell r="G6240">
            <v>0</v>
          </cell>
          <cell r="I6240">
            <v>0</v>
          </cell>
        </row>
        <row r="6241">
          <cell r="A6241">
            <v>700000000614</v>
          </cell>
          <cell r="B6241" t="str">
            <v xml:space="preserve">614 O-RING INNENDICH.                                                                               </v>
          </cell>
          <cell r="C6241">
            <v>0</v>
          </cell>
          <cell r="D6241">
            <v>0</v>
          </cell>
          <cell r="E6241">
            <v>0</v>
          </cell>
          <cell r="F6241">
            <v>0</v>
          </cell>
          <cell r="G6241">
            <v>0</v>
          </cell>
          <cell r="I6241">
            <v>0</v>
          </cell>
        </row>
        <row r="6242">
          <cell r="A6242">
            <v>700000000615</v>
          </cell>
          <cell r="B6242" t="str">
            <v xml:space="preserve">615 O-RING INNENDICH.                                                                               </v>
          </cell>
          <cell r="C6242">
            <v>0</v>
          </cell>
          <cell r="D6242">
            <v>0</v>
          </cell>
          <cell r="E6242">
            <v>0</v>
          </cell>
          <cell r="F6242">
            <v>0</v>
          </cell>
          <cell r="G6242">
            <v>0</v>
          </cell>
          <cell r="I6242">
            <v>0</v>
          </cell>
        </row>
        <row r="6243">
          <cell r="A6243">
            <v>700000000617</v>
          </cell>
          <cell r="B6243" t="str">
            <v xml:space="preserve">617 ARO BRONCE                                                                                      </v>
          </cell>
          <cell r="C6243">
            <v>0</v>
          </cell>
          <cell r="D6243">
            <v>0</v>
          </cell>
          <cell r="E6243">
            <v>0</v>
          </cell>
          <cell r="F6243">
            <v>0</v>
          </cell>
          <cell r="G6243">
            <v>0</v>
          </cell>
          <cell r="I6243">
            <v>0</v>
          </cell>
        </row>
        <row r="6244">
          <cell r="A6244">
            <v>700000000644</v>
          </cell>
          <cell r="B6244" t="str">
            <v xml:space="preserve">644 RETEN                                                                                           </v>
          </cell>
          <cell r="C6244">
            <v>0</v>
          </cell>
          <cell r="D6244">
            <v>0</v>
          </cell>
          <cell r="E6244">
            <v>0</v>
          </cell>
          <cell r="F6244">
            <v>0</v>
          </cell>
          <cell r="G6244">
            <v>0</v>
          </cell>
          <cell r="I6244">
            <v>0</v>
          </cell>
        </row>
        <row r="6245">
          <cell r="A6245">
            <v>700000000645</v>
          </cell>
          <cell r="B6245" t="str">
            <v xml:space="preserve">645 O-RING                                                                                          </v>
          </cell>
          <cell r="C6245">
            <v>0</v>
          </cell>
          <cell r="D6245">
            <v>0</v>
          </cell>
          <cell r="E6245">
            <v>0</v>
          </cell>
          <cell r="F6245">
            <v>0</v>
          </cell>
          <cell r="G6245">
            <v>0</v>
          </cell>
          <cell r="I6245">
            <v>0</v>
          </cell>
        </row>
        <row r="6246">
          <cell r="A6246">
            <v>700000000646</v>
          </cell>
          <cell r="B6246" t="str">
            <v xml:space="preserve">646 O-RING                                                                                          </v>
          </cell>
          <cell r="C6246">
            <v>0</v>
          </cell>
          <cell r="D6246">
            <v>0</v>
          </cell>
          <cell r="E6246">
            <v>0</v>
          </cell>
          <cell r="F6246">
            <v>0</v>
          </cell>
          <cell r="G6246">
            <v>0</v>
          </cell>
          <cell r="I6246">
            <v>0</v>
          </cell>
        </row>
        <row r="6247">
          <cell r="A6247">
            <v>700000000652</v>
          </cell>
          <cell r="B6247" t="str">
            <v xml:space="preserve">652                                                                                                 </v>
          </cell>
          <cell r="C6247">
            <v>0</v>
          </cell>
          <cell r="D6247">
            <v>0</v>
          </cell>
          <cell r="E6247">
            <v>0</v>
          </cell>
          <cell r="F6247">
            <v>0</v>
          </cell>
          <cell r="G6247">
            <v>0</v>
          </cell>
          <cell r="I6247">
            <v>0</v>
          </cell>
        </row>
        <row r="6248">
          <cell r="A6248">
            <v>700000000666</v>
          </cell>
          <cell r="B6248" t="str">
            <v xml:space="preserve">666 WASSERNIPPEL                                                                                    </v>
          </cell>
          <cell r="C6248">
            <v>0</v>
          </cell>
          <cell r="D6248">
            <v>0</v>
          </cell>
          <cell r="E6248">
            <v>0</v>
          </cell>
          <cell r="F6248">
            <v>0</v>
          </cell>
          <cell r="G6248">
            <v>0</v>
          </cell>
          <cell r="I6248">
            <v>0</v>
          </cell>
        </row>
        <row r="6249">
          <cell r="A6249">
            <v>700000000687</v>
          </cell>
          <cell r="B6249" t="str">
            <v xml:space="preserve">687 SCHNAPPSCHALTER KPL                                                                             </v>
          </cell>
          <cell r="C6249">
            <v>0</v>
          </cell>
          <cell r="D6249">
            <v>0</v>
          </cell>
          <cell r="E6249">
            <v>0</v>
          </cell>
          <cell r="F6249">
            <v>0</v>
          </cell>
          <cell r="G6249">
            <v>0</v>
          </cell>
          <cell r="I6249">
            <v>0</v>
          </cell>
        </row>
        <row r="6250">
          <cell r="A6250">
            <v>700000000690</v>
          </cell>
          <cell r="B6250" t="str">
            <v xml:space="preserve">690                                                                                                 </v>
          </cell>
          <cell r="C6250">
            <v>0</v>
          </cell>
          <cell r="D6250">
            <v>0</v>
          </cell>
          <cell r="E6250">
            <v>0</v>
          </cell>
          <cell r="F6250">
            <v>0</v>
          </cell>
          <cell r="G6250">
            <v>0</v>
          </cell>
          <cell r="I6250">
            <v>0</v>
          </cell>
        </row>
        <row r="6251">
          <cell r="A6251">
            <v>700000000710</v>
          </cell>
          <cell r="B6251" t="str">
            <v xml:space="preserve">710                                                                                                 </v>
          </cell>
          <cell r="C6251">
            <v>0</v>
          </cell>
          <cell r="D6251">
            <v>0</v>
          </cell>
          <cell r="E6251">
            <v>0</v>
          </cell>
          <cell r="F6251">
            <v>0</v>
          </cell>
          <cell r="G6251">
            <v>0</v>
          </cell>
          <cell r="I6251">
            <v>0</v>
          </cell>
        </row>
        <row r="6252">
          <cell r="A6252">
            <v>700000000748</v>
          </cell>
          <cell r="B6252" t="str">
            <v xml:space="preserve">748 TUERCA PARA BALONA                                                                              </v>
          </cell>
          <cell r="C6252">
            <v>0</v>
          </cell>
          <cell r="D6252">
            <v>0</v>
          </cell>
          <cell r="E6252">
            <v>0</v>
          </cell>
          <cell r="F6252">
            <v>0</v>
          </cell>
          <cell r="G6252">
            <v>0</v>
          </cell>
          <cell r="I6252">
            <v>0</v>
          </cell>
        </row>
        <row r="6253">
          <cell r="A6253">
            <v>700000000749</v>
          </cell>
          <cell r="B6253" t="str">
            <v xml:space="preserve">749 BALONA                                                                                          </v>
          </cell>
          <cell r="C6253">
            <v>0</v>
          </cell>
          <cell r="D6253">
            <v>0</v>
          </cell>
          <cell r="E6253">
            <v>0</v>
          </cell>
          <cell r="F6253">
            <v>0</v>
          </cell>
          <cell r="G6253">
            <v>0</v>
          </cell>
          <cell r="I6253">
            <v>0</v>
          </cell>
        </row>
        <row r="6254">
          <cell r="A6254">
            <v>700000000756</v>
          </cell>
          <cell r="B6254" t="str">
            <v xml:space="preserve">756                                                                                                 </v>
          </cell>
          <cell r="C6254">
            <v>0</v>
          </cell>
          <cell r="D6254">
            <v>0</v>
          </cell>
          <cell r="E6254">
            <v>0</v>
          </cell>
          <cell r="F6254">
            <v>0</v>
          </cell>
          <cell r="G6254">
            <v>0</v>
          </cell>
          <cell r="I6254">
            <v>0</v>
          </cell>
        </row>
        <row r="6255">
          <cell r="A6255">
            <v>700000000776</v>
          </cell>
          <cell r="B6255" t="str">
            <v xml:space="preserve">776 RELE                                                                                            </v>
          </cell>
          <cell r="C6255">
            <v>0</v>
          </cell>
          <cell r="D6255">
            <v>0</v>
          </cell>
          <cell r="E6255">
            <v>0</v>
          </cell>
          <cell r="F6255">
            <v>0</v>
          </cell>
          <cell r="G6255">
            <v>0</v>
          </cell>
          <cell r="I6255">
            <v>0</v>
          </cell>
        </row>
        <row r="6256">
          <cell r="A6256">
            <v>700000000906</v>
          </cell>
          <cell r="B6256" t="str">
            <v xml:space="preserve">906                                                                                                 </v>
          </cell>
          <cell r="C6256">
            <v>0</v>
          </cell>
          <cell r="D6256">
            <v>0</v>
          </cell>
          <cell r="E6256">
            <v>0</v>
          </cell>
          <cell r="F6256">
            <v>0</v>
          </cell>
          <cell r="G6256">
            <v>0</v>
          </cell>
          <cell r="I6256">
            <v>0</v>
          </cell>
        </row>
        <row r="6257">
          <cell r="A6257">
            <v>700000000926</v>
          </cell>
          <cell r="B6257" t="str">
            <v xml:space="preserve">926 HY                                                                                              </v>
          </cell>
          <cell r="C6257">
            <v>0</v>
          </cell>
          <cell r="D6257">
            <v>0</v>
          </cell>
          <cell r="E6257">
            <v>0</v>
          </cell>
          <cell r="F6257">
            <v>0</v>
          </cell>
          <cell r="G6257">
            <v>0</v>
          </cell>
          <cell r="I6257">
            <v>0</v>
          </cell>
        </row>
        <row r="6258">
          <cell r="A6258">
            <v>700000000927</v>
          </cell>
          <cell r="B6258" t="str">
            <v xml:space="preserve">927 O-RING 74                                                                                       </v>
          </cell>
          <cell r="C6258">
            <v>0</v>
          </cell>
          <cell r="D6258">
            <v>0</v>
          </cell>
          <cell r="E6258">
            <v>0</v>
          </cell>
          <cell r="F6258">
            <v>0</v>
          </cell>
          <cell r="G6258">
            <v>0</v>
          </cell>
          <cell r="I6258">
            <v>0</v>
          </cell>
        </row>
        <row r="6259">
          <cell r="A6259">
            <v>700000000928</v>
          </cell>
          <cell r="B6259" t="str">
            <v xml:space="preserve">928 RUNDDICHTRING 78                                                                                </v>
          </cell>
          <cell r="C6259">
            <v>0</v>
          </cell>
          <cell r="D6259">
            <v>0</v>
          </cell>
          <cell r="E6259">
            <v>0</v>
          </cell>
          <cell r="F6259">
            <v>0</v>
          </cell>
          <cell r="G6259">
            <v>0</v>
          </cell>
          <cell r="I6259">
            <v>0</v>
          </cell>
        </row>
        <row r="6260">
          <cell r="A6260">
            <v>700000000983</v>
          </cell>
          <cell r="B6260" t="str">
            <v xml:space="preserve">983                                                                                                 </v>
          </cell>
          <cell r="C6260">
            <v>0</v>
          </cell>
          <cell r="D6260">
            <v>0</v>
          </cell>
          <cell r="E6260">
            <v>0</v>
          </cell>
          <cell r="F6260">
            <v>0</v>
          </cell>
          <cell r="G6260">
            <v>0</v>
          </cell>
          <cell r="I6260">
            <v>0</v>
          </cell>
        </row>
        <row r="6261">
          <cell r="A6261">
            <v>700000000994</v>
          </cell>
          <cell r="B6261" t="str">
            <v xml:space="preserve">994 MANGUERA                                                                                        </v>
          </cell>
          <cell r="C6261">
            <v>0</v>
          </cell>
          <cell r="D6261">
            <v>0</v>
          </cell>
          <cell r="E6261">
            <v>0</v>
          </cell>
          <cell r="F6261">
            <v>0</v>
          </cell>
          <cell r="G6261">
            <v>0</v>
          </cell>
          <cell r="I6261">
            <v>0</v>
          </cell>
        </row>
        <row r="6262">
          <cell r="A6262">
            <v>700000001019</v>
          </cell>
          <cell r="B6262" t="str">
            <v xml:space="preserve">1019 RUNDDICHTRING 12                                                                               </v>
          </cell>
          <cell r="C6262">
            <v>0</v>
          </cell>
          <cell r="D6262">
            <v>0</v>
          </cell>
          <cell r="E6262">
            <v>0</v>
          </cell>
          <cell r="F6262">
            <v>0</v>
          </cell>
          <cell r="G6262">
            <v>0</v>
          </cell>
          <cell r="I6262">
            <v>0</v>
          </cell>
        </row>
        <row r="6263">
          <cell r="A6263">
            <v>700000001020</v>
          </cell>
          <cell r="B6263" t="str">
            <v xml:space="preserve">1020 O-RING                                                                                         </v>
          </cell>
          <cell r="C6263">
            <v>0</v>
          </cell>
          <cell r="D6263">
            <v>0</v>
          </cell>
          <cell r="E6263">
            <v>0</v>
          </cell>
          <cell r="F6263">
            <v>0</v>
          </cell>
          <cell r="G6263">
            <v>0</v>
          </cell>
          <cell r="I6263">
            <v>0</v>
          </cell>
        </row>
        <row r="6264">
          <cell r="A6264">
            <v>700000001021</v>
          </cell>
          <cell r="B6264" t="str">
            <v xml:space="preserve">1021                                                                                                </v>
          </cell>
          <cell r="C6264">
            <v>0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I6264">
            <v>0</v>
          </cell>
        </row>
        <row r="6265">
          <cell r="A6265">
            <v>700000001038</v>
          </cell>
          <cell r="B6265" t="str">
            <v xml:space="preserve">1038 O-RING                                                                                         </v>
          </cell>
          <cell r="C6265">
            <v>0</v>
          </cell>
          <cell r="D6265">
            <v>0</v>
          </cell>
          <cell r="E6265">
            <v>0</v>
          </cell>
          <cell r="F6265">
            <v>0</v>
          </cell>
          <cell r="G6265">
            <v>0</v>
          </cell>
          <cell r="I6265">
            <v>0</v>
          </cell>
        </row>
        <row r="6266">
          <cell r="A6266">
            <v>700000001039</v>
          </cell>
          <cell r="B6266" t="str">
            <v xml:space="preserve">1039 O-RING                                                                                         </v>
          </cell>
          <cell r="C6266">
            <v>0</v>
          </cell>
          <cell r="D6266">
            <v>0</v>
          </cell>
          <cell r="E6266">
            <v>0</v>
          </cell>
          <cell r="F6266">
            <v>0</v>
          </cell>
          <cell r="G6266">
            <v>0</v>
          </cell>
          <cell r="I6266">
            <v>0</v>
          </cell>
        </row>
        <row r="6267">
          <cell r="A6267">
            <v>700000001040</v>
          </cell>
          <cell r="B6267" t="str">
            <v xml:space="preserve">1040 O-RING                                                                                         </v>
          </cell>
          <cell r="C6267">
            <v>0</v>
          </cell>
          <cell r="D6267">
            <v>0</v>
          </cell>
          <cell r="E6267">
            <v>0</v>
          </cell>
          <cell r="F6267">
            <v>0</v>
          </cell>
          <cell r="G6267">
            <v>0</v>
          </cell>
          <cell r="I6267">
            <v>0</v>
          </cell>
        </row>
        <row r="6268">
          <cell r="A6268">
            <v>700000001042</v>
          </cell>
          <cell r="B6268" t="str">
            <v xml:space="preserve">1042 O-RING                                                                                         </v>
          </cell>
          <cell r="C6268">
            <v>0</v>
          </cell>
          <cell r="D6268">
            <v>0</v>
          </cell>
          <cell r="E6268">
            <v>0</v>
          </cell>
          <cell r="F6268">
            <v>0</v>
          </cell>
          <cell r="G6268">
            <v>0</v>
          </cell>
          <cell r="I6268">
            <v>0</v>
          </cell>
        </row>
        <row r="6269">
          <cell r="A6269">
            <v>700000001043</v>
          </cell>
          <cell r="B6269" t="str">
            <v xml:space="preserve">1043 O-RING                                                                                         </v>
          </cell>
          <cell r="C6269">
            <v>0</v>
          </cell>
          <cell r="D6269">
            <v>0</v>
          </cell>
          <cell r="E6269">
            <v>0</v>
          </cell>
          <cell r="F6269">
            <v>0</v>
          </cell>
          <cell r="G6269">
            <v>0</v>
          </cell>
          <cell r="I6269">
            <v>0</v>
          </cell>
        </row>
        <row r="6270">
          <cell r="A6270">
            <v>700000001047</v>
          </cell>
          <cell r="B6270" t="str">
            <v xml:space="preserve">1047                                                                                                </v>
          </cell>
          <cell r="C6270">
            <v>0</v>
          </cell>
          <cell r="D6270">
            <v>0</v>
          </cell>
          <cell r="E6270">
            <v>0</v>
          </cell>
          <cell r="F6270">
            <v>0</v>
          </cell>
          <cell r="G6270">
            <v>0</v>
          </cell>
          <cell r="I6270">
            <v>0</v>
          </cell>
        </row>
        <row r="6271">
          <cell r="A6271">
            <v>700000001194</v>
          </cell>
          <cell r="B6271" t="str">
            <v xml:space="preserve">1194                                                                                                </v>
          </cell>
          <cell r="C6271">
            <v>0</v>
          </cell>
          <cell r="D6271">
            <v>0</v>
          </cell>
          <cell r="E6271">
            <v>0</v>
          </cell>
          <cell r="F6271">
            <v>0</v>
          </cell>
          <cell r="G6271">
            <v>0</v>
          </cell>
          <cell r="I6271">
            <v>0</v>
          </cell>
        </row>
        <row r="6272">
          <cell r="A6272">
            <v>700000001200</v>
          </cell>
          <cell r="B6272" t="str">
            <v xml:space="preserve">1200                                                                                                </v>
          </cell>
          <cell r="C6272">
            <v>0</v>
          </cell>
          <cell r="D6272">
            <v>0</v>
          </cell>
          <cell r="E6272">
            <v>0</v>
          </cell>
          <cell r="F6272">
            <v>0</v>
          </cell>
          <cell r="G6272">
            <v>0</v>
          </cell>
          <cell r="I6272">
            <v>0</v>
          </cell>
        </row>
        <row r="6273">
          <cell r="A6273">
            <v>700000001203</v>
          </cell>
          <cell r="B6273" t="str">
            <v xml:space="preserve">1203                                                                                                </v>
          </cell>
          <cell r="C6273">
            <v>0</v>
          </cell>
          <cell r="D6273">
            <v>0</v>
          </cell>
          <cell r="E6273">
            <v>0</v>
          </cell>
          <cell r="F6273">
            <v>0</v>
          </cell>
          <cell r="G6273">
            <v>0</v>
          </cell>
          <cell r="I6273">
            <v>0</v>
          </cell>
        </row>
        <row r="6274">
          <cell r="A6274">
            <v>700000001310</v>
          </cell>
          <cell r="B6274" t="str">
            <v xml:space="preserve">1310 QUADRAC                                                                                        </v>
          </cell>
          <cell r="C6274">
            <v>0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I6274">
            <v>0</v>
          </cell>
        </row>
        <row r="6275">
          <cell r="A6275">
            <v>700000001330</v>
          </cell>
          <cell r="B6275" t="str">
            <v xml:space="preserve">1330                                                                                                </v>
          </cell>
          <cell r="C6275">
            <v>0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I6275">
            <v>0</v>
          </cell>
        </row>
        <row r="6276">
          <cell r="A6276">
            <v>700000001332</v>
          </cell>
          <cell r="B6276" t="str">
            <v xml:space="preserve">1332                                                                                                </v>
          </cell>
          <cell r="C6276">
            <v>0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I6276">
            <v>0</v>
          </cell>
        </row>
        <row r="6277">
          <cell r="A6277">
            <v>700000001380</v>
          </cell>
          <cell r="B6277" t="str">
            <v xml:space="preserve">1380                                                                                                </v>
          </cell>
          <cell r="C6277">
            <v>0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I6277">
            <v>0</v>
          </cell>
        </row>
        <row r="6278">
          <cell r="A6278">
            <v>700000001381</v>
          </cell>
          <cell r="B6278" t="str">
            <v xml:space="preserve">1381                                                                                                </v>
          </cell>
          <cell r="C6278">
            <v>0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I6278">
            <v>0</v>
          </cell>
        </row>
        <row r="6279">
          <cell r="A6279">
            <v>700000001382</v>
          </cell>
          <cell r="B6279" t="str">
            <v xml:space="preserve">1382                                                                                                </v>
          </cell>
          <cell r="C6279">
            <v>0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I6279">
            <v>0</v>
          </cell>
        </row>
        <row r="6280">
          <cell r="A6280">
            <v>700000001385</v>
          </cell>
          <cell r="B6280" t="str">
            <v xml:space="preserve">1385 O-RING                                                                                         </v>
          </cell>
          <cell r="C6280">
            <v>0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I6280">
            <v>0</v>
          </cell>
        </row>
        <row r="6281">
          <cell r="A6281">
            <v>700000001442</v>
          </cell>
          <cell r="B6281" t="str">
            <v xml:space="preserve">1442 MANGUERA                                                                                       </v>
          </cell>
          <cell r="C6281">
            <v>0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I6281">
            <v>0</v>
          </cell>
        </row>
        <row r="6282">
          <cell r="A6282">
            <v>700000001446</v>
          </cell>
          <cell r="B6282" t="str">
            <v xml:space="preserve">1446 RING INNERDICH. 25                                                                             </v>
          </cell>
          <cell r="C6282">
            <v>0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I6282">
            <v>0</v>
          </cell>
        </row>
        <row r="6283">
          <cell r="A6283">
            <v>700000001447</v>
          </cell>
          <cell r="B6283" t="str">
            <v xml:space="preserve">1447 RUNDDICHTRING 25.2                                                                             </v>
          </cell>
          <cell r="C6283">
            <v>0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I6283">
            <v>0</v>
          </cell>
        </row>
        <row r="6284">
          <cell r="A6284">
            <v>700000001493</v>
          </cell>
          <cell r="B6284" t="str">
            <v xml:space="preserve">1493 RUNDDICHTRING 40.64                                                                            </v>
          </cell>
          <cell r="C6284">
            <v>0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I6284">
            <v>0</v>
          </cell>
        </row>
        <row r="6285">
          <cell r="A6285">
            <v>700000001495</v>
          </cell>
          <cell r="B6285" t="str">
            <v xml:space="preserve">1495 O-RING                                                                                         </v>
          </cell>
          <cell r="C6285">
            <v>0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  <cell r="I6285">
            <v>0</v>
          </cell>
        </row>
        <row r="6286">
          <cell r="A6286">
            <v>700000001496</v>
          </cell>
          <cell r="B6286" t="str">
            <v xml:space="preserve">1496                                                                                                </v>
          </cell>
          <cell r="C6286">
            <v>0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  <cell r="I6286">
            <v>0</v>
          </cell>
        </row>
        <row r="6287">
          <cell r="A6287">
            <v>700000002137</v>
          </cell>
          <cell r="B6287" t="str">
            <v xml:space="preserve">2137                                                                                                </v>
          </cell>
          <cell r="C6287">
            <v>0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I6287">
            <v>0</v>
          </cell>
        </row>
        <row r="6288">
          <cell r="A6288">
            <v>700000002158</v>
          </cell>
          <cell r="B6288" t="str">
            <v xml:space="preserve">2158                                                                                                </v>
          </cell>
          <cell r="C6288">
            <v>0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I6288">
            <v>0</v>
          </cell>
        </row>
        <row r="6289">
          <cell r="A6289">
            <v>700000002160</v>
          </cell>
          <cell r="B6289" t="str">
            <v xml:space="preserve">2160                                                                                                </v>
          </cell>
          <cell r="C6289">
            <v>0</v>
          </cell>
          <cell r="D6289">
            <v>0</v>
          </cell>
          <cell r="E6289">
            <v>0</v>
          </cell>
          <cell r="F6289">
            <v>0</v>
          </cell>
          <cell r="G6289">
            <v>0</v>
          </cell>
          <cell r="I6289">
            <v>0</v>
          </cell>
        </row>
        <row r="6290">
          <cell r="A6290">
            <v>700000002161</v>
          </cell>
          <cell r="B6290" t="str">
            <v xml:space="preserve">2161                                                                                                </v>
          </cell>
          <cell r="C6290">
            <v>0</v>
          </cell>
          <cell r="D6290">
            <v>0</v>
          </cell>
          <cell r="E6290">
            <v>0</v>
          </cell>
          <cell r="F6290">
            <v>0</v>
          </cell>
          <cell r="G6290">
            <v>0</v>
          </cell>
          <cell r="I6290">
            <v>0</v>
          </cell>
        </row>
        <row r="6291">
          <cell r="A6291">
            <v>700000002260</v>
          </cell>
          <cell r="B6291" t="str">
            <v xml:space="preserve">2260                                                                                                </v>
          </cell>
          <cell r="C6291">
            <v>0</v>
          </cell>
          <cell r="D6291">
            <v>0</v>
          </cell>
          <cell r="E6291">
            <v>0</v>
          </cell>
          <cell r="F6291">
            <v>0</v>
          </cell>
          <cell r="G6291">
            <v>0</v>
          </cell>
          <cell r="I6291">
            <v>0</v>
          </cell>
        </row>
        <row r="6292">
          <cell r="A6292">
            <v>700000002600</v>
          </cell>
          <cell r="B6292" t="str">
            <v xml:space="preserve">RESORTE DE GOMA SN 2600                                                                             </v>
          </cell>
          <cell r="C6292">
            <v>0</v>
          </cell>
          <cell r="D6292">
            <v>0</v>
          </cell>
          <cell r="E6292">
            <v>0</v>
          </cell>
          <cell r="F6292">
            <v>0</v>
          </cell>
          <cell r="G6292">
            <v>0</v>
          </cell>
          <cell r="I6292">
            <v>0</v>
          </cell>
        </row>
        <row r="6293">
          <cell r="A6293">
            <v>700000002824</v>
          </cell>
          <cell r="B6293" t="str">
            <v xml:space="preserve">2824                                                                                                </v>
          </cell>
          <cell r="C6293">
            <v>0</v>
          </cell>
          <cell r="D6293">
            <v>0</v>
          </cell>
          <cell r="E6293">
            <v>0</v>
          </cell>
          <cell r="F6293">
            <v>0</v>
          </cell>
          <cell r="G6293">
            <v>0</v>
          </cell>
          <cell r="I6293">
            <v>0</v>
          </cell>
        </row>
        <row r="6294">
          <cell r="A6294">
            <v>700000002906</v>
          </cell>
          <cell r="B6294" t="str">
            <v xml:space="preserve">2906                                                                                                </v>
          </cell>
          <cell r="C6294">
            <v>0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I6294">
            <v>0</v>
          </cell>
        </row>
        <row r="6295">
          <cell r="A6295">
            <v>700000002908</v>
          </cell>
          <cell r="B6295" t="str">
            <v xml:space="preserve">2908                                                                                                </v>
          </cell>
          <cell r="C6295">
            <v>0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I6295">
            <v>0</v>
          </cell>
        </row>
        <row r="6296">
          <cell r="A6296">
            <v>700000002984</v>
          </cell>
          <cell r="B6296" t="str">
            <v xml:space="preserve">2984 MANGUERA                                                                                       </v>
          </cell>
          <cell r="C6296">
            <v>0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I6296">
            <v>0</v>
          </cell>
        </row>
        <row r="6297">
          <cell r="A6297">
            <v>700000004181</v>
          </cell>
          <cell r="B6297" t="str">
            <v xml:space="preserve">4181                                                                                                </v>
          </cell>
          <cell r="C6297">
            <v>0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  <cell r="I6297">
            <v>0</v>
          </cell>
        </row>
        <row r="6298">
          <cell r="A6298">
            <v>700000004440</v>
          </cell>
          <cell r="B6298" t="str">
            <v xml:space="preserve">4440                                                                                                </v>
          </cell>
          <cell r="C6298">
            <v>0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I6298">
            <v>0</v>
          </cell>
        </row>
        <row r="6299">
          <cell r="A6299">
            <v>700000004775</v>
          </cell>
          <cell r="B6299" t="str">
            <v xml:space="preserve">4775                                                                                                </v>
          </cell>
          <cell r="C6299">
            <v>0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I6299">
            <v>0</v>
          </cell>
        </row>
        <row r="6300">
          <cell r="A6300">
            <v>700000006024</v>
          </cell>
          <cell r="B6300" t="str">
            <v xml:space="preserve">6024                                                                                                </v>
          </cell>
          <cell r="C6300">
            <v>0</v>
          </cell>
          <cell r="D6300">
            <v>0</v>
          </cell>
          <cell r="E6300">
            <v>0</v>
          </cell>
          <cell r="F6300">
            <v>0</v>
          </cell>
          <cell r="G6300">
            <v>0</v>
          </cell>
          <cell r="I6300">
            <v>0</v>
          </cell>
        </row>
        <row r="6301">
          <cell r="A6301">
            <v>700000006025</v>
          </cell>
          <cell r="B6301" t="str">
            <v xml:space="preserve">6025                                                                                                </v>
          </cell>
          <cell r="C6301">
            <v>0</v>
          </cell>
          <cell r="D6301">
            <v>0</v>
          </cell>
          <cell r="E6301">
            <v>0</v>
          </cell>
          <cell r="F6301">
            <v>0</v>
          </cell>
          <cell r="G6301">
            <v>0</v>
          </cell>
          <cell r="I6301">
            <v>0</v>
          </cell>
        </row>
        <row r="6302">
          <cell r="A6302">
            <v>700000006026</v>
          </cell>
          <cell r="B6302" t="str">
            <v xml:space="preserve">6026                                                                                                </v>
          </cell>
          <cell r="C6302">
            <v>0</v>
          </cell>
          <cell r="D6302">
            <v>0</v>
          </cell>
          <cell r="E6302">
            <v>0</v>
          </cell>
          <cell r="F6302">
            <v>0</v>
          </cell>
          <cell r="G6302">
            <v>0</v>
          </cell>
          <cell r="I6302">
            <v>0</v>
          </cell>
        </row>
        <row r="6303">
          <cell r="A6303">
            <v>700000006044</v>
          </cell>
          <cell r="B6303" t="str">
            <v xml:space="preserve">6044                                                                                                </v>
          </cell>
          <cell r="C6303">
            <v>0</v>
          </cell>
          <cell r="D6303">
            <v>0</v>
          </cell>
          <cell r="E6303">
            <v>0</v>
          </cell>
          <cell r="F6303">
            <v>0</v>
          </cell>
          <cell r="G6303">
            <v>0</v>
          </cell>
          <cell r="I6303">
            <v>0</v>
          </cell>
        </row>
        <row r="6304">
          <cell r="A6304">
            <v>700000006045</v>
          </cell>
          <cell r="B6304" t="str">
            <v xml:space="preserve">6045                                                                                                </v>
          </cell>
          <cell r="C6304">
            <v>0</v>
          </cell>
          <cell r="D6304">
            <v>0</v>
          </cell>
          <cell r="E6304">
            <v>0</v>
          </cell>
          <cell r="F6304">
            <v>0</v>
          </cell>
          <cell r="G6304">
            <v>0</v>
          </cell>
          <cell r="I6304">
            <v>0</v>
          </cell>
        </row>
        <row r="6305">
          <cell r="A6305">
            <v>700000006050</v>
          </cell>
          <cell r="B6305" t="str">
            <v xml:space="preserve">6050 TUERCA M8                                                                                      </v>
          </cell>
          <cell r="C6305">
            <v>0</v>
          </cell>
          <cell r="D6305">
            <v>0</v>
          </cell>
          <cell r="E6305">
            <v>0</v>
          </cell>
          <cell r="F6305">
            <v>0</v>
          </cell>
          <cell r="G6305">
            <v>0</v>
          </cell>
          <cell r="I6305">
            <v>0</v>
          </cell>
        </row>
        <row r="6306">
          <cell r="A6306">
            <v>700000006052</v>
          </cell>
          <cell r="B6306" t="str">
            <v xml:space="preserve">6052 TORNILLO                                                                                       </v>
          </cell>
          <cell r="C6306">
            <v>0</v>
          </cell>
          <cell r="D6306">
            <v>0</v>
          </cell>
          <cell r="E6306">
            <v>0</v>
          </cell>
          <cell r="F6306">
            <v>0</v>
          </cell>
          <cell r="G6306">
            <v>0</v>
          </cell>
          <cell r="I6306">
            <v>0</v>
          </cell>
        </row>
        <row r="6307">
          <cell r="A6307">
            <v>700000006164</v>
          </cell>
          <cell r="B6307" t="str">
            <v xml:space="preserve">6164                                                                                                </v>
          </cell>
          <cell r="C6307">
            <v>0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I6307">
            <v>0</v>
          </cell>
        </row>
        <row r="6308">
          <cell r="A6308">
            <v>700000006165</v>
          </cell>
          <cell r="B6308" t="str">
            <v xml:space="preserve">6165 TIP SCREW 30MM                                                                                 </v>
          </cell>
          <cell r="C6308">
            <v>0</v>
          </cell>
          <cell r="D6308">
            <v>0</v>
          </cell>
          <cell r="E6308">
            <v>0</v>
          </cell>
          <cell r="F6308">
            <v>0</v>
          </cell>
          <cell r="G6308">
            <v>0</v>
          </cell>
          <cell r="I6308">
            <v>0</v>
          </cell>
        </row>
        <row r="6309">
          <cell r="A6309">
            <v>700000006166</v>
          </cell>
          <cell r="B6309" t="str">
            <v xml:space="preserve">6166 O-RING BFP 30MM                                                                                </v>
          </cell>
          <cell r="C6309">
            <v>0</v>
          </cell>
          <cell r="D6309">
            <v>0</v>
          </cell>
          <cell r="E6309">
            <v>0</v>
          </cell>
          <cell r="F6309">
            <v>0</v>
          </cell>
          <cell r="G6309">
            <v>0</v>
          </cell>
          <cell r="I6309">
            <v>0</v>
          </cell>
        </row>
        <row r="6310">
          <cell r="A6310">
            <v>700000006167</v>
          </cell>
          <cell r="B6310" t="str">
            <v xml:space="preserve">6167 PASSFEDER B6 H6 L28                                                                            </v>
          </cell>
          <cell r="C6310">
            <v>0</v>
          </cell>
          <cell r="D6310">
            <v>0</v>
          </cell>
          <cell r="E6310">
            <v>0</v>
          </cell>
          <cell r="F6310">
            <v>0</v>
          </cell>
          <cell r="G6310">
            <v>0</v>
          </cell>
          <cell r="I6310">
            <v>0</v>
          </cell>
        </row>
        <row r="6311">
          <cell r="A6311">
            <v>700000006191</v>
          </cell>
          <cell r="B6311" t="str">
            <v xml:space="preserve">6191 O-RING DA 41                                                                                   </v>
          </cell>
          <cell r="C6311">
            <v>0</v>
          </cell>
          <cell r="D6311">
            <v>0</v>
          </cell>
          <cell r="E6311">
            <v>0</v>
          </cell>
          <cell r="F6311">
            <v>0</v>
          </cell>
          <cell r="G6311">
            <v>0</v>
          </cell>
          <cell r="I6311">
            <v>0</v>
          </cell>
        </row>
        <row r="6312">
          <cell r="A6312">
            <v>700000006251</v>
          </cell>
          <cell r="B6312" t="str">
            <v xml:space="preserve">6251 MANGUERA                                                                                       </v>
          </cell>
          <cell r="C6312">
            <v>0</v>
          </cell>
          <cell r="D6312">
            <v>0</v>
          </cell>
          <cell r="E6312">
            <v>0</v>
          </cell>
          <cell r="F6312">
            <v>0</v>
          </cell>
          <cell r="G6312">
            <v>0</v>
          </cell>
          <cell r="I6312">
            <v>0</v>
          </cell>
        </row>
        <row r="6313">
          <cell r="A6313">
            <v>700000006252</v>
          </cell>
          <cell r="B6313" t="str">
            <v xml:space="preserve">6252 MANGUERA                                                                                       </v>
          </cell>
          <cell r="C6313">
            <v>0</v>
          </cell>
          <cell r="D6313">
            <v>0</v>
          </cell>
          <cell r="E6313">
            <v>0</v>
          </cell>
          <cell r="F6313">
            <v>0</v>
          </cell>
          <cell r="G6313">
            <v>0</v>
          </cell>
          <cell r="I6313">
            <v>0</v>
          </cell>
        </row>
        <row r="6314">
          <cell r="A6314">
            <v>700000006674</v>
          </cell>
          <cell r="B6314" t="str">
            <v xml:space="preserve">6674                                                                                                </v>
          </cell>
          <cell r="C6314">
            <v>0</v>
          </cell>
          <cell r="D6314">
            <v>0</v>
          </cell>
          <cell r="E6314">
            <v>0</v>
          </cell>
          <cell r="F6314">
            <v>0</v>
          </cell>
          <cell r="G6314">
            <v>0</v>
          </cell>
          <cell r="I6314">
            <v>0</v>
          </cell>
        </row>
        <row r="6315">
          <cell r="A6315">
            <v>700000006776</v>
          </cell>
          <cell r="B6315" t="str">
            <v xml:space="preserve">6776 O-RING                                                                                         </v>
          </cell>
          <cell r="C6315">
            <v>0</v>
          </cell>
          <cell r="D6315">
            <v>0</v>
          </cell>
          <cell r="E6315">
            <v>0</v>
          </cell>
          <cell r="F6315">
            <v>0</v>
          </cell>
          <cell r="G6315">
            <v>0</v>
          </cell>
          <cell r="I6315">
            <v>0</v>
          </cell>
        </row>
        <row r="6316">
          <cell r="A6316">
            <v>700000006841</v>
          </cell>
          <cell r="B6316" t="str">
            <v xml:space="preserve">6841 O-RING 94                                                                                      </v>
          </cell>
          <cell r="C6316">
            <v>0</v>
          </cell>
          <cell r="D6316">
            <v>0</v>
          </cell>
          <cell r="E6316">
            <v>0</v>
          </cell>
          <cell r="F6316">
            <v>0</v>
          </cell>
          <cell r="G6316">
            <v>0</v>
          </cell>
          <cell r="I6316">
            <v>0</v>
          </cell>
        </row>
        <row r="6317">
          <cell r="A6317">
            <v>700000006861</v>
          </cell>
          <cell r="B6317" t="str">
            <v xml:space="preserve">6861 O-RING                                                                                         </v>
          </cell>
          <cell r="C6317">
            <v>0</v>
          </cell>
          <cell r="D6317">
            <v>0</v>
          </cell>
          <cell r="E6317">
            <v>0</v>
          </cell>
          <cell r="F6317">
            <v>0</v>
          </cell>
          <cell r="G6317">
            <v>0</v>
          </cell>
          <cell r="I6317">
            <v>0</v>
          </cell>
        </row>
        <row r="6318">
          <cell r="A6318">
            <v>700000007192</v>
          </cell>
          <cell r="B6318" t="str">
            <v xml:space="preserve">7192                                                                                                </v>
          </cell>
          <cell r="C6318">
            <v>0</v>
          </cell>
          <cell r="D6318">
            <v>0</v>
          </cell>
          <cell r="E6318">
            <v>0</v>
          </cell>
          <cell r="F6318">
            <v>0</v>
          </cell>
          <cell r="G6318">
            <v>0</v>
          </cell>
          <cell r="I6318">
            <v>0</v>
          </cell>
        </row>
        <row r="6319">
          <cell r="A6319">
            <v>700000007344</v>
          </cell>
          <cell r="B6319" t="str">
            <v xml:space="preserve">7344 HULSE                                                                                          </v>
          </cell>
          <cell r="C6319">
            <v>0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I6319">
            <v>0</v>
          </cell>
        </row>
        <row r="6320">
          <cell r="A6320">
            <v>700000007450</v>
          </cell>
          <cell r="B6320" t="str">
            <v xml:space="preserve">7450                                                                                                </v>
          </cell>
          <cell r="C6320">
            <v>0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I6320">
            <v>0</v>
          </cell>
        </row>
        <row r="6321">
          <cell r="A6321">
            <v>700000007625</v>
          </cell>
          <cell r="B6321" t="str">
            <v xml:space="preserve">7625                                                                                                </v>
          </cell>
          <cell r="C6321">
            <v>0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I6321">
            <v>0</v>
          </cell>
        </row>
        <row r="6322">
          <cell r="A6322">
            <v>700000007790</v>
          </cell>
          <cell r="B6322" t="str">
            <v xml:space="preserve">7790                                                                                                </v>
          </cell>
          <cell r="C6322">
            <v>0</v>
          </cell>
          <cell r="D6322">
            <v>0</v>
          </cell>
          <cell r="E6322">
            <v>0</v>
          </cell>
          <cell r="F6322">
            <v>0</v>
          </cell>
          <cell r="G6322">
            <v>0</v>
          </cell>
          <cell r="I6322">
            <v>0</v>
          </cell>
        </row>
        <row r="6323">
          <cell r="A6323">
            <v>700000007816</v>
          </cell>
          <cell r="B6323" t="str">
            <v xml:space="preserve">7816                                                                                                </v>
          </cell>
          <cell r="C6323">
            <v>0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I6323">
            <v>0</v>
          </cell>
        </row>
        <row r="6324">
          <cell r="A6324">
            <v>700000007817</v>
          </cell>
          <cell r="B6324" t="str">
            <v xml:space="preserve">7817                                                                                                </v>
          </cell>
          <cell r="C6324">
            <v>0</v>
          </cell>
          <cell r="D6324">
            <v>0</v>
          </cell>
          <cell r="E6324">
            <v>0</v>
          </cell>
          <cell r="F6324">
            <v>0</v>
          </cell>
          <cell r="G6324">
            <v>0</v>
          </cell>
          <cell r="I6324">
            <v>0</v>
          </cell>
        </row>
        <row r="6325">
          <cell r="A6325">
            <v>700000007818</v>
          </cell>
          <cell r="B6325" t="str">
            <v xml:space="preserve">7818                                                                                                </v>
          </cell>
          <cell r="C6325">
            <v>0</v>
          </cell>
          <cell r="D6325">
            <v>0</v>
          </cell>
          <cell r="E6325">
            <v>0</v>
          </cell>
          <cell r="F6325">
            <v>0</v>
          </cell>
          <cell r="G6325">
            <v>0</v>
          </cell>
          <cell r="I6325">
            <v>0</v>
          </cell>
        </row>
        <row r="6326">
          <cell r="A6326">
            <v>700000007819</v>
          </cell>
          <cell r="B6326" t="str">
            <v xml:space="preserve">7819  RETEN                                                                                         </v>
          </cell>
          <cell r="C6326">
            <v>0</v>
          </cell>
          <cell r="D6326">
            <v>0</v>
          </cell>
          <cell r="E6326">
            <v>0</v>
          </cell>
          <cell r="F6326">
            <v>0</v>
          </cell>
          <cell r="G6326">
            <v>0</v>
          </cell>
          <cell r="I6326">
            <v>0</v>
          </cell>
        </row>
        <row r="6327">
          <cell r="A6327">
            <v>700000007901</v>
          </cell>
          <cell r="B6327" t="str">
            <v xml:space="preserve">7901                                                                                                </v>
          </cell>
          <cell r="C6327">
            <v>0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I6327">
            <v>0</v>
          </cell>
        </row>
        <row r="6328">
          <cell r="A6328">
            <v>700000007973</v>
          </cell>
          <cell r="B6328" t="str">
            <v xml:space="preserve">7973 ABSTREIFER DI45 DA55                                                                           </v>
          </cell>
          <cell r="C6328">
            <v>0</v>
          </cell>
          <cell r="D6328">
            <v>0</v>
          </cell>
          <cell r="E6328">
            <v>0</v>
          </cell>
          <cell r="F6328">
            <v>0</v>
          </cell>
          <cell r="G6328">
            <v>0</v>
          </cell>
          <cell r="I6328">
            <v>0</v>
          </cell>
        </row>
        <row r="6329">
          <cell r="A6329">
            <v>700000008578</v>
          </cell>
          <cell r="B6329" t="str">
            <v xml:space="preserve">8578 ENGAN. P./TERMOCUPLA                                                                           </v>
          </cell>
          <cell r="C6329">
            <v>0</v>
          </cell>
          <cell r="D6329">
            <v>0</v>
          </cell>
          <cell r="E6329">
            <v>0</v>
          </cell>
          <cell r="F6329">
            <v>0</v>
          </cell>
          <cell r="G6329">
            <v>0</v>
          </cell>
          <cell r="I6329">
            <v>0</v>
          </cell>
        </row>
        <row r="6330">
          <cell r="A6330">
            <v>700000009305</v>
          </cell>
          <cell r="B6330" t="str">
            <v xml:space="preserve">9305                                                                                                </v>
          </cell>
          <cell r="C6330">
            <v>0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I6330">
            <v>0</v>
          </cell>
        </row>
        <row r="6331">
          <cell r="A6331">
            <v>700000009994</v>
          </cell>
          <cell r="B6331" t="str">
            <v xml:space="preserve">9994                                                                                                </v>
          </cell>
          <cell r="C6331">
            <v>0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I6331">
            <v>0</v>
          </cell>
        </row>
        <row r="6332">
          <cell r="A6332">
            <v>700000012437</v>
          </cell>
          <cell r="B6332" t="str">
            <v xml:space="preserve">12437                                                                                               </v>
          </cell>
          <cell r="C6332">
            <v>0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I6332">
            <v>0</v>
          </cell>
        </row>
        <row r="6333">
          <cell r="A6333">
            <v>700000012439</v>
          </cell>
          <cell r="B6333" t="str">
            <v xml:space="preserve">12439                                                                                               </v>
          </cell>
          <cell r="C6333">
            <v>0</v>
          </cell>
          <cell r="D6333">
            <v>0</v>
          </cell>
          <cell r="E6333">
            <v>0</v>
          </cell>
          <cell r="F6333">
            <v>0</v>
          </cell>
          <cell r="G6333">
            <v>0</v>
          </cell>
          <cell r="I6333">
            <v>0</v>
          </cell>
        </row>
        <row r="6334">
          <cell r="A6334">
            <v>700000012445</v>
          </cell>
          <cell r="B6334" t="str">
            <v xml:space="preserve">12445 RUNDDICHTRING 50                                                                              </v>
          </cell>
          <cell r="C6334">
            <v>0</v>
          </cell>
          <cell r="D6334">
            <v>0</v>
          </cell>
          <cell r="E6334">
            <v>0</v>
          </cell>
          <cell r="F6334">
            <v>0</v>
          </cell>
          <cell r="G6334">
            <v>0</v>
          </cell>
          <cell r="I6334">
            <v>0</v>
          </cell>
        </row>
        <row r="6335">
          <cell r="A6335">
            <v>700000012733</v>
          </cell>
          <cell r="B6335" t="str">
            <v xml:space="preserve">12733 RUNDDICHTRING                                                                                 </v>
          </cell>
          <cell r="C6335">
            <v>0</v>
          </cell>
          <cell r="D6335">
            <v>0</v>
          </cell>
          <cell r="E6335">
            <v>0</v>
          </cell>
          <cell r="F6335">
            <v>0</v>
          </cell>
          <cell r="G6335">
            <v>0</v>
          </cell>
          <cell r="I6335">
            <v>0</v>
          </cell>
        </row>
        <row r="6336">
          <cell r="A6336">
            <v>700000012768</v>
          </cell>
          <cell r="B6336" t="str">
            <v xml:space="preserve">12768                                                                                               </v>
          </cell>
          <cell r="C6336">
            <v>0</v>
          </cell>
          <cell r="D6336">
            <v>0</v>
          </cell>
          <cell r="E6336">
            <v>0</v>
          </cell>
          <cell r="F6336">
            <v>0</v>
          </cell>
          <cell r="G6336">
            <v>0</v>
          </cell>
          <cell r="I6336">
            <v>0</v>
          </cell>
        </row>
        <row r="6337">
          <cell r="A6337">
            <v>700000012769</v>
          </cell>
          <cell r="B6337" t="str">
            <v xml:space="preserve">12769 MANGUERA                                                                                      </v>
          </cell>
          <cell r="C6337">
            <v>0</v>
          </cell>
          <cell r="D6337">
            <v>0</v>
          </cell>
          <cell r="E6337">
            <v>0</v>
          </cell>
          <cell r="F6337">
            <v>0</v>
          </cell>
          <cell r="G6337">
            <v>0</v>
          </cell>
          <cell r="I6337">
            <v>0</v>
          </cell>
        </row>
        <row r="6338">
          <cell r="A6338">
            <v>700000012808</v>
          </cell>
          <cell r="B6338" t="str">
            <v xml:space="preserve">12808                                                                                               </v>
          </cell>
          <cell r="C6338">
            <v>0</v>
          </cell>
          <cell r="D6338">
            <v>0</v>
          </cell>
          <cell r="E6338">
            <v>0</v>
          </cell>
          <cell r="F6338">
            <v>0</v>
          </cell>
          <cell r="G6338">
            <v>0</v>
          </cell>
          <cell r="I6338">
            <v>0</v>
          </cell>
        </row>
        <row r="6339">
          <cell r="A6339">
            <v>700000012950</v>
          </cell>
          <cell r="B6339" t="str">
            <v xml:space="preserve">12950 O-RING                                                                                        </v>
          </cell>
          <cell r="C6339">
            <v>0</v>
          </cell>
          <cell r="D6339">
            <v>0</v>
          </cell>
          <cell r="E6339">
            <v>0</v>
          </cell>
          <cell r="F6339">
            <v>0</v>
          </cell>
          <cell r="G6339">
            <v>0</v>
          </cell>
          <cell r="I6339">
            <v>0</v>
          </cell>
        </row>
        <row r="6340">
          <cell r="A6340">
            <v>700000012989</v>
          </cell>
          <cell r="B6340" t="str">
            <v xml:space="preserve">12989                                                                                               </v>
          </cell>
          <cell r="C6340">
            <v>0</v>
          </cell>
          <cell r="D6340">
            <v>0</v>
          </cell>
          <cell r="E6340">
            <v>0</v>
          </cell>
          <cell r="F6340">
            <v>0</v>
          </cell>
          <cell r="G6340">
            <v>0</v>
          </cell>
          <cell r="I6340">
            <v>0</v>
          </cell>
        </row>
        <row r="6341">
          <cell r="A6341">
            <v>700000013054</v>
          </cell>
          <cell r="B6341" t="str">
            <v xml:space="preserve">13054                                                                                               </v>
          </cell>
          <cell r="C6341">
            <v>0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I6341">
            <v>0</v>
          </cell>
        </row>
        <row r="6342">
          <cell r="A6342">
            <v>700000013275</v>
          </cell>
          <cell r="B6342" t="str">
            <v xml:space="preserve">13275 GLUHLAMPEN                                                                                    </v>
          </cell>
          <cell r="C6342">
            <v>0</v>
          </cell>
          <cell r="D6342">
            <v>0</v>
          </cell>
          <cell r="E6342">
            <v>0</v>
          </cell>
          <cell r="F6342">
            <v>0</v>
          </cell>
          <cell r="G6342">
            <v>0</v>
          </cell>
          <cell r="I6342">
            <v>0</v>
          </cell>
        </row>
        <row r="6343">
          <cell r="A6343">
            <v>700000013288</v>
          </cell>
          <cell r="B6343" t="str">
            <v xml:space="preserve">13288                                                                                               </v>
          </cell>
          <cell r="C6343">
            <v>0</v>
          </cell>
          <cell r="D6343">
            <v>0</v>
          </cell>
          <cell r="E6343">
            <v>0</v>
          </cell>
          <cell r="F6343">
            <v>0</v>
          </cell>
          <cell r="G6343">
            <v>0</v>
          </cell>
          <cell r="I6343">
            <v>0</v>
          </cell>
        </row>
        <row r="6344">
          <cell r="A6344">
            <v>700000013728</v>
          </cell>
          <cell r="B6344" t="str">
            <v xml:space="preserve">13728                                                                                               </v>
          </cell>
          <cell r="C6344">
            <v>0</v>
          </cell>
          <cell r="D6344">
            <v>0</v>
          </cell>
          <cell r="E6344">
            <v>0</v>
          </cell>
          <cell r="F6344">
            <v>0</v>
          </cell>
          <cell r="G6344">
            <v>0</v>
          </cell>
          <cell r="I6344">
            <v>0</v>
          </cell>
        </row>
        <row r="6345">
          <cell r="A6345">
            <v>700000014062</v>
          </cell>
          <cell r="B6345" t="str">
            <v xml:space="preserve">14062                                                                                               </v>
          </cell>
          <cell r="C6345">
            <v>0</v>
          </cell>
          <cell r="D6345">
            <v>0</v>
          </cell>
          <cell r="E6345">
            <v>0</v>
          </cell>
          <cell r="F6345">
            <v>0</v>
          </cell>
          <cell r="G6345">
            <v>0</v>
          </cell>
          <cell r="I6345">
            <v>0</v>
          </cell>
        </row>
        <row r="6346">
          <cell r="A6346">
            <v>700000014063</v>
          </cell>
          <cell r="B6346" t="str">
            <v xml:space="preserve">14063 MANGUERA                                                                                      </v>
          </cell>
          <cell r="C6346">
            <v>0</v>
          </cell>
          <cell r="D6346">
            <v>0</v>
          </cell>
          <cell r="E6346">
            <v>0</v>
          </cell>
          <cell r="F6346">
            <v>0</v>
          </cell>
          <cell r="G6346">
            <v>0</v>
          </cell>
          <cell r="I6346">
            <v>0</v>
          </cell>
        </row>
        <row r="6347">
          <cell r="A6347">
            <v>700000014067</v>
          </cell>
          <cell r="B6347" t="str">
            <v xml:space="preserve">14067                                                                                               </v>
          </cell>
          <cell r="C6347">
            <v>0</v>
          </cell>
          <cell r="D6347">
            <v>0</v>
          </cell>
          <cell r="E6347">
            <v>0</v>
          </cell>
          <cell r="F6347">
            <v>0</v>
          </cell>
          <cell r="G6347">
            <v>0</v>
          </cell>
          <cell r="I6347">
            <v>0</v>
          </cell>
        </row>
        <row r="6348">
          <cell r="A6348">
            <v>700000014068</v>
          </cell>
          <cell r="B6348" t="str">
            <v xml:space="preserve">14068                                                                                               </v>
          </cell>
          <cell r="C6348">
            <v>0</v>
          </cell>
          <cell r="D6348">
            <v>0</v>
          </cell>
          <cell r="E6348">
            <v>0</v>
          </cell>
          <cell r="F6348">
            <v>0</v>
          </cell>
          <cell r="G6348">
            <v>0</v>
          </cell>
          <cell r="I6348">
            <v>0</v>
          </cell>
        </row>
        <row r="6349">
          <cell r="A6349">
            <v>700000014191</v>
          </cell>
          <cell r="B6349" t="str">
            <v xml:space="preserve">14191                                                                                               </v>
          </cell>
          <cell r="C6349">
            <v>0</v>
          </cell>
          <cell r="D6349">
            <v>0</v>
          </cell>
          <cell r="E6349">
            <v>0</v>
          </cell>
          <cell r="F6349">
            <v>0</v>
          </cell>
          <cell r="G6349">
            <v>0</v>
          </cell>
          <cell r="I6349">
            <v>0</v>
          </cell>
        </row>
        <row r="6350">
          <cell r="A6350">
            <v>700000014194</v>
          </cell>
          <cell r="B6350" t="str">
            <v xml:space="preserve">14194                                                                                               </v>
          </cell>
          <cell r="C6350">
            <v>0</v>
          </cell>
          <cell r="D6350">
            <v>0</v>
          </cell>
          <cell r="E6350">
            <v>0</v>
          </cell>
          <cell r="F6350">
            <v>0</v>
          </cell>
          <cell r="G6350">
            <v>0</v>
          </cell>
          <cell r="I6350">
            <v>0</v>
          </cell>
        </row>
        <row r="6351">
          <cell r="A6351">
            <v>700000014196</v>
          </cell>
          <cell r="B6351" t="str">
            <v xml:space="preserve">14196                                                                                               </v>
          </cell>
          <cell r="C6351">
            <v>0</v>
          </cell>
          <cell r="D6351">
            <v>0</v>
          </cell>
          <cell r="E6351">
            <v>0</v>
          </cell>
          <cell r="F6351">
            <v>0</v>
          </cell>
          <cell r="G6351">
            <v>0</v>
          </cell>
          <cell r="I6351">
            <v>0</v>
          </cell>
        </row>
        <row r="6352">
          <cell r="A6352">
            <v>700000014197</v>
          </cell>
          <cell r="B6352" t="str">
            <v xml:space="preserve">14197                                                                                               </v>
          </cell>
          <cell r="C6352">
            <v>0</v>
          </cell>
          <cell r="D6352">
            <v>0</v>
          </cell>
          <cell r="E6352">
            <v>0</v>
          </cell>
          <cell r="F6352">
            <v>0</v>
          </cell>
          <cell r="G6352">
            <v>0</v>
          </cell>
          <cell r="I6352">
            <v>0</v>
          </cell>
        </row>
        <row r="6353">
          <cell r="A6353">
            <v>700000014199</v>
          </cell>
          <cell r="B6353" t="str">
            <v xml:space="preserve">14199                                                                                               </v>
          </cell>
          <cell r="C6353">
            <v>0</v>
          </cell>
          <cell r="D6353">
            <v>0</v>
          </cell>
          <cell r="E6353">
            <v>0</v>
          </cell>
          <cell r="F6353">
            <v>0</v>
          </cell>
          <cell r="G6353">
            <v>0</v>
          </cell>
          <cell r="I6353">
            <v>0</v>
          </cell>
        </row>
        <row r="6354">
          <cell r="A6354">
            <v>700000014247</v>
          </cell>
          <cell r="B6354" t="str">
            <v xml:space="preserve">14247                                                                                               </v>
          </cell>
          <cell r="C6354">
            <v>0</v>
          </cell>
          <cell r="D6354">
            <v>0</v>
          </cell>
          <cell r="E6354">
            <v>0</v>
          </cell>
          <cell r="F6354">
            <v>0</v>
          </cell>
          <cell r="G6354">
            <v>0</v>
          </cell>
          <cell r="I6354">
            <v>0</v>
          </cell>
        </row>
        <row r="6355">
          <cell r="A6355">
            <v>700000014267</v>
          </cell>
          <cell r="B6355" t="str">
            <v xml:space="preserve">14267                                                                                               </v>
          </cell>
          <cell r="C6355">
            <v>0</v>
          </cell>
          <cell r="D6355">
            <v>0</v>
          </cell>
          <cell r="E6355">
            <v>0</v>
          </cell>
          <cell r="F6355">
            <v>0</v>
          </cell>
          <cell r="G6355">
            <v>0</v>
          </cell>
          <cell r="I6355">
            <v>0</v>
          </cell>
        </row>
        <row r="6356">
          <cell r="A6356">
            <v>700000014446</v>
          </cell>
          <cell r="B6356" t="str">
            <v xml:space="preserve">14446                                                                                               </v>
          </cell>
          <cell r="C6356">
            <v>0</v>
          </cell>
          <cell r="D6356">
            <v>0</v>
          </cell>
          <cell r="E6356">
            <v>0</v>
          </cell>
          <cell r="F6356">
            <v>0</v>
          </cell>
          <cell r="G6356">
            <v>0</v>
          </cell>
          <cell r="I6356">
            <v>0</v>
          </cell>
        </row>
        <row r="6357">
          <cell r="A6357">
            <v>700000014587</v>
          </cell>
          <cell r="B6357" t="str">
            <v xml:space="preserve">14587 ZYZ HEIZKOERP                                                                                 </v>
          </cell>
          <cell r="C6357">
            <v>0</v>
          </cell>
          <cell r="D6357">
            <v>0</v>
          </cell>
          <cell r="E6357">
            <v>0</v>
          </cell>
          <cell r="F6357">
            <v>0</v>
          </cell>
          <cell r="G6357">
            <v>0</v>
          </cell>
          <cell r="I6357">
            <v>0</v>
          </cell>
        </row>
        <row r="6358">
          <cell r="A6358">
            <v>700000014745</v>
          </cell>
          <cell r="B6358" t="str">
            <v xml:space="preserve">14745                                                                                               </v>
          </cell>
          <cell r="C6358">
            <v>0</v>
          </cell>
          <cell r="D6358">
            <v>0</v>
          </cell>
          <cell r="E6358">
            <v>0</v>
          </cell>
          <cell r="F6358">
            <v>0</v>
          </cell>
          <cell r="G6358">
            <v>0</v>
          </cell>
          <cell r="I6358">
            <v>0</v>
          </cell>
        </row>
        <row r="6359">
          <cell r="A6359">
            <v>700000014781</v>
          </cell>
          <cell r="B6359" t="str">
            <v xml:space="preserve">14781 NUTRING                                                                                       </v>
          </cell>
          <cell r="C6359">
            <v>0</v>
          </cell>
          <cell r="D6359">
            <v>0</v>
          </cell>
          <cell r="E6359">
            <v>0</v>
          </cell>
          <cell r="F6359">
            <v>0</v>
          </cell>
          <cell r="G6359">
            <v>0</v>
          </cell>
          <cell r="I6359">
            <v>0</v>
          </cell>
        </row>
        <row r="6360">
          <cell r="A6360">
            <v>700000014787</v>
          </cell>
          <cell r="B6360" t="str">
            <v xml:space="preserve">14787 NUTRING 70X50X10                                                                              </v>
          </cell>
          <cell r="C6360">
            <v>0</v>
          </cell>
          <cell r="D6360">
            <v>0</v>
          </cell>
          <cell r="E6360">
            <v>0</v>
          </cell>
          <cell r="F6360">
            <v>0</v>
          </cell>
          <cell r="G6360">
            <v>0</v>
          </cell>
          <cell r="I6360">
            <v>0</v>
          </cell>
        </row>
        <row r="6361">
          <cell r="A6361">
            <v>700000014853</v>
          </cell>
          <cell r="B6361" t="str">
            <v xml:space="preserve">14853                                                                                               </v>
          </cell>
          <cell r="C6361">
            <v>0</v>
          </cell>
          <cell r="D6361">
            <v>0</v>
          </cell>
          <cell r="E6361">
            <v>0</v>
          </cell>
          <cell r="F6361">
            <v>0</v>
          </cell>
          <cell r="G6361">
            <v>0</v>
          </cell>
          <cell r="I6361">
            <v>0</v>
          </cell>
        </row>
        <row r="6362">
          <cell r="A6362">
            <v>700000015428</v>
          </cell>
          <cell r="B6362" t="str">
            <v xml:space="preserve">15428                                                                                               </v>
          </cell>
          <cell r="C6362">
            <v>0</v>
          </cell>
          <cell r="D6362">
            <v>0</v>
          </cell>
          <cell r="E6362">
            <v>0</v>
          </cell>
          <cell r="F6362">
            <v>0</v>
          </cell>
          <cell r="G6362">
            <v>0</v>
          </cell>
          <cell r="I6362">
            <v>0</v>
          </cell>
        </row>
        <row r="6363">
          <cell r="A6363">
            <v>700000016020</v>
          </cell>
          <cell r="B6363" t="str">
            <v xml:space="preserve">RESIST.EP-PDE-A16D 200MM ET 230V                                                                    </v>
          </cell>
          <cell r="C6363">
            <v>0</v>
          </cell>
          <cell r="D6363">
            <v>0</v>
          </cell>
          <cell r="E6363">
            <v>0</v>
          </cell>
          <cell r="F6363">
            <v>0</v>
          </cell>
          <cell r="G6363">
            <v>0</v>
          </cell>
          <cell r="I6363">
            <v>0</v>
          </cell>
        </row>
        <row r="6364">
          <cell r="A6364">
            <v>700000016863</v>
          </cell>
          <cell r="B6364" t="str">
            <v xml:space="preserve">16863                                                                                               </v>
          </cell>
          <cell r="C6364">
            <v>0</v>
          </cell>
          <cell r="D6364">
            <v>0</v>
          </cell>
          <cell r="E6364">
            <v>0</v>
          </cell>
          <cell r="F6364">
            <v>0</v>
          </cell>
          <cell r="G6364">
            <v>0</v>
          </cell>
          <cell r="I6364">
            <v>0</v>
          </cell>
        </row>
        <row r="6365">
          <cell r="A6365">
            <v>700000017207</v>
          </cell>
          <cell r="B6365" t="str">
            <v xml:space="preserve">17207 PRISIONERO M12                                                                                </v>
          </cell>
          <cell r="C6365">
            <v>0</v>
          </cell>
          <cell r="D6365">
            <v>0</v>
          </cell>
          <cell r="E6365">
            <v>0</v>
          </cell>
          <cell r="F6365">
            <v>0</v>
          </cell>
          <cell r="G6365">
            <v>0</v>
          </cell>
          <cell r="I6365">
            <v>0</v>
          </cell>
        </row>
        <row r="6366">
          <cell r="A6366">
            <v>700000017269</v>
          </cell>
          <cell r="B6366" t="str">
            <v xml:space="preserve">17269 O-RING                                                                                        </v>
          </cell>
          <cell r="C6366">
            <v>0</v>
          </cell>
          <cell r="D6366">
            <v>0</v>
          </cell>
          <cell r="E6366">
            <v>0</v>
          </cell>
          <cell r="F6366">
            <v>0</v>
          </cell>
          <cell r="G6366">
            <v>0</v>
          </cell>
          <cell r="I6366">
            <v>0</v>
          </cell>
        </row>
        <row r="6367">
          <cell r="A6367">
            <v>700000017335</v>
          </cell>
          <cell r="B6367" t="str">
            <v xml:space="preserve">17335 O-RING DA70                                                                                   </v>
          </cell>
          <cell r="C6367">
            <v>0</v>
          </cell>
          <cell r="D6367">
            <v>0</v>
          </cell>
          <cell r="E6367">
            <v>0</v>
          </cell>
          <cell r="F6367">
            <v>0</v>
          </cell>
          <cell r="G6367">
            <v>0</v>
          </cell>
          <cell r="I6367">
            <v>0</v>
          </cell>
        </row>
        <row r="6368">
          <cell r="A6368">
            <v>700000017644</v>
          </cell>
          <cell r="B6368" t="str">
            <v xml:space="preserve">17644                                                                                               </v>
          </cell>
          <cell r="C6368">
            <v>0</v>
          </cell>
          <cell r="D6368">
            <v>0</v>
          </cell>
          <cell r="E6368">
            <v>0</v>
          </cell>
          <cell r="F6368">
            <v>0</v>
          </cell>
          <cell r="G6368">
            <v>0</v>
          </cell>
          <cell r="I6368">
            <v>0</v>
          </cell>
        </row>
        <row r="6369">
          <cell r="A6369">
            <v>700000017645</v>
          </cell>
          <cell r="B6369" t="str">
            <v xml:space="preserve">17645 ARO TEFLON                                                                                    </v>
          </cell>
          <cell r="C6369">
            <v>0</v>
          </cell>
          <cell r="D6369">
            <v>0</v>
          </cell>
          <cell r="E6369">
            <v>0</v>
          </cell>
          <cell r="F6369">
            <v>0</v>
          </cell>
          <cell r="G6369">
            <v>0</v>
          </cell>
          <cell r="I6369">
            <v>0</v>
          </cell>
        </row>
        <row r="6370">
          <cell r="A6370">
            <v>700000017646</v>
          </cell>
          <cell r="B6370" t="str">
            <v xml:space="preserve">17646 ARO TEFLON                                                                                    </v>
          </cell>
          <cell r="C6370">
            <v>0</v>
          </cell>
          <cell r="D6370">
            <v>0</v>
          </cell>
          <cell r="E6370">
            <v>0</v>
          </cell>
          <cell r="F6370">
            <v>0</v>
          </cell>
          <cell r="G6370">
            <v>0</v>
          </cell>
          <cell r="I6370">
            <v>0</v>
          </cell>
        </row>
        <row r="6371">
          <cell r="A6371">
            <v>700000017771</v>
          </cell>
          <cell r="B6371" t="str">
            <v xml:space="preserve">17771                                                                                               </v>
          </cell>
          <cell r="C6371">
            <v>0</v>
          </cell>
          <cell r="D6371">
            <v>0</v>
          </cell>
          <cell r="E6371">
            <v>0</v>
          </cell>
          <cell r="F6371">
            <v>0</v>
          </cell>
          <cell r="G6371">
            <v>0</v>
          </cell>
          <cell r="I6371">
            <v>0</v>
          </cell>
        </row>
        <row r="6372">
          <cell r="A6372">
            <v>700000017794</v>
          </cell>
          <cell r="B6372" t="str">
            <v xml:space="preserve">17794 RETEN                                                                                         </v>
          </cell>
          <cell r="C6372">
            <v>0</v>
          </cell>
          <cell r="D6372">
            <v>0</v>
          </cell>
          <cell r="E6372">
            <v>0</v>
          </cell>
          <cell r="F6372">
            <v>0</v>
          </cell>
          <cell r="G6372">
            <v>0</v>
          </cell>
          <cell r="I6372">
            <v>0</v>
          </cell>
        </row>
        <row r="6373">
          <cell r="A6373">
            <v>700000017795</v>
          </cell>
          <cell r="B6373" t="str">
            <v xml:space="preserve">17795 RETEN                                                                                         </v>
          </cell>
          <cell r="C6373">
            <v>0</v>
          </cell>
          <cell r="D6373">
            <v>0</v>
          </cell>
          <cell r="E6373">
            <v>0</v>
          </cell>
          <cell r="F6373">
            <v>0</v>
          </cell>
          <cell r="G6373">
            <v>0</v>
          </cell>
          <cell r="I6373">
            <v>0</v>
          </cell>
        </row>
        <row r="6374">
          <cell r="A6374">
            <v>700000017797</v>
          </cell>
          <cell r="B6374" t="str">
            <v xml:space="preserve">17797                                                                                               </v>
          </cell>
          <cell r="C6374">
            <v>0</v>
          </cell>
          <cell r="D6374">
            <v>0</v>
          </cell>
          <cell r="E6374">
            <v>0</v>
          </cell>
          <cell r="F6374">
            <v>0</v>
          </cell>
          <cell r="G6374">
            <v>0</v>
          </cell>
          <cell r="I6374">
            <v>0</v>
          </cell>
        </row>
        <row r="6375">
          <cell r="A6375">
            <v>700000017798</v>
          </cell>
          <cell r="B6375" t="str">
            <v xml:space="preserve">17798 RUNDD.DI47.22 S3.53                                                                           </v>
          </cell>
          <cell r="C6375">
            <v>0</v>
          </cell>
          <cell r="D6375">
            <v>0</v>
          </cell>
          <cell r="E6375">
            <v>0</v>
          </cell>
          <cell r="F6375">
            <v>0</v>
          </cell>
          <cell r="G6375">
            <v>0</v>
          </cell>
          <cell r="I6375">
            <v>0</v>
          </cell>
        </row>
        <row r="6376">
          <cell r="A6376">
            <v>700000017821</v>
          </cell>
          <cell r="B6376" t="str">
            <v xml:space="preserve">17821 O-RING                                                                                        </v>
          </cell>
          <cell r="C6376">
            <v>0</v>
          </cell>
          <cell r="D6376">
            <v>0</v>
          </cell>
          <cell r="E6376">
            <v>0</v>
          </cell>
          <cell r="F6376">
            <v>0</v>
          </cell>
          <cell r="G6376">
            <v>0</v>
          </cell>
          <cell r="I6376">
            <v>0</v>
          </cell>
        </row>
        <row r="6377">
          <cell r="A6377">
            <v>700000017840</v>
          </cell>
          <cell r="B6377" t="str">
            <v xml:space="preserve">17840                                                                                               </v>
          </cell>
          <cell r="C6377">
            <v>0</v>
          </cell>
          <cell r="D6377">
            <v>0</v>
          </cell>
          <cell r="E6377">
            <v>0</v>
          </cell>
          <cell r="F6377">
            <v>0</v>
          </cell>
          <cell r="G6377">
            <v>0</v>
          </cell>
          <cell r="I6377">
            <v>0</v>
          </cell>
        </row>
        <row r="6378">
          <cell r="A6378">
            <v>700000017998</v>
          </cell>
          <cell r="B6378" t="str">
            <v xml:space="preserve">17998                                                                                               </v>
          </cell>
          <cell r="C6378">
            <v>0</v>
          </cell>
          <cell r="D6378">
            <v>0</v>
          </cell>
          <cell r="E6378">
            <v>0</v>
          </cell>
          <cell r="F6378">
            <v>0</v>
          </cell>
          <cell r="G6378">
            <v>0</v>
          </cell>
          <cell r="I6378">
            <v>0</v>
          </cell>
        </row>
        <row r="6379">
          <cell r="A6379">
            <v>700000019130</v>
          </cell>
          <cell r="B6379" t="str">
            <v xml:space="preserve">19130                                                                                               </v>
          </cell>
          <cell r="C6379">
            <v>0</v>
          </cell>
          <cell r="D6379">
            <v>0</v>
          </cell>
          <cell r="E6379">
            <v>0</v>
          </cell>
          <cell r="F6379">
            <v>0</v>
          </cell>
          <cell r="G6379">
            <v>0</v>
          </cell>
          <cell r="I6379">
            <v>0</v>
          </cell>
        </row>
        <row r="6380">
          <cell r="A6380">
            <v>700000019144</v>
          </cell>
          <cell r="B6380" t="str">
            <v xml:space="preserve">19144                                                                                               </v>
          </cell>
          <cell r="C6380">
            <v>0</v>
          </cell>
          <cell r="D6380">
            <v>0</v>
          </cell>
          <cell r="E6380">
            <v>0</v>
          </cell>
          <cell r="F6380">
            <v>0</v>
          </cell>
          <cell r="G6380">
            <v>0</v>
          </cell>
          <cell r="I6380">
            <v>0</v>
          </cell>
        </row>
        <row r="6381">
          <cell r="A6381">
            <v>700000020159</v>
          </cell>
          <cell r="B6381" t="str">
            <v xml:space="preserve">20159 TRANSFORMADOR                                                                                 </v>
          </cell>
          <cell r="C6381">
            <v>3</v>
          </cell>
          <cell r="D6381">
            <v>0</v>
          </cell>
          <cell r="E6381">
            <v>0</v>
          </cell>
          <cell r="F6381">
            <v>0</v>
          </cell>
          <cell r="G6381">
            <v>0</v>
          </cell>
          <cell r="I6381">
            <v>0</v>
          </cell>
        </row>
        <row r="6382">
          <cell r="A6382">
            <v>700000020160</v>
          </cell>
          <cell r="B6382" t="str">
            <v xml:space="preserve">20160                                                                                               </v>
          </cell>
          <cell r="C6382">
            <v>0</v>
          </cell>
          <cell r="D6382">
            <v>0</v>
          </cell>
          <cell r="E6382">
            <v>0</v>
          </cell>
          <cell r="F6382">
            <v>0</v>
          </cell>
          <cell r="G6382">
            <v>0</v>
          </cell>
          <cell r="I6382">
            <v>0</v>
          </cell>
        </row>
        <row r="6383">
          <cell r="A6383">
            <v>700000020162</v>
          </cell>
          <cell r="B6383" t="str">
            <v xml:space="preserve">20162                                                                                               </v>
          </cell>
          <cell r="C6383">
            <v>0</v>
          </cell>
          <cell r="D6383">
            <v>0</v>
          </cell>
          <cell r="E6383">
            <v>0</v>
          </cell>
          <cell r="F6383">
            <v>0</v>
          </cell>
          <cell r="G6383">
            <v>0</v>
          </cell>
          <cell r="I6383">
            <v>0</v>
          </cell>
        </row>
        <row r="6384">
          <cell r="A6384">
            <v>700000020501</v>
          </cell>
          <cell r="B6384" t="str">
            <v xml:space="preserve">20501 DUSENHEIZBAND                                                                                 </v>
          </cell>
          <cell r="C6384">
            <v>0</v>
          </cell>
          <cell r="D6384">
            <v>0</v>
          </cell>
          <cell r="E6384">
            <v>0</v>
          </cell>
          <cell r="F6384">
            <v>0</v>
          </cell>
          <cell r="G6384">
            <v>0</v>
          </cell>
          <cell r="I6384">
            <v>0</v>
          </cell>
        </row>
        <row r="6385">
          <cell r="A6385">
            <v>700000020735</v>
          </cell>
          <cell r="B6385" t="str">
            <v xml:space="preserve">20735                                                                                               </v>
          </cell>
          <cell r="C6385">
            <v>0</v>
          </cell>
          <cell r="D6385">
            <v>0</v>
          </cell>
          <cell r="E6385">
            <v>0</v>
          </cell>
          <cell r="F6385">
            <v>0</v>
          </cell>
          <cell r="G6385">
            <v>0</v>
          </cell>
          <cell r="I6385">
            <v>0</v>
          </cell>
        </row>
        <row r="6386">
          <cell r="A6386">
            <v>700000020736</v>
          </cell>
          <cell r="B6386" t="str">
            <v xml:space="preserve">20736                                                                                               </v>
          </cell>
          <cell r="C6386">
            <v>0</v>
          </cell>
          <cell r="D6386">
            <v>0</v>
          </cell>
          <cell r="E6386">
            <v>0</v>
          </cell>
          <cell r="F6386">
            <v>0</v>
          </cell>
          <cell r="G6386">
            <v>0</v>
          </cell>
          <cell r="I6386">
            <v>0</v>
          </cell>
        </row>
        <row r="6387">
          <cell r="A6387">
            <v>700000021536</v>
          </cell>
          <cell r="B6387" t="str">
            <v xml:space="preserve">21536 O-RING                                                                                        </v>
          </cell>
          <cell r="C6387">
            <v>0</v>
          </cell>
          <cell r="D6387">
            <v>0</v>
          </cell>
          <cell r="E6387">
            <v>0</v>
          </cell>
          <cell r="F6387">
            <v>0</v>
          </cell>
          <cell r="G6387">
            <v>0</v>
          </cell>
          <cell r="I6387">
            <v>0</v>
          </cell>
        </row>
        <row r="6388">
          <cell r="A6388">
            <v>700000021780</v>
          </cell>
          <cell r="B6388" t="str">
            <v xml:space="preserve">21780                                                                                               </v>
          </cell>
          <cell r="C6388">
            <v>0</v>
          </cell>
          <cell r="D6388">
            <v>0</v>
          </cell>
          <cell r="E6388">
            <v>0</v>
          </cell>
          <cell r="F6388">
            <v>0</v>
          </cell>
          <cell r="G6388">
            <v>0</v>
          </cell>
          <cell r="I6388">
            <v>0</v>
          </cell>
        </row>
        <row r="6389">
          <cell r="A6389">
            <v>700000021781</v>
          </cell>
          <cell r="B6389" t="str">
            <v xml:space="preserve">21781 O-RING                                                                                        </v>
          </cell>
          <cell r="C6389">
            <v>0</v>
          </cell>
          <cell r="D6389">
            <v>0</v>
          </cell>
          <cell r="E6389">
            <v>0</v>
          </cell>
          <cell r="F6389">
            <v>0</v>
          </cell>
          <cell r="G6389">
            <v>0</v>
          </cell>
          <cell r="I6389">
            <v>0</v>
          </cell>
        </row>
        <row r="6390">
          <cell r="A6390">
            <v>700000021912</v>
          </cell>
          <cell r="B6390" t="str">
            <v xml:space="preserve">21912 O-RING                                                                                        </v>
          </cell>
          <cell r="C6390">
            <v>0</v>
          </cell>
          <cell r="D6390">
            <v>0</v>
          </cell>
          <cell r="E6390">
            <v>0</v>
          </cell>
          <cell r="F6390">
            <v>0</v>
          </cell>
          <cell r="G6390">
            <v>0</v>
          </cell>
          <cell r="I6390">
            <v>0</v>
          </cell>
        </row>
        <row r="6391">
          <cell r="A6391">
            <v>700000021913</v>
          </cell>
          <cell r="B6391" t="str">
            <v xml:space="preserve">21913 O-RING                                                                                        </v>
          </cell>
          <cell r="C6391">
            <v>0</v>
          </cell>
          <cell r="D6391">
            <v>0</v>
          </cell>
          <cell r="E6391">
            <v>0</v>
          </cell>
          <cell r="F6391">
            <v>0</v>
          </cell>
          <cell r="G6391">
            <v>0</v>
          </cell>
          <cell r="I6391">
            <v>0</v>
          </cell>
        </row>
        <row r="6392">
          <cell r="A6392">
            <v>700000021914</v>
          </cell>
          <cell r="B6392" t="str">
            <v xml:space="preserve">21914 O-RING                                                                                        </v>
          </cell>
          <cell r="C6392">
            <v>0</v>
          </cell>
          <cell r="D6392">
            <v>0</v>
          </cell>
          <cell r="E6392">
            <v>0</v>
          </cell>
          <cell r="F6392">
            <v>0</v>
          </cell>
          <cell r="G6392">
            <v>0</v>
          </cell>
          <cell r="I6392">
            <v>0</v>
          </cell>
        </row>
        <row r="6393">
          <cell r="A6393">
            <v>700000021927</v>
          </cell>
          <cell r="B6393" t="str">
            <v xml:space="preserve">21927                                                                                               </v>
          </cell>
          <cell r="C6393">
            <v>0</v>
          </cell>
          <cell r="D6393">
            <v>0</v>
          </cell>
          <cell r="E6393">
            <v>0</v>
          </cell>
          <cell r="F6393">
            <v>0</v>
          </cell>
          <cell r="G6393">
            <v>0</v>
          </cell>
          <cell r="I6393">
            <v>0</v>
          </cell>
        </row>
        <row r="6394">
          <cell r="A6394">
            <v>700000021928</v>
          </cell>
          <cell r="B6394" t="str">
            <v xml:space="preserve">21928                                                                                               </v>
          </cell>
          <cell r="C6394">
            <v>0</v>
          </cell>
          <cell r="D6394">
            <v>0</v>
          </cell>
          <cell r="E6394">
            <v>0</v>
          </cell>
          <cell r="F6394">
            <v>0</v>
          </cell>
          <cell r="G6394">
            <v>0</v>
          </cell>
          <cell r="I6394">
            <v>0</v>
          </cell>
        </row>
        <row r="6395">
          <cell r="A6395">
            <v>700000021932</v>
          </cell>
          <cell r="B6395" t="str">
            <v xml:space="preserve">21932                                                                                               </v>
          </cell>
          <cell r="C6395">
            <v>0</v>
          </cell>
          <cell r="D6395">
            <v>0</v>
          </cell>
          <cell r="E6395">
            <v>0</v>
          </cell>
          <cell r="F6395">
            <v>0</v>
          </cell>
          <cell r="G6395">
            <v>0</v>
          </cell>
          <cell r="I6395">
            <v>0</v>
          </cell>
        </row>
        <row r="6396">
          <cell r="A6396">
            <v>700000021934</v>
          </cell>
          <cell r="B6396" t="str">
            <v xml:space="preserve">21934 O-RING                                                                                        </v>
          </cell>
          <cell r="C6396">
            <v>0</v>
          </cell>
          <cell r="D6396">
            <v>0</v>
          </cell>
          <cell r="E6396">
            <v>0</v>
          </cell>
          <cell r="F6396">
            <v>0</v>
          </cell>
          <cell r="G6396">
            <v>0</v>
          </cell>
          <cell r="I6396">
            <v>0</v>
          </cell>
        </row>
        <row r="6397">
          <cell r="A6397">
            <v>700000022365</v>
          </cell>
          <cell r="B6397" t="str">
            <v xml:space="preserve">22365                                                                                               </v>
          </cell>
          <cell r="C6397">
            <v>0</v>
          </cell>
          <cell r="D6397">
            <v>0</v>
          </cell>
          <cell r="E6397">
            <v>0</v>
          </cell>
          <cell r="F6397">
            <v>0</v>
          </cell>
          <cell r="G6397">
            <v>0</v>
          </cell>
          <cell r="I6397">
            <v>0</v>
          </cell>
        </row>
        <row r="6398">
          <cell r="A6398">
            <v>700000022398</v>
          </cell>
          <cell r="B6398" t="str">
            <v xml:space="preserve">22398                                                                                               </v>
          </cell>
          <cell r="C6398">
            <v>0</v>
          </cell>
          <cell r="D6398">
            <v>0</v>
          </cell>
          <cell r="E6398">
            <v>0</v>
          </cell>
          <cell r="F6398">
            <v>0</v>
          </cell>
          <cell r="G6398">
            <v>0</v>
          </cell>
          <cell r="I6398">
            <v>0</v>
          </cell>
        </row>
        <row r="6399">
          <cell r="A6399">
            <v>700000022536</v>
          </cell>
          <cell r="B6399" t="str">
            <v xml:space="preserve">22536                                                                                               </v>
          </cell>
          <cell r="C6399">
            <v>0</v>
          </cell>
          <cell r="D6399">
            <v>0</v>
          </cell>
          <cell r="E6399">
            <v>0</v>
          </cell>
          <cell r="F6399">
            <v>0</v>
          </cell>
          <cell r="G6399">
            <v>0</v>
          </cell>
          <cell r="I6399">
            <v>0</v>
          </cell>
        </row>
        <row r="6400">
          <cell r="A6400">
            <v>700000024016</v>
          </cell>
          <cell r="B6400" t="str">
            <v xml:space="preserve">24016                                                                                               </v>
          </cell>
          <cell r="C6400">
            <v>0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I6400">
            <v>0</v>
          </cell>
        </row>
        <row r="6401">
          <cell r="A6401">
            <v>700000024023</v>
          </cell>
          <cell r="B6401" t="str">
            <v xml:space="preserve">24023                                                                                               </v>
          </cell>
          <cell r="C6401">
            <v>0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I6401">
            <v>0</v>
          </cell>
        </row>
        <row r="6402">
          <cell r="A6402">
            <v>700000024198</v>
          </cell>
          <cell r="B6402" t="str">
            <v xml:space="preserve">24198                                                                                               </v>
          </cell>
          <cell r="C6402">
            <v>0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I6402">
            <v>0</v>
          </cell>
        </row>
        <row r="6403">
          <cell r="A6403">
            <v>700000024638</v>
          </cell>
          <cell r="B6403" t="str">
            <v xml:space="preserve">24638 O-RING INNENDICH.                                                                             </v>
          </cell>
          <cell r="C6403">
            <v>0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I6403">
            <v>0</v>
          </cell>
        </row>
        <row r="6404">
          <cell r="A6404">
            <v>700000024736</v>
          </cell>
          <cell r="B6404" t="str">
            <v xml:space="preserve">24736 KUGEL 12MM                                                                                    </v>
          </cell>
          <cell r="C6404">
            <v>0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I6404">
            <v>0</v>
          </cell>
        </row>
        <row r="6405">
          <cell r="A6405">
            <v>700000025701</v>
          </cell>
          <cell r="B6405" t="str">
            <v xml:space="preserve">25701                                                                                               </v>
          </cell>
          <cell r="C6405">
            <v>0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I6405">
            <v>0</v>
          </cell>
        </row>
        <row r="6406">
          <cell r="A6406">
            <v>700000026458</v>
          </cell>
          <cell r="B6406" t="str">
            <v xml:space="preserve">26458                                                                                               </v>
          </cell>
          <cell r="C6406">
            <v>0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I6406">
            <v>0</v>
          </cell>
        </row>
        <row r="6407">
          <cell r="A6407">
            <v>700000027185</v>
          </cell>
          <cell r="B6407" t="str">
            <v xml:space="preserve">27185                                                                                               </v>
          </cell>
          <cell r="C6407">
            <v>0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I6407">
            <v>0</v>
          </cell>
        </row>
        <row r="6408">
          <cell r="A6408">
            <v>700000027194</v>
          </cell>
          <cell r="B6408" t="str">
            <v xml:space="preserve">27194                                                                                               </v>
          </cell>
          <cell r="C6408">
            <v>0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I6408">
            <v>0</v>
          </cell>
        </row>
        <row r="6409">
          <cell r="A6409">
            <v>700000027206</v>
          </cell>
          <cell r="B6409" t="str">
            <v xml:space="preserve">27206                                                                                               </v>
          </cell>
          <cell r="C6409">
            <v>0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I6409">
            <v>0</v>
          </cell>
        </row>
        <row r="6410">
          <cell r="A6410">
            <v>700000027307</v>
          </cell>
          <cell r="B6410" t="str">
            <v xml:space="preserve">27307                                                                                               </v>
          </cell>
          <cell r="C6410">
            <v>0</v>
          </cell>
          <cell r="D6410">
            <v>0</v>
          </cell>
          <cell r="E6410">
            <v>0</v>
          </cell>
          <cell r="F6410">
            <v>0</v>
          </cell>
          <cell r="G6410">
            <v>0</v>
          </cell>
          <cell r="I6410">
            <v>0</v>
          </cell>
        </row>
        <row r="6411">
          <cell r="A6411">
            <v>700000027309</v>
          </cell>
          <cell r="B6411" t="str">
            <v xml:space="preserve">27309                                                                                               </v>
          </cell>
          <cell r="C6411">
            <v>0</v>
          </cell>
          <cell r="D6411">
            <v>0</v>
          </cell>
          <cell r="E6411">
            <v>0</v>
          </cell>
          <cell r="F6411">
            <v>0</v>
          </cell>
          <cell r="G6411">
            <v>0</v>
          </cell>
          <cell r="I6411">
            <v>0</v>
          </cell>
        </row>
        <row r="6412">
          <cell r="A6412">
            <v>700000027485</v>
          </cell>
          <cell r="B6412" t="str">
            <v xml:space="preserve">27485 RESISTENCIAS                                                                                  </v>
          </cell>
          <cell r="C6412">
            <v>0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I6412">
            <v>0</v>
          </cell>
        </row>
        <row r="6413">
          <cell r="A6413">
            <v>700000027499</v>
          </cell>
          <cell r="B6413" t="str">
            <v xml:space="preserve">27499                                                                                               </v>
          </cell>
          <cell r="C6413">
            <v>0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I6413">
            <v>0</v>
          </cell>
        </row>
        <row r="6414">
          <cell r="A6414">
            <v>700000027502</v>
          </cell>
          <cell r="B6414" t="str">
            <v xml:space="preserve">27502 RUNDDICHTRING 57.2                                                                            </v>
          </cell>
          <cell r="C6414">
            <v>0</v>
          </cell>
          <cell r="D6414">
            <v>0</v>
          </cell>
          <cell r="E6414">
            <v>0</v>
          </cell>
          <cell r="F6414">
            <v>0</v>
          </cell>
          <cell r="G6414">
            <v>0</v>
          </cell>
          <cell r="I6414">
            <v>0</v>
          </cell>
        </row>
        <row r="6415">
          <cell r="A6415">
            <v>700000027503</v>
          </cell>
          <cell r="B6415" t="str">
            <v xml:space="preserve">27503 ABSTREIFER 40 50                                                                              </v>
          </cell>
          <cell r="C6415">
            <v>0</v>
          </cell>
          <cell r="D6415">
            <v>0</v>
          </cell>
          <cell r="E6415">
            <v>0</v>
          </cell>
          <cell r="F6415">
            <v>0</v>
          </cell>
          <cell r="G6415">
            <v>0</v>
          </cell>
          <cell r="I6415">
            <v>0</v>
          </cell>
        </row>
        <row r="6416">
          <cell r="A6416">
            <v>700000027504</v>
          </cell>
          <cell r="B6416" t="str">
            <v xml:space="preserve">27504 O-RING INNENDICH.40                                                                           </v>
          </cell>
          <cell r="C6416">
            <v>0</v>
          </cell>
          <cell r="D6416">
            <v>0</v>
          </cell>
          <cell r="E6416">
            <v>0</v>
          </cell>
          <cell r="F6416">
            <v>0</v>
          </cell>
          <cell r="G6416">
            <v>0</v>
          </cell>
          <cell r="I6416">
            <v>0</v>
          </cell>
        </row>
        <row r="6417">
          <cell r="A6417">
            <v>700000027505</v>
          </cell>
          <cell r="B6417" t="str">
            <v xml:space="preserve">27505 O-RING                                                                                        </v>
          </cell>
          <cell r="C6417">
            <v>0</v>
          </cell>
          <cell r="D6417">
            <v>0</v>
          </cell>
          <cell r="E6417">
            <v>0</v>
          </cell>
          <cell r="F6417">
            <v>0</v>
          </cell>
          <cell r="G6417">
            <v>0</v>
          </cell>
          <cell r="I6417">
            <v>0</v>
          </cell>
        </row>
        <row r="6418">
          <cell r="A6418">
            <v>700000027506</v>
          </cell>
          <cell r="B6418" t="str">
            <v xml:space="preserve">27506                                                                                               </v>
          </cell>
          <cell r="C6418">
            <v>0</v>
          </cell>
          <cell r="D6418">
            <v>0</v>
          </cell>
          <cell r="E6418">
            <v>0</v>
          </cell>
          <cell r="F6418">
            <v>0</v>
          </cell>
          <cell r="G6418">
            <v>0</v>
          </cell>
          <cell r="I6418">
            <v>0</v>
          </cell>
        </row>
        <row r="6419">
          <cell r="A6419">
            <v>700000027508</v>
          </cell>
          <cell r="B6419" t="str">
            <v xml:space="preserve">27508 ABSTREIFER DI 60                                                                              </v>
          </cell>
          <cell r="C6419">
            <v>0</v>
          </cell>
          <cell r="D6419">
            <v>0</v>
          </cell>
          <cell r="E6419">
            <v>0</v>
          </cell>
          <cell r="F6419">
            <v>0</v>
          </cell>
          <cell r="G6419">
            <v>0</v>
          </cell>
          <cell r="I6419">
            <v>0</v>
          </cell>
        </row>
        <row r="6420">
          <cell r="A6420">
            <v>700000027509</v>
          </cell>
          <cell r="B6420" t="str">
            <v xml:space="preserve">27509 O-RING INNENDICH.                                                                             </v>
          </cell>
          <cell r="C6420">
            <v>0</v>
          </cell>
          <cell r="D6420">
            <v>0</v>
          </cell>
          <cell r="E6420">
            <v>0</v>
          </cell>
          <cell r="F6420">
            <v>0</v>
          </cell>
          <cell r="G6420">
            <v>0</v>
          </cell>
          <cell r="I6420">
            <v>0</v>
          </cell>
        </row>
        <row r="6421">
          <cell r="A6421">
            <v>700000027594</v>
          </cell>
          <cell r="B6421" t="str">
            <v xml:space="preserve">27594 TORNILLO                                                                                      </v>
          </cell>
          <cell r="C6421">
            <v>0</v>
          </cell>
          <cell r="D6421">
            <v>0</v>
          </cell>
          <cell r="E6421">
            <v>0</v>
          </cell>
          <cell r="F6421">
            <v>0</v>
          </cell>
          <cell r="G6421">
            <v>0</v>
          </cell>
          <cell r="I6421">
            <v>0</v>
          </cell>
        </row>
        <row r="6422">
          <cell r="A6422">
            <v>700000027677</v>
          </cell>
          <cell r="B6422" t="str">
            <v xml:space="preserve">27677 ABSTREIF. DI30 DA45                                                                           </v>
          </cell>
          <cell r="C6422">
            <v>0</v>
          </cell>
          <cell r="D6422">
            <v>0</v>
          </cell>
          <cell r="E6422">
            <v>0</v>
          </cell>
          <cell r="F6422">
            <v>0</v>
          </cell>
          <cell r="G6422">
            <v>0</v>
          </cell>
          <cell r="I6422">
            <v>0</v>
          </cell>
        </row>
        <row r="6423">
          <cell r="A6423">
            <v>700000027682</v>
          </cell>
          <cell r="B6423" t="str">
            <v xml:space="preserve">27682 O-RING                                                                                        </v>
          </cell>
          <cell r="C6423">
            <v>0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I6423">
            <v>0</v>
          </cell>
        </row>
        <row r="6424">
          <cell r="A6424">
            <v>700000027884</v>
          </cell>
          <cell r="B6424" t="str">
            <v xml:space="preserve">27884 ELEKTRONIK-SCHALTER                                                                           </v>
          </cell>
          <cell r="C6424">
            <v>0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I6424">
            <v>0</v>
          </cell>
        </row>
        <row r="6425">
          <cell r="A6425">
            <v>700000028161</v>
          </cell>
          <cell r="B6425" t="str">
            <v xml:space="preserve">28161                                                                                               </v>
          </cell>
          <cell r="C6425">
            <v>0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I6425">
            <v>0</v>
          </cell>
        </row>
        <row r="6426">
          <cell r="A6426">
            <v>700000028239</v>
          </cell>
          <cell r="B6426" t="str">
            <v xml:space="preserve">28239                                                                                               </v>
          </cell>
          <cell r="C6426">
            <v>0</v>
          </cell>
          <cell r="D6426">
            <v>0</v>
          </cell>
          <cell r="E6426">
            <v>0</v>
          </cell>
          <cell r="F6426">
            <v>0</v>
          </cell>
          <cell r="G6426">
            <v>0</v>
          </cell>
          <cell r="I6426">
            <v>0</v>
          </cell>
        </row>
        <row r="6427">
          <cell r="A6427">
            <v>700000028583</v>
          </cell>
          <cell r="B6427" t="str">
            <v xml:space="preserve">28583 STUTZEN 10 SHL                                                                                </v>
          </cell>
          <cell r="C6427">
            <v>0</v>
          </cell>
          <cell r="D6427">
            <v>0</v>
          </cell>
          <cell r="E6427">
            <v>0</v>
          </cell>
          <cell r="F6427">
            <v>0</v>
          </cell>
          <cell r="G6427">
            <v>0</v>
          </cell>
          <cell r="I6427">
            <v>0</v>
          </cell>
        </row>
        <row r="6428">
          <cell r="A6428">
            <v>700000028924</v>
          </cell>
          <cell r="B6428" t="str">
            <v xml:space="preserve">28924 THERMOELEMENT 1100                                                                            </v>
          </cell>
          <cell r="C6428">
            <v>0</v>
          </cell>
          <cell r="D6428">
            <v>0</v>
          </cell>
          <cell r="E6428">
            <v>0</v>
          </cell>
          <cell r="F6428">
            <v>0</v>
          </cell>
          <cell r="G6428">
            <v>0</v>
          </cell>
          <cell r="I6428">
            <v>0</v>
          </cell>
        </row>
        <row r="6429">
          <cell r="A6429">
            <v>700000028993</v>
          </cell>
          <cell r="B6429" t="str">
            <v xml:space="preserve">28993 FILTRO ACEITE                                                                                 </v>
          </cell>
          <cell r="C6429">
            <v>0</v>
          </cell>
          <cell r="D6429">
            <v>0</v>
          </cell>
          <cell r="E6429">
            <v>0</v>
          </cell>
          <cell r="F6429">
            <v>0</v>
          </cell>
          <cell r="G6429">
            <v>0</v>
          </cell>
          <cell r="I6429">
            <v>0</v>
          </cell>
        </row>
        <row r="6430">
          <cell r="A6430">
            <v>700000029078</v>
          </cell>
          <cell r="B6430" t="str">
            <v xml:space="preserve">29078 O-RING                                                                                        </v>
          </cell>
          <cell r="C6430">
            <v>0</v>
          </cell>
          <cell r="D6430">
            <v>0</v>
          </cell>
          <cell r="E6430">
            <v>0</v>
          </cell>
          <cell r="F6430">
            <v>0</v>
          </cell>
          <cell r="G6430">
            <v>0</v>
          </cell>
          <cell r="I6430">
            <v>0</v>
          </cell>
        </row>
        <row r="6431">
          <cell r="A6431">
            <v>700000029648</v>
          </cell>
          <cell r="B6431" t="str">
            <v xml:space="preserve">29648                                                                                               </v>
          </cell>
          <cell r="C6431">
            <v>0</v>
          </cell>
          <cell r="D6431">
            <v>0</v>
          </cell>
          <cell r="E6431">
            <v>0</v>
          </cell>
          <cell r="F6431">
            <v>0</v>
          </cell>
          <cell r="G6431">
            <v>0</v>
          </cell>
          <cell r="I6431">
            <v>0</v>
          </cell>
        </row>
        <row r="6432">
          <cell r="A6432">
            <v>700000029943</v>
          </cell>
          <cell r="B6432" t="str">
            <v xml:space="preserve">29943                                                                                               </v>
          </cell>
          <cell r="C6432">
            <v>0</v>
          </cell>
          <cell r="D6432">
            <v>0</v>
          </cell>
          <cell r="E6432">
            <v>0</v>
          </cell>
          <cell r="F6432">
            <v>0</v>
          </cell>
          <cell r="G6432">
            <v>0</v>
          </cell>
          <cell r="I6432">
            <v>0</v>
          </cell>
        </row>
        <row r="6433">
          <cell r="A6433">
            <v>700000029944</v>
          </cell>
          <cell r="B6433" t="str">
            <v xml:space="preserve">29944                                                                                               </v>
          </cell>
          <cell r="C6433">
            <v>0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I6433">
            <v>0</v>
          </cell>
        </row>
        <row r="6434">
          <cell r="A6434">
            <v>700000029945</v>
          </cell>
          <cell r="B6434" t="str">
            <v xml:space="preserve">29945                                                                                               </v>
          </cell>
          <cell r="C6434">
            <v>0</v>
          </cell>
          <cell r="D6434">
            <v>0</v>
          </cell>
          <cell r="E6434">
            <v>0</v>
          </cell>
          <cell r="F6434">
            <v>0</v>
          </cell>
          <cell r="G6434">
            <v>0</v>
          </cell>
          <cell r="I6434">
            <v>0</v>
          </cell>
        </row>
        <row r="6435">
          <cell r="A6435">
            <v>700000029946</v>
          </cell>
          <cell r="B6435" t="str">
            <v xml:space="preserve">29946                                                                                               </v>
          </cell>
          <cell r="C6435">
            <v>0</v>
          </cell>
          <cell r="D6435">
            <v>0</v>
          </cell>
          <cell r="E6435">
            <v>0</v>
          </cell>
          <cell r="F6435">
            <v>0</v>
          </cell>
          <cell r="G6435">
            <v>0</v>
          </cell>
          <cell r="I6435">
            <v>0</v>
          </cell>
        </row>
        <row r="6436">
          <cell r="A6436">
            <v>700000030032</v>
          </cell>
          <cell r="B6436" t="str">
            <v xml:space="preserve">30032 O-RING                                                                                        </v>
          </cell>
          <cell r="C6436">
            <v>0</v>
          </cell>
          <cell r="D6436">
            <v>0</v>
          </cell>
          <cell r="E6436">
            <v>0</v>
          </cell>
          <cell r="F6436">
            <v>0</v>
          </cell>
          <cell r="G6436">
            <v>0</v>
          </cell>
          <cell r="I6436">
            <v>0</v>
          </cell>
        </row>
        <row r="6437">
          <cell r="A6437">
            <v>700000030044</v>
          </cell>
          <cell r="B6437" t="str">
            <v xml:space="preserve">30044                                                                                               </v>
          </cell>
          <cell r="C6437">
            <v>0</v>
          </cell>
          <cell r="D6437">
            <v>0</v>
          </cell>
          <cell r="E6437">
            <v>0</v>
          </cell>
          <cell r="F6437">
            <v>0</v>
          </cell>
          <cell r="G6437">
            <v>0</v>
          </cell>
          <cell r="I6437">
            <v>0</v>
          </cell>
        </row>
        <row r="6438">
          <cell r="A6438">
            <v>700000030045</v>
          </cell>
          <cell r="B6438" t="str">
            <v xml:space="preserve">30045                                                                                               </v>
          </cell>
          <cell r="C6438">
            <v>0</v>
          </cell>
          <cell r="D6438">
            <v>0</v>
          </cell>
          <cell r="E6438">
            <v>0</v>
          </cell>
          <cell r="F6438">
            <v>0</v>
          </cell>
          <cell r="G6438">
            <v>0</v>
          </cell>
          <cell r="I6438">
            <v>0</v>
          </cell>
        </row>
        <row r="6439">
          <cell r="A6439">
            <v>700000030060</v>
          </cell>
          <cell r="B6439" t="str">
            <v xml:space="preserve">30060                                                                                               </v>
          </cell>
          <cell r="C6439">
            <v>0</v>
          </cell>
          <cell r="D6439">
            <v>0</v>
          </cell>
          <cell r="E6439">
            <v>0</v>
          </cell>
          <cell r="F6439">
            <v>0</v>
          </cell>
          <cell r="G6439">
            <v>0</v>
          </cell>
          <cell r="I6439">
            <v>0</v>
          </cell>
        </row>
        <row r="6440">
          <cell r="A6440">
            <v>700000030364</v>
          </cell>
          <cell r="B6440" t="str">
            <v xml:space="preserve">30364 VERSCHLIESS.ZYLINDE                                                                           </v>
          </cell>
          <cell r="C6440">
            <v>0</v>
          </cell>
          <cell r="D6440">
            <v>0</v>
          </cell>
          <cell r="E6440">
            <v>0</v>
          </cell>
          <cell r="F6440">
            <v>0</v>
          </cell>
          <cell r="G6440">
            <v>0</v>
          </cell>
          <cell r="I6440">
            <v>0</v>
          </cell>
        </row>
        <row r="6441">
          <cell r="A6441">
            <v>700000030537</v>
          </cell>
          <cell r="B6441" t="str">
            <v xml:space="preserve">30537 MANGUERA                                                                                      </v>
          </cell>
          <cell r="C6441">
            <v>0</v>
          </cell>
          <cell r="D6441">
            <v>0</v>
          </cell>
          <cell r="E6441">
            <v>0</v>
          </cell>
          <cell r="F6441">
            <v>0</v>
          </cell>
          <cell r="G6441">
            <v>0</v>
          </cell>
          <cell r="I6441">
            <v>0</v>
          </cell>
        </row>
        <row r="6442">
          <cell r="A6442">
            <v>700000030864</v>
          </cell>
          <cell r="B6442" t="str">
            <v xml:space="preserve">30864 VERSCHLEISSTEILE                                                                              </v>
          </cell>
          <cell r="C6442">
            <v>0</v>
          </cell>
          <cell r="D6442">
            <v>0</v>
          </cell>
          <cell r="E6442">
            <v>0</v>
          </cell>
          <cell r="F6442">
            <v>0</v>
          </cell>
          <cell r="G6442">
            <v>0</v>
          </cell>
          <cell r="I6442">
            <v>0</v>
          </cell>
        </row>
        <row r="6443">
          <cell r="A6443">
            <v>700000031127</v>
          </cell>
          <cell r="B6443" t="str">
            <v xml:space="preserve">31127 O-RING                                                                                        </v>
          </cell>
          <cell r="C6443">
            <v>0</v>
          </cell>
          <cell r="D6443">
            <v>0</v>
          </cell>
          <cell r="E6443">
            <v>0</v>
          </cell>
          <cell r="F6443">
            <v>0</v>
          </cell>
          <cell r="G6443">
            <v>0</v>
          </cell>
          <cell r="I6443">
            <v>0</v>
          </cell>
        </row>
        <row r="6444">
          <cell r="A6444">
            <v>700000031128</v>
          </cell>
          <cell r="B6444" t="str">
            <v xml:space="preserve">31128 O-RING                                                                                        </v>
          </cell>
          <cell r="C6444">
            <v>0</v>
          </cell>
          <cell r="D6444">
            <v>0</v>
          </cell>
          <cell r="E6444">
            <v>0</v>
          </cell>
          <cell r="F6444">
            <v>0</v>
          </cell>
          <cell r="G6444">
            <v>0</v>
          </cell>
          <cell r="I6444">
            <v>0</v>
          </cell>
        </row>
        <row r="6445">
          <cell r="A6445">
            <v>700000031129</v>
          </cell>
          <cell r="B6445" t="str">
            <v xml:space="preserve">31129 O-RING                                                                                        </v>
          </cell>
          <cell r="C6445">
            <v>0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I6445">
            <v>0</v>
          </cell>
        </row>
        <row r="6446">
          <cell r="A6446">
            <v>700000031130</v>
          </cell>
          <cell r="B6446" t="str">
            <v xml:space="preserve">31130 O-RING                                                                                        </v>
          </cell>
          <cell r="C6446">
            <v>0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I6446">
            <v>0</v>
          </cell>
        </row>
        <row r="6447">
          <cell r="A6447">
            <v>700000031131</v>
          </cell>
          <cell r="B6447" t="str">
            <v xml:space="preserve">31131 O-RING                                                                                        </v>
          </cell>
          <cell r="C6447">
            <v>0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I6447">
            <v>0</v>
          </cell>
        </row>
        <row r="6448">
          <cell r="A6448">
            <v>700000031132</v>
          </cell>
          <cell r="B6448" t="str">
            <v xml:space="preserve">31132 O-RING                                                                                        </v>
          </cell>
          <cell r="C6448">
            <v>0</v>
          </cell>
          <cell r="D6448">
            <v>0</v>
          </cell>
          <cell r="E6448">
            <v>0</v>
          </cell>
          <cell r="F6448">
            <v>0</v>
          </cell>
          <cell r="G6448">
            <v>0</v>
          </cell>
          <cell r="I6448">
            <v>0</v>
          </cell>
        </row>
        <row r="6449">
          <cell r="A6449">
            <v>700000031133</v>
          </cell>
          <cell r="B6449" t="str">
            <v xml:space="preserve">31133 O-RING                                                                                        </v>
          </cell>
          <cell r="C6449">
            <v>0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I6449">
            <v>0</v>
          </cell>
        </row>
        <row r="6450">
          <cell r="A6450">
            <v>700000031134</v>
          </cell>
          <cell r="B6450" t="str">
            <v xml:space="preserve">31134                                                                                               </v>
          </cell>
          <cell r="C6450">
            <v>0</v>
          </cell>
          <cell r="D6450">
            <v>0</v>
          </cell>
          <cell r="E6450">
            <v>0</v>
          </cell>
          <cell r="F6450">
            <v>0</v>
          </cell>
          <cell r="G6450">
            <v>0</v>
          </cell>
          <cell r="I6450">
            <v>0</v>
          </cell>
        </row>
        <row r="6451">
          <cell r="A6451">
            <v>700000031135</v>
          </cell>
          <cell r="B6451" t="str">
            <v xml:space="preserve">31135 O-RING                                                                                        </v>
          </cell>
          <cell r="C6451">
            <v>0</v>
          </cell>
          <cell r="D6451">
            <v>0</v>
          </cell>
          <cell r="E6451">
            <v>0</v>
          </cell>
          <cell r="F6451">
            <v>0</v>
          </cell>
          <cell r="G6451">
            <v>0</v>
          </cell>
          <cell r="I6451">
            <v>0</v>
          </cell>
        </row>
        <row r="6452">
          <cell r="A6452">
            <v>700000031137</v>
          </cell>
          <cell r="B6452" t="str">
            <v xml:space="preserve">31137                                                                                               </v>
          </cell>
          <cell r="C6452">
            <v>0</v>
          </cell>
          <cell r="D6452">
            <v>0</v>
          </cell>
          <cell r="E6452">
            <v>0</v>
          </cell>
          <cell r="F6452">
            <v>0</v>
          </cell>
          <cell r="G6452">
            <v>0</v>
          </cell>
          <cell r="I6452">
            <v>0</v>
          </cell>
        </row>
        <row r="6453">
          <cell r="A6453">
            <v>700000031139</v>
          </cell>
          <cell r="B6453" t="str">
            <v xml:space="preserve">31139                                                                                               </v>
          </cell>
          <cell r="C6453">
            <v>0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I6453">
            <v>0</v>
          </cell>
        </row>
        <row r="6454">
          <cell r="A6454">
            <v>700000031141</v>
          </cell>
          <cell r="B6454" t="str">
            <v xml:space="preserve">31141                                                                                               </v>
          </cell>
          <cell r="C6454">
            <v>0</v>
          </cell>
          <cell r="D6454">
            <v>0</v>
          </cell>
          <cell r="E6454">
            <v>0</v>
          </cell>
          <cell r="F6454">
            <v>0</v>
          </cell>
          <cell r="G6454">
            <v>0</v>
          </cell>
          <cell r="I6454">
            <v>0</v>
          </cell>
        </row>
        <row r="6455">
          <cell r="A6455">
            <v>700000031142</v>
          </cell>
          <cell r="B6455" t="str">
            <v xml:space="preserve">31142 ABSTREIFER 105 115                                                                            </v>
          </cell>
          <cell r="C6455">
            <v>0</v>
          </cell>
          <cell r="D6455">
            <v>0</v>
          </cell>
          <cell r="E6455">
            <v>0</v>
          </cell>
          <cell r="F6455">
            <v>0</v>
          </cell>
          <cell r="G6455">
            <v>0</v>
          </cell>
          <cell r="I6455">
            <v>0</v>
          </cell>
        </row>
        <row r="6456">
          <cell r="A6456">
            <v>700000031143</v>
          </cell>
          <cell r="B6456" t="str">
            <v xml:space="preserve">31143 KOLBENF.RING DA55                                                                             </v>
          </cell>
          <cell r="C6456">
            <v>0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I6456">
            <v>0</v>
          </cell>
        </row>
        <row r="6457">
          <cell r="A6457">
            <v>700000031144</v>
          </cell>
          <cell r="B6457" t="str">
            <v xml:space="preserve">31144                                                                                               </v>
          </cell>
          <cell r="C6457">
            <v>0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I6457">
            <v>0</v>
          </cell>
        </row>
        <row r="6458">
          <cell r="A6458">
            <v>700000031145</v>
          </cell>
          <cell r="B6458" t="str">
            <v xml:space="preserve">31145                                                                                               </v>
          </cell>
          <cell r="C6458">
            <v>0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I6458">
            <v>0</v>
          </cell>
        </row>
        <row r="6459">
          <cell r="A6459">
            <v>700000031358</v>
          </cell>
          <cell r="B6459" t="str">
            <v xml:space="preserve">31358 PLUG WITH CONTACT.                                                                            </v>
          </cell>
          <cell r="C6459">
            <v>0</v>
          </cell>
          <cell r="D6459">
            <v>0</v>
          </cell>
          <cell r="E6459">
            <v>0</v>
          </cell>
          <cell r="F6459">
            <v>0</v>
          </cell>
          <cell r="G6459">
            <v>0</v>
          </cell>
          <cell r="I6459">
            <v>0</v>
          </cell>
        </row>
        <row r="6460">
          <cell r="A6460">
            <v>700000031549</v>
          </cell>
          <cell r="B6460" t="str">
            <v xml:space="preserve">31549                                                                                               </v>
          </cell>
          <cell r="C6460">
            <v>0</v>
          </cell>
          <cell r="D6460">
            <v>0</v>
          </cell>
          <cell r="E6460">
            <v>0</v>
          </cell>
          <cell r="F6460">
            <v>0</v>
          </cell>
          <cell r="G6460">
            <v>0</v>
          </cell>
          <cell r="I6460">
            <v>0</v>
          </cell>
        </row>
        <row r="6461">
          <cell r="A6461">
            <v>700000031551</v>
          </cell>
          <cell r="B6461" t="str">
            <v xml:space="preserve">31551                                                                                               </v>
          </cell>
          <cell r="C6461">
            <v>0</v>
          </cell>
          <cell r="D6461">
            <v>0</v>
          </cell>
          <cell r="E6461">
            <v>0</v>
          </cell>
          <cell r="F6461">
            <v>0</v>
          </cell>
          <cell r="G6461">
            <v>0</v>
          </cell>
          <cell r="I6461">
            <v>0</v>
          </cell>
        </row>
        <row r="6462">
          <cell r="A6462">
            <v>700000031585</v>
          </cell>
          <cell r="B6462" t="str">
            <v xml:space="preserve">31585 INTERRYPTOR. ELECT.                                                                           </v>
          </cell>
          <cell r="C6462">
            <v>0</v>
          </cell>
          <cell r="D6462">
            <v>0</v>
          </cell>
          <cell r="E6462">
            <v>0</v>
          </cell>
          <cell r="F6462">
            <v>0</v>
          </cell>
          <cell r="G6462">
            <v>0</v>
          </cell>
          <cell r="I6462">
            <v>0</v>
          </cell>
        </row>
        <row r="6463">
          <cell r="A6463">
            <v>700000031626</v>
          </cell>
          <cell r="B6463" t="str">
            <v xml:space="preserve">ARO BRONCE                                                                                          </v>
          </cell>
          <cell r="C6463">
            <v>0</v>
          </cell>
          <cell r="D6463">
            <v>0</v>
          </cell>
          <cell r="E6463">
            <v>0</v>
          </cell>
          <cell r="F6463">
            <v>0</v>
          </cell>
          <cell r="G6463">
            <v>0</v>
          </cell>
          <cell r="I6463">
            <v>0</v>
          </cell>
        </row>
        <row r="6464">
          <cell r="A6464">
            <v>700000031711</v>
          </cell>
          <cell r="B6464" t="str">
            <v xml:space="preserve">31711 B.ONLY ALARMA 24V                                                                             </v>
          </cell>
          <cell r="C6464">
            <v>0</v>
          </cell>
          <cell r="D6464">
            <v>0</v>
          </cell>
          <cell r="E6464">
            <v>0</v>
          </cell>
          <cell r="F6464">
            <v>0</v>
          </cell>
          <cell r="G6464">
            <v>0</v>
          </cell>
          <cell r="I6464">
            <v>0</v>
          </cell>
        </row>
        <row r="6465">
          <cell r="A6465">
            <v>700000031844</v>
          </cell>
          <cell r="B6465" t="str">
            <v xml:space="preserve">31844 0-RING INNENDICH.40                                                                           </v>
          </cell>
          <cell r="C6465">
            <v>0</v>
          </cell>
          <cell r="D6465">
            <v>0</v>
          </cell>
          <cell r="E6465">
            <v>0</v>
          </cell>
          <cell r="F6465">
            <v>0</v>
          </cell>
          <cell r="G6465">
            <v>0</v>
          </cell>
          <cell r="I6465">
            <v>0</v>
          </cell>
        </row>
        <row r="6466">
          <cell r="A6466">
            <v>700000031845</v>
          </cell>
          <cell r="B6466" t="str">
            <v xml:space="preserve">31845 O-RING INNENDICH.60                                                                           </v>
          </cell>
          <cell r="C6466">
            <v>0</v>
          </cell>
          <cell r="D6466">
            <v>0</v>
          </cell>
          <cell r="E6466">
            <v>0</v>
          </cell>
          <cell r="F6466">
            <v>0</v>
          </cell>
          <cell r="G6466">
            <v>0</v>
          </cell>
          <cell r="I6466">
            <v>0</v>
          </cell>
        </row>
        <row r="6467">
          <cell r="A6467">
            <v>700000031988</v>
          </cell>
          <cell r="B6467" t="str">
            <v xml:space="preserve">31988 O-RING INNENDICH.30                                                                           </v>
          </cell>
          <cell r="C6467">
            <v>0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I6467">
            <v>0</v>
          </cell>
        </row>
        <row r="6468">
          <cell r="A6468">
            <v>700000032083</v>
          </cell>
          <cell r="B6468" t="str">
            <v xml:space="preserve">32083 RING INNENDICH. 105                                                                           </v>
          </cell>
          <cell r="C6468">
            <v>0</v>
          </cell>
          <cell r="D6468">
            <v>0</v>
          </cell>
          <cell r="E6468">
            <v>0</v>
          </cell>
          <cell r="F6468">
            <v>0</v>
          </cell>
          <cell r="G6468">
            <v>0</v>
          </cell>
          <cell r="I6468">
            <v>0</v>
          </cell>
        </row>
        <row r="6469">
          <cell r="A6469">
            <v>700000032084</v>
          </cell>
          <cell r="B6469" t="str">
            <v xml:space="preserve">32084                                                                                               </v>
          </cell>
          <cell r="C6469">
            <v>0</v>
          </cell>
          <cell r="D6469">
            <v>0</v>
          </cell>
          <cell r="E6469">
            <v>0</v>
          </cell>
          <cell r="F6469">
            <v>0</v>
          </cell>
          <cell r="G6469">
            <v>0</v>
          </cell>
          <cell r="I6469">
            <v>0</v>
          </cell>
        </row>
        <row r="6470">
          <cell r="A6470">
            <v>700000032101</v>
          </cell>
          <cell r="B6470" t="str">
            <v xml:space="preserve">32101 MANGUERA                                                                                      </v>
          </cell>
          <cell r="C6470">
            <v>0</v>
          </cell>
          <cell r="D6470">
            <v>0</v>
          </cell>
          <cell r="E6470">
            <v>0</v>
          </cell>
          <cell r="F6470">
            <v>0</v>
          </cell>
          <cell r="G6470">
            <v>0</v>
          </cell>
          <cell r="I6470">
            <v>0</v>
          </cell>
        </row>
        <row r="6471">
          <cell r="A6471">
            <v>700000032499</v>
          </cell>
          <cell r="B6471" t="str">
            <v xml:space="preserve">32499                                                                                               </v>
          </cell>
          <cell r="C6471">
            <v>0</v>
          </cell>
          <cell r="D6471">
            <v>0</v>
          </cell>
          <cell r="E6471">
            <v>0</v>
          </cell>
          <cell r="F6471">
            <v>0</v>
          </cell>
          <cell r="G6471">
            <v>0</v>
          </cell>
          <cell r="I6471">
            <v>0</v>
          </cell>
        </row>
        <row r="6472">
          <cell r="A6472">
            <v>700000032686</v>
          </cell>
          <cell r="B6472" t="str">
            <v xml:space="preserve">32868 MANGUERA                                                                                      </v>
          </cell>
          <cell r="C6472">
            <v>0</v>
          </cell>
          <cell r="D6472">
            <v>0</v>
          </cell>
          <cell r="E6472">
            <v>0</v>
          </cell>
          <cell r="F6472">
            <v>0</v>
          </cell>
          <cell r="G6472">
            <v>0</v>
          </cell>
          <cell r="I6472">
            <v>0</v>
          </cell>
        </row>
        <row r="6473">
          <cell r="A6473">
            <v>700000033395</v>
          </cell>
          <cell r="B6473" t="str">
            <v xml:space="preserve">33395 PLAQUETA ELECT.                                                                               </v>
          </cell>
          <cell r="C6473">
            <v>0</v>
          </cell>
          <cell r="D6473">
            <v>0</v>
          </cell>
          <cell r="E6473">
            <v>0</v>
          </cell>
          <cell r="F6473">
            <v>0</v>
          </cell>
          <cell r="G6473">
            <v>0</v>
          </cell>
          <cell r="I6473">
            <v>0</v>
          </cell>
        </row>
        <row r="6474">
          <cell r="A6474">
            <v>700000033396</v>
          </cell>
          <cell r="B6474" t="str">
            <v xml:space="preserve">33396 PLAQUETA ELECT.                                                                               </v>
          </cell>
          <cell r="C6474">
            <v>0</v>
          </cell>
          <cell r="D6474">
            <v>0</v>
          </cell>
          <cell r="E6474">
            <v>0</v>
          </cell>
          <cell r="F6474">
            <v>0</v>
          </cell>
          <cell r="G6474">
            <v>0</v>
          </cell>
          <cell r="I6474">
            <v>0</v>
          </cell>
        </row>
        <row r="6475">
          <cell r="A6475">
            <v>700000033397</v>
          </cell>
          <cell r="B6475" t="str">
            <v xml:space="preserve">33397 PLAQUETA ELECT.                                                                               </v>
          </cell>
          <cell r="C6475">
            <v>0</v>
          </cell>
          <cell r="D6475">
            <v>0</v>
          </cell>
          <cell r="E6475">
            <v>0</v>
          </cell>
          <cell r="F6475">
            <v>0</v>
          </cell>
          <cell r="G6475">
            <v>0</v>
          </cell>
          <cell r="I6475">
            <v>0</v>
          </cell>
        </row>
        <row r="6476">
          <cell r="A6476">
            <v>700000033398</v>
          </cell>
          <cell r="B6476" t="str">
            <v xml:space="preserve">33398 PLAQUETA ELECT.                                                                               </v>
          </cell>
          <cell r="C6476">
            <v>0</v>
          </cell>
          <cell r="D6476">
            <v>0</v>
          </cell>
          <cell r="E6476">
            <v>0</v>
          </cell>
          <cell r="F6476">
            <v>0</v>
          </cell>
          <cell r="G6476">
            <v>0</v>
          </cell>
          <cell r="I6476">
            <v>0</v>
          </cell>
        </row>
        <row r="6477">
          <cell r="A6477">
            <v>700000033399</v>
          </cell>
          <cell r="B6477" t="str">
            <v xml:space="preserve">33399 PLAQUETA ELECT.                                                                               </v>
          </cell>
          <cell r="C6477">
            <v>0</v>
          </cell>
          <cell r="D6477">
            <v>0</v>
          </cell>
          <cell r="E6477">
            <v>0</v>
          </cell>
          <cell r="F6477">
            <v>0</v>
          </cell>
          <cell r="G6477">
            <v>0</v>
          </cell>
          <cell r="I6477">
            <v>0</v>
          </cell>
        </row>
        <row r="6478">
          <cell r="A6478">
            <v>700000033403</v>
          </cell>
          <cell r="B6478" t="str">
            <v xml:space="preserve">33403 PLAQUETA ELECT.                                                                               </v>
          </cell>
          <cell r="C6478">
            <v>0</v>
          </cell>
          <cell r="D6478">
            <v>0</v>
          </cell>
          <cell r="E6478">
            <v>0</v>
          </cell>
          <cell r="F6478">
            <v>0</v>
          </cell>
          <cell r="G6478">
            <v>0</v>
          </cell>
          <cell r="I6478">
            <v>0</v>
          </cell>
        </row>
        <row r="6479">
          <cell r="A6479">
            <v>700000033439</v>
          </cell>
          <cell r="B6479" t="str">
            <v xml:space="preserve">33439                                                                                               </v>
          </cell>
          <cell r="C6479">
            <v>0</v>
          </cell>
          <cell r="D6479">
            <v>0</v>
          </cell>
          <cell r="E6479">
            <v>0</v>
          </cell>
          <cell r="F6479">
            <v>0</v>
          </cell>
          <cell r="G6479">
            <v>0</v>
          </cell>
          <cell r="I6479">
            <v>0</v>
          </cell>
        </row>
        <row r="6480">
          <cell r="A6480">
            <v>700000033770</v>
          </cell>
          <cell r="B6480" t="str">
            <v xml:space="preserve">33770                                                                                               </v>
          </cell>
          <cell r="C6480">
            <v>0</v>
          </cell>
          <cell r="D6480">
            <v>0</v>
          </cell>
          <cell r="E6480">
            <v>0</v>
          </cell>
          <cell r="F6480">
            <v>0</v>
          </cell>
          <cell r="G6480">
            <v>0</v>
          </cell>
          <cell r="I6480">
            <v>0</v>
          </cell>
        </row>
        <row r="6481">
          <cell r="A6481">
            <v>700000034257</v>
          </cell>
          <cell r="B6481" t="str">
            <v xml:space="preserve">34257 PRUFKARTE                                                                                     </v>
          </cell>
          <cell r="C6481">
            <v>0</v>
          </cell>
          <cell r="D6481">
            <v>0</v>
          </cell>
          <cell r="E6481">
            <v>0</v>
          </cell>
          <cell r="F6481">
            <v>0</v>
          </cell>
          <cell r="G6481">
            <v>0</v>
          </cell>
          <cell r="I6481">
            <v>0</v>
          </cell>
        </row>
        <row r="6482">
          <cell r="A6482">
            <v>700000034604</v>
          </cell>
          <cell r="B6482" t="str">
            <v xml:space="preserve">34604 TRANSIST.Q6025 Z5                                                                             </v>
          </cell>
          <cell r="C6482">
            <v>0</v>
          </cell>
          <cell r="D6482">
            <v>0</v>
          </cell>
          <cell r="E6482">
            <v>0</v>
          </cell>
          <cell r="F6482">
            <v>0</v>
          </cell>
          <cell r="G6482">
            <v>0</v>
          </cell>
          <cell r="I6482">
            <v>0</v>
          </cell>
        </row>
        <row r="6483">
          <cell r="A6483">
            <v>700000035069</v>
          </cell>
          <cell r="B6483" t="str">
            <v xml:space="preserve">35069                                                                                               </v>
          </cell>
          <cell r="C6483">
            <v>0</v>
          </cell>
          <cell r="D6483">
            <v>0</v>
          </cell>
          <cell r="E6483">
            <v>0</v>
          </cell>
          <cell r="F6483">
            <v>0</v>
          </cell>
          <cell r="G6483">
            <v>0</v>
          </cell>
          <cell r="I6483">
            <v>0</v>
          </cell>
        </row>
        <row r="6484">
          <cell r="A6484">
            <v>700000035317</v>
          </cell>
          <cell r="B6484" t="str">
            <v xml:space="preserve">35317                                                                                               </v>
          </cell>
          <cell r="C6484">
            <v>0</v>
          </cell>
          <cell r="D6484">
            <v>0</v>
          </cell>
          <cell r="E6484">
            <v>0</v>
          </cell>
          <cell r="F6484">
            <v>0</v>
          </cell>
          <cell r="G6484">
            <v>0</v>
          </cell>
          <cell r="I6484">
            <v>0</v>
          </cell>
        </row>
        <row r="6485">
          <cell r="A6485">
            <v>700000035351</v>
          </cell>
          <cell r="B6485" t="str">
            <v xml:space="preserve">35351                                                                                               </v>
          </cell>
          <cell r="C6485">
            <v>0</v>
          </cell>
          <cell r="D6485">
            <v>0</v>
          </cell>
          <cell r="E6485">
            <v>0</v>
          </cell>
          <cell r="F6485">
            <v>0</v>
          </cell>
          <cell r="G6485">
            <v>0</v>
          </cell>
          <cell r="I6485">
            <v>0</v>
          </cell>
        </row>
        <row r="6486">
          <cell r="A6486">
            <v>700000035402</v>
          </cell>
          <cell r="B6486" t="str">
            <v xml:space="preserve">35402                                                                                               </v>
          </cell>
          <cell r="C6486">
            <v>0</v>
          </cell>
          <cell r="D6486">
            <v>0</v>
          </cell>
          <cell r="E6486">
            <v>0</v>
          </cell>
          <cell r="F6486">
            <v>0</v>
          </cell>
          <cell r="G6486">
            <v>0</v>
          </cell>
          <cell r="I6486">
            <v>0</v>
          </cell>
        </row>
        <row r="6487">
          <cell r="A6487">
            <v>700000035550</v>
          </cell>
          <cell r="B6487" t="str">
            <v xml:space="preserve">35550                                                                                               </v>
          </cell>
          <cell r="C6487">
            <v>0</v>
          </cell>
          <cell r="D6487">
            <v>0</v>
          </cell>
          <cell r="E6487">
            <v>0</v>
          </cell>
          <cell r="F6487">
            <v>0</v>
          </cell>
          <cell r="G6487">
            <v>0</v>
          </cell>
          <cell r="I6487">
            <v>0</v>
          </cell>
        </row>
        <row r="6488">
          <cell r="A6488">
            <v>700000035551</v>
          </cell>
          <cell r="B6488" t="str">
            <v xml:space="preserve">35551                                                                                               </v>
          </cell>
          <cell r="C6488">
            <v>0</v>
          </cell>
          <cell r="D6488">
            <v>0</v>
          </cell>
          <cell r="E6488">
            <v>0</v>
          </cell>
          <cell r="F6488">
            <v>0</v>
          </cell>
          <cell r="G6488">
            <v>0</v>
          </cell>
          <cell r="I6488">
            <v>0</v>
          </cell>
        </row>
        <row r="6489">
          <cell r="A6489">
            <v>700000035651</v>
          </cell>
          <cell r="B6489" t="str">
            <v xml:space="preserve">35651                                                                                               </v>
          </cell>
          <cell r="C6489">
            <v>0</v>
          </cell>
          <cell r="D6489">
            <v>0</v>
          </cell>
          <cell r="E6489">
            <v>0</v>
          </cell>
          <cell r="F6489">
            <v>0</v>
          </cell>
          <cell r="G6489">
            <v>0</v>
          </cell>
          <cell r="I6489">
            <v>0</v>
          </cell>
        </row>
        <row r="6490">
          <cell r="A6490">
            <v>700000036607</v>
          </cell>
          <cell r="B6490" t="str">
            <v xml:space="preserve">36607                                                                                               </v>
          </cell>
          <cell r="C6490">
            <v>0</v>
          </cell>
          <cell r="D6490">
            <v>0</v>
          </cell>
          <cell r="E6490">
            <v>0</v>
          </cell>
          <cell r="F6490">
            <v>0</v>
          </cell>
          <cell r="G6490">
            <v>0</v>
          </cell>
          <cell r="I6490">
            <v>0</v>
          </cell>
        </row>
        <row r="6491">
          <cell r="A6491">
            <v>700000036696</v>
          </cell>
          <cell r="B6491" t="str">
            <v xml:space="preserve">36696 YDS                                                                                           </v>
          </cell>
          <cell r="C6491">
            <v>0</v>
          </cell>
          <cell r="D6491">
            <v>0</v>
          </cell>
          <cell r="E6491">
            <v>0</v>
          </cell>
          <cell r="F6491">
            <v>0</v>
          </cell>
          <cell r="G6491">
            <v>0</v>
          </cell>
          <cell r="I6491">
            <v>0</v>
          </cell>
        </row>
        <row r="6492">
          <cell r="A6492">
            <v>700000036725</v>
          </cell>
          <cell r="B6492" t="str">
            <v xml:space="preserve">36725                                                                                               </v>
          </cell>
          <cell r="C6492">
            <v>0</v>
          </cell>
          <cell r="D6492">
            <v>0</v>
          </cell>
          <cell r="E6492">
            <v>0</v>
          </cell>
          <cell r="F6492">
            <v>0</v>
          </cell>
          <cell r="G6492">
            <v>0</v>
          </cell>
          <cell r="I6492">
            <v>0</v>
          </cell>
        </row>
        <row r="6493">
          <cell r="A6493">
            <v>700000036904</v>
          </cell>
          <cell r="B6493" t="str">
            <v xml:space="preserve">36904 MANGUERA                                                                                      </v>
          </cell>
          <cell r="C6493">
            <v>0</v>
          </cell>
          <cell r="D6493">
            <v>0</v>
          </cell>
          <cell r="E6493">
            <v>0</v>
          </cell>
          <cell r="F6493">
            <v>0</v>
          </cell>
          <cell r="G6493">
            <v>0</v>
          </cell>
          <cell r="I6493">
            <v>0</v>
          </cell>
        </row>
        <row r="6494">
          <cell r="A6494">
            <v>700000037321</v>
          </cell>
          <cell r="B6494" t="str">
            <v xml:space="preserve">37321 ANSCHLUSS STUCK L90                                                                           </v>
          </cell>
          <cell r="C6494">
            <v>0</v>
          </cell>
          <cell r="D6494">
            <v>0</v>
          </cell>
          <cell r="E6494">
            <v>0</v>
          </cell>
          <cell r="F6494">
            <v>0</v>
          </cell>
          <cell r="G6494">
            <v>0</v>
          </cell>
          <cell r="I6494">
            <v>0</v>
          </cell>
        </row>
        <row r="6495">
          <cell r="A6495">
            <v>700000039102</v>
          </cell>
          <cell r="B6495" t="str">
            <v xml:space="preserve">39102 VERSCHLUSST. AR 3/4                                                                           </v>
          </cell>
          <cell r="C6495">
            <v>0</v>
          </cell>
          <cell r="D6495">
            <v>0</v>
          </cell>
          <cell r="E6495">
            <v>0</v>
          </cell>
          <cell r="F6495">
            <v>0</v>
          </cell>
          <cell r="G6495">
            <v>0</v>
          </cell>
          <cell r="I6495">
            <v>0</v>
          </cell>
        </row>
        <row r="6496">
          <cell r="A6496">
            <v>700000039487</v>
          </cell>
          <cell r="B6496" t="str">
            <v xml:space="preserve">39487                                                                                               </v>
          </cell>
          <cell r="C6496">
            <v>0</v>
          </cell>
          <cell r="D6496">
            <v>0</v>
          </cell>
          <cell r="E6496">
            <v>0</v>
          </cell>
          <cell r="F6496">
            <v>0</v>
          </cell>
          <cell r="G6496">
            <v>0</v>
          </cell>
          <cell r="I6496">
            <v>0</v>
          </cell>
        </row>
        <row r="6497">
          <cell r="A6497">
            <v>700000039502</v>
          </cell>
          <cell r="B6497" t="str">
            <v xml:space="preserve">39502                                                                                               </v>
          </cell>
          <cell r="C6497">
            <v>0</v>
          </cell>
          <cell r="D6497">
            <v>0</v>
          </cell>
          <cell r="E6497">
            <v>0</v>
          </cell>
          <cell r="F6497">
            <v>0</v>
          </cell>
          <cell r="G6497">
            <v>0</v>
          </cell>
          <cell r="I6497">
            <v>0</v>
          </cell>
        </row>
        <row r="6498">
          <cell r="A6498">
            <v>700000039586</v>
          </cell>
          <cell r="B6498" t="str">
            <v xml:space="preserve">39586                                                                                               </v>
          </cell>
          <cell r="C6498">
            <v>0</v>
          </cell>
          <cell r="D6498">
            <v>0</v>
          </cell>
          <cell r="E6498">
            <v>0</v>
          </cell>
          <cell r="F6498">
            <v>0</v>
          </cell>
          <cell r="G6498">
            <v>0</v>
          </cell>
          <cell r="I6498">
            <v>0</v>
          </cell>
        </row>
        <row r="6499">
          <cell r="A6499">
            <v>700000039619</v>
          </cell>
          <cell r="B6499" t="str">
            <v xml:space="preserve">39619                                                                                               </v>
          </cell>
          <cell r="C6499">
            <v>0</v>
          </cell>
          <cell r="D6499">
            <v>0</v>
          </cell>
          <cell r="E6499">
            <v>0</v>
          </cell>
          <cell r="F6499">
            <v>0</v>
          </cell>
          <cell r="G6499">
            <v>0</v>
          </cell>
          <cell r="I6499">
            <v>0</v>
          </cell>
        </row>
        <row r="6500">
          <cell r="A6500">
            <v>700000039645</v>
          </cell>
          <cell r="B6500" t="str">
            <v xml:space="preserve">39645 RUNDDICHTRING 28                                                                              </v>
          </cell>
          <cell r="C6500">
            <v>0</v>
          </cell>
          <cell r="D6500">
            <v>0</v>
          </cell>
          <cell r="E6500">
            <v>0</v>
          </cell>
          <cell r="F6500">
            <v>0</v>
          </cell>
          <cell r="G6500">
            <v>0</v>
          </cell>
          <cell r="I6500">
            <v>0</v>
          </cell>
        </row>
        <row r="6501">
          <cell r="A6501">
            <v>700000040012</v>
          </cell>
          <cell r="B6501" t="str">
            <v xml:space="preserve">40012                                                                                               </v>
          </cell>
          <cell r="C6501">
            <v>0</v>
          </cell>
          <cell r="D6501">
            <v>0</v>
          </cell>
          <cell r="E6501">
            <v>0</v>
          </cell>
          <cell r="F6501">
            <v>0</v>
          </cell>
          <cell r="G6501">
            <v>0</v>
          </cell>
          <cell r="I6501">
            <v>0</v>
          </cell>
        </row>
        <row r="6502">
          <cell r="A6502">
            <v>700000040461</v>
          </cell>
          <cell r="B6502" t="str">
            <v xml:space="preserve">40461                                                                                               </v>
          </cell>
          <cell r="C6502">
            <v>0</v>
          </cell>
          <cell r="D6502">
            <v>0</v>
          </cell>
          <cell r="E6502">
            <v>0</v>
          </cell>
          <cell r="F6502">
            <v>0</v>
          </cell>
          <cell r="G6502">
            <v>0</v>
          </cell>
          <cell r="I6502">
            <v>0</v>
          </cell>
        </row>
        <row r="6503">
          <cell r="A6503">
            <v>700000040462</v>
          </cell>
          <cell r="B6503" t="str">
            <v xml:space="preserve">40462                                                                                               </v>
          </cell>
          <cell r="C6503">
            <v>0</v>
          </cell>
          <cell r="D6503">
            <v>0</v>
          </cell>
          <cell r="E6503">
            <v>0</v>
          </cell>
          <cell r="F6503">
            <v>0</v>
          </cell>
          <cell r="G6503">
            <v>0</v>
          </cell>
          <cell r="I6503">
            <v>0</v>
          </cell>
        </row>
        <row r="6504">
          <cell r="A6504">
            <v>700000040548</v>
          </cell>
          <cell r="B6504" t="str">
            <v xml:space="preserve">40548 PLAQUETA ELECT.                                                                               </v>
          </cell>
          <cell r="C6504">
            <v>0</v>
          </cell>
          <cell r="D6504">
            <v>0</v>
          </cell>
          <cell r="E6504">
            <v>0</v>
          </cell>
          <cell r="F6504">
            <v>0</v>
          </cell>
          <cell r="G6504">
            <v>0</v>
          </cell>
          <cell r="I6504">
            <v>0</v>
          </cell>
        </row>
        <row r="6505">
          <cell r="A6505">
            <v>700000040549</v>
          </cell>
          <cell r="B6505" t="str">
            <v xml:space="preserve">40549 PLAQUETA ELECT.                                                                               </v>
          </cell>
          <cell r="C6505">
            <v>0</v>
          </cell>
          <cell r="D6505">
            <v>0</v>
          </cell>
          <cell r="E6505">
            <v>0</v>
          </cell>
          <cell r="F6505">
            <v>0</v>
          </cell>
          <cell r="G6505">
            <v>0</v>
          </cell>
          <cell r="I6505">
            <v>0</v>
          </cell>
        </row>
        <row r="6506">
          <cell r="A6506">
            <v>700000040550</v>
          </cell>
          <cell r="B6506" t="str">
            <v xml:space="preserve">40550 PLAQUETA ELECT.                                                                               </v>
          </cell>
          <cell r="C6506">
            <v>0</v>
          </cell>
          <cell r="D6506">
            <v>0</v>
          </cell>
          <cell r="E6506">
            <v>0</v>
          </cell>
          <cell r="F6506">
            <v>0</v>
          </cell>
          <cell r="G6506">
            <v>0</v>
          </cell>
          <cell r="I6506">
            <v>0</v>
          </cell>
        </row>
        <row r="6507">
          <cell r="A6507">
            <v>700000040551</v>
          </cell>
          <cell r="B6507" t="str">
            <v xml:space="preserve">40551 PLAQUETA ELECT.                                                                               </v>
          </cell>
          <cell r="C6507">
            <v>0</v>
          </cell>
          <cell r="D6507">
            <v>0</v>
          </cell>
          <cell r="E6507">
            <v>0</v>
          </cell>
          <cell r="F6507">
            <v>0</v>
          </cell>
          <cell r="G6507">
            <v>0</v>
          </cell>
          <cell r="I6507">
            <v>0</v>
          </cell>
        </row>
        <row r="6508">
          <cell r="A6508">
            <v>700000040787</v>
          </cell>
          <cell r="B6508" t="str">
            <v xml:space="preserve">40787                                                                                               </v>
          </cell>
          <cell r="C6508">
            <v>0</v>
          </cell>
          <cell r="D6508">
            <v>0</v>
          </cell>
          <cell r="E6508">
            <v>0</v>
          </cell>
          <cell r="F6508">
            <v>0</v>
          </cell>
          <cell r="G6508">
            <v>0</v>
          </cell>
          <cell r="I6508">
            <v>0</v>
          </cell>
        </row>
        <row r="6509">
          <cell r="A6509">
            <v>700000040945</v>
          </cell>
          <cell r="B6509" t="str">
            <v xml:space="preserve">40945                                                                                               </v>
          </cell>
          <cell r="C6509">
            <v>0</v>
          </cell>
          <cell r="D6509">
            <v>0</v>
          </cell>
          <cell r="E6509">
            <v>0</v>
          </cell>
          <cell r="F6509">
            <v>0</v>
          </cell>
          <cell r="G6509">
            <v>0</v>
          </cell>
          <cell r="I6509">
            <v>0</v>
          </cell>
        </row>
        <row r="6510">
          <cell r="A6510">
            <v>700000041015</v>
          </cell>
          <cell r="B6510" t="str">
            <v xml:space="preserve">41015                                                                                               </v>
          </cell>
          <cell r="C6510">
            <v>0</v>
          </cell>
          <cell r="D6510">
            <v>0</v>
          </cell>
          <cell r="E6510">
            <v>0</v>
          </cell>
          <cell r="F6510">
            <v>0</v>
          </cell>
          <cell r="G6510">
            <v>0</v>
          </cell>
          <cell r="I6510">
            <v>0</v>
          </cell>
        </row>
        <row r="6511">
          <cell r="A6511">
            <v>700000042958</v>
          </cell>
          <cell r="B6511" t="str">
            <v xml:space="preserve">42958 O-RING INNENDICH.45                                                                           </v>
          </cell>
          <cell r="C6511">
            <v>0</v>
          </cell>
          <cell r="D6511">
            <v>0</v>
          </cell>
          <cell r="E6511">
            <v>0</v>
          </cell>
          <cell r="F6511">
            <v>0</v>
          </cell>
          <cell r="G6511">
            <v>0</v>
          </cell>
          <cell r="I6511">
            <v>0</v>
          </cell>
        </row>
        <row r="6512">
          <cell r="A6512">
            <v>700000043462</v>
          </cell>
          <cell r="B6512" t="str">
            <v xml:space="preserve">43462 L-P ARB 277 KPL                                                                               </v>
          </cell>
          <cell r="C6512">
            <v>0</v>
          </cell>
          <cell r="D6512">
            <v>0</v>
          </cell>
          <cell r="E6512">
            <v>0</v>
          </cell>
          <cell r="F6512">
            <v>0</v>
          </cell>
          <cell r="G6512">
            <v>0</v>
          </cell>
          <cell r="I6512">
            <v>0</v>
          </cell>
        </row>
        <row r="6513">
          <cell r="A6513">
            <v>700000044192</v>
          </cell>
          <cell r="B6513" t="str">
            <v xml:space="preserve">44192 SEAT. EX. 30                                                                                  </v>
          </cell>
          <cell r="C6513">
            <v>0</v>
          </cell>
          <cell r="D6513">
            <v>0</v>
          </cell>
          <cell r="E6513">
            <v>0</v>
          </cell>
          <cell r="F6513">
            <v>0</v>
          </cell>
          <cell r="G6513">
            <v>0</v>
          </cell>
          <cell r="I6513">
            <v>0</v>
          </cell>
        </row>
        <row r="6514">
          <cell r="A6514">
            <v>700000045050</v>
          </cell>
          <cell r="B6514" t="str">
            <v xml:space="preserve">45050                                                                                               </v>
          </cell>
          <cell r="C6514">
            <v>0</v>
          </cell>
          <cell r="D6514">
            <v>0</v>
          </cell>
          <cell r="E6514">
            <v>0</v>
          </cell>
          <cell r="F6514">
            <v>0</v>
          </cell>
          <cell r="G6514">
            <v>0</v>
          </cell>
          <cell r="I6514">
            <v>0</v>
          </cell>
        </row>
        <row r="6515">
          <cell r="A6515">
            <v>700000046334</v>
          </cell>
          <cell r="B6515" t="str">
            <v xml:space="preserve">46334                                                                                               </v>
          </cell>
          <cell r="C6515">
            <v>0</v>
          </cell>
          <cell r="D6515">
            <v>0</v>
          </cell>
          <cell r="E6515">
            <v>0</v>
          </cell>
          <cell r="F6515">
            <v>0</v>
          </cell>
          <cell r="G6515">
            <v>0</v>
          </cell>
          <cell r="I6515">
            <v>0</v>
          </cell>
        </row>
        <row r="6516">
          <cell r="A6516">
            <v>700000047386</v>
          </cell>
          <cell r="B6516" t="str">
            <v xml:space="preserve">47386 MANGUERA                                                                                      </v>
          </cell>
          <cell r="C6516">
            <v>0</v>
          </cell>
          <cell r="D6516">
            <v>0</v>
          </cell>
          <cell r="E6516">
            <v>0</v>
          </cell>
          <cell r="F6516">
            <v>0</v>
          </cell>
          <cell r="G6516">
            <v>0</v>
          </cell>
          <cell r="I6516">
            <v>0</v>
          </cell>
        </row>
        <row r="6517">
          <cell r="A6517">
            <v>700000047657</v>
          </cell>
          <cell r="B6517" t="str">
            <v xml:space="preserve">47657 TRANSFORMADOR                                                                                 </v>
          </cell>
          <cell r="C6517">
            <v>0</v>
          </cell>
          <cell r="D6517">
            <v>0</v>
          </cell>
          <cell r="E6517">
            <v>0</v>
          </cell>
          <cell r="F6517">
            <v>0</v>
          </cell>
          <cell r="G6517">
            <v>0</v>
          </cell>
          <cell r="I6517">
            <v>0</v>
          </cell>
        </row>
        <row r="6518">
          <cell r="A6518">
            <v>700000048920</v>
          </cell>
          <cell r="B6518" t="str">
            <v xml:space="preserve">48920 PUNTERO TORNILLO IN                                                                           </v>
          </cell>
          <cell r="C6518">
            <v>0</v>
          </cell>
          <cell r="D6518">
            <v>0</v>
          </cell>
          <cell r="E6518">
            <v>0</v>
          </cell>
          <cell r="F6518">
            <v>0</v>
          </cell>
          <cell r="G6518">
            <v>0</v>
          </cell>
          <cell r="I6518">
            <v>0</v>
          </cell>
        </row>
        <row r="6519">
          <cell r="A6519">
            <v>700000048921</v>
          </cell>
          <cell r="B6519" t="str">
            <v xml:space="preserve">48921                                                                                               </v>
          </cell>
          <cell r="C6519">
            <v>0</v>
          </cell>
          <cell r="D6519">
            <v>0</v>
          </cell>
          <cell r="E6519">
            <v>0</v>
          </cell>
          <cell r="F6519">
            <v>0</v>
          </cell>
          <cell r="G6519">
            <v>0</v>
          </cell>
          <cell r="I6519">
            <v>0</v>
          </cell>
        </row>
        <row r="6520">
          <cell r="A6520">
            <v>700000048922</v>
          </cell>
          <cell r="B6520" t="str">
            <v xml:space="preserve">48922                                                                                               </v>
          </cell>
          <cell r="C6520">
            <v>0</v>
          </cell>
          <cell r="D6520">
            <v>0</v>
          </cell>
          <cell r="E6520">
            <v>0</v>
          </cell>
          <cell r="F6520">
            <v>0</v>
          </cell>
          <cell r="G6520">
            <v>0</v>
          </cell>
          <cell r="I6520">
            <v>0</v>
          </cell>
        </row>
        <row r="6521">
          <cell r="A6521">
            <v>700000052011</v>
          </cell>
          <cell r="B6521" t="str">
            <v xml:space="preserve">52011 BUCHSE 30                                                                                     </v>
          </cell>
          <cell r="C6521">
            <v>0</v>
          </cell>
          <cell r="D6521">
            <v>0</v>
          </cell>
          <cell r="E6521">
            <v>0</v>
          </cell>
          <cell r="F6521">
            <v>0</v>
          </cell>
          <cell r="G6521">
            <v>0</v>
          </cell>
          <cell r="I6521">
            <v>0</v>
          </cell>
        </row>
        <row r="6522">
          <cell r="A6522">
            <v>700000052028</v>
          </cell>
          <cell r="B6522" t="str">
            <v xml:space="preserve">52028 BUCHSE 30                                                                                     </v>
          </cell>
          <cell r="C6522">
            <v>0</v>
          </cell>
          <cell r="D6522">
            <v>0</v>
          </cell>
          <cell r="E6522">
            <v>0</v>
          </cell>
          <cell r="F6522">
            <v>0</v>
          </cell>
          <cell r="G6522">
            <v>0</v>
          </cell>
          <cell r="I6522">
            <v>0</v>
          </cell>
        </row>
        <row r="6523">
          <cell r="A6523">
            <v>700000052412</v>
          </cell>
          <cell r="B6523" t="str">
            <v xml:space="preserve">52412 SITZRING 30                                                                                   </v>
          </cell>
          <cell r="C6523">
            <v>0</v>
          </cell>
          <cell r="D6523">
            <v>0</v>
          </cell>
          <cell r="E6523">
            <v>0</v>
          </cell>
          <cell r="F6523">
            <v>0</v>
          </cell>
          <cell r="G6523">
            <v>0</v>
          </cell>
          <cell r="I6523">
            <v>0</v>
          </cell>
        </row>
        <row r="6524">
          <cell r="A6524">
            <v>700000052415</v>
          </cell>
          <cell r="B6524" t="str">
            <v xml:space="preserve">52415 FUHRUNGSBOLZEN                                                                                </v>
          </cell>
          <cell r="C6524">
            <v>0</v>
          </cell>
          <cell r="D6524">
            <v>0</v>
          </cell>
          <cell r="E6524">
            <v>0</v>
          </cell>
          <cell r="F6524">
            <v>0</v>
          </cell>
          <cell r="G6524">
            <v>0</v>
          </cell>
          <cell r="I6524">
            <v>0</v>
          </cell>
        </row>
        <row r="6525">
          <cell r="A6525">
            <v>700000052419</v>
          </cell>
          <cell r="B6525" t="str">
            <v xml:space="preserve">52419 FUHRUNGSBOLZEN 30                                                                             </v>
          </cell>
          <cell r="C6525">
            <v>0</v>
          </cell>
          <cell r="D6525">
            <v>0</v>
          </cell>
          <cell r="E6525">
            <v>0</v>
          </cell>
          <cell r="F6525">
            <v>0</v>
          </cell>
          <cell r="G6525">
            <v>0</v>
          </cell>
          <cell r="I6525">
            <v>0</v>
          </cell>
        </row>
        <row r="6526">
          <cell r="A6526">
            <v>700000054496</v>
          </cell>
          <cell r="B6526" t="str">
            <v xml:space="preserve">54496 SITZRING 30                                                                                   </v>
          </cell>
          <cell r="C6526">
            <v>0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I6526">
            <v>0</v>
          </cell>
        </row>
        <row r="6527">
          <cell r="A6527">
            <v>700000056660</v>
          </cell>
          <cell r="B6527" t="str">
            <v xml:space="preserve">56660                                                                                               </v>
          </cell>
          <cell r="C6527">
            <v>0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I6527">
            <v>0</v>
          </cell>
        </row>
        <row r="6528">
          <cell r="A6528">
            <v>700000064453</v>
          </cell>
          <cell r="B6528" t="str">
            <v xml:space="preserve">64453                                                                                               </v>
          </cell>
          <cell r="C6528">
            <v>0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I6528">
            <v>0</v>
          </cell>
        </row>
        <row r="6529">
          <cell r="A6529">
            <v>700000068504</v>
          </cell>
          <cell r="B6529" t="str">
            <v xml:space="preserve">68504 MAGNETSPULE                                                                                   </v>
          </cell>
          <cell r="C6529">
            <v>0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I6529">
            <v>0</v>
          </cell>
        </row>
        <row r="6530">
          <cell r="A6530">
            <v>700000072873</v>
          </cell>
          <cell r="B6530" t="str">
            <v xml:space="preserve">72873 FUSIBLES TERMICOS                                                                             </v>
          </cell>
          <cell r="C6530">
            <v>0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I6530">
            <v>0</v>
          </cell>
        </row>
        <row r="6531">
          <cell r="A6531">
            <v>700000089842</v>
          </cell>
          <cell r="B6531" t="str">
            <v xml:space="preserve">89842                                                                                               </v>
          </cell>
          <cell r="C6531">
            <v>0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I6531">
            <v>0</v>
          </cell>
        </row>
        <row r="6532">
          <cell r="A6532">
            <v>700000089933</v>
          </cell>
          <cell r="B6532" t="str">
            <v xml:space="preserve">89933                                                                                               </v>
          </cell>
          <cell r="C6532">
            <v>0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I6532">
            <v>0</v>
          </cell>
        </row>
        <row r="6533">
          <cell r="A6533">
            <v>700000091890</v>
          </cell>
          <cell r="B6533" t="str">
            <v xml:space="preserve">91890 ACOPLE MANGUERA                                                                               </v>
          </cell>
          <cell r="C6533">
            <v>0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I6533">
            <v>0</v>
          </cell>
        </row>
        <row r="6534">
          <cell r="A6534">
            <v>700000091895</v>
          </cell>
          <cell r="B6534" t="str">
            <v xml:space="preserve">91895                                                                                               </v>
          </cell>
          <cell r="C6534">
            <v>0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I6534">
            <v>0</v>
          </cell>
        </row>
        <row r="6535">
          <cell r="A6535">
            <v>700000093939</v>
          </cell>
          <cell r="B6535" t="str">
            <v xml:space="preserve">93939 MANGUERA                                                                                      </v>
          </cell>
          <cell r="C6535">
            <v>0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I6535">
            <v>0</v>
          </cell>
        </row>
        <row r="6536">
          <cell r="A6536">
            <v>700000100541</v>
          </cell>
          <cell r="B6536" t="str">
            <v xml:space="preserve">100541                                                                                              </v>
          </cell>
          <cell r="C6536">
            <v>0</v>
          </cell>
          <cell r="D6536">
            <v>0</v>
          </cell>
          <cell r="E6536">
            <v>0</v>
          </cell>
          <cell r="F6536">
            <v>0</v>
          </cell>
          <cell r="G6536">
            <v>0</v>
          </cell>
          <cell r="I6536">
            <v>0</v>
          </cell>
        </row>
        <row r="6537">
          <cell r="A6537">
            <v>700000104293</v>
          </cell>
          <cell r="B6537" t="str">
            <v xml:space="preserve">104293 MANGUERA                                                                                     </v>
          </cell>
          <cell r="C6537">
            <v>0</v>
          </cell>
          <cell r="D6537">
            <v>0</v>
          </cell>
          <cell r="E6537">
            <v>0</v>
          </cell>
          <cell r="F6537">
            <v>0</v>
          </cell>
          <cell r="G6537">
            <v>0</v>
          </cell>
          <cell r="I6537">
            <v>0</v>
          </cell>
        </row>
        <row r="6538">
          <cell r="A6538">
            <v>700004900138</v>
          </cell>
          <cell r="B6538" t="str">
            <v xml:space="preserve">4900138 RESORTE                                                                                     </v>
          </cell>
          <cell r="C6538">
            <v>0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I6538">
            <v>0</v>
          </cell>
        </row>
        <row r="6539">
          <cell r="A6539">
            <v>700004900216</v>
          </cell>
          <cell r="B6539" t="str">
            <v xml:space="preserve">4900216 RESORTE                                                                                     </v>
          </cell>
          <cell r="C6539">
            <v>0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I6539">
            <v>0</v>
          </cell>
        </row>
        <row r="6540">
          <cell r="A6540">
            <v>700006614165</v>
          </cell>
          <cell r="B6540" t="str">
            <v xml:space="preserve">REPUESTO Nø 06614165                                                                                </v>
          </cell>
          <cell r="C6540">
            <v>0</v>
          </cell>
          <cell r="D6540">
            <v>0</v>
          </cell>
          <cell r="E6540">
            <v>0</v>
          </cell>
          <cell r="F6540">
            <v>0</v>
          </cell>
          <cell r="G6540">
            <v>0</v>
          </cell>
          <cell r="I6540">
            <v>0</v>
          </cell>
        </row>
        <row r="6541">
          <cell r="A6541">
            <v>700088191365</v>
          </cell>
          <cell r="B6541" t="str">
            <v xml:space="preserve">REPUESTO Nø 88191365                                                                                </v>
          </cell>
          <cell r="C6541">
            <v>0</v>
          </cell>
          <cell r="D6541">
            <v>0</v>
          </cell>
          <cell r="E6541">
            <v>0</v>
          </cell>
          <cell r="F6541">
            <v>0</v>
          </cell>
          <cell r="G6541">
            <v>0</v>
          </cell>
          <cell r="I6541">
            <v>0</v>
          </cell>
        </row>
        <row r="6542">
          <cell r="A6542">
            <v>701006000008</v>
          </cell>
          <cell r="B6542" t="str">
            <v xml:space="preserve">MAGNE EKSM6KM0008 EXT.                                                                              </v>
          </cell>
          <cell r="C6542">
            <v>0</v>
          </cell>
          <cell r="D6542">
            <v>0</v>
          </cell>
          <cell r="E6542">
            <v>0</v>
          </cell>
          <cell r="F6542">
            <v>0</v>
          </cell>
          <cell r="G6542">
            <v>0</v>
          </cell>
          <cell r="I6542">
            <v>0</v>
          </cell>
        </row>
        <row r="6543">
          <cell r="A6543">
            <v>701182031815</v>
          </cell>
          <cell r="B6543" t="str">
            <v xml:space="preserve">MAGNE EKS1820M318 C15 EXT                                                                           </v>
          </cell>
          <cell r="C6543">
            <v>0</v>
          </cell>
          <cell r="D6543">
            <v>0</v>
          </cell>
          <cell r="E6543">
            <v>0</v>
          </cell>
          <cell r="F6543">
            <v>0</v>
          </cell>
          <cell r="G6543">
            <v>0</v>
          </cell>
          <cell r="I6543">
            <v>0</v>
          </cell>
        </row>
        <row r="6544">
          <cell r="A6544">
            <v>701182061801</v>
          </cell>
          <cell r="B6544" t="str">
            <v xml:space="preserve">MAGNE EKS1820M618 B01B EX                                                                           </v>
          </cell>
          <cell r="C6544">
            <v>0</v>
          </cell>
          <cell r="D6544">
            <v>0</v>
          </cell>
          <cell r="E6544">
            <v>0</v>
          </cell>
          <cell r="F6544">
            <v>0</v>
          </cell>
          <cell r="G6544">
            <v>0</v>
          </cell>
          <cell r="I6544">
            <v>0</v>
          </cell>
        </row>
        <row r="6545">
          <cell r="A6545">
            <v>710000000001</v>
          </cell>
          <cell r="B6545" t="str">
            <v xml:space="preserve">CORREA T5/625 DL                                                                                    </v>
          </cell>
          <cell r="C6545">
            <v>0</v>
          </cell>
          <cell r="D6545">
            <v>0</v>
          </cell>
          <cell r="E6545">
            <v>0</v>
          </cell>
          <cell r="F6545">
            <v>0</v>
          </cell>
          <cell r="G6545">
            <v>0</v>
          </cell>
          <cell r="I6545">
            <v>0</v>
          </cell>
        </row>
        <row r="6546">
          <cell r="A6546">
            <v>710000000002</v>
          </cell>
          <cell r="B6546" t="str">
            <v xml:space="preserve">REED CONTACT RMS 120 R11                                                                            </v>
          </cell>
          <cell r="C6546">
            <v>0</v>
          </cell>
          <cell r="D6546">
            <v>0</v>
          </cell>
          <cell r="E6546">
            <v>0</v>
          </cell>
          <cell r="F6546">
            <v>0</v>
          </cell>
          <cell r="G6546">
            <v>0</v>
          </cell>
          <cell r="I6546">
            <v>0</v>
          </cell>
        </row>
        <row r="6547">
          <cell r="A6547">
            <v>710000000003</v>
          </cell>
          <cell r="B6547" t="str">
            <v xml:space="preserve">MEM.MOLDE MV RUSCH 80X330                                                                           </v>
          </cell>
          <cell r="C6547">
            <v>0</v>
          </cell>
          <cell r="D6547">
            <v>0</v>
          </cell>
          <cell r="E6547">
            <v>0</v>
          </cell>
          <cell r="F6547">
            <v>0</v>
          </cell>
          <cell r="G6547">
            <v>0</v>
          </cell>
          <cell r="I6547">
            <v>0</v>
          </cell>
        </row>
        <row r="6548">
          <cell r="A6548">
            <v>710000000004</v>
          </cell>
          <cell r="B6548" t="str">
            <v xml:space="preserve">IMANES P/PROTECCION                                                                                 </v>
          </cell>
          <cell r="C6548">
            <v>0</v>
          </cell>
          <cell r="D6548">
            <v>0</v>
          </cell>
          <cell r="E6548">
            <v>0</v>
          </cell>
          <cell r="F6548">
            <v>0</v>
          </cell>
          <cell r="G6548">
            <v>0</v>
          </cell>
          <cell r="I6548">
            <v>0</v>
          </cell>
        </row>
        <row r="6549">
          <cell r="A6549">
            <v>711411844042</v>
          </cell>
          <cell r="B6549" t="str">
            <v xml:space="preserve">LAGER KPL                                                                                           </v>
          </cell>
          <cell r="C6549">
            <v>0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I6549">
            <v>0</v>
          </cell>
        </row>
        <row r="6550">
          <cell r="A6550">
            <v>711411847000</v>
          </cell>
          <cell r="B6550" t="str">
            <v xml:space="preserve">BUCHSE                                                                                              </v>
          </cell>
          <cell r="C6550">
            <v>0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I6550">
            <v>0</v>
          </cell>
        </row>
        <row r="6551">
          <cell r="A6551">
            <v>711421835042</v>
          </cell>
          <cell r="B6551" t="str">
            <v xml:space="preserve">LAGER KPL                                                                                           </v>
          </cell>
          <cell r="C6551">
            <v>0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I6551">
            <v>0</v>
          </cell>
        </row>
        <row r="6552">
          <cell r="A6552">
            <v>711438856230</v>
          </cell>
          <cell r="B6552" t="str">
            <v xml:space="preserve">MULTIVAC - LISTON GUIA 7,5 x 20 x 100 - (711438856230)                                              </v>
          </cell>
          <cell r="C6552">
            <v>1</v>
          </cell>
          <cell r="D6552">
            <v>0</v>
          </cell>
          <cell r="E6552">
            <v>0</v>
          </cell>
          <cell r="F6552">
            <v>0</v>
          </cell>
          <cell r="G6552">
            <v>0</v>
          </cell>
          <cell r="I6552">
            <v>0</v>
          </cell>
        </row>
        <row r="6553">
          <cell r="A6553">
            <v>711460097401</v>
          </cell>
          <cell r="B6553" t="str">
            <v xml:space="preserve">JUNTAS 660MM-460097401 - VELVET                                                                     </v>
          </cell>
          <cell r="C6553">
            <v>3</v>
          </cell>
          <cell r="D6553">
            <v>0</v>
          </cell>
          <cell r="E6553">
            <v>0</v>
          </cell>
          <cell r="F6553">
            <v>0</v>
          </cell>
          <cell r="G6553">
            <v>0</v>
          </cell>
          <cell r="I6553">
            <v>0</v>
          </cell>
        </row>
        <row r="6554">
          <cell r="A6554">
            <v>711460135401</v>
          </cell>
          <cell r="B6554" t="str">
            <v xml:space="preserve">JUNTA 550MM-46013540194 - ALIMENTACION                                                              </v>
          </cell>
          <cell r="C6554">
            <v>5</v>
          </cell>
          <cell r="D6554">
            <v>0</v>
          </cell>
          <cell r="E6554">
            <v>0</v>
          </cell>
          <cell r="F6554">
            <v>0</v>
          </cell>
          <cell r="G6554">
            <v>0</v>
          </cell>
          <cell r="I6554">
            <v>0</v>
          </cell>
        </row>
        <row r="6555">
          <cell r="A6555">
            <v>711460135402</v>
          </cell>
          <cell r="B6555" t="str">
            <v xml:space="preserve">JUNTAS 550MM-460135402 - SELDINGER                                                                  </v>
          </cell>
          <cell r="C6555">
            <v>6</v>
          </cell>
          <cell r="D6555">
            <v>0</v>
          </cell>
          <cell r="E6555">
            <v>0</v>
          </cell>
          <cell r="F6555">
            <v>0</v>
          </cell>
          <cell r="G6555">
            <v>0</v>
          </cell>
          <cell r="I6555">
            <v>0</v>
          </cell>
        </row>
        <row r="6556">
          <cell r="A6556">
            <v>711460138401</v>
          </cell>
          <cell r="B6556" t="str">
            <v xml:space="preserve">JUNTAS 460138401 - DOBLE LUMEN                                                                      </v>
          </cell>
          <cell r="C6556">
            <v>2</v>
          </cell>
          <cell r="D6556">
            <v>0</v>
          </cell>
          <cell r="E6556">
            <v>0</v>
          </cell>
          <cell r="F6556">
            <v>0</v>
          </cell>
          <cell r="G6556">
            <v>0</v>
          </cell>
          <cell r="I6556">
            <v>0</v>
          </cell>
        </row>
        <row r="6557">
          <cell r="A6557">
            <v>711460138402</v>
          </cell>
          <cell r="B6557" t="str">
            <v xml:space="preserve">JUNTAS 470MM-460138402 - ASP. CONTROLADA / NELATON                                                  </v>
          </cell>
          <cell r="C6557">
            <v>7</v>
          </cell>
          <cell r="D6557">
            <v>0</v>
          </cell>
          <cell r="E6557">
            <v>0</v>
          </cell>
          <cell r="F6557">
            <v>0</v>
          </cell>
          <cell r="G6557">
            <v>0</v>
          </cell>
          <cell r="I6557">
            <v>0</v>
          </cell>
        </row>
        <row r="6558">
          <cell r="A6558">
            <v>711486110503</v>
          </cell>
          <cell r="B6558" t="str">
            <v xml:space="preserve">DRUCKSCHALTER                                                                                       </v>
          </cell>
          <cell r="C6558">
            <v>0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I6558">
            <v>0</v>
          </cell>
        </row>
        <row r="6559">
          <cell r="A6559">
            <v>711486817603</v>
          </cell>
          <cell r="B6559" t="str">
            <v xml:space="preserve">SCHALTGERAT-BREMS                                                                                   </v>
          </cell>
          <cell r="C6559">
            <v>0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I6559">
            <v>0</v>
          </cell>
        </row>
        <row r="6560">
          <cell r="A6560">
            <v>711501815523</v>
          </cell>
          <cell r="B6560" t="str">
            <v xml:space="preserve">LAGER KPL                                                                                           </v>
          </cell>
          <cell r="C6560">
            <v>0</v>
          </cell>
          <cell r="D6560">
            <v>0</v>
          </cell>
          <cell r="E6560">
            <v>0</v>
          </cell>
          <cell r="F6560">
            <v>0</v>
          </cell>
          <cell r="G6560">
            <v>0</v>
          </cell>
          <cell r="I6560">
            <v>0</v>
          </cell>
        </row>
        <row r="6561">
          <cell r="A6561">
            <v>711531830810</v>
          </cell>
          <cell r="B6561" t="str">
            <v xml:space="preserve">SCHEIBE                                                                                             </v>
          </cell>
          <cell r="C6561">
            <v>0</v>
          </cell>
          <cell r="D6561">
            <v>0</v>
          </cell>
          <cell r="E6561">
            <v>0</v>
          </cell>
          <cell r="F6561">
            <v>0</v>
          </cell>
          <cell r="G6561">
            <v>0</v>
          </cell>
          <cell r="I6561">
            <v>0</v>
          </cell>
        </row>
        <row r="6562">
          <cell r="A6562">
            <v>711531830900</v>
          </cell>
          <cell r="B6562" t="str">
            <v xml:space="preserve">SCHALTRING                                                                                          </v>
          </cell>
          <cell r="C6562">
            <v>0</v>
          </cell>
          <cell r="D6562">
            <v>0</v>
          </cell>
          <cell r="E6562">
            <v>0</v>
          </cell>
          <cell r="F6562">
            <v>0</v>
          </cell>
          <cell r="G6562">
            <v>0</v>
          </cell>
          <cell r="I6562">
            <v>0</v>
          </cell>
        </row>
        <row r="6563">
          <cell r="A6563">
            <v>711531840801</v>
          </cell>
          <cell r="B6563" t="str">
            <v xml:space="preserve">BOLZEN                                                                                              </v>
          </cell>
          <cell r="C6563">
            <v>0</v>
          </cell>
          <cell r="D6563">
            <v>0</v>
          </cell>
          <cell r="E6563">
            <v>0</v>
          </cell>
          <cell r="F6563">
            <v>0</v>
          </cell>
          <cell r="G6563">
            <v>0</v>
          </cell>
          <cell r="I6563">
            <v>0</v>
          </cell>
        </row>
        <row r="6564">
          <cell r="A6564">
            <v>711531841002</v>
          </cell>
          <cell r="B6564" t="str">
            <v xml:space="preserve">MULTIVAC - TACO DE FRENO (11531841002)                                                              </v>
          </cell>
          <cell r="C6564">
            <v>4</v>
          </cell>
          <cell r="D6564">
            <v>0</v>
          </cell>
          <cell r="E6564">
            <v>0</v>
          </cell>
          <cell r="F6564">
            <v>0</v>
          </cell>
          <cell r="G6564">
            <v>0</v>
          </cell>
          <cell r="I6564">
            <v>0</v>
          </cell>
        </row>
        <row r="6565">
          <cell r="A6565">
            <v>711531868920</v>
          </cell>
          <cell r="B6565" t="str">
            <v xml:space="preserve">MULTIVAC - MORDAZA DE PLASTICO (11531868920)                                                        </v>
          </cell>
          <cell r="C6565">
            <v>3</v>
          </cell>
          <cell r="D6565">
            <v>0</v>
          </cell>
          <cell r="E6565">
            <v>0</v>
          </cell>
          <cell r="F6565">
            <v>0</v>
          </cell>
          <cell r="G6565">
            <v>0</v>
          </cell>
          <cell r="I6565">
            <v>0</v>
          </cell>
        </row>
        <row r="6566">
          <cell r="A6566">
            <v>711538814203</v>
          </cell>
          <cell r="B6566" t="str">
            <v xml:space="preserve">MULTIVAC                                                                                            </v>
          </cell>
          <cell r="C6566">
            <v>0</v>
          </cell>
          <cell r="D6566">
            <v>0</v>
          </cell>
          <cell r="E6566">
            <v>0</v>
          </cell>
          <cell r="F6566">
            <v>0</v>
          </cell>
          <cell r="G6566">
            <v>0</v>
          </cell>
          <cell r="I6566">
            <v>0</v>
          </cell>
        </row>
        <row r="6567">
          <cell r="A6567">
            <v>711538865050</v>
          </cell>
          <cell r="B6567" t="str">
            <v xml:space="preserve">MULTIVAC - LISTON GUIA 7,5 x 11 x 1990 JUEGO (114388562309                                          </v>
          </cell>
          <cell r="C6567">
            <v>0</v>
          </cell>
          <cell r="D6567">
            <v>0</v>
          </cell>
          <cell r="E6567">
            <v>0</v>
          </cell>
          <cell r="F6567">
            <v>0</v>
          </cell>
          <cell r="G6567">
            <v>0</v>
          </cell>
          <cell r="I6567">
            <v>0</v>
          </cell>
        </row>
        <row r="6568">
          <cell r="A6568">
            <v>711551916013</v>
          </cell>
          <cell r="B6568" t="str">
            <v xml:space="preserve">QUETSCHMESSER KPL                                                                                   </v>
          </cell>
          <cell r="C6568">
            <v>0</v>
          </cell>
          <cell r="D6568">
            <v>0</v>
          </cell>
          <cell r="E6568">
            <v>0</v>
          </cell>
          <cell r="F6568">
            <v>0</v>
          </cell>
          <cell r="G6568">
            <v>0</v>
          </cell>
          <cell r="I6568">
            <v>0</v>
          </cell>
        </row>
        <row r="6569">
          <cell r="A6569">
            <v>711551957010</v>
          </cell>
          <cell r="B6569" t="str">
            <v xml:space="preserve">ACHSE                                                                                               </v>
          </cell>
          <cell r="C6569">
            <v>0</v>
          </cell>
          <cell r="D6569">
            <v>0</v>
          </cell>
          <cell r="E6569">
            <v>0</v>
          </cell>
          <cell r="F6569">
            <v>0</v>
          </cell>
          <cell r="G6569">
            <v>0</v>
          </cell>
          <cell r="I6569">
            <v>0</v>
          </cell>
        </row>
        <row r="6570">
          <cell r="A6570">
            <v>711581938191</v>
          </cell>
          <cell r="B6570" t="str">
            <v xml:space="preserve">MULTIVAC - EMBOLO P/EL FRENO (11581938191)                                                          </v>
          </cell>
          <cell r="C6570">
            <v>1</v>
          </cell>
          <cell r="D6570">
            <v>0</v>
          </cell>
          <cell r="E6570">
            <v>0</v>
          </cell>
          <cell r="F6570">
            <v>0</v>
          </cell>
          <cell r="G6570">
            <v>0</v>
          </cell>
          <cell r="I6570">
            <v>0</v>
          </cell>
        </row>
        <row r="6571">
          <cell r="A6571">
            <v>711586919503</v>
          </cell>
          <cell r="B6571" t="str">
            <v xml:space="preserve">FRENO MAGNETICO                                                                                     </v>
          </cell>
          <cell r="C6571">
            <v>0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  <cell r="I6571">
            <v>0</v>
          </cell>
        </row>
        <row r="6572">
          <cell r="A6572">
            <v>711601099000</v>
          </cell>
          <cell r="B6572" t="str">
            <v xml:space="preserve">MULTIVAC - MARCO (11 601 0990 00)                                                                   </v>
          </cell>
          <cell r="C6572">
            <v>0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  <cell r="I6572">
            <v>0</v>
          </cell>
        </row>
        <row r="6573">
          <cell r="A6573">
            <v>711631014800</v>
          </cell>
          <cell r="B6573" t="str">
            <v xml:space="preserve">MULTIVAC - FRENO DE AVANCE DEL ROLLO DE PAPEL  (11631014800)                                        </v>
          </cell>
          <cell r="C6573">
            <v>0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I6573">
            <v>0</v>
          </cell>
        </row>
        <row r="6574">
          <cell r="A6574">
            <v>711631030000</v>
          </cell>
          <cell r="B6574" t="str">
            <v xml:space="preserve">MULTIVAC - DISCO DE FRENO (11631030000)                                                             </v>
          </cell>
          <cell r="C6574">
            <v>2</v>
          </cell>
          <cell r="D6574">
            <v>0</v>
          </cell>
          <cell r="E6574">
            <v>0</v>
          </cell>
          <cell r="F6574">
            <v>0</v>
          </cell>
          <cell r="G6574">
            <v>0</v>
          </cell>
          <cell r="I6574">
            <v>0</v>
          </cell>
        </row>
        <row r="6575">
          <cell r="A6575">
            <v>711631030803</v>
          </cell>
          <cell r="B6575" t="str">
            <v xml:space="preserve">MULTIVAC - ARANDELA P/EL FRENO (11631030803)                                                        </v>
          </cell>
          <cell r="C6575">
            <v>1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  <cell r="I6575">
            <v>0</v>
          </cell>
        </row>
        <row r="6576">
          <cell r="A6576">
            <v>711631068900</v>
          </cell>
          <cell r="B6576" t="str">
            <v xml:space="preserve">MULTIVAC - MORDAZA DE PLASTICO (11631068900)                                                        </v>
          </cell>
          <cell r="C6576">
            <v>0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I6576">
            <v>0</v>
          </cell>
        </row>
        <row r="6577">
          <cell r="A6577">
            <v>711699000098</v>
          </cell>
          <cell r="B6577" t="str">
            <v xml:space="preserve">MULTIVAC - JUEGO DE RESTITUCION (11699000098)                                                       </v>
          </cell>
          <cell r="C6577">
            <v>0</v>
          </cell>
          <cell r="D6577">
            <v>0</v>
          </cell>
          <cell r="E6577">
            <v>0</v>
          </cell>
          <cell r="F6577">
            <v>0</v>
          </cell>
          <cell r="G6577">
            <v>0</v>
          </cell>
          <cell r="I6577">
            <v>0</v>
          </cell>
        </row>
        <row r="6578">
          <cell r="A6578">
            <v>711818650011</v>
          </cell>
          <cell r="B6578" t="str">
            <v xml:space="preserve">JUNTAS T 81865001120 - P/CALEFACCION                                                                </v>
          </cell>
          <cell r="C6578">
            <v>12</v>
          </cell>
          <cell r="D6578">
            <v>0</v>
          </cell>
          <cell r="E6578">
            <v>0</v>
          </cell>
          <cell r="F6578">
            <v>0</v>
          </cell>
          <cell r="G6578">
            <v>0</v>
          </cell>
          <cell r="I6578">
            <v>0</v>
          </cell>
        </row>
        <row r="6579">
          <cell r="A6579">
            <v>712000000000</v>
          </cell>
          <cell r="B6579" t="str">
            <v xml:space="preserve">REPUESTOS HASCO                                                                                     </v>
          </cell>
          <cell r="C6579">
            <v>0</v>
          </cell>
          <cell r="D6579">
            <v>0</v>
          </cell>
          <cell r="E6579">
            <v>0</v>
          </cell>
          <cell r="F6579">
            <v>0</v>
          </cell>
          <cell r="G6579">
            <v>0</v>
          </cell>
          <cell r="I6579">
            <v>0</v>
          </cell>
        </row>
        <row r="6580">
          <cell r="A6580">
            <v>719009113100</v>
          </cell>
          <cell r="B6580" t="str">
            <v xml:space="preserve">MEMBRANA KPL                                                                                        </v>
          </cell>
          <cell r="C6580">
            <v>0</v>
          </cell>
          <cell r="D6580">
            <v>0</v>
          </cell>
          <cell r="E6580">
            <v>0</v>
          </cell>
          <cell r="F6580">
            <v>0</v>
          </cell>
          <cell r="G6580">
            <v>0</v>
          </cell>
          <cell r="I6580">
            <v>0</v>
          </cell>
        </row>
        <row r="6581">
          <cell r="A6581">
            <v>719009400305</v>
          </cell>
          <cell r="B6581" t="str">
            <v xml:space="preserve">MULTIVAC - MEMBRANA 40X305                                                                          </v>
          </cell>
          <cell r="C6581">
            <v>0</v>
          </cell>
          <cell r="D6581">
            <v>0</v>
          </cell>
          <cell r="E6581">
            <v>0</v>
          </cell>
          <cell r="F6581">
            <v>0</v>
          </cell>
          <cell r="G6581">
            <v>0</v>
          </cell>
          <cell r="I6581">
            <v>0</v>
          </cell>
        </row>
        <row r="6582">
          <cell r="A6582">
            <v>719009505305</v>
          </cell>
          <cell r="B6582" t="str">
            <v xml:space="preserve">MEMBRANA CPL 50X305 19009505305                                                                     </v>
          </cell>
          <cell r="C6582">
            <v>7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  <cell r="I6582">
            <v>0</v>
          </cell>
        </row>
        <row r="6583">
          <cell r="A6583">
            <v>719009749305</v>
          </cell>
          <cell r="B6583" t="str">
            <v xml:space="preserve">MULTIVAC - MEMBRANA 70X305  (1909749305)                                                            </v>
          </cell>
          <cell r="C6583">
            <v>3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  <cell r="I6583">
            <v>0</v>
          </cell>
        </row>
        <row r="6584">
          <cell r="A6584">
            <v>719009849305</v>
          </cell>
          <cell r="B6584" t="str">
            <v xml:space="preserve">MULTIVAC - MEMBRANA 80X305 (19009849305)                                                            </v>
          </cell>
          <cell r="C6584">
            <v>1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  <cell r="I6584">
            <v>0</v>
          </cell>
        </row>
        <row r="6585">
          <cell r="A6585">
            <v>719009949330</v>
          </cell>
          <cell r="B6585" t="str">
            <v xml:space="preserve">MULTIVAC - MEMBRANA 80X330 (19009849330)                                                            </v>
          </cell>
          <cell r="C6585">
            <v>5</v>
          </cell>
          <cell r="D6585">
            <v>0</v>
          </cell>
          <cell r="E6585">
            <v>0</v>
          </cell>
          <cell r="F6585">
            <v>0</v>
          </cell>
          <cell r="G6585">
            <v>0</v>
          </cell>
          <cell r="I6585">
            <v>0</v>
          </cell>
        </row>
        <row r="6586">
          <cell r="A6586">
            <v>719010049305</v>
          </cell>
          <cell r="B6586" t="str">
            <v xml:space="preserve">MULTIVAC - MEMBRANA 100X305 (19010049305)                                                           </v>
          </cell>
          <cell r="C6586">
            <v>4</v>
          </cell>
          <cell r="D6586">
            <v>0</v>
          </cell>
          <cell r="E6586">
            <v>0</v>
          </cell>
          <cell r="F6586">
            <v>0</v>
          </cell>
          <cell r="G6586">
            <v>0</v>
          </cell>
          <cell r="I6586">
            <v>0</v>
          </cell>
        </row>
        <row r="6587">
          <cell r="A6587">
            <v>719010049330</v>
          </cell>
          <cell r="B6587" t="str">
            <v xml:space="preserve">MULTIVAC - MEMBRANA 100X330 (19010049330)                                                           </v>
          </cell>
          <cell r="C6587">
            <v>8</v>
          </cell>
          <cell r="D6587">
            <v>0</v>
          </cell>
          <cell r="E6587">
            <v>0</v>
          </cell>
          <cell r="F6587">
            <v>0</v>
          </cell>
          <cell r="G6587">
            <v>0</v>
          </cell>
          <cell r="I6587">
            <v>0</v>
          </cell>
        </row>
        <row r="6588">
          <cell r="A6588">
            <v>719010249330</v>
          </cell>
          <cell r="B6588" t="str">
            <v xml:space="preserve">MULTIVAC - MEMBRANA 120X330                                                                         </v>
          </cell>
          <cell r="C6588">
            <v>11</v>
          </cell>
          <cell r="D6588">
            <v>0</v>
          </cell>
          <cell r="E6588">
            <v>0</v>
          </cell>
          <cell r="F6588">
            <v>0</v>
          </cell>
          <cell r="G6588">
            <v>0</v>
          </cell>
          <cell r="I6588">
            <v>0</v>
          </cell>
        </row>
        <row r="6589">
          <cell r="A6589">
            <v>719010349300</v>
          </cell>
          <cell r="B6589" t="str">
            <v xml:space="preserve">MULTIVAC - MEMBRANA 70X300 (19009749300)                                                            </v>
          </cell>
          <cell r="C6589">
            <v>3</v>
          </cell>
          <cell r="D6589">
            <v>0</v>
          </cell>
          <cell r="E6589">
            <v>0</v>
          </cell>
          <cell r="F6589">
            <v>0</v>
          </cell>
          <cell r="G6589">
            <v>0</v>
          </cell>
          <cell r="I6589">
            <v>0</v>
          </cell>
        </row>
        <row r="6590">
          <cell r="A6590">
            <v>719010449335</v>
          </cell>
          <cell r="B6590" t="str">
            <v xml:space="preserve">MULTIVAC - MEMBRANA 100X335                                                                         </v>
          </cell>
          <cell r="C6590">
            <v>21</v>
          </cell>
          <cell r="D6590">
            <v>0</v>
          </cell>
          <cell r="E6590">
            <v>0</v>
          </cell>
          <cell r="F6590">
            <v>0</v>
          </cell>
          <cell r="G6590">
            <v>0</v>
          </cell>
          <cell r="I6590">
            <v>0</v>
          </cell>
        </row>
        <row r="6591">
          <cell r="A6591">
            <v>719010549335</v>
          </cell>
          <cell r="B6591" t="str">
            <v xml:space="preserve">MULTIVAC - MEMBRANA 120X335                                                                         </v>
          </cell>
          <cell r="C6591">
            <v>8</v>
          </cell>
          <cell r="D6591">
            <v>0</v>
          </cell>
          <cell r="E6591">
            <v>0</v>
          </cell>
          <cell r="F6591">
            <v>0</v>
          </cell>
          <cell r="G6591">
            <v>0</v>
          </cell>
          <cell r="I6591">
            <v>0</v>
          </cell>
        </row>
        <row r="6592">
          <cell r="A6592">
            <v>719010649430</v>
          </cell>
          <cell r="B6592" t="str">
            <v xml:space="preserve">MULTIVAC - MEMBRANA 100X430 (19010049430)                                                           </v>
          </cell>
          <cell r="C6592">
            <v>4</v>
          </cell>
          <cell r="D6592">
            <v>0</v>
          </cell>
          <cell r="E6592">
            <v>0</v>
          </cell>
          <cell r="F6592">
            <v>0</v>
          </cell>
          <cell r="G6592">
            <v>0</v>
          </cell>
          <cell r="I6592">
            <v>0</v>
          </cell>
        </row>
        <row r="6593">
          <cell r="A6593">
            <v>719181271244</v>
          </cell>
          <cell r="B6593" t="str">
            <v xml:space="preserve">DISCHTUNGSSATZ                                                                                      </v>
          </cell>
          <cell r="C6593">
            <v>0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I6593">
            <v>0</v>
          </cell>
        </row>
        <row r="6594">
          <cell r="A6594">
            <v>719181271274</v>
          </cell>
          <cell r="B6594" t="str">
            <v xml:space="preserve">DISHTUNGSSATZ                                                                                       </v>
          </cell>
          <cell r="C6594">
            <v>0</v>
          </cell>
          <cell r="D6594">
            <v>0</v>
          </cell>
          <cell r="E6594">
            <v>0</v>
          </cell>
          <cell r="F6594">
            <v>0</v>
          </cell>
          <cell r="G6594">
            <v>0</v>
          </cell>
          <cell r="I6594">
            <v>0</v>
          </cell>
        </row>
        <row r="6595">
          <cell r="A6595">
            <v>719181271294</v>
          </cell>
          <cell r="B6595" t="str">
            <v xml:space="preserve">DICHTUNGSSATZ                                                                                       </v>
          </cell>
          <cell r="C6595">
            <v>0</v>
          </cell>
          <cell r="D6595">
            <v>0</v>
          </cell>
          <cell r="E6595">
            <v>0</v>
          </cell>
          <cell r="F6595">
            <v>0</v>
          </cell>
          <cell r="G6595">
            <v>0</v>
          </cell>
          <cell r="I6595">
            <v>0</v>
          </cell>
        </row>
        <row r="6596">
          <cell r="A6596">
            <v>719181271344</v>
          </cell>
          <cell r="B6596" t="str">
            <v xml:space="preserve">DICHTUNGSSATZ                                                                                       </v>
          </cell>
          <cell r="C6596">
            <v>0</v>
          </cell>
          <cell r="D6596">
            <v>0</v>
          </cell>
          <cell r="E6596">
            <v>0</v>
          </cell>
          <cell r="F6596">
            <v>0</v>
          </cell>
          <cell r="G6596">
            <v>0</v>
          </cell>
          <cell r="I6596">
            <v>0</v>
          </cell>
        </row>
        <row r="6597">
          <cell r="A6597">
            <v>719186205004</v>
          </cell>
          <cell r="B6597" t="str">
            <v xml:space="preserve">MULTIVAC-SET DE FRENO+EMBRAGUE (F.KEB-COMBIBOX 75.142.00-9000)                                      </v>
          </cell>
          <cell r="C6597">
            <v>1</v>
          </cell>
          <cell r="D6597">
            <v>0</v>
          </cell>
          <cell r="E6597">
            <v>0</v>
          </cell>
          <cell r="F6597">
            <v>0</v>
          </cell>
          <cell r="G6597">
            <v>0</v>
          </cell>
          <cell r="I6597">
            <v>0</v>
          </cell>
        </row>
        <row r="6598">
          <cell r="A6598">
            <v>719186231104</v>
          </cell>
          <cell r="B6598" t="str">
            <v xml:space="preserve">LEUCHTSCHALTER KPL                                                                                  </v>
          </cell>
          <cell r="C6598">
            <v>0</v>
          </cell>
          <cell r="D6598">
            <v>0</v>
          </cell>
          <cell r="E6598">
            <v>0</v>
          </cell>
          <cell r="F6598">
            <v>0</v>
          </cell>
          <cell r="G6598">
            <v>0</v>
          </cell>
          <cell r="I6598">
            <v>0</v>
          </cell>
        </row>
        <row r="6599">
          <cell r="A6599">
            <v>719186241104</v>
          </cell>
          <cell r="B6599" t="str">
            <v xml:space="preserve">LEUCHTTASTER                                                                                        </v>
          </cell>
          <cell r="C6599">
            <v>0</v>
          </cell>
          <cell r="D6599">
            <v>0</v>
          </cell>
          <cell r="E6599">
            <v>0</v>
          </cell>
          <cell r="F6599">
            <v>0</v>
          </cell>
          <cell r="G6599">
            <v>0</v>
          </cell>
          <cell r="I6599">
            <v>0</v>
          </cell>
        </row>
        <row r="6600">
          <cell r="A6600">
            <v>719186241114</v>
          </cell>
          <cell r="B6600" t="str">
            <v xml:space="preserve">LECHTSACHLTER KPL                                                                                   </v>
          </cell>
          <cell r="C6600">
            <v>0</v>
          </cell>
          <cell r="D6600">
            <v>0</v>
          </cell>
          <cell r="E6600">
            <v>0</v>
          </cell>
          <cell r="F6600">
            <v>0</v>
          </cell>
          <cell r="G6600">
            <v>0</v>
          </cell>
          <cell r="I6600">
            <v>0</v>
          </cell>
        </row>
        <row r="6601">
          <cell r="A6601">
            <v>719186241124</v>
          </cell>
          <cell r="B6601" t="str">
            <v xml:space="preserve">LEUCHTTASTER KPL                                                                                    </v>
          </cell>
          <cell r="C6601">
            <v>0</v>
          </cell>
          <cell r="D6601">
            <v>0</v>
          </cell>
          <cell r="E6601">
            <v>0</v>
          </cell>
          <cell r="F6601">
            <v>0</v>
          </cell>
          <cell r="G6601">
            <v>0</v>
          </cell>
          <cell r="I6601">
            <v>0</v>
          </cell>
        </row>
        <row r="6602">
          <cell r="A6602">
            <v>719188101023</v>
          </cell>
          <cell r="B6602" t="str">
            <v xml:space="preserve">ROHRHEIZKORPER                                                                                      </v>
          </cell>
          <cell r="C6602">
            <v>0</v>
          </cell>
          <cell r="D6602">
            <v>0</v>
          </cell>
          <cell r="E6602">
            <v>0</v>
          </cell>
          <cell r="F6602">
            <v>0</v>
          </cell>
          <cell r="G6602">
            <v>0</v>
          </cell>
          <cell r="I6602">
            <v>0</v>
          </cell>
        </row>
        <row r="6603">
          <cell r="A6603">
            <v>719188101024</v>
          </cell>
          <cell r="B6603" t="str">
            <v xml:space="preserve">ROHRHEIZKORPER                                                                                      </v>
          </cell>
          <cell r="C6603">
            <v>0</v>
          </cell>
          <cell r="D6603">
            <v>0</v>
          </cell>
          <cell r="E6603">
            <v>0</v>
          </cell>
          <cell r="F6603">
            <v>0</v>
          </cell>
          <cell r="G6603">
            <v>0</v>
          </cell>
          <cell r="I6603">
            <v>0</v>
          </cell>
        </row>
        <row r="6604">
          <cell r="A6604">
            <v>719188101027</v>
          </cell>
          <cell r="B6604" t="str">
            <v xml:space="preserve">ROHRHEIZKORPER                                                                                      </v>
          </cell>
          <cell r="C6604">
            <v>0</v>
          </cell>
          <cell r="D6604">
            <v>0</v>
          </cell>
          <cell r="E6604">
            <v>0</v>
          </cell>
          <cell r="F6604">
            <v>0</v>
          </cell>
          <cell r="G6604">
            <v>0</v>
          </cell>
          <cell r="I6604">
            <v>0</v>
          </cell>
        </row>
        <row r="6605">
          <cell r="A6605">
            <v>719188101031</v>
          </cell>
          <cell r="B6605" t="str">
            <v xml:space="preserve">ROHRHEIZKORPER                                                                                      </v>
          </cell>
          <cell r="C6605">
            <v>0</v>
          </cell>
          <cell r="D6605">
            <v>0</v>
          </cell>
          <cell r="E6605">
            <v>0</v>
          </cell>
          <cell r="F6605">
            <v>0</v>
          </cell>
          <cell r="G6605">
            <v>0</v>
          </cell>
          <cell r="I6605">
            <v>0</v>
          </cell>
        </row>
        <row r="6606">
          <cell r="A6606">
            <v>719188101034</v>
          </cell>
          <cell r="B6606" t="str">
            <v xml:space="preserve">ROHRHEIZKORPER                                                                                      </v>
          </cell>
          <cell r="C6606">
            <v>0</v>
          </cell>
          <cell r="D6606">
            <v>0</v>
          </cell>
          <cell r="E6606">
            <v>0</v>
          </cell>
          <cell r="F6606">
            <v>0</v>
          </cell>
          <cell r="G6606">
            <v>0</v>
          </cell>
          <cell r="I6606">
            <v>0</v>
          </cell>
        </row>
        <row r="6607">
          <cell r="A6607">
            <v>719541208003</v>
          </cell>
          <cell r="B6607" t="str">
            <v xml:space="preserve">KLAMMER KPL                                                                                         </v>
          </cell>
          <cell r="C6607">
            <v>0</v>
          </cell>
          <cell r="D6607">
            <v>0</v>
          </cell>
          <cell r="E6607">
            <v>0</v>
          </cell>
          <cell r="F6607">
            <v>0</v>
          </cell>
          <cell r="G6607">
            <v>0</v>
          </cell>
          <cell r="I6607">
            <v>0</v>
          </cell>
        </row>
        <row r="6608">
          <cell r="A6608">
            <v>719541305002</v>
          </cell>
          <cell r="B6608" t="str">
            <v xml:space="preserve">STECKGLIED KPL                                                                                      </v>
          </cell>
          <cell r="C6608">
            <v>0</v>
          </cell>
          <cell r="D6608">
            <v>0</v>
          </cell>
          <cell r="E6608">
            <v>0</v>
          </cell>
          <cell r="F6608">
            <v>0</v>
          </cell>
          <cell r="G6608">
            <v>0</v>
          </cell>
          <cell r="I6608">
            <v>0</v>
          </cell>
        </row>
        <row r="6609">
          <cell r="A6609">
            <v>719541308003</v>
          </cell>
          <cell r="B6609" t="str">
            <v xml:space="preserve">KLAMMER KPL                                                                                         </v>
          </cell>
          <cell r="C6609">
            <v>0</v>
          </cell>
          <cell r="D6609">
            <v>0</v>
          </cell>
          <cell r="E6609">
            <v>0</v>
          </cell>
          <cell r="F6609">
            <v>0</v>
          </cell>
          <cell r="G6609">
            <v>0</v>
          </cell>
          <cell r="I6609">
            <v>0</v>
          </cell>
        </row>
        <row r="6610">
          <cell r="A6610">
            <v>719555042201</v>
          </cell>
          <cell r="B6610" t="str">
            <v xml:space="preserve">MULTIVAC-COG-WHEEL 19555042201                                                                      </v>
          </cell>
          <cell r="C6610">
            <v>1</v>
          </cell>
          <cell r="D6610">
            <v>0</v>
          </cell>
          <cell r="E6610">
            <v>0</v>
          </cell>
          <cell r="F6610">
            <v>0</v>
          </cell>
          <cell r="G6610">
            <v>0</v>
          </cell>
          <cell r="I6610">
            <v>0</v>
          </cell>
        </row>
        <row r="6611">
          <cell r="A6611">
            <v>719555240201</v>
          </cell>
          <cell r="B6611" t="str">
            <v xml:space="preserve">MULTIVAC-COG-WHEEL 19555240201                                                                      </v>
          </cell>
          <cell r="C6611">
            <v>1</v>
          </cell>
          <cell r="D6611">
            <v>0</v>
          </cell>
          <cell r="E6611">
            <v>0</v>
          </cell>
          <cell r="F6611">
            <v>0</v>
          </cell>
          <cell r="G6611">
            <v>0</v>
          </cell>
          <cell r="I6611">
            <v>0</v>
          </cell>
        </row>
        <row r="6612">
          <cell r="A6612">
            <v>719587603600</v>
          </cell>
          <cell r="B6612" t="str">
            <v xml:space="preserve">MULTIVAC - POLEAS DE ALUMINIO (19587603600)                                                         </v>
          </cell>
          <cell r="C6612">
            <v>1</v>
          </cell>
          <cell r="D6612">
            <v>0</v>
          </cell>
          <cell r="E6612">
            <v>0</v>
          </cell>
          <cell r="F6612">
            <v>0</v>
          </cell>
          <cell r="G6612">
            <v>0</v>
          </cell>
          <cell r="I6612">
            <v>0</v>
          </cell>
        </row>
        <row r="6613">
          <cell r="A6613">
            <v>719587603601</v>
          </cell>
          <cell r="B6613" t="str">
            <v xml:space="preserve">MULTIVAC - POLEAS DE ALUMINIO (19587603601)                                                         </v>
          </cell>
          <cell r="C6613">
            <v>0</v>
          </cell>
          <cell r="D6613">
            <v>0</v>
          </cell>
          <cell r="E6613">
            <v>0</v>
          </cell>
          <cell r="F6613">
            <v>0</v>
          </cell>
          <cell r="G6613">
            <v>0</v>
          </cell>
          <cell r="I6613">
            <v>0</v>
          </cell>
        </row>
        <row r="6614">
          <cell r="A6614">
            <v>719717107090</v>
          </cell>
          <cell r="B6614" t="str">
            <v xml:space="preserve">SCHEIBE                                                                                             </v>
          </cell>
          <cell r="C6614">
            <v>0</v>
          </cell>
          <cell r="D6614">
            <v>0</v>
          </cell>
          <cell r="E6614">
            <v>0</v>
          </cell>
          <cell r="F6614">
            <v>0</v>
          </cell>
          <cell r="G6614">
            <v>0</v>
          </cell>
          <cell r="I6614">
            <v>0</v>
          </cell>
        </row>
        <row r="6615">
          <cell r="A6615">
            <v>719781080900</v>
          </cell>
          <cell r="B6615" t="str">
            <v xml:space="preserve">DRUCKFEDER                                                                                          </v>
          </cell>
          <cell r="C6615">
            <v>0</v>
          </cell>
          <cell r="D6615">
            <v>0</v>
          </cell>
          <cell r="E6615">
            <v>0</v>
          </cell>
          <cell r="F6615">
            <v>0</v>
          </cell>
          <cell r="G6615">
            <v>0</v>
          </cell>
          <cell r="I6615">
            <v>0</v>
          </cell>
        </row>
        <row r="6616">
          <cell r="A6616">
            <v>719781110930</v>
          </cell>
          <cell r="B6616" t="str">
            <v xml:space="preserve">DRUCKFEDER                                                                                          </v>
          </cell>
          <cell r="C6616">
            <v>0</v>
          </cell>
          <cell r="D6616">
            <v>0</v>
          </cell>
          <cell r="E6616">
            <v>0</v>
          </cell>
          <cell r="F6616">
            <v>0</v>
          </cell>
          <cell r="G6616">
            <v>0</v>
          </cell>
          <cell r="I6616">
            <v>0</v>
          </cell>
        </row>
        <row r="6617">
          <cell r="A6617">
            <v>719781131100</v>
          </cell>
          <cell r="B6617" t="str">
            <v xml:space="preserve">DRUCKFEDER                                                                                          </v>
          </cell>
          <cell r="C6617">
            <v>0</v>
          </cell>
          <cell r="D6617">
            <v>0</v>
          </cell>
          <cell r="E6617">
            <v>0</v>
          </cell>
          <cell r="F6617">
            <v>0</v>
          </cell>
          <cell r="G6617">
            <v>0</v>
          </cell>
          <cell r="I6617">
            <v>0</v>
          </cell>
        </row>
        <row r="6618">
          <cell r="A6618">
            <v>719781202000</v>
          </cell>
          <cell r="B6618" t="str">
            <v xml:space="preserve">DRUCKFEDER                                                                                          </v>
          </cell>
          <cell r="C6618">
            <v>0</v>
          </cell>
          <cell r="D6618">
            <v>0</v>
          </cell>
          <cell r="E6618">
            <v>0</v>
          </cell>
          <cell r="F6618">
            <v>0</v>
          </cell>
          <cell r="G6618">
            <v>0</v>
          </cell>
          <cell r="I6618">
            <v>0</v>
          </cell>
        </row>
        <row r="6619">
          <cell r="A6619">
            <v>719784402410</v>
          </cell>
          <cell r="B6619" t="str">
            <v xml:space="preserve">MULTIVAC - RESORTE D1:24  Drd.4  L0: 150  (19784402410)                                             </v>
          </cell>
          <cell r="C6619">
            <v>7</v>
          </cell>
          <cell r="D6619">
            <v>0</v>
          </cell>
          <cell r="E6619">
            <v>0</v>
          </cell>
          <cell r="F6619">
            <v>0</v>
          </cell>
          <cell r="G6619">
            <v>0</v>
          </cell>
          <cell r="I6619">
            <v>0</v>
          </cell>
        </row>
        <row r="6620">
          <cell r="A6620">
            <v>719785010000</v>
          </cell>
          <cell r="B6620" t="str">
            <v xml:space="preserve">MULTIVAC - RESORTE (19785010000)                                                                    </v>
          </cell>
          <cell r="C6620">
            <v>1</v>
          </cell>
          <cell r="D6620">
            <v>0</v>
          </cell>
          <cell r="E6620">
            <v>0</v>
          </cell>
          <cell r="F6620">
            <v>0</v>
          </cell>
          <cell r="G6620">
            <v>0</v>
          </cell>
          <cell r="I6620">
            <v>0</v>
          </cell>
        </row>
        <row r="6621">
          <cell r="A6621">
            <v>743062724920</v>
          </cell>
          <cell r="B6621" t="str">
            <v xml:space="preserve">JUNTA                                                                                               </v>
          </cell>
          <cell r="C6621">
            <v>0</v>
          </cell>
          <cell r="D6621">
            <v>0</v>
          </cell>
          <cell r="E6621">
            <v>0</v>
          </cell>
          <cell r="F6621">
            <v>0</v>
          </cell>
          <cell r="G6621">
            <v>0</v>
          </cell>
          <cell r="I6621">
            <v>0</v>
          </cell>
        </row>
        <row r="6622">
          <cell r="A6622">
            <v>743062824920</v>
          </cell>
          <cell r="B6622" t="str">
            <v xml:space="preserve">JUNTA FOLEY                                                                                         </v>
          </cell>
          <cell r="C6622">
            <v>0</v>
          </cell>
          <cell r="D6622">
            <v>0</v>
          </cell>
          <cell r="E6622">
            <v>0</v>
          </cell>
          <cell r="F6622">
            <v>0</v>
          </cell>
          <cell r="G6622">
            <v>0</v>
          </cell>
          <cell r="I6622">
            <v>0</v>
          </cell>
        </row>
        <row r="6623">
          <cell r="A6623">
            <v>743240224920</v>
          </cell>
          <cell r="B6623" t="str">
            <v xml:space="preserve">JUNTA ENDOTR. GDE.                                                                                  </v>
          </cell>
          <cell r="C6623">
            <v>0</v>
          </cell>
          <cell r="D6623">
            <v>0</v>
          </cell>
          <cell r="E6623">
            <v>0</v>
          </cell>
          <cell r="F6623">
            <v>0</v>
          </cell>
          <cell r="G6623">
            <v>0</v>
          </cell>
          <cell r="I6623">
            <v>0</v>
          </cell>
        </row>
        <row r="6624">
          <cell r="A6624">
            <v>743240324920</v>
          </cell>
          <cell r="B6624" t="str">
            <v xml:space="preserve">JUNTA ENDOTR. CHICA                                                                                 </v>
          </cell>
          <cell r="C6624">
            <v>0</v>
          </cell>
          <cell r="D6624">
            <v>0</v>
          </cell>
          <cell r="E6624">
            <v>0</v>
          </cell>
          <cell r="F6624">
            <v>0</v>
          </cell>
          <cell r="G6624">
            <v>0</v>
          </cell>
          <cell r="I6624">
            <v>0</v>
          </cell>
        </row>
        <row r="6625">
          <cell r="A6625">
            <v>744366644010</v>
          </cell>
          <cell r="B6625" t="str">
            <v xml:space="preserve">JUNTA 436664401                                                                                     </v>
          </cell>
          <cell r="C6625">
            <v>1</v>
          </cell>
          <cell r="D6625">
            <v>0</v>
          </cell>
          <cell r="E6625">
            <v>0</v>
          </cell>
          <cell r="F6625">
            <v>0</v>
          </cell>
          <cell r="G6625">
            <v>0</v>
          </cell>
          <cell r="I6625">
            <v>0</v>
          </cell>
        </row>
        <row r="6626">
          <cell r="A6626">
            <v>744615104010</v>
          </cell>
          <cell r="B6626" t="str">
            <v xml:space="preserve">MULTIVAC - JUNTA 345MM  (2CAV.) - 46151040194 - ENDOTRAQUEAL                                        </v>
          </cell>
          <cell r="C6626">
            <v>2</v>
          </cell>
          <cell r="D6626">
            <v>0</v>
          </cell>
          <cell r="E6626">
            <v>0</v>
          </cell>
          <cell r="F6626">
            <v>0</v>
          </cell>
          <cell r="G6626">
            <v>0</v>
          </cell>
          <cell r="I6626">
            <v>0</v>
          </cell>
        </row>
        <row r="6627">
          <cell r="A6627">
            <v>744615184019</v>
          </cell>
          <cell r="B6627" t="str">
            <v xml:space="preserve">JUNTA 498MM 46151840194 (4CAV.) - FOLEY SILICONA                                                    </v>
          </cell>
          <cell r="C6627">
            <v>8</v>
          </cell>
          <cell r="D6627">
            <v>0</v>
          </cell>
          <cell r="E6627">
            <v>0</v>
          </cell>
          <cell r="F6627">
            <v>0</v>
          </cell>
          <cell r="G6627">
            <v>0</v>
          </cell>
          <cell r="I6627">
            <v>0</v>
          </cell>
        </row>
        <row r="6628">
          <cell r="A6628">
            <v>744635424920</v>
          </cell>
          <cell r="B6628" t="str">
            <v xml:space="preserve">JUNTA MOLDE                                                                                         </v>
          </cell>
          <cell r="C6628">
            <v>0</v>
          </cell>
          <cell r="D6628">
            <v>0</v>
          </cell>
          <cell r="E6628">
            <v>0</v>
          </cell>
          <cell r="F6628">
            <v>0</v>
          </cell>
          <cell r="G6628">
            <v>0</v>
          </cell>
          <cell r="I6628">
            <v>0</v>
          </cell>
        </row>
        <row r="6629">
          <cell r="A6629">
            <v>744635524920</v>
          </cell>
          <cell r="B6629" t="str">
            <v xml:space="preserve">JUNTA NELATON 10 CAVIDADES                                                                          </v>
          </cell>
          <cell r="C6629">
            <v>5</v>
          </cell>
          <cell r="D6629">
            <v>0</v>
          </cell>
          <cell r="E6629">
            <v>0</v>
          </cell>
          <cell r="F6629">
            <v>0</v>
          </cell>
          <cell r="G6629">
            <v>0</v>
          </cell>
          <cell r="I6629">
            <v>0</v>
          </cell>
        </row>
        <row r="6630">
          <cell r="A6630">
            <v>744635624920</v>
          </cell>
          <cell r="B6630" t="str">
            <v xml:space="preserve">JUNTA S.MUJERES                                                                                     </v>
          </cell>
          <cell r="C6630">
            <v>0</v>
          </cell>
          <cell r="D6630">
            <v>0</v>
          </cell>
          <cell r="E6630">
            <v>0</v>
          </cell>
          <cell r="F6630">
            <v>0</v>
          </cell>
          <cell r="G6630">
            <v>0</v>
          </cell>
          <cell r="I6630">
            <v>0</v>
          </cell>
        </row>
        <row r="6631">
          <cell r="A6631">
            <v>747075814720</v>
          </cell>
          <cell r="B6631" t="str">
            <v xml:space="preserve">MULTIVAC - JUNTA GASA / TRAQUEOSTOMIA - 47075814720                                                 </v>
          </cell>
          <cell r="C6631">
            <v>4</v>
          </cell>
          <cell r="D6631">
            <v>0</v>
          </cell>
          <cell r="E6631">
            <v>0</v>
          </cell>
          <cell r="F6631">
            <v>0</v>
          </cell>
          <cell r="G6631">
            <v>0</v>
          </cell>
          <cell r="I6631">
            <v>0</v>
          </cell>
        </row>
        <row r="6632">
          <cell r="A6632">
            <v>747142714720</v>
          </cell>
          <cell r="B6632" t="str">
            <v xml:space="preserve">MULTIVAC - JUNTAS (47142714720) - ESOFAGICA                                                         </v>
          </cell>
          <cell r="C6632">
            <v>8</v>
          </cell>
          <cell r="D6632">
            <v>0</v>
          </cell>
          <cell r="E6632">
            <v>0</v>
          </cell>
          <cell r="F6632">
            <v>0</v>
          </cell>
          <cell r="G6632">
            <v>0</v>
          </cell>
          <cell r="I6632">
            <v>0</v>
          </cell>
        </row>
        <row r="6633">
          <cell r="A6633">
            <v>748188634720</v>
          </cell>
          <cell r="B6633" t="str">
            <v xml:space="preserve">MULTIVAC - JUNTA EQUIPOS - 48188634720                                                              </v>
          </cell>
          <cell r="C6633">
            <v>2</v>
          </cell>
          <cell r="D6633">
            <v>0</v>
          </cell>
          <cell r="E6633">
            <v>0</v>
          </cell>
          <cell r="F6633">
            <v>0</v>
          </cell>
          <cell r="G6633">
            <v>0</v>
          </cell>
          <cell r="I6633">
            <v>0</v>
          </cell>
        </row>
        <row r="6634">
          <cell r="A6634">
            <v>748192864720</v>
          </cell>
          <cell r="B6634" t="str">
            <v xml:space="preserve">JUNTA SUP. SAF. 436664401                                                                           </v>
          </cell>
          <cell r="C6634">
            <v>0</v>
          </cell>
          <cell r="D6634">
            <v>0</v>
          </cell>
          <cell r="E6634">
            <v>0</v>
          </cell>
          <cell r="F6634">
            <v>0</v>
          </cell>
          <cell r="G6634">
            <v>0</v>
          </cell>
          <cell r="I6634">
            <v>0</v>
          </cell>
        </row>
        <row r="6635">
          <cell r="A6635">
            <v>748197844720</v>
          </cell>
          <cell r="B6635" t="str">
            <v xml:space="preserve">JUNTA JER. 2.5 Y 5 ML  48197844720                                                                  </v>
          </cell>
          <cell r="C6635">
            <v>7</v>
          </cell>
          <cell r="D6635">
            <v>0</v>
          </cell>
          <cell r="E6635">
            <v>0</v>
          </cell>
          <cell r="F6635">
            <v>0</v>
          </cell>
          <cell r="G6635">
            <v>0</v>
          </cell>
          <cell r="I6635">
            <v>0</v>
          </cell>
        </row>
        <row r="6636">
          <cell r="A6636">
            <v>748197854720</v>
          </cell>
          <cell r="B6636" t="str">
            <v xml:space="preserve">JUNTA JER. 10 Y 20 ML                                                                               </v>
          </cell>
          <cell r="C6636">
            <v>2</v>
          </cell>
          <cell r="D6636">
            <v>0</v>
          </cell>
          <cell r="E6636">
            <v>0</v>
          </cell>
          <cell r="F6636">
            <v>0</v>
          </cell>
          <cell r="G6636">
            <v>0</v>
          </cell>
          <cell r="I6636">
            <v>0</v>
          </cell>
        </row>
        <row r="6637">
          <cell r="A6637">
            <v>748198004200</v>
          </cell>
          <cell r="B6637" t="str">
            <v xml:space="preserve">JUNTA TEE MOLDE SOBRE PEEL 12X420MM                                                                 </v>
          </cell>
          <cell r="C6637">
            <v>0</v>
          </cell>
          <cell r="D6637">
            <v>0</v>
          </cell>
          <cell r="E6637">
            <v>0</v>
          </cell>
          <cell r="F6637">
            <v>0</v>
          </cell>
          <cell r="G6637">
            <v>0</v>
          </cell>
          <cell r="I6637">
            <v>0</v>
          </cell>
        </row>
        <row r="6638">
          <cell r="A6638">
            <v>755214059004</v>
          </cell>
          <cell r="B6638" t="str">
            <v xml:space="preserve">MULTIVAC - ARBOL C/JUNTA (55214059004)                                                              </v>
          </cell>
          <cell r="C6638">
            <v>0</v>
          </cell>
          <cell r="D6638">
            <v>0</v>
          </cell>
          <cell r="E6638">
            <v>0</v>
          </cell>
          <cell r="F6638">
            <v>0</v>
          </cell>
          <cell r="G6638">
            <v>0</v>
          </cell>
          <cell r="I6638">
            <v>0</v>
          </cell>
        </row>
        <row r="6639">
          <cell r="A6639">
            <v>755214540000</v>
          </cell>
          <cell r="B6639" t="str">
            <v xml:space="preserve">MULTIVAC - EJE D25 x 136 (55214540000)                                                              </v>
          </cell>
          <cell r="C6639">
            <v>1</v>
          </cell>
          <cell r="D6639">
            <v>0</v>
          </cell>
          <cell r="E6639">
            <v>0</v>
          </cell>
          <cell r="F6639">
            <v>0</v>
          </cell>
          <cell r="G6639">
            <v>0</v>
          </cell>
          <cell r="I6639">
            <v>0</v>
          </cell>
        </row>
        <row r="6640">
          <cell r="A6640">
            <v>755215221001</v>
          </cell>
          <cell r="B6640" t="str">
            <v xml:space="preserve">MULTIVAC - EJE D15 x 97  x 10crnis 18.9   A4   (55214059004)                                        </v>
          </cell>
          <cell r="C6640">
            <v>2</v>
          </cell>
          <cell r="D6640">
            <v>0</v>
          </cell>
          <cell r="E6640">
            <v>0</v>
          </cell>
          <cell r="F6640">
            <v>0</v>
          </cell>
          <cell r="G6640">
            <v>0</v>
          </cell>
          <cell r="I6640">
            <v>0</v>
          </cell>
        </row>
        <row r="6641">
          <cell r="A6641">
            <v>770000047657</v>
          </cell>
          <cell r="B6641" t="str">
            <v xml:space="preserve">47657 TRANSFORMADOR                                                                                 </v>
          </cell>
          <cell r="C6641">
            <v>0</v>
          </cell>
          <cell r="D6641">
            <v>0</v>
          </cell>
          <cell r="E6641">
            <v>0</v>
          </cell>
          <cell r="F6641">
            <v>0</v>
          </cell>
          <cell r="G6641">
            <v>0</v>
          </cell>
          <cell r="I6641">
            <v>0</v>
          </cell>
        </row>
        <row r="6642">
          <cell r="A6642">
            <v>775211011302</v>
          </cell>
          <cell r="B6642" t="str">
            <v xml:space="preserve">SCHEIBE                                                                                             </v>
          </cell>
          <cell r="C6642">
            <v>0</v>
          </cell>
          <cell r="D6642">
            <v>0</v>
          </cell>
          <cell r="E6642">
            <v>0</v>
          </cell>
          <cell r="F6642">
            <v>0</v>
          </cell>
          <cell r="G6642">
            <v>0</v>
          </cell>
          <cell r="I6642">
            <v>0</v>
          </cell>
        </row>
        <row r="6643">
          <cell r="A6643">
            <v>775851101008</v>
          </cell>
          <cell r="B6643" t="str">
            <v xml:space="preserve">MULTIVAC - MANGO P/SUJECION DEL MOLDE (75851101008)                                                 </v>
          </cell>
          <cell r="C6643">
            <v>3</v>
          </cell>
          <cell r="D6643">
            <v>0</v>
          </cell>
          <cell r="E6643">
            <v>0</v>
          </cell>
          <cell r="F6643">
            <v>0</v>
          </cell>
          <cell r="G6643">
            <v>0</v>
          </cell>
          <cell r="I6643">
            <v>0</v>
          </cell>
        </row>
        <row r="6644">
          <cell r="A6644">
            <v>776534503532</v>
          </cell>
          <cell r="B6644" t="str">
            <v xml:space="preserve">                                                                                                    </v>
          </cell>
          <cell r="C6644">
            <v>0</v>
          </cell>
          <cell r="D6644">
            <v>0</v>
          </cell>
          <cell r="E6644">
            <v>0</v>
          </cell>
          <cell r="F6644">
            <v>0</v>
          </cell>
          <cell r="G6644">
            <v>0</v>
          </cell>
          <cell r="I6644">
            <v>0</v>
          </cell>
        </row>
        <row r="6645">
          <cell r="A6645">
            <v>778301010200</v>
          </cell>
          <cell r="B6645" t="str">
            <v xml:space="preserve">0-RING                                                                                              </v>
          </cell>
          <cell r="C6645">
            <v>18</v>
          </cell>
          <cell r="D6645">
            <v>0</v>
          </cell>
          <cell r="E6645">
            <v>0</v>
          </cell>
          <cell r="F6645">
            <v>0</v>
          </cell>
          <cell r="G6645">
            <v>0</v>
          </cell>
          <cell r="I6645">
            <v>0</v>
          </cell>
        </row>
        <row r="6646">
          <cell r="A6646">
            <v>778301010300</v>
          </cell>
          <cell r="B6646" t="str">
            <v xml:space="preserve">O-RING                                                                                              </v>
          </cell>
          <cell r="C6646">
            <v>0</v>
          </cell>
          <cell r="D6646">
            <v>0</v>
          </cell>
          <cell r="E6646">
            <v>0</v>
          </cell>
          <cell r="F6646">
            <v>0</v>
          </cell>
          <cell r="G6646">
            <v>0</v>
          </cell>
          <cell r="I6646">
            <v>0</v>
          </cell>
        </row>
        <row r="6647">
          <cell r="A6647">
            <v>778301020200</v>
          </cell>
          <cell r="B6647" t="str">
            <v xml:space="preserve">O-RING                                                                                              </v>
          </cell>
          <cell r="C6647">
            <v>0</v>
          </cell>
          <cell r="D6647">
            <v>0</v>
          </cell>
          <cell r="E6647">
            <v>0</v>
          </cell>
          <cell r="F6647">
            <v>0</v>
          </cell>
          <cell r="G6647">
            <v>0</v>
          </cell>
          <cell r="I6647">
            <v>0</v>
          </cell>
        </row>
        <row r="6648">
          <cell r="A6648">
            <v>778301022400</v>
          </cell>
          <cell r="B6648" t="str">
            <v xml:space="preserve">O-RING                                                                                              </v>
          </cell>
          <cell r="C6648">
            <v>0</v>
          </cell>
          <cell r="D6648">
            <v>0</v>
          </cell>
          <cell r="E6648">
            <v>0</v>
          </cell>
          <cell r="F6648">
            <v>0</v>
          </cell>
          <cell r="G6648">
            <v>0</v>
          </cell>
          <cell r="I6648">
            <v>0</v>
          </cell>
        </row>
        <row r="6649">
          <cell r="A6649">
            <v>778500002690</v>
          </cell>
          <cell r="B6649" t="str">
            <v xml:space="preserve">RILLENKUGELLAGER                                                                                    </v>
          </cell>
          <cell r="C6649">
            <v>0</v>
          </cell>
          <cell r="D6649">
            <v>0</v>
          </cell>
          <cell r="E6649">
            <v>0</v>
          </cell>
          <cell r="F6649">
            <v>0</v>
          </cell>
          <cell r="G6649">
            <v>0</v>
          </cell>
          <cell r="I6649">
            <v>0</v>
          </cell>
        </row>
        <row r="6650">
          <cell r="A6650">
            <v>778534583532</v>
          </cell>
          <cell r="B6650" t="str">
            <v xml:space="preserve">NADELLAGER M IR                                                                                     </v>
          </cell>
          <cell r="C6650">
            <v>0</v>
          </cell>
          <cell r="D6650">
            <v>0</v>
          </cell>
          <cell r="E6650">
            <v>0</v>
          </cell>
          <cell r="F6650">
            <v>0</v>
          </cell>
          <cell r="G6650">
            <v>0</v>
          </cell>
          <cell r="I6650">
            <v>0</v>
          </cell>
        </row>
        <row r="6651">
          <cell r="A6651">
            <v>778711103030</v>
          </cell>
          <cell r="B6651" t="str">
            <v xml:space="preserve">DU-BRUCHSE                                                                                          </v>
          </cell>
          <cell r="C6651">
            <v>0</v>
          </cell>
          <cell r="D6651">
            <v>0</v>
          </cell>
          <cell r="E6651">
            <v>0</v>
          </cell>
          <cell r="F6651">
            <v>0</v>
          </cell>
          <cell r="G6651">
            <v>0</v>
          </cell>
          <cell r="I6651">
            <v>0</v>
          </cell>
        </row>
        <row r="6652">
          <cell r="A6652">
            <v>778711133000</v>
          </cell>
          <cell r="B6652" t="str">
            <v xml:space="preserve">BUNDBUSCHSE                                                                                         </v>
          </cell>
          <cell r="C6652">
            <v>0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I6652">
            <v>0</v>
          </cell>
        </row>
        <row r="6653">
          <cell r="A6653">
            <v>778721016120</v>
          </cell>
          <cell r="B6653" t="str">
            <v xml:space="preserve">MULTIVAC - RODAMIENTO DEL FENO (78721016120)                                                        </v>
          </cell>
          <cell r="C6653">
            <v>2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I6653">
            <v>0</v>
          </cell>
        </row>
        <row r="6654">
          <cell r="A6654">
            <v>779321901610</v>
          </cell>
          <cell r="B6654" t="str">
            <v xml:space="preserve">POLEA DENT.Y MOTOR                                                                                  </v>
          </cell>
          <cell r="C6654">
            <v>0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I6654">
            <v>0</v>
          </cell>
        </row>
        <row r="6655">
          <cell r="A6655">
            <v>779631211210</v>
          </cell>
          <cell r="B6655" t="str">
            <v xml:space="preserve">CORREA 25 T5/600                                                                                    </v>
          </cell>
          <cell r="C6655">
            <v>0</v>
          </cell>
          <cell r="D6655">
            <v>0</v>
          </cell>
          <cell r="E6655">
            <v>2</v>
          </cell>
          <cell r="F6655">
            <v>2</v>
          </cell>
          <cell r="G6655">
            <v>2</v>
          </cell>
          <cell r="I6655">
            <v>2</v>
          </cell>
        </row>
        <row r="6656">
          <cell r="A6656">
            <v>779631211220</v>
          </cell>
          <cell r="B6656" t="str">
            <v xml:space="preserve">CORREA B10 T5/560                                                                                   </v>
          </cell>
          <cell r="C6656">
            <v>0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I6656">
            <v>0</v>
          </cell>
        </row>
        <row r="6657">
          <cell r="A6657">
            <v>779632210400</v>
          </cell>
          <cell r="B6657" t="str">
            <v xml:space="preserve">MULTIVAC - CORREAS DENTADAS (79632210400)                                                           </v>
          </cell>
          <cell r="C6657">
            <v>1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  <cell r="I6657">
            <v>0</v>
          </cell>
        </row>
        <row r="6658">
          <cell r="A6658">
            <v>779633207541</v>
          </cell>
          <cell r="B6658" t="str">
            <v xml:space="preserve">MULTIVAC-CORREA DENTADA 375 (MULTIVAC-CORREA DENTADA 375 - (79633207541)                            </v>
          </cell>
          <cell r="C6658">
            <v>3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I6658">
            <v>0</v>
          </cell>
        </row>
        <row r="6659">
          <cell r="A6659">
            <v>779633209041</v>
          </cell>
          <cell r="B6659" t="str">
            <v xml:space="preserve">MULTIVAC-CORREA DENTADA 450  (79633209041)                                                          </v>
          </cell>
          <cell r="C6659">
            <v>4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I6659">
            <v>0</v>
          </cell>
        </row>
        <row r="6660">
          <cell r="A6660">
            <v>779912712102</v>
          </cell>
          <cell r="B6660" t="str">
            <v xml:space="preserve">MESSER                                                                                              </v>
          </cell>
          <cell r="C6660">
            <v>0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I6660">
            <v>0</v>
          </cell>
        </row>
        <row r="6661">
          <cell r="A6661">
            <v>779915200000</v>
          </cell>
          <cell r="B6661" t="str">
            <v xml:space="preserve">QUETSCHME.LISA DECENTR.                                                                             </v>
          </cell>
          <cell r="C6661">
            <v>0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I6661">
            <v>0</v>
          </cell>
        </row>
        <row r="6662">
          <cell r="A6662">
            <v>779915201030</v>
          </cell>
          <cell r="B6662" t="str">
            <v xml:space="preserve">QUETSCHME.LISA CENTRADA                                                                             </v>
          </cell>
          <cell r="C6662">
            <v>0</v>
          </cell>
          <cell r="D6662">
            <v>0</v>
          </cell>
          <cell r="E6662">
            <v>0</v>
          </cell>
          <cell r="F6662">
            <v>0</v>
          </cell>
          <cell r="G6662">
            <v>0</v>
          </cell>
          <cell r="I6662">
            <v>0</v>
          </cell>
        </row>
        <row r="6663">
          <cell r="A6663">
            <v>779915201110</v>
          </cell>
          <cell r="B6663" t="str">
            <v xml:space="preserve">QUETSCHME.FRES.CENTRADA                                                                             </v>
          </cell>
          <cell r="C6663">
            <v>0</v>
          </cell>
          <cell r="D6663">
            <v>0</v>
          </cell>
          <cell r="E6663">
            <v>0</v>
          </cell>
          <cell r="F6663">
            <v>0</v>
          </cell>
          <cell r="G6663">
            <v>0</v>
          </cell>
          <cell r="I6663">
            <v>0</v>
          </cell>
        </row>
        <row r="6664">
          <cell r="A6664">
            <v>780121408117</v>
          </cell>
          <cell r="B6664" t="str">
            <v xml:space="preserve">FILTERELEMENT                                                                                       </v>
          </cell>
          <cell r="C6664">
            <v>0</v>
          </cell>
          <cell r="D6664">
            <v>0</v>
          </cell>
          <cell r="E6664">
            <v>0</v>
          </cell>
          <cell r="F6664">
            <v>0</v>
          </cell>
          <cell r="G6664">
            <v>0</v>
          </cell>
          <cell r="I6664">
            <v>0</v>
          </cell>
        </row>
        <row r="6665">
          <cell r="A6665">
            <v>780121408132</v>
          </cell>
          <cell r="B6665" t="str">
            <v xml:space="preserve">FILTERELEMENT                                                                                       </v>
          </cell>
          <cell r="C6665">
            <v>0</v>
          </cell>
          <cell r="D6665">
            <v>0</v>
          </cell>
          <cell r="E6665">
            <v>0</v>
          </cell>
          <cell r="F6665">
            <v>0</v>
          </cell>
          <cell r="G6665">
            <v>0</v>
          </cell>
          <cell r="I6665">
            <v>0</v>
          </cell>
        </row>
        <row r="6666">
          <cell r="A6666">
            <v>780141101085</v>
          </cell>
          <cell r="B6666" t="str">
            <v xml:space="preserve">MULTIVAC-CIERRE P/ASPIRADORA NR731042-0000 EDELS - 80141101085                                      </v>
          </cell>
          <cell r="C6666">
            <v>0</v>
          </cell>
          <cell r="D6666">
            <v>0</v>
          </cell>
          <cell r="E6666">
            <v>0</v>
          </cell>
          <cell r="F6666">
            <v>0</v>
          </cell>
          <cell r="G6666">
            <v>0</v>
          </cell>
          <cell r="I6666">
            <v>0</v>
          </cell>
        </row>
        <row r="6667">
          <cell r="A6667">
            <v>780151100010</v>
          </cell>
          <cell r="B6667" t="str">
            <v xml:space="preserve">ATLAS COPCO LZB33                                                                                   </v>
          </cell>
          <cell r="C6667">
            <v>0</v>
          </cell>
          <cell r="D6667">
            <v>0</v>
          </cell>
          <cell r="E6667">
            <v>0</v>
          </cell>
          <cell r="F6667">
            <v>0</v>
          </cell>
          <cell r="G6667">
            <v>0</v>
          </cell>
          <cell r="I6667">
            <v>0</v>
          </cell>
        </row>
        <row r="6668">
          <cell r="A6668">
            <v>780203301000</v>
          </cell>
          <cell r="B6668" t="str">
            <v xml:space="preserve">DICHTUNGSSATZ                                                                                       </v>
          </cell>
          <cell r="C6668">
            <v>0</v>
          </cell>
          <cell r="D6668">
            <v>0</v>
          </cell>
          <cell r="E6668">
            <v>0</v>
          </cell>
          <cell r="F6668">
            <v>0</v>
          </cell>
          <cell r="G6668">
            <v>0</v>
          </cell>
          <cell r="I6668">
            <v>0</v>
          </cell>
        </row>
        <row r="6669">
          <cell r="A6669">
            <v>780203303300</v>
          </cell>
          <cell r="B6669" t="str">
            <v xml:space="preserve">MULTIVAC - CILINDRO DOBLE EFECTO CARRERA 195 (802033033009)                                         </v>
          </cell>
          <cell r="C6669">
            <v>0</v>
          </cell>
          <cell r="D6669">
            <v>0</v>
          </cell>
          <cell r="E6669">
            <v>0</v>
          </cell>
          <cell r="F6669">
            <v>0</v>
          </cell>
          <cell r="G6669">
            <v>0</v>
          </cell>
          <cell r="I6669">
            <v>0</v>
          </cell>
        </row>
        <row r="6670">
          <cell r="A6670">
            <v>780209401010</v>
          </cell>
          <cell r="B6670" t="str">
            <v xml:space="preserve">MULTIVAC - JUNTA RANURADA N890/40 (80209401010)                                                     </v>
          </cell>
          <cell r="C6670">
            <v>8</v>
          </cell>
          <cell r="D6670">
            <v>0</v>
          </cell>
          <cell r="E6670">
            <v>0</v>
          </cell>
          <cell r="F6670">
            <v>0</v>
          </cell>
          <cell r="G6670">
            <v>0</v>
          </cell>
          <cell r="I6670">
            <v>0</v>
          </cell>
        </row>
        <row r="6671">
          <cell r="A6671">
            <v>780209401030</v>
          </cell>
          <cell r="B6671" t="str">
            <v xml:space="preserve">MULTIVAC - O-RING DEL FRENO (80209401030)                                                           </v>
          </cell>
          <cell r="C6671">
            <v>5</v>
          </cell>
          <cell r="D6671">
            <v>0</v>
          </cell>
          <cell r="E6671">
            <v>0</v>
          </cell>
          <cell r="F6671">
            <v>0</v>
          </cell>
          <cell r="G6671">
            <v>0</v>
          </cell>
          <cell r="I6671">
            <v>0</v>
          </cell>
        </row>
        <row r="6672">
          <cell r="A6672">
            <v>780255211221</v>
          </cell>
          <cell r="B6672" t="str">
            <v xml:space="preserve">VENTIL 3/2                                                                                          </v>
          </cell>
          <cell r="C6672">
            <v>0</v>
          </cell>
          <cell r="D6672">
            <v>0</v>
          </cell>
          <cell r="E6672">
            <v>0</v>
          </cell>
          <cell r="F6672">
            <v>0</v>
          </cell>
          <cell r="G6672">
            <v>0</v>
          </cell>
          <cell r="I6672">
            <v>0</v>
          </cell>
        </row>
        <row r="6673">
          <cell r="A6673">
            <v>780260113000</v>
          </cell>
          <cell r="B6673" t="str">
            <v xml:space="preserve">MAGNETVENTIL 2/2                                                                                    </v>
          </cell>
          <cell r="C6673">
            <v>0</v>
          </cell>
          <cell r="D6673">
            <v>0</v>
          </cell>
          <cell r="E6673">
            <v>0</v>
          </cell>
          <cell r="F6673">
            <v>0</v>
          </cell>
          <cell r="G6673">
            <v>0</v>
          </cell>
          <cell r="I6673">
            <v>0</v>
          </cell>
        </row>
        <row r="6674">
          <cell r="A6674">
            <v>780260113020</v>
          </cell>
          <cell r="B6674" t="str">
            <v xml:space="preserve">MAGNETVENTIL 2/2                                                                                    </v>
          </cell>
          <cell r="C6674">
            <v>0</v>
          </cell>
          <cell r="D6674">
            <v>0</v>
          </cell>
          <cell r="E6674">
            <v>0</v>
          </cell>
          <cell r="F6674">
            <v>0</v>
          </cell>
          <cell r="G6674">
            <v>0</v>
          </cell>
          <cell r="I6674">
            <v>0</v>
          </cell>
        </row>
        <row r="6675">
          <cell r="A6675">
            <v>780260113030</v>
          </cell>
          <cell r="B6675" t="str">
            <v xml:space="preserve">MAGNETVENTIL 3/2                                                                                    </v>
          </cell>
          <cell r="C6675">
            <v>0</v>
          </cell>
          <cell r="D6675">
            <v>0</v>
          </cell>
          <cell r="E6675">
            <v>0</v>
          </cell>
          <cell r="F6675">
            <v>0</v>
          </cell>
          <cell r="G6675">
            <v>0</v>
          </cell>
          <cell r="I6675">
            <v>0</v>
          </cell>
        </row>
        <row r="6676">
          <cell r="A6676">
            <v>780260113100</v>
          </cell>
          <cell r="B6676" t="str">
            <v xml:space="preserve">VENTIL 2/2                                                                                          </v>
          </cell>
          <cell r="C6676">
            <v>0</v>
          </cell>
          <cell r="D6676">
            <v>0</v>
          </cell>
          <cell r="E6676">
            <v>0</v>
          </cell>
          <cell r="F6676">
            <v>0</v>
          </cell>
          <cell r="G6676">
            <v>0</v>
          </cell>
          <cell r="I6676">
            <v>0</v>
          </cell>
        </row>
        <row r="6677">
          <cell r="A6677">
            <v>780260478032</v>
          </cell>
          <cell r="B6677" t="str">
            <v xml:space="preserve">DICHTUNGSSATZ                                                                                       </v>
          </cell>
          <cell r="C6677">
            <v>0</v>
          </cell>
          <cell r="D6677">
            <v>0</v>
          </cell>
          <cell r="E6677">
            <v>0</v>
          </cell>
          <cell r="F6677">
            <v>0</v>
          </cell>
          <cell r="G6677">
            <v>0</v>
          </cell>
          <cell r="I6677">
            <v>0</v>
          </cell>
        </row>
        <row r="6678">
          <cell r="A6678">
            <v>780260480510</v>
          </cell>
          <cell r="B6678" t="str">
            <v xml:space="preserve">MULTIVAC- MAGNETVENTIL 5/2 80.260.4805.40                                                           </v>
          </cell>
          <cell r="C6678">
            <v>6</v>
          </cell>
          <cell r="D6678">
            <v>0</v>
          </cell>
          <cell r="E6678">
            <v>0</v>
          </cell>
          <cell r="F6678">
            <v>0</v>
          </cell>
          <cell r="G6678">
            <v>0</v>
          </cell>
          <cell r="I6678">
            <v>0</v>
          </cell>
        </row>
        <row r="6679">
          <cell r="A6679">
            <v>780260480520</v>
          </cell>
          <cell r="B6679" t="str">
            <v xml:space="preserve">MULTIVAC-MAGNETVENTIL 5/4  80.260.4805.50                                                           </v>
          </cell>
          <cell r="C6679">
            <v>0</v>
          </cell>
          <cell r="D6679">
            <v>0</v>
          </cell>
          <cell r="E6679">
            <v>0</v>
          </cell>
          <cell r="F6679">
            <v>0</v>
          </cell>
          <cell r="G6679">
            <v>0</v>
          </cell>
          <cell r="I6679">
            <v>0</v>
          </cell>
        </row>
        <row r="6680">
          <cell r="A6680">
            <v>780272111410</v>
          </cell>
          <cell r="B6680" t="str">
            <v xml:space="preserve">RUCKSCHLANGVENTIL                                                                                   </v>
          </cell>
          <cell r="C6680">
            <v>0</v>
          </cell>
          <cell r="D6680">
            <v>0</v>
          </cell>
          <cell r="E6680">
            <v>0</v>
          </cell>
          <cell r="F6680">
            <v>0</v>
          </cell>
          <cell r="G6680">
            <v>0</v>
          </cell>
          <cell r="I6680">
            <v>0</v>
          </cell>
        </row>
        <row r="6681">
          <cell r="A6681">
            <v>780275111210</v>
          </cell>
          <cell r="B6681" t="str">
            <v xml:space="preserve">SCHNELLENTLUFTUNGSVENTIL                                                                            </v>
          </cell>
          <cell r="C6681">
            <v>0</v>
          </cell>
          <cell r="D6681">
            <v>0</v>
          </cell>
          <cell r="E6681">
            <v>0</v>
          </cell>
          <cell r="F6681">
            <v>0</v>
          </cell>
          <cell r="G6681">
            <v>0</v>
          </cell>
          <cell r="I6681">
            <v>0</v>
          </cell>
        </row>
        <row r="6682">
          <cell r="A6682">
            <v>780286110210</v>
          </cell>
          <cell r="B6682" t="str">
            <v xml:space="preserve">DRUCKSCHALTER                                                                                       </v>
          </cell>
          <cell r="C6682">
            <v>0</v>
          </cell>
          <cell r="D6682">
            <v>0</v>
          </cell>
          <cell r="E6682">
            <v>0</v>
          </cell>
          <cell r="F6682">
            <v>0</v>
          </cell>
          <cell r="G6682">
            <v>0</v>
          </cell>
          <cell r="I6682">
            <v>0</v>
          </cell>
        </row>
        <row r="6683">
          <cell r="A6683">
            <v>780421201260</v>
          </cell>
          <cell r="B6683" t="str">
            <v xml:space="preserve">REHALTER                                                                                            </v>
          </cell>
          <cell r="C6683">
            <v>0</v>
          </cell>
          <cell r="D6683">
            <v>0</v>
          </cell>
          <cell r="E6683">
            <v>0</v>
          </cell>
          <cell r="F6683">
            <v>0</v>
          </cell>
          <cell r="G6683">
            <v>0</v>
          </cell>
          <cell r="I6683">
            <v>0</v>
          </cell>
        </row>
        <row r="6684">
          <cell r="A6684">
            <v>780421201271</v>
          </cell>
          <cell r="B6684" t="str">
            <v xml:space="preserve">ABLABVENTIL                                                                                         </v>
          </cell>
          <cell r="C6684">
            <v>0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I6684">
            <v>0</v>
          </cell>
        </row>
        <row r="6685">
          <cell r="A6685">
            <v>780421401210</v>
          </cell>
          <cell r="B6685" t="str">
            <v xml:space="preserve">SCHAUDOM 5055-52                                                                                    </v>
          </cell>
          <cell r="C6685">
            <v>0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I6685">
            <v>0</v>
          </cell>
        </row>
        <row r="6686">
          <cell r="A6686">
            <v>781041111004</v>
          </cell>
          <cell r="B6686" t="str">
            <v xml:space="preserve">SCHNELLSCHL KUPPL                                                                                   </v>
          </cell>
          <cell r="C6686">
            <v>0</v>
          </cell>
          <cell r="D6686">
            <v>0</v>
          </cell>
          <cell r="E6686">
            <v>0</v>
          </cell>
          <cell r="F6686">
            <v>0</v>
          </cell>
          <cell r="G6686">
            <v>0</v>
          </cell>
          <cell r="I6686">
            <v>0</v>
          </cell>
        </row>
        <row r="6687">
          <cell r="A6687">
            <v>781141111004</v>
          </cell>
          <cell r="B6687" t="str">
            <v xml:space="preserve">MULTIVAC - ACOPLAMIENTO (81 1411110 04)                                                             </v>
          </cell>
          <cell r="C6687">
            <v>0</v>
          </cell>
          <cell r="D6687">
            <v>0</v>
          </cell>
          <cell r="E6687">
            <v>0</v>
          </cell>
          <cell r="F6687">
            <v>0</v>
          </cell>
          <cell r="G6687">
            <v>0</v>
          </cell>
          <cell r="I6687">
            <v>0</v>
          </cell>
        </row>
        <row r="6688">
          <cell r="A6688">
            <v>781817501200</v>
          </cell>
          <cell r="B6688" t="str">
            <v xml:space="preserve">INDUSTRIESCHLAUCH                                                                                   </v>
          </cell>
          <cell r="C6688">
            <v>0</v>
          </cell>
          <cell r="D6688">
            <v>0</v>
          </cell>
          <cell r="E6688">
            <v>0</v>
          </cell>
          <cell r="F6688">
            <v>0</v>
          </cell>
          <cell r="G6688">
            <v>0</v>
          </cell>
          <cell r="I6688">
            <v>0</v>
          </cell>
        </row>
        <row r="6689">
          <cell r="A6689">
            <v>781861103000</v>
          </cell>
          <cell r="B6689" t="str">
            <v xml:space="preserve">MULTIVAC - JUNTA (81 861 1030 00)                                                                   </v>
          </cell>
          <cell r="C6689">
            <v>0</v>
          </cell>
          <cell r="D6689">
            <v>0</v>
          </cell>
          <cell r="E6689">
            <v>0</v>
          </cell>
          <cell r="F6689">
            <v>0</v>
          </cell>
          <cell r="G6689">
            <v>0</v>
          </cell>
          <cell r="I6689">
            <v>0</v>
          </cell>
        </row>
        <row r="6690">
          <cell r="A6690">
            <v>781861121032</v>
          </cell>
          <cell r="B6690" t="str">
            <v xml:space="preserve">MULTIVAC - JUNTA "O" SILICONA  (81861121032)                                                        </v>
          </cell>
          <cell r="C6690">
            <v>10</v>
          </cell>
          <cell r="D6690">
            <v>0</v>
          </cell>
          <cell r="E6690">
            <v>0</v>
          </cell>
          <cell r="F6690">
            <v>0</v>
          </cell>
          <cell r="G6690">
            <v>0</v>
          </cell>
          <cell r="I6690">
            <v>0</v>
          </cell>
        </row>
        <row r="6691">
          <cell r="A6691">
            <v>781865000020</v>
          </cell>
          <cell r="B6691" t="str">
            <v xml:space="preserve">MULTIVAC-JUNTA "T" 12/4,5x900  T:2  0,8 Rast - 81865000020                                          </v>
          </cell>
          <cell r="C6691">
            <v>15</v>
          </cell>
          <cell r="D6691">
            <v>0</v>
          </cell>
          <cell r="E6691">
            <v>0</v>
          </cell>
          <cell r="F6691">
            <v>0</v>
          </cell>
          <cell r="G6691">
            <v>0</v>
          </cell>
          <cell r="I6691">
            <v>0</v>
          </cell>
        </row>
        <row r="6692">
          <cell r="A6692">
            <v>781865200020</v>
          </cell>
          <cell r="B6692" t="str">
            <v xml:space="preserve">MULTIVAC-JUNTA "T" 12/4,5x900  T:3  0,8 Rast - 81865200020                                          </v>
          </cell>
          <cell r="C6692">
            <v>10</v>
          </cell>
          <cell r="D6692">
            <v>0</v>
          </cell>
          <cell r="E6692">
            <v>0</v>
          </cell>
          <cell r="F6692">
            <v>0</v>
          </cell>
          <cell r="G6692">
            <v>0</v>
          </cell>
          <cell r="I6692">
            <v>0</v>
          </cell>
        </row>
        <row r="6693">
          <cell r="A6693">
            <v>781866101481</v>
          </cell>
          <cell r="B6693" t="str">
            <v xml:space="preserve">MULTIVAC-JUNTA "T" 6/2,2x900  T:6,3  0,8 Rast - 818666101481 - CUCHILLA TRANSVERSAL                 </v>
          </cell>
          <cell r="C6693">
            <v>17</v>
          </cell>
          <cell r="D6693">
            <v>0</v>
          </cell>
          <cell r="E6693">
            <v>0</v>
          </cell>
          <cell r="F6693">
            <v>0</v>
          </cell>
          <cell r="G6693">
            <v>0</v>
          </cell>
          <cell r="I6693">
            <v>0</v>
          </cell>
        </row>
        <row r="6694">
          <cell r="A6694">
            <v>781881760000</v>
          </cell>
          <cell r="B6694" t="str">
            <v xml:space="preserve">JUNTA T P/MOLDE DE SOBRES (LOT 8176) - NACIONALES                                                   </v>
          </cell>
          <cell r="C6694">
            <v>0</v>
          </cell>
          <cell r="D6694">
            <v>0</v>
          </cell>
          <cell r="E6694">
            <v>0</v>
          </cell>
          <cell r="F6694">
            <v>0</v>
          </cell>
          <cell r="G6694">
            <v>0</v>
          </cell>
          <cell r="I6694">
            <v>0</v>
          </cell>
        </row>
        <row r="6695">
          <cell r="A6695">
            <v>785123291120</v>
          </cell>
          <cell r="B6695" t="str">
            <v xml:space="preserve">GERATE STECKDOSE                                                                                    </v>
          </cell>
          <cell r="C6695">
            <v>0</v>
          </cell>
          <cell r="D6695">
            <v>0</v>
          </cell>
          <cell r="E6695">
            <v>0</v>
          </cell>
          <cell r="F6695">
            <v>0</v>
          </cell>
          <cell r="G6695">
            <v>0</v>
          </cell>
          <cell r="I6695">
            <v>0</v>
          </cell>
        </row>
        <row r="6696">
          <cell r="A6696">
            <v>785421191030</v>
          </cell>
          <cell r="B6696" t="str">
            <v xml:space="preserve">FERNMELDELAMPE                                                                                      </v>
          </cell>
          <cell r="C6696">
            <v>0</v>
          </cell>
          <cell r="D6696">
            <v>0</v>
          </cell>
          <cell r="E6696">
            <v>0</v>
          </cell>
          <cell r="F6696">
            <v>0</v>
          </cell>
          <cell r="G6696">
            <v>0</v>
          </cell>
          <cell r="I6696">
            <v>0</v>
          </cell>
        </row>
        <row r="6697">
          <cell r="A6697">
            <v>785461221000</v>
          </cell>
          <cell r="B6697" t="str">
            <v xml:space="preserve">MULTIVAC-MICROSWITCH PS 1941 301 250V15A                                                            </v>
          </cell>
          <cell r="C6697">
            <v>6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I6697">
            <v>0</v>
          </cell>
        </row>
        <row r="6698">
          <cell r="A6698">
            <v>785463101003</v>
          </cell>
          <cell r="B6698" t="str">
            <v xml:space="preserve">MAGNET RUND D 7.5 X 7                                                                               </v>
          </cell>
          <cell r="C6698">
            <v>0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I6698">
            <v>0</v>
          </cell>
        </row>
        <row r="6699">
          <cell r="A6699">
            <v>785463101015</v>
          </cell>
          <cell r="B6699" t="str">
            <v xml:space="preserve">MAGNETSCHALTER                                                                                      </v>
          </cell>
          <cell r="C6699">
            <v>0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  <cell r="I6699">
            <v>0</v>
          </cell>
        </row>
        <row r="6700">
          <cell r="A6700">
            <v>785463101550</v>
          </cell>
          <cell r="B6700" t="str">
            <v xml:space="preserve">NAHERUNGSSCHALTER                                                                                   </v>
          </cell>
          <cell r="C6700">
            <v>0</v>
          </cell>
          <cell r="D6700">
            <v>0</v>
          </cell>
          <cell r="E6700">
            <v>0</v>
          </cell>
          <cell r="F6700">
            <v>0</v>
          </cell>
          <cell r="G6700">
            <v>0</v>
          </cell>
          <cell r="I6700">
            <v>0</v>
          </cell>
        </row>
        <row r="6701">
          <cell r="A6701">
            <v>785631512510</v>
          </cell>
          <cell r="B6701" t="str">
            <v xml:space="preserve">MINIATURRELAIS                                                                                      </v>
          </cell>
          <cell r="C6701">
            <v>0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I6701">
            <v>0</v>
          </cell>
        </row>
        <row r="6702">
          <cell r="A6702">
            <v>785631512550</v>
          </cell>
          <cell r="B6702" t="str">
            <v xml:space="preserve">SICHERHEITSRELAIS                                                                                   </v>
          </cell>
          <cell r="C6702">
            <v>0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I6702">
            <v>0</v>
          </cell>
        </row>
        <row r="6703">
          <cell r="A6703">
            <v>785655201010</v>
          </cell>
          <cell r="B6703" t="str">
            <v xml:space="preserve">TEMPERATURREGLER                                                                                    </v>
          </cell>
          <cell r="C6703">
            <v>0</v>
          </cell>
          <cell r="D6703">
            <v>0</v>
          </cell>
          <cell r="E6703">
            <v>0</v>
          </cell>
          <cell r="F6703">
            <v>0</v>
          </cell>
          <cell r="G6703">
            <v>0</v>
          </cell>
          <cell r="I6703">
            <v>0</v>
          </cell>
        </row>
        <row r="6704">
          <cell r="A6704">
            <v>786750010020</v>
          </cell>
          <cell r="B6704" t="str">
            <v xml:space="preserve">MULTIVAC - MANDO DEL MOTOR (86750010020)                                                            </v>
          </cell>
          <cell r="C6704">
            <v>1</v>
          </cell>
          <cell r="D6704">
            <v>0</v>
          </cell>
          <cell r="E6704">
            <v>0</v>
          </cell>
          <cell r="F6704">
            <v>0</v>
          </cell>
          <cell r="G6704">
            <v>0</v>
          </cell>
          <cell r="I6704">
            <v>0</v>
          </cell>
        </row>
        <row r="6705">
          <cell r="A6705">
            <v>786762101400</v>
          </cell>
          <cell r="B6705" t="str">
            <v xml:space="preserve">DREHIMPULSGEBER                                                                                     </v>
          </cell>
          <cell r="C6705">
            <v>0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I6705">
            <v>0</v>
          </cell>
        </row>
        <row r="6706">
          <cell r="A6706">
            <v>786850020002</v>
          </cell>
          <cell r="B6706" t="str">
            <v xml:space="preserve">NETZGERAT                                                                                           </v>
          </cell>
          <cell r="C6706">
            <v>0</v>
          </cell>
          <cell r="D6706">
            <v>0</v>
          </cell>
          <cell r="E6706">
            <v>0</v>
          </cell>
          <cell r="F6706">
            <v>0</v>
          </cell>
          <cell r="G6706">
            <v>0</v>
          </cell>
          <cell r="I6706">
            <v>0</v>
          </cell>
        </row>
        <row r="6707">
          <cell r="A6707">
            <v>786850040000</v>
          </cell>
          <cell r="B6707" t="str">
            <v xml:space="preserve">ZENTRALEINHEIT CPU                                                                                  </v>
          </cell>
          <cell r="C6707">
            <v>0</v>
          </cell>
          <cell r="D6707">
            <v>0</v>
          </cell>
          <cell r="E6707">
            <v>0</v>
          </cell>
          <cell r="F6707">
            <v>0</v>
          </cell>
          <cell r="G6707">
            <v>0</v>
          </cell>
          <cell r="I6707">
            <v>0</v>
          </cell>
        </row>
        <row r="6708">
          <cell r="A6708">
            <v>786850060000</v>
          </cell>
          <cell r="B6708" t="str">
            <v xml:space="preserve">EING. MODUL 16 POL                                                                                  </v>
          </cell>
          <cell r="C6708">
            <v>0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I6708">
            <v>0</v>
          </cell>
        </row>
        <row r="6709">
          <cell r="A6709">
            <v>786850080000</v>
          </cell>
          <cell r="B6709" t="str">
            <v xml:space="preserve">ZEITMODUL 8 INT. 0                                                                                  </v>
          </cell>
          <cell r="C6709">
            <v>0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I6709">
            <v>0</v>
          </cell>
        </row>
        <row r="6710">
          <cell r="A6710">
            <v>786850080100</v>
          </cell>
          <cell r="B6710" t="str">
            <v xml:space="preserve">ZEITMODUL 8 EXT. 0                                                                                  </v>
          </cell>
          <cell r="C6710">
            <v>0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I6710">
            <v>0</v>
          </cell>
        </row>
        <row r="6711">
          <cell r="A6711">
            <v>786850100000</v>
          </cell>
          <cell r="B6711" t="str">
            <v xml:space="preserve">AUSG. MODUL 16 POL                                                                                  </v>
          </cell>
          <cell r="C6711">
            <v>0</v>
          </cell>
          <cell r="D6711">
            <v>0</v>
          </cell>
          <cell r="E6711">
            <v>0</v>
          </cell>
          <cell r="F6711">
            <v>0</v>
          </cell>
          <cell r="G6711">
            <v>0</v>
          </cell>
          <cell r="I6711">
            <v>0</v>
          </cell>
        </row>
        <row r="6712">
          <cell r="A6712">
            <v>786910051410</v>
          </cell>
          <cell r="B6712" t="str">
            <v xml:space="preserve">THERMOELEMENT                                                                                       </v>
          </cell>
          <cell r="C6712">
            <v>0</v>
          </cell>
          <cell r="D6712">
            <v>0</v>
          </cell>
          <cell r="E6712">
            <v>0</v>
          </cell>
          <cell r="F6712">
            <v>0</v>
          </cell>
          <cell r="G6712">
            <v>0</v>
          </cell>
          <cell r="I6712">
            <v>0</v>
          </cell>
        </row>
        <row r="6713">
          <cell r="A6713">
            <v>786910051411</v>
          </cell>
          <cell r="B6713" t="str">
            <v xml:space="preserve">THERMOELEMENT                                                                                       </v>
          </cell>
          <cell r="C6713">
            <v>0</v>
          </cell>
          <cell r="D6713">
            <v>0</v>
          </cell>
          <cell r="E6713">
            <v>0</v>
          </cell>
          <cell r="F6713">
            <v>0</v>
          </cell>
          <cell r="G6713">
            <v>0</v>
          </cell>
          <cell r="I6713">
            <v>0</v>
          </cell>
        </row>
        <row r="6714">
          <cell r="A6714">
            <v>789210121330</v>
          </cell>
          <cell r="B6714" t="str">
            <v xml:space="preserve">ZAHNRAD                                                                                             </v>
          </cell>
          <cell r="C6714">
            <v>0</v>
          </cell>
          <cell r="D6714">
            <v>0</v>
          </cell>
          <cell r="E6714">
            <v>0</v>
          </cell>
          <cell r="F6714">
            <v>0</v>
          </cell>
          <cell r="G6714">
            <v>0</v>
          </cell>
          <cell r="I6714">
            <v>0</v>
          </cell>
        </row>
        <row r="6715">
          <cell r="A6715">
            <v>789210121350</v>
          </cell>
          <cell r="B6715" t="str">
            <v xml:space="preserve">STUFENRAD KPL                                                                                       </v>
          </cell>
          <cell r="C6715">
            <v>0</v>
          </cell>
          <cell r="D6715">
            <v>0</v>
          </cell>
          <cell r="E6715">
            <v>0</v>
          </cell>
          <cell r="F6715">
            <v>0</v>
          </cell>
          <cell r="G6715">
            <v>0</v>
          </cell>
          <cell r="I6715">
            <v>0</v>
          </cell>
        </row>
        <row r="6716">
          <cell r="A6716">
            <v>790001000000</v>
          </cell>
          <cell r="B6716" t="str">
            <v xml:space="preserve">LINGA DU 100326-AMACO                                                                               </v>
          </cell>
          <cell r="C6716">
            <v>0</v>
          </cell>
          <cell r="D6716">
            <v>0</v>
          </cell>
          <cell r="E6716">
            <v>0</v>
          </cell>
          <cell r="F6716">
            <v>0</v>
          </cell>
          <cell r="G6716">
            <v>0</v>
          </cell>
          <cell r="I6716">
            <v>0</v>
          </cell>
        </row>
        <row r="6717">
          <cell r="A6717">
            <v>790002000000</v>
          </cell>
          <cell r="B6717" t="str">
            <v xml:space="preserve">MOTOR DU 100933-AMACO                                                                               </v>
          </cell>
          <cell r="C6717">
            <v>0</v>
          </cell>
          <cell r="D6717">
            <v>0</v>
          </cell>
          <cell r="E6717">
            <v>0</v>
          </cell>
          <cell r="F6717">
            <v>0</v>
          </cell>
          <cell r="G6717">
            <v>0</v>
          </cell>
          <cell r="I6717">
            <v>0</v>
          </cell>
        </row>
        <row r="6718">
          <cell r="A6718">
            <v>790002100000</v>
          </cell>
          <cell r="B6718" t="str">
            <v xml:space="preserve">AMACO-MOTOR FLEXO 4IK25GN-CW2E                                                                      </v>
          </cell>
          <cell r="C6718">
            <v>0</v>
          </cell>
          <cell r="D6718">
            <v>0</v>
          </cell>
          <cell r="E6718">
            <v>0</v>
          </cell>
          <cell r="F6718">
            <v>0</v>
          </cell>
          <cell r="G6718">
            <v>0</v>
          </cell>
          <cell r="I6718">
            <v>0</v>
          </cell>
        </row>
        <row r="6719">
          <cell r="A6719">
            <v>790002200000</v>
          </cell>
          <cell r="B6719" t="str">
            <v xml:space="preserve">AMACO-CAJA REDUCTORA MOTOR FLEXO 4GN9RAA                                                            </v>
          </cell>
          <cell r="C6719">
            <v>0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I6719">
            <v>0</v>
          </cell>
        </row>
        <row r="6720">
          <cell r="A6720">
            <v>790003000000</v>
          </cell>
          <cell r="B6720" t="str">
            <v xml:space="preserve">VALV.NEUM.DU 100814-AMACO                                                                           </v>
          </cell>
          <cell r="C6720">
            <v>0</v>
          </cell>
          <cell r="D6720">
            <v>0</v>
          </cell>
          <cell r="E6720">
            <v>0</v>
          </cell>
          <cell r="F6720">
            <v>0</v>
          </cell>
          <cell r="G6720">
            <v>0</v>
          </cell>
          <cell r="I6720">
            <v>0</v>
          </cell>
        </row>
        <row r="6721">
          <cell r="A6721">
            <v>790004000000</v>
          </cell>
          <cell r="B6721" t="str">
            <v xml:space="preserve">ABRAZ.DU 100319-AMACO                                                                               </v>
          </cell>
          <cell r="C6721">
            <v>0</v>
          </cell>
          <cell r="D6721">
            <v>0</v>
          </cell>
          <cell r="E6721">
            <v>0</v>
          </cell>
          <cell r="F6721">
            <v>0</v>
          </cell>
          <cell r="G6721">
            <v>0</v>
          </cell>
          <cell r="I6721">
            <v>0</v>
          </cell>
        </row>
        <row r="6722">
          <cell r="A6722">
            <v>790005000000</v>
          </cell>
          <cell r="B6722" t="str">
            <v xml:space="preserve">RESORTES DU 100330                                                                                  </v>
          </cell>
          <cell r="C6722">
            <v>0</v>
          </cell>
          <cell r="D6722">
            <v>0</v>
          </cell>
          <cell r="E6722">
            <v>0</v>
          </cell>
          <cell r="F6722">
            <v>0</v>
          </cell>
          <cell r="G6722">
            <v>0</v>
          </cell>
          <cell r="I6722">
            <v>0</v>
          </cell>
        </row>
        <row r="6723">
          <cell r="A6723">
            <v>800000000000</v>
          </cell>
          <cell r="B6723" t="str">
            <v xml:space="preserve">REPUESTOS PARA INSTRUMENTO                                                                          </v>
          </cell>
          <cell r="C6723">
            <v>0</v>
          </cell>
          <cell r="D6723">
            <v>0</v>
          </cell>
          <cell r="E6723">
            <v>0</v>
          </cell>
          <cell r="F6723">
            <v>0</v>
          </cell>
          <cell r="G6723">
            <v>0</v>
          </cell>
          <cell r="I6723">
            <v>0</v>
          </cell>
        </row>
        <row r="6724">
          <cell r="A6724">
            <v>800000000001</v>
          </cell>
          <cell r="B6724" t="str">
            <v xml:space="preserve">MATERIAL ELECTRICO VARIOS                                                                           </v>
          </cell>
          <cell r="C6724">
            <v>35</v>
          </cell>
          <cell r="D6724">
            <v>0</v>
          </cell>
          <cell r="E6724">
            <v>218</v>
          </cell>
          <cell r="F6724">
            <v>46</v>
          </cell>
          <cell r="G6724" t="str">
            <v>error</v>
          </cell>
          <cell r="I6724">
            <v>0</v>
          </cell>
        </row>
        <row r="6725">
          <cell r="A6725">
            <v>800000000002</v>
          </cell>
          <cell r="B6725" t="str">
            <v xml:space="preserve">MATERIAL FERRETERIA VARIOS                                                                          </v>
          </cell>
          <cell r="C6725">
            <v>32</v>
          </cell>
          <cell r="D6725">
            <v>0</v>
          </cell>
          <cell r="E6725">
            <v>33112</v>
          </cell>
          <cell r="F6725">
            <v>5703</v>
          </cell>
          <cell r="G6725" t="str">
            <v>error</v>
          </cell>
          <cell r="I6725">
            <v>0</v>
          </cell>
        </row>
        <row r="6726">
          <cell r="A6726">
            <v>800000000003</v>
          </cell>
          <cell r="B6726" t="str">
            <v xml:space="preserve">MATERIAL SANITARIO VARIOS                                                                           </v>
          </cell>
          <cell r="C6726">
            <v>0</v>
          </cell>
          <cell r="D6726">
            <v>0</v>
          </cell>
          <cell r="E6726">
            <v>2007</v>
          </cell>
          <cell r="F6726">
            <v>0</v>
          </cell>
          <cell r="G6726" t="str">
            <v>error</v>
          </cell>
          <cell r="I6726">
            <v>0</v>
          </cell>
        </row>
        <row r="6727">
          <cell r="A6727">
            <v>800000000004</v>
          </cell>
          <cell r="B6727" t="str">
            <v xml:space="preserve">REPUESTOS MAQUINAS VARIOS                                                                           </v>
          </cell>
          <cell r="C6727">
            <v>15</v>
          </cell>
          <cell r="D6727">
            <v>0</v>
          </cell>
          <cell r="E6727">
            <v>0</v>
          </cell>
          <cell r="F6727">
            <v>0</v>
          </cell>
          <cell r="G6727">
            <v>0</v>
          </cell>
          <cell r="I6727">
            <v>0</v>
          </cell>
        </row>
        <row r="6728">
          <cell r="A6728">
            <v>800000000005</v>
          </cell>
          <cell r="B6728" t="str">
            <v xml:space="preserve">HERRAMIENTAS VARIOS                                                                                 </v>
          </cell>
          <cell r="C6728">
            <v>0</v>
          </cell>
          <cell r="D6728">
            <v>0</v>
          </cell>
          <cell r="E6728">
            <v>0</v>
          </cell>
          <cell r="F6728">
            <v>0</v>
          </cell>
          <cell r="G6728">
            <v>0</v>
          </cell>
          <cell r="I6728">
            <v>0</v>
          </cell>
        </row>
        <row r="6729">
          <cell r="A6729">
            <v>800000000006</v>
          </cell>
          <cell r="B6729" t="str">
            <v xml:space="preserve">PINTURAS VARIOS                                                                                     </v>
          </cell>
          <cell r="C6729">
            <v>0</v>
          </cell>
          <cell r="D6729">
            <v>0</v>
          </cell>
          <cell r="E6729">
            <v>0</v>
          </cell>
          <cell r="F6729">
            <v>0</v>
          </cell>
          <cell r="G6729">
            <v>0</v>
          </cell>
          <cell r="I6729">
            <v>0</v>
          </cell>
        </row>
        <row r="6730">
          <cell r="A6730">
            <v>800000000007</v>
          </cell>
          <cell r="B6730" t="str">
            <v xml:space="preserve">MATERIAL MANTENIMIENTO VARIOS                                                                       </v>
          </cell>
          <cell r="C6730">
            <v>629</v>
          </cell>
          <cell r="D6730">
            <v>0</v>
          </cell>
          <cell r="E6730">
            <v>1</v>
          </cell>
          <cell r="F6730">
            <v>116</v>
          </cell>
          <cell r="G6730" t="str">
            <v>error</v>
          </cell>
          <cell r="I6730">
            <v>0</v>
          </cell>
        </row>
        <row r="6731">
          <cell r="A6731">
            <v>800000000008</v>
          </cell>
          <cell r="B6731" t="str">
            <v xml:space="preserve">METALES VARIOS                                                                                      </v>
          </cell>
          <cell r="C6731">
            <v>0</v>
          </cell>
          <cell r="D6731">
            <v>0</v>
          </cell>
          <cell r="E6731">
            <v>0</v>
          </cell>
          <cell r="F6731">
            <v>0</v>
          </cell>
          <cell r="G6731">
            <v>0</v>
          </cell>
          <cell r="I6731">
            <v>0</v>
          </cell>
        </row>
        <row r="6732">
          <cell r="A6732">
            <v>800000000009</v>
          </cell>
          <cell r="B6732" t="str">
            <v xml:space="preserve">MAT. PAPELERIA - VARIOS                                                                             </v>
          </cell>
          <cell r="C6732">
            <v>0</v>
          </cell>
          <cell r="D6732">
            <v>0</v>
          </cell>
          <cell r="E6732">
            <v>0</v>
          </cell>
          <cell r="F6732">
            <v>0</v>
          </cell>
          <cell r="G6732">
            <v>0</v>
          </cell>
          <cell r="I6732">
            <v>0</v>
          </cell>
        </row>
        <row r="6733">
          <cell r="A6733">
            <v>800000000010</v>
          </cell>
          <cell r="B6733" t="str">
            <v xml:space="preserve">ART. PARA COMPUTACIÓN - VARIOS                                                                      </v>
          </cell>
          <cell r="C6733">
            <v>0</v>
          </cell>
          <cell r="D6733">
            <v>0</v>
          </cell>
          <cell r="E6733">
            <v>-154</v>
          </cell>
          <cell r="F6733">
            <v>0</v>
          </cell>
          <cell r="G6733" t="str">
            <v>error</v>
          </cell>
          <cell r="I6733">
            <v>0</v>
          </cell>
        </row>
        <row r="6734">
          <cell r="A6734">
            <v>800000000011</v>
          </cell>
          <cell r="B6734" t="str">
            <v xml:space="preserve">MUEBLES Y UTILES - VARIOS                                                                           </v>
          </cell>
          <cell r="C6734">
            <v>0</v>
          </cell>
          <cell r="D6734">
            <v>0</v>
          </cell>
          <cell r="E6734">
            <v>0</v>
          </cell>
          <cell r="F6734">
            <v>0</v>
          </cell>
          <cell r="G6734">
            <v>0</v>
          </cell>
          <cell r="I6734">
            <v>0</v>
          </cell>
        </row>
        <row r="6735">
          <cell r="A6735">
            <v>800000000012</v>
          </cell>
          <cell r="B6735" t="str">
            <v xml:space="preserve">UNIFORMES Y CALZADOS                                                                                </v>
          </cell>
          <cell r="C6735">
            <v>0</v>
          </cell>
          <cell r="D6735">
            <v>0</v>
          </cell>
          <cell r="E6735">
            <v>0</v>
          </cell>
          <cell r="F6735">
            <v>0</v>
          </cell>
          <cell r="G6735">
            <v>0</v>
          </cell>
          <cell r="I6735">
            <v>0</v>
          </cell>
        </row>
        <row r="6736">
          <cell r="A6736">
            <v>800000000013</v>
          </cell>
          <cell r="B6736" t="str">
            <v xml:space="preserve">VARIOS (AGUA SALUS. POMADA. ETC).                                                                   </v>
          </cell>
          <cell r="C6736">
            <v>0</v>
          </cell>
          <cell r="D6736">
            <v>0</v>
          </cell>
          <cell r="E6736">
            <v>0</v>
          </cell>
          <cell r="F6736">
            <v>0</v>
          </cell>
          <cell r="G6736">
            <v>0</v>
          </cell>
          <cell r="I6736">
            <v>0</v>
          </cell>
        </row>
        <row r="6737">
          <cell r="A6737">
            <v>800000000014</v>
          </cell>
          <cell r="B6737" t="str">
            <v xml:space="preserve">MAT. LABORAT. - VARIOS                                                                              </v>
          </cell>
          <cell r="C6737">
            <v>0</v>
          </cell>
          <cell r="D6737">
            <v>0</v>
          </cell>
          <cell r="E6737">
            <v>0</v>
          </cell>
          <cell r="F6737">
            <v>0</v>
          </cell>
          <cell r="G6737">
            <v>0</v>
          </cell>
          <cell r="I6737">
            <v>0</v>
          </cell>
        </row>
        <row r="6738">
          <cell r="A6738">
            <v>800000000015</v>
          </cell>
          <cell r="B6738" t="str">
            <v xml:space="preserve">VARIOS P/PRODUCCION                                                                                 </v>
          </cell>
          <cell r="C6738">
            <v>131</v>
          </cell>
          <cell r="D6738">
            <v>0</v>
          </cell>
          <cell r="E6738">
            <v>0</v>
          </cell>
          <cell r="F6738">
            <v>1</v>
          </cell>
          <cell r="G6738" t="str">
            <v>error</v>
          </cell>
          <cell r="I6738">
            <v>0</v>
          </cell>
        </row>
        <row r="6739">
          <cell r="A6739">
            <v>800000000016</v>
          </cell>
          <cell r="B6739" t="str">
            <v xml:space="preserve">VARIOS P/FLETES IMP/EXP.                                                                            </v>
          </cell>
          <cell r="C6739">
            <v>0</v>
          </cell>
          <cell r="D6739">
            <v>0</v>
          </cell>
          <cell r="E6739">
            <v>0</v>
          </cell>
          <cell r="F6739">
            <v>0</v>
          </cell>
          <cell r="G6739">
            <v>0</v>
          </cell>
          <cell r="I6739">
            <v>0</v>
          </cell>
        </row>
        <row r="6740">
          <cell r="A6740">
            <v>800000000017</v>
          </cell>
          <cell r="B6740" t="str">
            <v xml:space="preserve">BOLSA DE PAPEL IMP. EPSA                                                                            </v>
          </cell>
          <cell r="C6740">
            <v>0</v>
          </cell>
          <cell r="D6740">
            <v>0</v>
          </cell>
          <cell r="E6740">
            <v>0</v>
          </cell>
          <cell r="F6740">
            <v>0</v>
          </cell>
          <cell r="G6740">
            <v>0</v>
          </cell>
          <cell r="I6740">
            <v>0</v>
          </cell>
        </row>
        <row r="6741">
          <cell r="A6741">
            <v>800000000018</v>
          </cell>
          <cell r="B6741" t="str">
            <v xml:space="preserve">CARPETA C/CATALOGOS EPSA                                                                            </v>
          </cell>
          <cell r="C6741">
            <v>0</v>
          </cell>
          <cell r="D6741">
            <v>0</v>
          </cell>
          <cell r="E6741">
            <v>0</v>
          </cell>
          <cell r="F6741">
            <v>0</v>
          </cell>
          <cell r="G6741">
            <v>0</v>
          </cell>
          <cell r="I6741">
            <v>0</v>
          </cell>
        </row>
        <row r="6742">
          <cell r="A6742">
            <v>800000000019</v>
          </cell>
          <cell r="B6742" t="str">
            <v xml:space="preserve">INSTRUMENTOS DE MEDIDA                                                                              </v>
          </cell>
          <cell r="C6742">
            <v>0</v>
          </cell>
          <cell r="D6742">
            <v>0</v>
          </cell>
          <cell r="E6742">
            <v>0</v>
          </cell>
          <cell r="F6742">
            <v>0</v>
          </cell>
          <cell r="G6742">
            <v>0</v>
          </cell>
          <cell r="I6742">
            <v>0</v>
          </cell>
        </row>
        <row r="6743">
          <cell r="A6743">
            <v>800000000020</v>
          </cell>
          <cell r="B6743" t="str">
            <v xml:space="preserve">FLETES EXPORTACION                                                                                  </v>
          </cell>
          <cell r="C6743">
            <v>0</v>
          </cell>
          <cell r="D6743">
            <v>0</v>
          </cell>
          <cell r="E6743">
            <v>0</v>
          </cell>
          <cell r="F6743">
            <v>0</v>
          </cell>
          <cell r="G6743">
            <v>0</v>
          </cell>
          <cell r="I6743">
            <v>0</v>
          </cell>
        </row>
        <row r="6744">
          <cell r="A6744">
            <v>800000000021</v>
          </cell>
          <cell r="B6744" t="str">
            <v xml:space="preserve">REPUESTOS BEIN                                                                                      </v>
          </cell>
          <cell r="C6744">
            <v>25</v>
          </cell>
          <cell r="D6744">
            <v>0</v>
          </cell>
          <cell r="E6744">
            <v>0</v>
          </cell>
          <cell r="F6744">
            <v>0</v>
          </cell>
          <cell r="G6744">
            <v>0</v>
          </cell>
          <cell r="I6744">
            <v>0</v>
          </cell>
        </row>
        <row r="6745">
          <cell r="A6745">
            <v>800000000110</v>
          </cell>
          <cell r="B6745" t="str">
            <v xml:space="preserve">EXTRACTOR DE AIRE                                                                                   </v>
          </cell>
          <cell r="C6745">
            <v>0</v>
          </cell>
          <cell r="D6745">
            <v>0</v>
          </cell>
          <cell r="E6745">
            <v>0</v>
          </cell>
          <cell r="F6745">
            <v>0</v>
          </cell>
          <cell r="G6745">
            <v>0</v>
          </cell>
          <cell r="I6745">
            <v>0</v>
          </cell>
        </row>
        <row r="6746">
          <cell r="A6746">
            <v>800000000111</v>
          </cell>
          <cell r="B6746" t="str">
            <v xml:space="preserve">PARTES P/HORNO INDUSTRIAL                                                                           </v>
          </cell>
          <cell r="C6746">
            <v>0</v>
          </cell>
          <cell r="D6746">
            <v>0</v>
          </cell>
          <cell r="E6746">
            <v>0</v>
          </cell>
          <cell r="F6746">
            <v>0</v>
          </cell>
          <cell r="G6746">
            <v>0</v>
          </cell>
          <cell r="I6746">
            <v>0</v>
          </cell>
        </row>
        <row r="6747">
          <cell r="A6747">
            <v>800000000112</v>
          </cell>
          <cell r="B6747" t="str">
            <v xml:space="preserve">REJILLAS PLASTICAS                                                                                  </v>
          </cell>
          <cell r="C6747">
            <v>0</v>
          </cell>
          <cell r="D6747">
            <v>0</v>
          </cell>
          <cell r="E6747">
            <v>0</v>
          </cell>
          <cell r="F6747">
            <v>0</v>
          </cell>
          <cell r="G6747">
            <v>0</v>
          </cell>
          <cell r="I6747">
            <v>0</v>
          </cell>
        </row>
        <row r="6748">
          <cell r="A6748">
            <v>800000000113</v>
          </cell>
          <cell r="B6748" t="str">
            <v xml:space="preserve">UNION P/TANQUES                                                                                     </v>
          </cell>
          <cell r="C6748">
            <v>0</v>
          </cell>
          <cell r="D6748">
            <v>0</v>
          </cell>
          <cell r="E6748">
            <v>0</v>
          </cell>
          <cell r="F6748">
            <v>0</v>
          </cell>
          <cell r="G6748">
            <v>0</v>
          </cell>
          <cell r="I6748">
            <v>0</v>
          </cell>
        </row>
        <row r="6749">
          <cell r="A6749">
            <v>800000000114</v>
          </cell>
          <cell r="B6749" t="str">
            <v xml:space="preserve">SOPORTE C/ 4 RUEDAS P/TACHO 62 X 42 (AUER PACKING)                                                  </v>
          </cell>
          <cell r="C6749">
            <v>0</v>
          </cell>
          <cell r="D6749">
            <v>0</v>
          </cell>
          <cell r="E6749">
            <v>0</v>
          </cell>
          <cell r="F6749">
            <v>0</v>
          </cell>
          <cell r="G6749">
            <v>0</v>
          </cell>
          <cell r="I6749">
            <v>0</v>
          </cell>
        </row>
        <row r="6750">
          <cell r="A6750">
            <v>800000000115</v>
          </cell>
          <cell r="B6750" t="str">
            <v xml:space="preserve">PELOTAS DE GOLF                                                                                     </v>
          </cell>
          <cell r="C6750">
            <v>0</v>
          </cell>
          <cell r="D6750">
            <v>0</v>
          </cell>
          <cell r="E6750">
            <v>0</v>
          </cell>
          <cell r="F6750">
            <v>0</v>
          </cell>
          <cell r="G6750">
            <v>0</v>
          </cell>
          <cell r="I6750">
            <v>0</v>
          </cell>
        </row>
        <row r="6751">
          <cell r="A6751">
            <v>800000000116</v>
          </cell>
          <cell r="B6751" t="str">
            <v xml:space="preserve">CANILLAS                                                                                            </v>
          </cell>
          <cell r="C6751">
            <v>0</v>
          </cell>
          <cell r="D6751">
            <v>0</v>
          </cell>
          <cell r="E6751">
            <v>0</v>
          </cell>
          <cell r="F6751">
            <v>0</v>
          </cell>
          <cell r="G6751">
            <v>0</v>
          </cell>
          <cell r="I6751">
            <v>0</v>
          </cell>
        </row>
        <row r="6752">
          <cell r="A6752">
            <v>800000000117</v>
          </cell>
          <cell r="B6752" t="str">
            <v xml:space="preserve">PARTES DE BOMBA DE VACIO EST.                                                                       </v>
          </cell>
          <cell r="C6752">
            <v>0</v>
          </cell>
          <cell r="D6752">
            <v>0</v>
          </cell>
          <cell r="E6752">
            <v>0</v>
          </cell>
          <cell r="F6752">
            <v>0</v>
          </cell>
          <cell r="G6752">
            <v>0</v>
          </cell>
          <cell r="I6752">
            <v>0</v>
          </cell>
        </row>
        <row r="6753">
          <cell r="A6753">
            <v>800000000118</v>
          </cell>
          <cell r="B6753" t="str">
            <v xml:space="preserve">PARTES IMPRESORA (MULTIVAC)                                                                         </v>
          </cell>
          <cell r="C6753">
            <v>8</v>
          </cell>
          <cell r="D6753">
            <v>0</v>
          </cell>
          <cell r="E6753">
            <v>0</v>
          </cell>
          <cell r="F6753">
            <v>0</v>
          </cell>
          <cell r="G6753">
            <v>0</v>
          </cell>
          <cell r="I6753">
            <v>0</v>
          </cell>
        </row>
        <row r="6754">
          <cell r="A6754">
            <v>800000000119</v>
          </cell>
          <cell r="B6754" t="str">
            <v xml:space="preserve">PARTES P/BOMBA DE AGUA (C.ESTERIL.)                                                                 </v>
          </cell>
          <cell r="C6754">
            <v>0</v>
          </cell>
          <cell r="D6754">
            <v>0</v>
          </cell>
          <cell r="E6754">
            <v>0</v>
          </cell>
          <cell r="F6754">
            <v>0</v>
          </cell>
          <cell r="G6754">
            <v>0</v>
          </cell>
          <cell r="I6754">
            <v>0</v>
          </cell>
        </row>
        <row r="6755">
          <cell r="A6755">
            <v>800000000120</v>
          </cell>
          <cell r="B6755" t="str">
            <v xml:space="preserve">PARTES P/MAQ. DE ETIQUETAR                                                                          </v>
          </cell>
          <cell r="C6755">
            <v>0</v>
          </cell>
          <cell r="D6755">
            <v>0</v>
          </cell>
          <cell r="E6755">
            <v>0</v>
          </cell>
          <cell r="F6755">
            <v>0</v>
          </cell>
          <cell r="G6755">
            <v>0</v>
          </cell>
          <cell r="I6755">
            <v>0</v>
          </cell>
        </row>
        <row r="6756">
          <cell r="A6756">
            <v>800000000121</v>
          </cell>
          <cell r="B6756" t="str">
            <v xml:space="preserve">SENSOR DE TEMP.                                                                                     </v>
          </cell>
          <cell r="C6756">
            <v>0</v>
          </cell>
          <cell r="D6756">
            <v>0</v>
          </cell>
          <cell r="E6756">
            <v>0</v>
          </cell>
          <cell r="F6756">
            <v>0</v>
          </cell>
          <cell r="G6756">
            <v>0</v>
          </cell>
          <cell r="I6756">
            <v>0</v>
          </cell>
        </row>
        <row r="6757">
          <cell r="A6757">
            <v>800000000122</v>
          </cell>
          <cell r="B6757" t="str">
            <v xml:space="preserve">PLAFON DE VIDRIO                                                                                    </v>
          </cell>
          <cell r="C6757">
            <v>0</v>
          </cell>
          <cell r="D6757">
            <v>0</v>
          </cell>
          <cell r="E6757">
            <v>0</v>
          </cell>
          <cell r="F6757">
            <v>0</v>
          </cell>
          <cell r="G6757">
            <v>0</v>
          </cell>
          <cell r="I6757">
            <v>0</v>
          </cell>
        </row>
        <row r="6758">
          <cell r="A6758">
            <v>800000000123</v>
          </cell>
          <cell r="B6758" t="str">
            <v xml:space="preserve">JUEGO DE LLAVES ALLEN                                                                               </v>
          </cell>
          <cell r="C6758">
            <v>0</v>
          </cell>
          <cell r="D6758">
            <v>0</v>
          </cell>
          <cell r="E6758">
            <v>0</v>
          </cell>
          <cell r="F6758">
            <v>0</v>
          </cell>
          <cell r="G6758">
            <v>0</v>
          </cell>
          <cell r="I6758">
            <v>0</v>
          </cell>
        </row>
        <row r="6759">
          <cell r="A6759">
            <v>800000000125</v>
          </cell>
          <cell r="B6759" t="str">
            <v xml:space="preserve">RESISTENCIA C/CABLE  28X18                                                                          </v>
          </cell>
          <cell r="C6759">
            <v>0</v>
          </cell>
          <cell r="D6759">
            <v>0</v>
          </cell>
          <cell r="E6759">
            <v>0</v>
          </cell>
          <cell r="F6759">
            <v>0</v>
          </cell>
          <cell r="G6759">
            <v>0</v>
          </cell>
          <cell r="I6759">
            <v>0</v>
          </cell>
        </row>
        <row r="6760">
          <cell r="A6760">
            <v>800000000126</v>
          </cell>
          <cell r="B6760" t="str">
            <v xml:space="preserve">RESISTENCIA C/ENCHUFE Nø23338                                                                       </v>
          </cell>
          <cell r="C6760">
            <v>0</v>
          </cell>
          <cell r="D6760">
            <v>0</v>
          </cell>
          <cell r="E6760">
            <v>0</v>
          </cell>
          <cell r="F6760">
            <v>0</v>
          </cell>
          <cell r="G6760">
            <v>0</v>
          </cell>
          <cell r="I6760">
            <v>0</v>
          </cell>
        </row>
        <row r="6761">
          <cell r="A6761">
            <v>800000000127</v>
          </cell>
          <cell r="B6761" t="str">
            <v xml:space="preserve">ENCHUFES Y CAJAS                                                                                    </v>
          </cell>
          <cell r="C6761">
            <v>0</v>
          </cell>
          <cell r="D6761">
            <v>0</v>
          </cell>
          <cell r="E6761">
            <v>0</v>
          </cell>
          <cell r="F6761">
            <v>0</v>
          </cell>
          <cell r="G6761">
            <v>0</v>
          </cell>
          <cell r="I6761">
            <v>0</v>
          </cell>
        </row>
        <row r="6762">
          <cell r="A6762">
            <v>800000000128</v>
          </cell>
          <cell r="B6762" t="str">
            <v xml:space="preserve">MEMBRANA                                                                                            </v>
          </cell>
          <cell r="C6762">
            <v>2</v>
          </cell>
          <cell r="D6762">
            <v>0</v>
          </cell>
          <cell r="E6762">
            <v>0</v>
          </cell>
          <cell r="F6762">
            <v>0</v>
          </cell>
          <cell r="G6762">
            <v>0</v>
          </cell>
          <cell r="I6762">
            <v>0</v>
          </cell>
        </row>
        <row r="6763">
          <cell r="A6763">
            <v>800000000129</v>
          </cell>
          <cell r="B6763" t="str">
            <v xml:space="preserve">PAPEL                                                                                               </v>
          </cell>
          <cell r="C6763">
            <v>0</v>
          </cell>
          <cell r="D6763">
            <v>0</v>
          </cell>
          <cell r="E6763">
            <v>0</v>
          </cell>
          <cell r="F6763">
            <v>0</v>
          </cell>
          <cell r="G6763">
            <v>0</v>
          </cell>
          <cell r="I6763">
            <v>0</v>
          </cell>
        </row>
        <row r="6764">
          <cell r="A6764">
            <v>800000000130</v>
          </cell>
          <cell r="B6764" t="str">
            <v xml:space="preserve">TELA/TAPIZ                                                                                          </v>
          </cell>
          <cell r="C6764">
            <v>0</v>
          </cell>
          <cell r="D6764">
            <v>0</v>
          </cell>
          <cell r="E6764">
            <v>0</v>
          </cell>
          <cell r="F6764">
            <v>0</v>
          </cell>
          <cell r="G6764">
            <v>0</v>
          </cell>
          <cell r="I6764">
            <v>0</v>
          </cell>
        </row>
        <row r="6765">
          <cell r="A6765">
            <v>800000000131</v>
          </cell>
          <cell r="B6765" t="str">
            <v xml:space="preserve">BOMBA T-6                                                                                           </v>
          </cell>
          <cell r="C6765">
            <v>0</v>
          </cell>
          <cell r="D6765">
            <v>0</v>
          </cell>
          <cell r="E6765">
            <v>0</v>
          </cell>
          <cell r="F6765">
            <v>0</v>
          </cell>
          <cell r="G6765">
            <v>0</v>
          </cell>
          <cell r="I6765">
            <v>0</v>
          </cell>
        </row>
        <row r="6766">
          <cell r="A6766">
            <v>800000000132</v>
          </cell>
          <cell r="B6766" t="str">
            <v xml:space="preserve">BOMBA T-8                                                                                           </v>
          </cell>
          <cell r="C6766">
            <v>0</v>
          </cell>
          <cell r="D6766">
            <v>0</v>
          </cell>
          <cell r="E6766">
            <v>0</v>
          </cell>
          <cell r="F6766">
            <v>0</v>
          </cell>
          <cell r="G6766">
            <v>0</v>
          </cell>
          <cell r="I6766">
            <v>0</v>
          </cell>
        </row>
        <row r="6767">
          <cell r="A6767">
            <v>800000000133</v>
          </cell>
          <cell r="B6767" t="str">
            <v xml:space="preserve">ELECTRODOS DE TUNGSTENO 2%                                                                          </v>
          </cell>
          <cell r="C6767">
            <v>0</v>
          </cell>
          <cell r="D6767">
            <v>0</v>
          </cell>
          <cell r="E6767">
            <v>0</v>
          </cell>
          <cell r="F6767">
            <v>0</v>
          </cell>
          <cell r="G6767">
            <v>0</v>
          </cell>
          <cell r="I6767">
            <v>0</v>
          </cell>
        </row>
        <row r="6768">
          <cell r="A6768">
            <v>800000000134</v>
          </cell>
          <cell r="B6768" t="str">
            <v xml:space="preserve">CALIBRE ISO 5356-1:2004 GR 15                                                                       </v>
          </cell>
          <cell r="C6768">
            <v>0</v>
          </cell>
          <cell r="D6768">
            <v>0</v>
          </cell>
          <cell r="E6768">
            <v>0</v>
          </cell>
          <cell r="F6768">
            <v>0</v>
          </cell>
          <cell r="G6768">
            <v>0</v>
          </cell>
          <cell r="I6768">
            <v>0</v>
          </cell>
        </row>
        <row r="6769">
          <cell r="A6769">
            <v>800000000135</v>
          </cell>
          <cell r="B6769" t="str">
            <v xml:space="preserve">NUCLEO P/MOTOR R15H1-4144000                                                                        </v>
          </cell>
          <cell r="C6769">
            <v>0</v>
          </cell>
          <cell r="D6769">
            <v>0</v>
          </cell>
          <cell r="E6769">
            <v>0</v>
          </cell>
          <cell r="F6769">
            <v>0</v>
          </cell>
          <cell r="G6769">
            <v>0</v>
          </cell>
          <cell r="I6769">
            <v>0</v>
          </cell>
        </row>
        <row r="6770">
          <cell r="A6770">
            <v>800000000136</v>
          </cell>
          <cell r="B6770" t="str">
            <v xml:space="preserve">DUROMETRO PARA SHORE A-Z3114                                                                        </v>
          </cell>
          <cell r="C6770">
            <v>0</v>
          </cell>
          <cell r="D6770">
            <v>0</v>
          </cell>
          <cell r="E6770">
            <v>0</v>
          </cell>
          <cell r="F6770">
            <v>0</v>
          </cell>
          <cell r="G6770">
            <v>0</v>
          </cell>
          <cell r="I6770">
            <v>0</v>
          </cell>
        </row>
        <row r="6771">
          <cell r="A6771">
            <v>800000000137</v>
          </cell>
          <cell r="B6771" t="str">
            <v xml:space="preserve">DUROMETRO PARA SHORE D-Z3116                                                                        </v>
          </cell>
          <cell r="C6771">
            <v>0</v>
          </cell>
          <cell r="D6771">
            <v>0</v>
          </cell>
          <cell r="E6771">
            <v>0</v>
          </cell>
          <cell r="F6771">
            <v>0</v>
          </cell>
          <cell r="G6771">
            <v>0</v>
          </cell>
          <cell r="I6771">
            <v>0</v>
          </cell>
        </row>
        <row r="6772">
          <cell r="A6772">
            <v>800000000138</v>
          </cell>
          <cell r="B6772" t="str">
            <v xml:space="preserve">CHEST DRAINAGE BOTTLE H03180                                                                        </v>
          </cell>
          <cell r="C6772">
            <v>0</v>
          </cell>
          <cell r="D6772">
            <v>0</v>
          </cell>
          <cell r="E6772">
            <v>0</v>
          </cell>
          <cell r="F6772">
            <v>0</v>
          </cell>
          <cell r="G6772">
            <v>0</v>
          </cell>
          <cell r="I6772">
            <v>0</v>
          </cell>
        </row>
        <row r="6773">
          <cell r="A6773">
            <v>800000000139</v>
          </cell>
          <cell r="B6773" t="str">
            <v xml:space="preserve">THORACIC CATHETER &amp; TROCAR I12032                                                                   </v>
          </cell>
          <cell r="C6773">
            <v>0</v>
          </cell>
          <cell r="D6773">
            <v>0</v>
          </cell>
          <cell r="E6773">
            <v>0</v>
          </cell>
          <cell r="F6773">
            <v>0</v>
          </cell>
          <cell r="G6773">
            <v>0</v>
          </cell>
          <cell r="I6773">
            <v>0</v>
          </cell>
        </row>
        <row r="6774">
          <cell r="A6774">
            <v>800000000140</v>
          </cell>
          <cell r="B6774" t="str">
            <v xml:space="preserve">PARTES P/INFUSORA                                                                                   </v>
          </cell>
          <cell r="C6774">
            <v>0</v>
          </cell>
          <cell r="D6774">
            <v>0</v>
          </cell>
          <cell r="E6774">
            <v>0</v>
          </cell>
          <cell r="F6774">
            <v>0</v>
          </cell>
          <cell r="G6774">
            <v>0</v>
          </cell>
          <cell r="I6774">
            <v>0</v>
          </cell>
        </row>
        <row r="6775">
          <cell r="A6775">
            <v>800000000141</v>
          </cell>
          <cell r="B6775" t="str">
            <v xml:space="preserve">ALICATE P/CABLE - 4000810517                                                                        </v>
          </cell>
          <cell r="C6775">
            <v>0</v>
          </cell>
          <cell r="D6775">
            <v>0</v>
          </cell>
          <cell r="E6775">
            <v>0</v>
          </cell>
          <cell r="F6775">
            <v>0</v>
          </cell>
          <cell r="G6775">
            <v>0</v>
          </cell>
          <cell r="I6775">
            <v>0</v>
          </cell>
        </row>
        <row r="6776">
          <cell r="A6776">
            <v>800000000142</v>
          </cell>
          <cell r="B6776" t="str">
            <v xml:space="preserve">NIPLE DE CONEXION                                                                                   </v>
          </cell>
          <cell r="C6776">
            <v>66</v>
          </cell>
          <cell r="D6776">
            <v>0</v>
          </cell>
          <cell r="E6776">
            <v>0</v>
          </cell>
          <cell r="F6776">
            <v>0</v>
          </cell>
          <cell r="G6776">
            <v>0</v>
          </cell>
          <cell r="I6776">
            <v>0</v>
          </cell>
        </row>
        <row r="6777">
          <cell r="A6777">
            <v>800000000143</v>
          </cell>
          <cell r="B6777" t="str">
            <v xml:space="preserve">LUBRICANTE TEFLON Z268                                                                              </v>
          </cell>
          <cell r="C6777">
            <v>0</v>
          </cell>
          <cell r="D6777">
            <v>0</v>
          </cell>
          <cell r="E6777">
            <v>0</v>
          </cell>
          <cell r="F6777">
            <v>0</v>
          </cell>
          <cell r="G6777">
            <v>0</v>
          </cell>
          <cell r="I6777">
            <v>0</v>
          </cell>
        </row>
        <row r="6778">
          <cell r="A6778">
            <v>800000000145</v>
          </cell>
          <cell r="B6778" t="str">
            <v xml:space="preserve">LAMINA PVC                                                                                          </v>
          </cell>
          <cell r="C6778">
            <v>0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I6778">
            <v>0</v>
          </cell>
        </row>
        <row r="6779">
          <cell r="A6779">
            <v>800000000146</v>
          </cell>
          <cell r="B6779" t="str">
            <v xml:space="preserve">RELE ELECTRONICO                                                                                    </v>
          </cell>
          <cell r="C6779">
            <v>0</v>
          </cell>
          <cell r="D6779">
            <v>0</v>
          </cell>
          <cell r="E6779">
            <v>1</v>
          </cell>
          <cell r="F6779">
            <v>1</v>
          </cell>
          <cell r="G6779">
            <v>1</v>
          </cell>
          <cell r="I6779">
            <v>1</v>
          </cell>
        </row>
        <row r="6780">
          <cell r="A6780">
            <v>800000000147</v>
          </cell>
          <cell r="B6780" t="str">
            <v xml:space="preserve">REGULADOR DE TEMPERATURA                                                                            </v>
          </cell>
          <cell r="C6780">
            <v>1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I6780">
            <v>0</v>
          </cell>
        </row>
        <row r="6781">
          <cell r="A6781">
            <v>800000000148</v>
          </cell>
          <cell r="B6781" t="str">
            <v xml:space="preserve">PLATINA P/ TORNO                                                                                    </v>
          </cell>
          <cell r="C6781">
            <v>0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I6781">
            <v>0</v>
          </cell>
        </row>
        <row r="6782">
          <cell r="A6782">
            <v>800000000149</v>
          </cell>
          <cell r="B6782" t="str">
            <v xml:space="preserve">ENGRANAJE P/CORTINA                                                                                 </v>
          </cell>
          <cell r="C6782">
            <v>0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I6782">
            <v>0</v>
          </cell>
        </row>
        <row r="6783">
          <cell r="A6783">
            <v>800000000150</v>
          </cell>
          <cell r="B6783" t="str">
            <v xml:space="preserve">GRASA GEARMASTER ECO 1000                                                                           </v>
          </cell>
          <cell r="C6783">
            <v>0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I6783">
            <v>0</v>
          </cell>
        </row>
        <row r="6784">
          <cell r="A6784">
            <v>800000000151</v>
          </cell>
          <cell r="B6784" t="str">
            <v xml:space="preserve">ALICATES  0.2 - 1.25 MM (8140)                                                                      </v>
          </cell>
          <cell r="C6784">
            <v>0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I6784">
            <v>0</v>
          </cell>
        </row>
        <row r="6785">
          <cell r="A6785">
            <v>800000000152</v>
          </cell>
          <cell r="B6785" t="str">
            <v xml:space="preserve">RELOJES (TIMER)                                                                                     </v>
          </cell>
          <cell r="C6785">
            <v>0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I6785">
            <v>0</v>
          </cell>
        </row>
        <row r="6786">
          <cell r="A6786">
            <v>800000000153</v>
          </cell>
          <cell r="B6786" t="str">
            <v xml:space="preserve">CEPILLO LIMPIA RIFLE  8MM                                                                           </v>
          </cell>
          <cell r="C6786">
            <v>0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I6786">
            <v>0</v>
          </cell>
        </row>
        <row r="6787">
          <cell r="A6787">
            <v>800000000154</v>
          </cell>
          <cell r="B6787" t="str">
            <v xml:space="preserve">CEPILLO LIMPIA RIFLE  10 MM                                                                         </v>
          </cell>
          <cell r="C6787">
            <v>0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I6787">
            <v>0</v>
          </cell>
        </row>
        <row r="6788">
          <cell r="A6788">
            <v>800000000155</v>
          </cell>
          <cell r="B6788" t="str">
            <v xml:space="preserve">BALANZA                                                                                             </v>
          </cell>
          <cell r="C6788">
            <v>0</v>
          </cell>
          <cell r="D6788">
            <v>0</v>
          </cell>
          <cell r="E6788">
            <v>0</v>
          </cell>
          <cell r="F6788">
            <v>0</v>
          </cell>
          <cell r="G6788">
            <v>0</v>
          </cell>
          <cell r="I6788">
            <v>0</v>
          </cell>
        </row>
        <row r="6789">
          <cell r="A6789">
            <v>800000000156</v>
          </cell>
          <cell r="B6789" t="str">
            <v xml:space="preserve">COMPLEMENTO CAJA 89172/5                                                                            </v>
          </cell>
          <cell r="C6789">
            <v>0</v>
          </cell>
          <cell r="D6789">
            <v>0</v>
          </cell>
          <cell r="E6789">
            <v>0</v>
          </cell>
          <cell r="F6789">
            <v>0</v>
          </cell>
          <cell r="G6789">
            <v>0</v>
          </cell>
          <cell r="I6789">
            <v>0</v>
          </cell>
        </row>
        <row r="6790">
          <cell r="A6790">
            <v>800000000157</v>
          </cell>
          <cell r="B6790" t="str">
            <v xml:space="preserve">MOLDES Y SUS PARTES                                                                                 </v>
          </cell>
          <cell r="C6790">
            <v>1414</v>
          </cell>
          <cell r="D6790">
            <v>0</v>
          </cell>
          <cell r="E6790">
            <v>0</v>
          </cell>
          <cell r="F6790">
            <v>0</v>
          </cell>
          <cell r="G6790">
            <v>0</v>
          </cell>
          <cell r="I6790">
            <v>0</v>
          </cell>
        </row>
        <row r="6791">
          <cell r="A6791">
            <v>800000000158</v>
          </cell>
          <cell r="B6791" t="str">
            <v xml:space="preserve">CORTADORA DE CERCO                                                                                  </v>
          </cell>
          <cell r="C6791">
            <v>0</v>
          </cell>
          <cell r="D6791">
            <v>0</v>
          </cell>
          <cell r="E6791">
            <v>0</v>
          </cell>
          <cell r="F6791">
            <v>0</v>
          </cell>
          <cell r="G6791">
            <v>0</v>
          </cell>
          <cell r="I6791">
            <v>0</v>
          </cell>
        </row>
        <row r="6792">
          <cell r="A6792">
            <v>800000000159</v>
          </cell>
          <cell r="B6792" t="str">
            <v xml:space="preserve">EJE                                                                                                 </v>
          </cell>
          <cell r="C6792">
            <v>0</v>
          </cell>
          <cell r="D6792">
            <v>0</v>
          </cell>
          <cell r="E6792">
            <v>0</v>
          </cell>
          <cell r="F6792">
            <v>0</v>
          </cell>
          <cell r="G6792">
            <v>0</v>
          </cell>
          <cell r="I6792">
            <v>0</v>
          </cell>
        </row>
        <row r="6793">
          <cell r="A6793">
            <v>800000000160</v>
          </cell>
          <cell r="B6793" t="str">
            <v xml:space="preserve">ALFOMBRA                                                                                            </v>
          </cell>
          <cell r="C6793">
            <v>0</v>
          </cell>
          <cell r="D6793">
            <v>0</v>
          </cell>
          <cell r="E6793">
            <v>0</v>
          </cell>
          <cell r="F6793">
            <v>0</v>
          </cell>
          <cell r="G6793">
            <v>0</v>
          </cell>
          <cell r="I6793">
            <v>0</v>
          </cell>
        </row>
        <row r="6794">
          <cell r="A6794">
            <v>800000000161</v>
          </cell>
          <cell r="B6794" t="str">
            <v xml:space="preserve">TEJAS                                                                                               </v>
          </cell>
          <cell r="C6794">
            <v>0</v>
          </cell>
          <cell r="D6794">
            <v>0</v>
          </cell>
          <cell r="E6794">
            <v>0</v>
          </cell>
          <cell r="F6794">
            <v>0</v>
          </cell>
          <cell r="G6794">
            <v>0</v>
          </cell>
          <cell r="I6794">
            <v>0</v>
          </cell>
        </row>
        <row r="6795">
          <cell r="A6795">
            <v>800000000162</v>
          </cell>
          <cell r="B6795" t="str">
            <v xml:space="preserve">TORNILLOS                                                                                           </v>
          </cell>
          <cell r="C6795">
            <v>0</v>
          </cell>
          <cell r="D6795">
            <v>0</v>
          </cell>
          <cell r="E6795">
            <v>0</v>
          </cell>
          <cell r="F6795">
            <v>0</v>
          </cell>
          <cell r="G6795">
            <v>0</v>
          </cell>
          <cell r="I6795">
            <v>0</v>
          </cell>
        </row>
        <row r="6796">
          <cell r="A6796">
            <v>800000000163</v>
          </cell>
          <cell r="B6796" t="str">
            <v xml:space="preserve">ARANDELA METALICA                                                                                   </v>
          </cell>
          <cell r="C6796">
            <v>0</v>
          </cell>
          <cell r="D6796">
            <v>0</v>
          </cell>
          <cell r="E6796">
            <v>0</v>
          </cell>
          <cell r="F6796">
            <v>0</v>
          </cell>
          <cell r="G6796">
            <v>0</v>
          </cell>
          <cell r="I6796">
            <v>0</v>
          </cell>
        </row>
        <row r="6797">
          <cell r="A6797">
            <v>800000000164</v>
          </cell>
          <cell r="B6797" t="str">
            <v xml:space="preserve">ROLLO TEJIDO METALICO                                                                               </v>
          </cell>
          <cell r="C6797">
            <v>0</v>
          </cell>
          <cell r="D6797">
            <v>0</v>
          </cell>
          <cell r="E6797">
            <v>0</v>
          </cell>
          <cell r="F6797">
            <v>0</v>
          </cell>
          <cell r="G6797">
            <v>0</v>
          </cell>
          <cell r="I6797">
            <v>0</v>
          </cell>
        </row>
        <row r="6798">
          <cell r="A6798">
            <v>800000000165</v>
          </cell>
          <cell r="B6798" t="str">
            <v xml:space="preserve">CLAVOS                                                                                              </v>
          </cell>
          <cell r="C6798">
            <v>0</v>
          </cell>
          <cell r="D6798">
            <v>0</v>
          </cell>
          <cell r="E6798">
            <v>0</v>
          </cell>
          <cell r="F6798">
            <v>0</v>
          </cell>
          <cell r="G6798">
            <v>0</v>
          </cell>
          <cell r="I6798">
            <v>0</v>
          </cell>
        </row>
        <row r="6799">
          <cell r="A6799">
            <v>800000000166</v>
          </cell>
          <cell r="B6799" t="str">
            <v xml:space="preserve">DISCO DE DIAMANTE                                                                                   </v>
          </cell>
          <cell r="C6799">
            <v>0</v>
          </cell>
          <cell r="D6799">
            <v>0</v>
          </cell>
          <cell r="E6799">
            <v>0</v>
          </cell>
          <cell r="F6799">
            <v>0</v>
          </cell>
          <cell r="G6799">
            <v>0</v>
          </cell>
          <cell r="I6799">
            <v>0</v>
          </cell>
        </row>
        <row r="6800">
          <cell r="A6800">
            <v>800000000167</v>
          </cell>
          <cell r="B6800" t="str">
            <v xml:space="preserve">TECNIGRAFO PARA MESA DE DIBUJO                                                                      </v>
          </cell>
          <cell r="C6800">
            <v>0</v>
          </cell>
          <cell r="D6800">
            <v>0</v>
          </cell>
          <cell r="E6800">
            <v>0</v>
          </cell>
          <cell r="F6800">
            <v>0</v>
          </cell>
          <cell r="G6800">
            <v>0</v>
          </cell>
          <cell r="I6800">
            <v>0</v>
          </cell>
        </row>
        <row r="6801">
          <cell r="A6801">
            <v>800000000168</v>
          </cell>
          <cell r="B6801" t="str">
            <v xml:space="preserve">FOLIA PP/PE                                                                                         </v>
          </cell>
          <cell r="C6801">
            <v>0</v>
          </cell>
          <cell r="D6801">
            <v>0</v>
          </cell>
          <cell r="E6801">
            <v>0</v>
          </cell>
          <cell r="F6801">
            <v>0</v>
          </cell>
          <cell r="G6801">
            <v>0</v>
          </cell>
          <cell r="I6801">
            <v>0</v>
          </cell>
        </row>
        <row r="6802">
          <cell r="A6802">
            <v>800000000169</v>
          </cell>
          <cell r="B6802" t="str">
            <v xml:space="preserve">PARTES P/MAQ. BALONES PLAST.                                                                        </v>
          </cell>
          <cell r="C6802">
            <v>80</v>
          </cell>
          <cell r="D6802">
            <v>0</v>
          </cell>
          <cell r="E6802">
            <v>0</v>
          </cell>
          <cell r="F6802">
            <v>0</v>
          </cell>
          <cell r="G6802">
            <v>0</v>
          </cell>
          <cell r="I6802">
            <v>0</v>
          </cell>
        </row>
        <row r="6803">
          <cell r="A6803">
            <v>800000000170</v>
          </cell>
          <cell r="B6803" t="str">
            <v xml:space="preserve">MANOMETROS (0-4.0-1.0-100)                                                                          </v>
          </cell>
          <cell r="C6803">
            <v>0</v>
          </cell>
          <cell r="D6803">
            <v>0</v>
          </cell>
          <cell r="E6803">
            <v>0</v>
          </cell>
          <cell r="F6803">
            <v>0</v>
          </cell>
          <cell r="G6803">
            <v>0</v>
          </cell>
          <cell r="I6803">
            <v>0</v>
          </cell>
        </row>
        <row r="6804">
          <cell r="A6804">
            <v>800000000171</v>
          </cell>
          <cell r="B6804" t="str">
            <v xml:space="preserve">VARILLA DE COBRE                                                                                    </v>
          </cell>
          <cell r="C6804">
            <v>0</v>
          </cell>
          <cell r="D6804">
            <v>0</v>
          </cell>
          <cell r="E6804">
            <v>0</v>
          </cell>
          <cell r="F6804">
            <v>0</v>
          </cell>
          <cell r="G6804">
            <v>0</v>
          </cell>
          <cell r="I6804">
            <v>0</v>
          </cell>
        </row>
        <row r="6805">
          <cell r="A6805">
            <v>800000000172</v>
          </cell>
          <cell r="B6805" t="str">
            <v xml:space="preserve">COMPRESOR                                                                                           </v>
          </cell>
          <cell r="C6805">
            <v>0</v>
          </cell>
          <cell r="D6805">
            <v>0</v>
          </cell>
          <cell r="E6805">
            <v>0</v>
          </cell>
          <cell r="F6805">
            <v>0</v>
          </cell>
          <cell r="G6805">
            <v>0</v>
          </cell>
          <cell r="I6805">
            <v>0</v>
          </cell>
        </row>
        <row r="6806">
          <cell r="A6806">
            <v>800000000173</v>
          </cell>
          <cell r="B6806" t="str">
            <v xml:space="preserve">PERFIL DE ALUMINIO                                                                                  </v>
          </cell>
          <cell r="C6806">
            <v>0</v>
          </cell>
          <cell r="D6806">
            <v>0</v>
          </cell>
          <cell r="E6806">
            <v>0</v>
          </cell>
          <cell r="F6806">
            <v>0</v>
          </cell>
          <cell r="G6806">
            <v>0</v>
          </cell>
          <cell r="I6806">
            <v>0</v>
          </cell>
        </row>
        <row r="6807">
          <cell r="A6807">
            <v>800000000174</v>
          </cell>
          <cell r="B6807" t="str">
            <v xml:space="preserve">MOTOR TRIFASICO (C.A.)                                                                              </v>
          </cell>
          <cell r="C6807">
            <v>0</v>
          </cell>
          <cell r="D6807">
            <v>0</v>
          </cell>
          <cell r="E6807">
            <v>0</v>
          </cell>
          <cell r="F6807">
            <v>0</v>
          </cell>
          <cell r="G6807">
            <v>0</v>
          </cell>
          <cell r="I6807">
            <v>0</v>
          </cell>
        </row>
        <row r="6808">
          <cell r="A6808">
            <v>800000000175</v>
          </cell>
          <cell r="B6808" t="str">
            <v xml:space="preserve">FRESAS                                                                                              </v>
          </cell>
          <cell r="C6808">
            <v>0</v>
          </cell>
          <cell r="D6808">
            <v>0</v>
          </cell>
          <cell r="E6808">
            <v>0</v>
          </cell>
          <cell r="F6808">
            <v>0</v>
          </cell>
          <cell r="G6808">
            <v>0</v>
          </cell>
          <cell r="I6808">
            <v>0</v>
          </cell>
        </row>
        <row r="6809">
          <cell r="A6809">
            <v>800000000176</v>
          </cell>
          <cell r="B6809" t="str">
            <v xml:space="preserve">MACHOS                                                                                              </v>
          </cell>
          <cell r="C6809">
            <v>0</v>
          </cell>
          <cell r="D6809">
            <v>0</v>
          </cell>
          <cell r="E6809">
            <v>0</v>
          </cell>
          <cell r="F6809">
            <v>0</v>
          </cell>
          <cell r="G6809">
            <v>0</v>
          </cell>
          <cell r="I6809">
            <v>0</v>
          </cell>
        </row>
        <row r="6810">
          <cell r="A6810">
            <v>800000000177</v>
          </cell>
          <cell r="B6810" t="str">
            <v xml:space="preserve">EXTRACTOR DE AIRE DZQ/20/2 MAICO                                                                    </v>
          </cell>
          <cell r="C6810">
            <v>0</v>
          </cell>
          <cell r="D6810">
            <v>0</v>
          </cell>
          <cell r="E6810">
            <v>0</v>
          </cell>
          <cell r="F6810">
            <v>0</v>
          </cell>
          <cell r="G6810">
            <v>0</v>
          </cell>
          <cell r="I6810">
            <v>0</v>
          </cell>
        </row>
        <row r="6811">
          <cell r="A6811">
            <v>800000000178</v>
          </cell>
          <cell r="B6811" t="str">
            <v xml:space="preserve">BOMBA DE VACIO                                                                                      </v>
          </cell>
          <cell r="C6811">
            <v>0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I6811">
            <v>0</v>
          </cell>
        </row>
        <row r="6812">
          <cell r="A6812">
            <v>800000000179</v>
          </cell>
          <cell r="B6812" t="str">
            <v xml:space="preserve">PASTA TRANSFERENCIA DE CALOR                                                                        </v>
          </cell>
          <cell r="C6812">
            <v>0</v>
          </cell>
          <cell r="D6812">
            <v>0</v>
          </cell>
          <cell r="E6812">
            <v>0</v>
          </cell>
          <cell r="F6812">
            <v>0</v>
          </cell>
          <cell r="G6812">
            <v>0</v>
          </cell>
          <cell r="I6812">
            <v>0</v>
          </cell>
        </row>
        <row r="6813">
          <cell r="A6813">
            <v>800000000180</v>
          </cell>
          <cell r="B6813" t="str">
            <v xml:space="preserve">DISIPADOR DE ALUMINIO                                                                               </v>
          </cell>
          <cell r="C6813">
            <v>0</v>
          </cell>
          <cell r="D6813">
            <v>0</v>
          </cell>
          <cell r="E6813">
            <v>0</v>
          </cell>
          <cell r="F6813">
            <v>0</v>
          </cell>
          <cell r="G6813">
            <v>0</v>
          </cell>
          <cell r="I6813">
            <v>0</v>
          </cell>
        </row>
        <row r="6814">
          <cell r="A6814">
            <v>800000000181</v>
          </cell>
          <cell r="B6814" t="str">
            <v xml:space="preserve">BOMBA DE AGUA                                                                                       </v>
          </cell>
          <cell r="C6814">
            <v>0</v>
          </cell>
          <cell r="D6814">
            <v>0</v>
          </cell>
          <cell r="E6814">
            <v>0</v>
          </cell>
          <cell r="F6814">
            <v>0</v>
          </cell>
          <cell r="G6814">
            <v>0</v>
          </cell>
          <cell r="I6814">
            <v>0</v>
          </cell>
        </row>
        <row r="6815">
          <cell r="A6815">
            <v>800000000182</v>
          </cell>
          <cell r="B6815" t="str">
            <v xml:space="preserve">SENSOR COMPLETO 6809615                                                                             </v>
          </cell>
          <cell r="C6815">
            <v>0</v>
          </cell>
          <cell r="D6815">
            <v>0</v>
          </cell>
          <cell r="E6815">
            <v>0</v>
          </cell>
          <cell r="F6815">
            <v>0</v>
          </cell>
          <cell r="G6815">
            <v>0</v>
          </cell>
          <cell r="I6815">
            <v>0</v>
          </cell>
        </row>
        <row r="6816">
          <cell r="A6816">
            <v>800000000184</v>
          </cell>
          <cell r="B6816" t="str">
            <v xml:space="preserve">ACUMULADOR NIMH-AKKU                                                                                </v>
          </cell>
          <cell r="C6816">
            <v>0</v>
          </cell>
          <cell r="D6816">
            <v>0</v>
          </cell>
          <cell r="E6816">
            <v>0</v>
          </cell>
          <cell r="F6816">
            <v>0</v>
          </cell>
          <cell r="G6816">
            <v>0</v>
          </cell>
          <cell r="I6816">
            <v>0</v>
          </cell>
        </row>
        <row r="6817">
          <cell r="A6817">
            <v>800000000185</v>
          </cell>
          <cell r="B6817" t="str">
            <v xml:space="preserve">LAMPARITAS                                                                                          </v>
          </cell>
          <cell r="C6817">
            <v>0</v>
          </cell>
          <cell r="D6817">
            <v>0</v>
          </cell>
          <cell r="E6817">
            <v>0</v>
          </cell>
          <cell r="F6817">
            <v>0</v>
          </cell>
          <cell r="G6817">
            <v>0</v>
          </cell>
          <cell r="I6817">
            <v>0</v>
          </cell>
        </row>
        <row r="6818">
          <cell r="A6818">
            <v>800000000186</v>
          </cell>
          <cell r="B6818" t="str">
            <v xml:space="preserve">PARTES P/MAQUINA MULTIVAC                                                                           </v>
          </cell>
          <cell r="C6818">
            <v>126</v>
          </cell>
          <cell r="D6818">
            <v>0</v>
          </cell>
          <cell r="E6818">
            <v>0</v>
          </cell>
          <cell r="F6818">
            <v>0</v>
          </cell>
          <cell r="G6818">
            <v>0</v>
          </cell>
          <cell r="I6818">
            <v>0</v>
          </cell>
        </row>
        <row r="6819">
          <cell r="A6819">
            <v>800000000187</v>
          </cell>
          <cell r="B6819" t="str">
            <v xml:space="preserve">CLAMP UMBILICAL 8600318                                                                             </v>
          </cell>
          <cell r="C6819">
            <v>0</v>
          </cell>
          <cell r="D6819">
            <v>0</v>
          </cell>
          <cell r="E6819">
            <v>0</v>
          </cell>
          <cell r="F6819">
            <v>0</v>
          </cell>
          <cell r="G6819">
            <v>0</v>
          </cell>
          <cell r="I6819">
            <v>0</v>
          </cell>
        </row>
        <row r="6820">
          <cell r="A6820">
            <v>800000000190</v>
          </cell>
          <cell r="B6820" t="str">
            <v xml:space="preserve">ENERGIA ELECTRICA (DIRECTA)                                                                         </v>
          </cell>
          <cell r="C6820">
            <v>0</v>
          </cell>
          <cell r="D6820">
            <v>0</v>
          </cell>
          <cell r="E6820">
            <v>0</v>
          </cell>
          <cell r="F6820">
            <v>0</v>
          </cell>
          <cell r="G6820">
            <v>0</v>
          </cell>
          <cell r="I6820">
            <v>0</v>
          </cell>
        </row>
        <row r="6821">
          <cell r="A6821">
            <v>800000000191</v>
          </cell>
          <cell r="B6821" t="str">
            <v xml:space="preserve">BELL MARK - CINTA DENTADA PLASTICA - MC 1529                                                        </v>
          </cell>
          <cell r="C6821">
            <v>4</v>
          </cell>
          <cell r="D6821">
            <v>0</v>
          </cell>
          <cell r="E6821">
            <v>0</v>
          </cell>
          <cell r="F6821">
            <v>0</v>
          </cell>
          <cell r="G6821">
            <v>0</v>
          </cell>
          <cell r="I6821">
            <v>0</v>
          </cell>
        </row>
        <row r="6822">
          <cell r="A6822">
            <v>800000000192</v>
          </cell>
          <cell r="B6822" t="str">
            <v xml:space="preserve">MICROMETRO DIGITAL 400851270                                                                        </v>
          </cell>
          <cell r="C6822">
            <v>0</v>
          </cell>
          <cell r="D6822">
            <v>0</v>
          </cell>
          <cell r="E6822">
            <v>0</v>
          </cell>
          <cell r="F6822">
            <v>0</v>
          </cell>
          <cell r="G6822">
            <v>0</v>
          </cell>
          <cell r="I6822">
            <v>0</v>
          </cell>
        </row>
        <row r="6823">
          <cell r="A6823">
            <v>800000000193</v>
          </cell>
          <cell r="B6823" t="str">
            <v xml:space="preserve">BORNERA P/CABLES                                                                                    </v>
          </cell>
          <cell r="C6823">
            <v>0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I6823">
            <v>0</v>
          </cell>
        </row>
        <row r="6824">
          <cell r="A6824">
            <v>800000000194</v>
          </cell>
          <cell r="B6824" t="str">
            <v xml:space="preserve">PASACABLES                                                                                          </v>
          </cell>
          <cell r="C6824">
            <v>34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I6824">
            <v>0</v>
          </cell>
        </row>
        <row r="6825">
          <cell r="A6825">
            <v>800000000195</v>
          </cell>
          <cell r="B6825" t="str">
            <v xml:space="preserve">TRANSFORMADOR                                                                                       </v>
          </cell>
          <cell r="C6825">
            <v>1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I6825">
            <v>0</v>
          </cell>
        </row>
        <row r="6826">
          <cell r="A6826">
            <v>800000000196</v>
          </cell>
          <cell r="B6826" t="str">
            <v xml:space="preserve">CABLECANAL                                                                                          </v>
          </cell>
          <cell r="C6826">
            <v>0</v>
          </cell>
          <cell r="D6826">
            <v>0</v>
          </cell>
          <cell r="E6826">
            <v>0</v>
          </cell>
          <cell r="F6826">
            <v>0</v>
          </cell>
          <cell r="G6826">
            <v>0</v>
          </cell>
          <cell r="I6826">
            <v>0</v>
          </cell>
        </row>
        <row r="6827">
          <cell r="A6827">
            <v>800000000197</v>
          </cell>
          <cell r="B6827" t="str">
            <v xml:space="preserve">SOFTWARE                                                                                            </v>
          </cell>
          <cell r="C6827">
            <v>2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I6827">
            <v>0</v>
          </cell>
        </row>
        <row r="6828">
          <cell r="A6828">
            <v>800000000198</v>
          </cell>
          <cell r="B6828" t="str">
            <v xml:space="preserve">FILTROS                                                                                             </v>
          </cell>
          <cell r="C6828">
            <v>13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I6828">
            <v>0</v>
          </cell>
        </row>
        <row r="6829">
          <cell r="A6829">
            <v>800000000199</v>
          </cell>
          <cell r="B6829" t="str">
            <v xml:space="preserve">ANGULOS P/PERFIL                                                                                    </v>
          </cell>
          <cell r="C6829">
            <v>0</v>
          </cell>
          <cell r="D6829">
            <v>0</v>
          </cell>
          <cell r="E6829">
            <v>0</v>
          </cell>
          <cell r="F6829">
            <v>0</v>
          </cell>
          <cell r="G6829">
            <v>0</v>
          </cell>
          <cell r="I6829">
            <v>0</v>
          </cell>
        </row>
        <row r="6830">
          <cell r="A6830">
            <v>800000000200</v>
          </cell>
          <cell r="B6830" t="str">
            <v xml:space="preserve">CABLE PROGRAMACION                                                                                  </v>
          </cell>
          <cell r="C6830">
            <v>0</v>
          </cell>
          <cell r="D6830">
            <v>0</v>
          </cell>
          <cell r="E6830">
            <v>0</v>
          </cell>
          <cell r="F6830">
            <v>0</v>
          </cell>
          <cell r="G6830">
            <v>0</v>
          </cell>
          <cell r="I6830">
            <v>0</v>
          </cell>
        </row>
        <row r="6831">
          <cell r="A6831">
            <v>800000000201</v>
          </cell>
          <cell r="B6831" t="str">
            <v xml:space="preserve">PARTES P/MOLDE                                                                                      </v>
          </cell>
          <cell r="C6831">
            <v>0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I6831">
            <v>0</v>
          </cell>
        </row>
        <row r="6832">
          <cell r="A6832">
            <v>800000000202</v>
          </cell>
          <cell r="B6832" t="str">
            <v xml:space="preserve">VALVULA SAFSITE (S5401036N)                                                                         </v>
          </cell>
          <cell r="C6832">
            <v>0</v>
          </cell>
          <cell r="D6832">
            <v>0</v>
          </cell>
          <cell r="E6832">
            <v>0</v>
          </cell>
          <cell r="F6832">
            <v>0</v>
          </cell>
          <cell r="G6832">
            <v>0</v>
          </cell>
          <cell r="I6832">
            <v>0</v>
          </cell>
        </row>
        <row r="6833">
          <cell r="A6833">
            <v>800000000203</v>
          </cell>
          <cell r="B6833" t="str">
            <v xml:space="preserve">RESISTENCIAS                                                                                        </v>
          </cell>
          <cell r="C6833">
            <v>6</v>
          </cell>
          <cell r="D6833">
            <v>0</v>
          </cell>
          <cell r="E6833">
            <v>0</v>
          </cell>
          <cell r="F6833">
            <v>0</v>
          </cell>
          <cell r="G6833">
            <v>0</v>
          </cell>
          <cell r="I6833">
            <v>0</v>
          </cell>
        </row>
        <row r="6834">
          <cell r="A6834">
            <v>800000000204</v>
          </cell>
          <cell r="B6834" t="str">
            <v xml:space="preserve">RESORTES P/TORNILLO (S.FR.)                                                                         </v>
          </cell>
          <cell r="C6834">
            <v>0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  <cell r="I6834">
            <v>0</v>
          </cell>
        </row>
        <row r="6835">
          <cell r="A6835">
            <v>800000000205</v>
          </cell>
          <cell r="B6835" t="str">
            <v xml:space="preserve">SIN FIN COMPLETO 34506624                                                                           </v>
          </cell>
          <cell r="C6835">
            <v>0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  <cell r="I6835">
            <v>0</v>
          </cell>
        </row>
        <row r="6836">
          <cell r="A6836">
            <v>800000000206</v>
          </cell>
          <cell r="B6836" t="str">
            <v xml:space="preserve">CERRADURA P/PUERTA                                                                                  </v>
          </cell>
          <cell r="C6836">
            <v>0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  <cell r="I6836">
            <v>0</v>
          </cell>
        </row>
        <row r="6837">
          <cell r="A6837">
            <v>800000000207</v>
          </cell>
          <cell r="B6837" t="str">
            <v xml:space="preserve">TOMA CORRIENTE                                                                                      </v>
          </cell>
          <cell r="C6837">
            <v>0</v>
          </cell>
          <cell r="D6837">
            <v>0</v>
          </cell>
          <cell r="E6837">
            <v>0</v>
          </cell>
          <cell r="F6837">
            <v>0</v>
          </cell>
          <cell r="G6837">
            <v>0</v>
          </cell>
          <cell r="I6837">
            <v>0</v>
          </cell>
        </row>
        <row r="6838">
          <cell r="A6838">
            <v>800000000208</v>
          </cell>
          <cell r="B6838" t="str">
            <v xml:space="preserve">EMBRAGUE P/MULTIVAC                                                                                 </v>
          </cell>
          <cell r="C6838">
            <v>0</v>
          </cell>
          <cell r="D6838">
            <v>0</v>
          </cell>
          <cell r="E6838">
            <v>0</v>
          </cell>
          <cell r="F6838">
            <v>0</v>
          </cell>
          <cell r="G6838">
            <v>0</v>
          </cell>
          <cell r="I6838">
            <v>0</v>
          </cell>
        </row>
        <row r="6839">
          <cell r="A6839">
            <v>800000000209</v>
          </cell>
          <cell r="B6839" t="str">
            <v xml:space="preserve">PUNTEROS P/SOLDADOR                                                                                 </v>
          </cell>
          <cell r="C6839">
            <v>0</v>
          </cell>
          <cell r="D6839">
            <v>0</v>
          </cell>
          <cell r="E6839">
            <v>0</v>
          </cell>
          <cell r="F6839">
            <v>0</v>
          </cell>
          <cell r="G6839">
            <v>0</v>
          </cell>
          <cell r="I6839">
            <v>0</v>
          </cell>
        </row>
        <row r="6840">
          <cell r="A6840">
            <v>800000000210</v>
          </cell>
          <cell r="B6840" t="str">
            <v xml:space="preserve">PARTES MAQ. INYECTORA                                                                               </v>
          </cell>
          <cell r="C6840">
            <v>6</v>
          </cell>
          <cell r="D6840">
            <v>0</v>
          </cell>
          <cell r="E6840">
            <v>0</v>
          </cell>
          <cell r="F6840">
            <v>0</v>
          </cell>
          <cell r="G6840">
            <v>0</v>
          </cell>
          <cell r="I6840">
            <v>0</v>
          </cell>
        </row>
        <row r="6841">
          <cell r="A6841">
            <v>800000000211</v>
          </cell>
          <cell r="B6841" t="str">
            <v xml:space="preserve">BELL MARK - CUCHILLA RASPADORA P6 - 1441                                                            </v>
          </cell>
          <cell r="C6841">
            <v>29</v>
          </cell>
          <cell r="D6841">
            <v>0</v>
          </cell>
          <cell r="E6841">
            <v>0</v>
          </cell>
          <cell r="F6841">
            <v>0</v>
          </cell>
          <cell r="G6841">
            <v>0</v>
          </cell>
          <cell r="I6841">
            <v>0</v>
          </cell>
        </row>
        <row r="6842">
          <cell r="A6842">
            <v>800000000212</v>
          </cell>
          <cell r="B6842" t="str">
            <v xml:space="preserve">BELL MARK - CUCHILLA BORDE POST. - P61442                                                           </v>
          </cell>
          <cell r="C6842">
            <v>29</v>
          </cell>
          <cell r="D6842">
            <v>0</v>
          </cell>
          <cell r="E6842">
            <v>0</v>
          </cell>
          <cell r="F6842">
            <v>0</v>
          </cell>
          <cell r="G6842">
            <v>0</v>
          </cell>
          <cell r="I6842">
            <v>0</v>
          </cell>
        </row>
        <row r="6843">
          <cell r="A6843">
            <v>800000000213</v>
          </cell>
          <cell r="B6843" t="str">
            <v xml:space="preserve">BELL MARK - CIERRES DE EXTREMO P61440                                                               </v>
          </cell>
          <cell r="C6843">
            <v>58</v>
          </cell>
          <cell r="D6843">
            <v>0</v>
          </cell>
          <cell r="E6843">
            <v>0</v>
          </cell>
          <cell r="F6843">
            <v>0</v>
          </cell>
          <cell r="G6843">
            <v>0</v>
          </cell>
          <cell r="I6843">
            <v>0</v>
          </cell>
        </row>
        <row r="6844">
          <cell r="A6844">
            <v>800000000214</v>
          </cell>
          <cell r="B6844" t="str">
            <v xml:space="preserve">BACHA C/PIE                                                                                         </v>
          </cell>
          <cell r="C6844">
            <v>0</v>
          </cell>
          <cell r="D6844">
            <v>0</v>
          </cell>
          <cell r="E6844">
            <v>0</v>
          </cell>
          <cell r="F6844">
            <v>0</v>
          </cell>
          <cell r="G6844">
            <v>0</v>
          </cell>
          <cell r="I6844">
            <v>0</v>
          </cell>
        </row>
        <row r="6845">
          <cell r="A6845">
            <v>800000000215</v>
          </cell>
          <cell r="B6845" t="str">
            <v xml:space="preserve">GRIFO C/SIFON                                                                                       </v>
          </cell>
          <cell r="C6845">
            <v>0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  <cell r="I6845">
            <v>0</v>
          </cell>
        </row>
        <row r="6846">
          <cell r="A6846">
            <v>800000000216</v>
          </cell>
          <cell r="B6846" t="str">
            <v xml:space="preserve">RECONSTRUCTOR DE CIRCUITOS IMPR.                                                                    </v>
          </cell>
          <cell r="C6846">
            <v>0</v>
          </cell>
          <cell r="D6846">
            <v>0</v>
          </cell>
          <cell r="E6846">
            <v>0</v>
          </cell>
          <cell r="F6846">
            <v>0</v>
          </cell>
          <cell r="G6846">
            <v>0</v>
          </cell>
          <cell r="I6846">
            <v>0</v>
          </cell>
        </row>
        <row r="6847">
          <cell r="A6847">
            <v>800000000217</v>
          </cell>
          <cell r="B6847" t="str">
            <v xml:space="preserve">ESTAÑO                                                                                              </v>
          </cell>
          <cell r="C6847">
            <v>1</v>
          </cell>
          <cell r="D6847">
            <v>0</v>
          </cell>
          <cell r="E6847">
            <v>2</v>
          </cell>
          <cell r="F6847">
            <v>2</v>
          </cell>
          <cell r="G6847">
            <v>2</v>
          </cell>
          <cell r="I6847">
            <v>2</v>
          </cell>
        </row>
        <row r="6848">
          <cell r="A6848">
            <v>800000000218</v>
          </cell>
          <cell r="B6848" t="str">
            <v xml:space="preserve">FUSIBLES                                                                                            </v>
          </cell>
          <cell r="C6848">
            <v>2</v>
          </cell>
          <cell r="D6848">
            <v>0</v>
          </cell>
          <cell r="E6848">
            <v>0</v>
          </cell>
          <cell r="F6848">
            <v>0</v>
          </cell>
          <cell r="G6848">
            <v>0</v>
          </cell>
          <cell r="I6848">
            <v>0</v>
          </cell>
        </row>
        <row r="6849">
          <cell r="A6849">
            <v>800000000219</v>
          </cell>
          <cell r="B6849" t="str">
            <v xml:space="preserve">PINZAS                                                                                              </v>
          </cell>
          <cell r="C6849">
            <v>0</v>
          </cell>
          <cell r="D6849">
            <v>0</v>
          </cell>
          <cell r="E6849">
            <v>0</v>
          </cell>
          <cell r="F6849">
            <v>0</v>
          </cell>
          <cell r="G6849">
            <v>0</v>
          </cell>
          <cell r="I6849">
            <v>0</v>
          </cell>
        </row>
        <row r="6850">
          <cell r="A6850">
            <v>800000000220</v>
          </cell>
          <cell r="B6850" t="str">
            <v xml:space="preserve">SEMI-CONDUCTORES                                                                                    </v>
          </cell>
          <cell r="C6850">
            <v>0</v>
          </cell>
          <cell r="D6850">
            <v>0</v>
          </cell>
          <cell r="E6850">
            <v>0</v>
          </cell>
          <cell r="F6850">
            <v>0</v>
          </cell>
          <cell r="G6850">
            <v>0</v>
          </cell>
          <cell r="I6850">
            <v>0</v>
          </cell>
        </row>
        <row r="6851">
          <cell r="A6851">
            <v>800000000221</v>
          </cell>
          <cell r="B6851" t="str">
            <v xml:space="preserve">TIRAS PLASTICAS (P/ROT.)                                                                            </v>
          </cell>
          <cell r="C6851">
            <v>0</v>
          </cell>
          <cell r="D6851">
            <v>0</v>
          </cell>
          <cell r="E6851">
            <v>0</v>
          </cell>
          <cell r="F6851">
            <v>0</v>
          </cell>
          <cell r="G6851">
            <v>0</v>
          </cell>
          <cell r="I6851">
            <v>0</v>
          </cell>
        </row>
        <row r="6852">
          <cell r="A6852">
            <v>800000000222</v>
          </cell>
          <cell r="B6852" t="str">
            <v xml:space="preserve">MAT. ELECTR. TERMINALES                                                                             </v>
          </cell>
          <cell r="C6852">
            <v>0</v>
          </cell>
          <cell r="D6852">
            <v>0</v>
          </cell>
          <cell r="E6852">
            <v>0</v>
          </cell>
          <cell r="F6852">
            <v>0</v>
          </cell>
          <cell r="G6852">
            <v>0</v>
          </cell>
          <cell r="I6852">
            <v>0</v>
          </cell>
        </row>
        <row r="6853">
          <cell r="A6853">
            <v>800000000223</v>
          </cell>
          <cell r="B6853" t="str">
            <v xml:space="preserve">PINZA AMPERIMETRICA                                                                                 </v>
          </cell>
          <cell r="C6853">
            <v>0</v>
          </cell>
          <cell r="D6853">
            <v>0</v>
          </cell>
          <cell r="E6853">
            <v>0</v>
          </cell>
          <cell r="F6853">
            <v>0</v>
          </cell>
          <cell r="G6853">
            <v>0</v>
          </cell>
          <cell r="I6853">
            <v>0</v>
          </cell>
        </row>
        <row r="6854">
          <cell r="A6854">
            <v>800000000224</v>
          </cell>
          <cell r="B6854" t="str">
            <v xml:space="preserve">CUCHILLAS P/LIMPIAR CLISES                                                                          </v>
          </cell>
          <cell r="C6854">
            <v>0</v>
          </cell>
          <cell r="D6854">
            <v>0</v>
          </cell>
          <cell r="E6854">
            <v>0</v>
          </cell>
          <cell r="F6854">
            <v>0</v>
          </cell>
          <cell r="G6854">
            <v>0</v>
          </cell>
          <cell r="I6854">
            <v>0</v>
          </cell>
        </row>
        <row r="6855">
          <cell r="A6855">
            <v>800000000226</v>
          </cell>
          <cell r="B6855" t="str">
            <v xml:space="preserve">PESARIO ESP.12 55MM                                                                                 </v>
          </cell>
          <cell r="C6855">
            <v>0</v>
          </cell>
          <cell r="D6855">
            <v>0</v>
          </cell>
          <cell r="E6855">
            <v>0</v>
          </cell>
          <cell r="F6855">
            <v>0</v>
          </cell>
          <cell r="G6855">
            <v>0</v>
          </cell>
          <cell r="I6855">
            <v>0</v>
          </cell>
        </row>
        <row r="6856">
          <cell r="A6856">
            <v>800000000227</v>
          </cell>
          <cell r="B6856" t="str">
            <v xml:space="preserve">PESARIO ESP.12 60MM                                                                                 </v>
          </cell>
          <cell r="C6856">
            <v>0</v>
          </cell>
          <cell r="D6856">
            <v>0</v>
          </cell>
          <cell r="E6856">
            <v>0</v>
          </cell>
          <cell r="F6856">
            <v>0</v>
          </cell>
          <cell r="G6856">
            <v>0</v>
          </cell>
          <cell r="I6856">
            <v>0</v>
          </cell>
        </row>
        <row r="6857">
          <cell r="A6857">
            <v>800000000229</v>
          </cell>
          <cell r="B6857" t="str">
            <v xml:space="preserve">PESARIO ESP.12 65MM                                                                                 </v>
          </cell>
          <cell r="C6857">
            <v>0</v>
          </cell>
          <cell r="D6857">
            <v>0</v>
          </cell>
          <cell r="E6857">
            <v>0</v>
          </cell>
          <cell r="F6857">
            <v>0</v>
          </cell>
          <cell r="G6857">
            <v>0</v>
          </cell>
          <cell r="I6857">
            <v>0</v>
          </cell>
        </row>
        <row r="6858">
          <cell r="A6858">
            <v>800000000230</v>
          </cell>
          <cell r="B6858" t="str">
            <v xml:space="preserve">PESARIO ESP.12 70MM                                                                                 </v>
          </cell>
          <cell r="C6858">
            <v>0</v>
          </cell>
          <cell r="D6858">
            <v>0</v>
          </cell>
          <cell r="E6858">
            <v>0</v>
          </cell>
          <cell r="F6858">
            <v>0</v>
          </cell>
          <cell r="G6858">
            <v>0</v>
          </cell>
          <cell r="I6858">
            <v>0</v>
          </cell>
        </row>
        <row r="6859">
          <cell r="A6859">
            <v>800000000231</v>
          </cell>
          <cell r="B6859" t="str">
            <v xml:space="preserve">PESARIO ESP.12 75MM                                                                                 </v>
          </cell>
          <cell r="C6859">
            <v>0</v>
          </cell>
          <cell r="D6859">
            <v>0</v>
          </cell>
          <cell r="E6859">
            <v>0</v>
          </cell>
          <cell r="F6859">
            <v>0</v>
          </cell>
          <cell r="G6859">
            <v>0</v>
          </cell>
          <cell r="I6859">
            <v>0</v>
          </cell>
        </row>
        <row r="6860">
          <cell r="A6860">
            <v>800000000232</v>
          </cell>
          <cell r="B6860" t="str">
            <v xml:space="preserve">PESARIO ESP.12 80MM                                                                                 </v>
          </cell>
          <cell r="C6860">
            <v>0</v>
          </cell>
          <cell r="D6860">
            <v>0</v>
          </cell>
          <cell r="E6860">
            <v>0</v>
          </cell>
          <cell r="F6860">
            <v>0</v>
          </cell>
          <cell r="G6860">
            <v>0</v>
          </cell>
          <cell r="I6860">
            <v>0</v>
          </cell>
        </row>
        <row r="6861">
          <cell r="A6861">
            <v>800000000233</v>
          </cell>
          <cell r="B6861" t="str">
            <v xml:space="preserve">PESARIO ESP.12 85MM                                                                                 </v>
          </cell>
          <cell r="C6861">
            <v>0</v>
          </cell>
          <cell r="D6861">
            <v>0</v>
          </cell>
          <cell r="E6861">
            <v>0</v>
          </cell>
          <cell r="F6861">
            <v>0</v>
          </cell>
          <cell r="G6861">
            <v>0</v>
          </cell>
          <cell r="I6861">
            <v>0</v>
          </cell>
        </row>
        <row r="6862">
          <cell r="A6862">
            <v>800000000234</v>
          </cell>
          <cell r="B6862" t="str">
            <v xml:space="preserve">PESARIO ESP.12 90MM                                                                                 </v>
          </cell>
          <cell r="C6862">
            <v>0</v>
          </cell>
          <cell r="D6862">
            <v>0</v>
          </cell>
          <cell r="E6862">
            <v>0</v>
          </cell>
          <cell r="F6862">
            <v>0</v>
          </cell>
          <cell r="G6862">
            <v>0</v>
          </cell>
          <cell r="I6862">
            <v>0</v>
          </cell>
        </row>
        <row r="6863">
          <cell r="A6863">
            <v>800000000235</v>
          </cell>
          <cell r="B6863" t="str">
            <v xml:space="preserve">PESARIO ESP.12 95MM                                                                                 </v>
          </cell>
          <cell r="C6863">
            <v>0</v>
          </cell>
          <cell r="D6863">
            <v>0</v>
          </cell>
          <cell r="E6863">
            <v>0</v>
          </cell>
          <cell r="F6863">
            <v>0</v>
          </cell>
          <cell r="G6863">
            <v>0</v>
          </cell>
          <cell r="I6863">
            <v>0</v>
          </cell>
        </row>
        <row r="6864">
          <cell r="A6864">
            <v>800000000236</v>
          </cell>
          <cell r="B6864" t="str">
            <v xml:space="preserve">PESARIO ESP.12 100MM                                                                                </v>
          </cell>
          <cell r="C6864">
            <v>0</v>
          </cell>
          <cell r="D6864">
            <v>0</v>
          </cell>
          <cell r="E6864">
            <v>0</v>
          </cell>
          <cell r="F6864">
            <v>0</v>
          </cell>
          <cell r="G6864">
            <v>0</v>
          </cell>
          <cell r="I6864">
            <v>0</v>
          </cell>
        </row>
        <row r="6865">
          <cell r="A6865">
            <v>800000000237</v>
          </cell>
          <cell r="B6865" t="str">
            <v xml:space="preserve">CUCHILLAS                                                                                           </v>
          </cell>
          <cell r="C6865">
            <v>0</v>
          </cell>
          <cell r="D6865">
            <v>0</v>
          </cell>
          <cell r="E6865">
            <v>0</v>
          </cell>
          <cell r="F6865">
            <v>0</v>
          </cell>
          <cell r="G6865">
            <v>0</v>
          </cell>
          <cell r="I6865">
            <v>0</v>
          </cell>
        </row>
        <row r="6866">
          <cell r="A6866">
            <v>800000000238</v>
          </cell>
          <cell r="B6866" t="str">
            <v xml:space="preserve">HOJAS P/PULIR ROTOFLEX                                                                              </v>
          </cell>
          <cell r="C6866">
            <v>390</v>
          </cell>
          <cell r="D6866">
            <v>0</v>
          </cell>
          <cell r="E6866">
            <v>0</v>
          </cell>
          <cell r="F6866">
            <v>0</v>
          </cell>
          <cell r="G6866">
            <v>0</v>
          </cell>
          <cell r="I6866">
            <v>0</v>
          </cell>
        </row>
        <row r="6867">
          <cell r="A6867">
            <v>800000000239</v>
          </cell>
          <cell r="B6867" t="str">
            <v xml:space="preserve">CALENTADOR INFRAROJO ELSTEIN                                                                        </v>
          </cell>
          <cell r="C6867">
            <v>0</v>
          </cell>
          <cell r="D6867">
            <v>0</v>
          </cell>
          <cell r="E6867">
            <v>0</v>
          </cell>
          <cell r="F6867">
            <v>0</v>
          </cell>
          <cell r="G6867">
            <v>0</v>
          </cell>
          <cell r="I6867">
            <v>0</v>
          </cell>
        </row>
        <row r="6868">
          <cell r="A6868">
            <v>800000000240</v>
          </cell>
          <cell r="B6868" t="str">
            <v xml:space="preserve">LAMPARAS                                                                                            </v>
          </cell>
          <cell r="C6868">
            <v>0</v>
          </cell>
          <cell r="D6868">
            <v>0</v>
          </cell>
          <cell r="E6868">
            <v>0</v>
          </cell>
          <cell r="F6868">
            <v>0</v>
          </cell>
          <cell r="G6868">
            <v>0</v>
          </cell>
          <cell r="I6868">
            <v>0</v>
          </cell>
        </row>
        <row r="6869">
          <cell r="A6869">
            <v>800000000241</v>
          </cell>
          <cell r="B6869" t="str">
            <v xml:space="preserve">LAMPARA HALOG. C/PIE                                                                                </v>
          </cell>
          <cell r="C6869">
            <v>0</v>
          </cell>
          <cell r="D6869">
            <v>0</v>
          </cell>
          <cell r="E6869">
            <v>0</v>
          </cell>
          <cell r="F6869">
            <v>0</v>
          </cell>
          <cell r="G6869">
            <v>0</v>
          </cell>
          <cell r="I6869">
            <v>0</v>
          </cell>
        </row>
        <row r="6870">
          <cell r="A6870">
            <v>800000000242</v>
          </cell>
          <cell r="B6870" t="str">
            <v xml:space="preserve">PINZA P/LAMPARA                                                                                     </v>
          </cell>
          <cell r="C6870">
            <v>0</v>
          </cell>
          <cell r="D6870">
            <v>0</v>
          </cell>
          <cell r="E6870">
            <v>0</v>
          </cell>
          <cell r="F6870">
            <v>0</v>
          </cell>
          <cell r="G6870">
            <v>0</v>
          </cell>
          <cell r="I6870">
            <v>0</v>
          </cell>
        </row>
        <row r="6871">
          <cell r="A6871">
            <v>800000000243</v>
          </cell>
          <cell r="B6871" t="str">
            <v xml:space="preserve">LINTERNA HALOG.                                                                                     </v>
          </cell>
          <cell r="C6871">
            <v>0</v>
          </cell>
          <cell r="D6871">
            <v>0</v>
          </cell>
          <cell r="E6871">
            <v>0</v>
          </cell>
          <cell r="F6871">
            <v>0</v>
          </cell>
          <cell r="G6871">
            <v>0</v>
          </cell>
          <cell r="I6871">
            <v>0</v>
          </cell>
        </row>
        <row r="6872">
          <cell r="A6872">
            <v>800000000244</v>
          </cell>
          <cell r="B6872" t="str">
            <v xml:space="preserve">BATERIA                                                                                             </v>
          </cell>
          <cell r="C6872">
            <v>1</v>
          </cell>
          <cell r="D6872">
            <v>0</v>
          </cell>
          <cell r="E6872">
            <v>0</v>
          </cell>
          <cell r="F6872">
            <v>0</v>
          </cell>
          <cell r="G6872">
            <v>0</v>
          </cell>
          <cell r="I6872">
            <v>0</v>
          </cell>
        </row>
        <row r="6873">
          <cell r="A6873">
            <v>800000000245</v>
          </cell>
          <cell r="B6873" t="str">
            <v xml:space="preserve">GOMA ANTI-VIBRACIÓN                                                                                 </v>
          </cell>
          <cell r="C6873">
            <v>0</v>
          </cell>
          <cell r="D6873">
            <v>0</v>
          </cell>
          <cell r="E6873">
            <v>0</v>
          </cell>
          <cell r="F6873">
            <v>0</v>
          </cell>
          <cell r="G6873">
            <v>0</v>
          </cell>
          <cell r="I6873">
            <v>0</v>
          </cell>
        </row>
        <row r="6874">
          <cell r="A6874">
            <v>800000000246</v>
          </cell>
          <cell r="B6874" t="str">
            <v xml:space="preserve">ACOPLE P/CAJA DE DIRECC.                                                                            </v>
          </cell>
          <cell r="C6874">
            <v>0</v>
          </cell>
          <cell r="D6874">
            <v>0</v>
          </cell>
          <cell r="E6874">
            <v>0</v>
          </cell>
          <cell r="F6874">
            <v>0</v>
          </cell>
          <cell r="G6874">
            <v>0</v>
          </cell>
          <cell r="I6874">
            <v>0</v>
          </cell>
        </row>
        <row r="6875">
          <cell r="A6875">
            <v>800000000247</v>
          </cell>
          <cell r="B6875" t="str">
            <v xml:space="preserve">CAÑO DE ESCAPE                                                                                      </v>
          </cell>
          <cell r="C6875">
            <v>0</v>
          </cell>
          <cell r="D6875">
            <v>0</v>
          </cell>
          <cell r="E6875">
            <v>0</v>
          </cell>
          <cell r="F6875">
            <v>0</v>
          </cell>
          <cell r="G6875">
            <v>0</v>
          </cell>
          <cell r="I6875">
            <v>0</v>
          </cell>
        </row>
        <row r="6876">
          <cell r="A6876">
            <v>800000000248</v>
          </cell>
          <cell r="B6876" t="str">
            <v xml:space="preserve">DISCO DE FRENO                                                                                      </v>
          </cell>
          <cell r="C6876">
            <v>0</v>
          </cell>
          <cell r="D6876">
            <v>0</v>
          </cell>
          <cell r="E6876">
            <v>0</v>
          </cell>
          <cell r="F6876">
            <v>0</v>
          </cell>
          <cell r="G6876">
            <v>0</v>
          </cell>
          <cell r="I6876">
            <v>0</v>
          </cell>
        </row>
        <row r="6877">
          <cell r="A6877">
            <v>800000000249</v>
          </cell>
          <cell r="B6877" t="str">
            <v xml:space="preserve">BURLETE                                                                                             </v>
          </cell>
          <cell r="C6877">
            <v>5</v>
          </cell>
          <cell r="D6877">
            <v>0</v>
          </cell>
          <cell r="E6877">
            <v>0</v>
          </cell>
          <cell r="F6877">
            <v>0</v>
          </cell>
          <cell r="G6877">
            <v>0</v>
          </cell>
          <cell r="I6877">
            <v>0</v>
          </cell>
        </row>
        <row r="6878">
          <cell r="A6878">
            <v>800000000250</v>
          </cell>
          <cell r="B6878" t="str">
            <v xml:space="preserve">FAROLES                                                                                             </v>
          </cell>
          <cell r="C6878">
            <v>0</v>
          </cell>
          <cell r="D6878">
            <v>0</v>
          </cell>
          <cell r="E6878">
            <v>0</v>
          </cell>
          <cell r="F6878">
            <v>0</v>
          </cell>
          <cell r="G6878">
            <v>0</v>
          </cell>
          <cell r="I6878">
            <v>0</v>
          </cell>
        </row>
        <row r="6879">
          <cell r="A6879">
            <v>800000000251</v>
          </cell>
          <cell r="B6879" t="str">
            <v xml:space="preserve">TOCADISCO                                                                                           </v>
          </cell>
          <cell r="C6879">
            <v>0</v>
          </cell>
          <cell r="D6879">
            <v>0</v>
          </cell>
          <cell r="E6879">
            <v>0</v>
          </cell>
          <cell r="F6879">
            <v>0</v>
          </cell>
          <cell r="G6879">
            <v>0</v>
          </cell>
          <cell r="I6879">
            <v>0</v>
          </cell>
        </row>
        <row r="6880">
          <cell r="A6880">
            <v>800000000252</v>
          </cell>
          <cell r="B6880" t="str">
            <v xml:space="preserve">TELEVISOR                                                                                           </v>
          </cell>
          <cell r="C6880">
            <v>0</v>
          </cell>
          <cell r="D6880">
            <v>0</v>
          </cell>
          <cell r="E6880">
            <v>0</v>
          </cell>
          <cell r="F6880">
            <v>0</v>
          </cell>
          <cell r="G6880">
            <v>0</v>
          </cell>
          <cell r="I6880">
            <v>0</v>
          </cell>
        </row>
        <row r="6881">
          <cell r="A6881">
            <v>800000000253</v>
          </cell>
          <cell r="B6881" t="str">
            <v xml:space="preserve">PREPARADO P/LIMPIEZA (X5 L)                                                                         </v>
          </cell>
          <cell r="C6881">
            <v>0</v>
          </cell>
          <cell r="D6881">
            <v>0</v>
          </cell>
          <cell r="E6881">
            <v>0</v>
          </cell>
          <cell r="F6881">
            <v>0</v>
          </cell>
          <cell r="G6881">
            <v>0</v>
          </cell>
          <cell r="I6881">
            <v>0</v>
          </cell>
        </row>
        <row r="6882">
          <cell r="A6882">
            <v>800000000254</v>
          </cell>
          <cell r="B6882" t="str">
            <v xml:space="preserve">CINTA METALICA TRANS.                                                                               </v>
          </cell>
          <cell r="C6882">
            <v>0</v>
          </cell>
          <cell r="D6882">
            <v>0</v>
          </cell>
          <cell r="E6882">
            <v>0</v>
          </cell>
          <cell r="F6882">
            <v>0</v>
          </cell>
          <cell r="G6882">
            <v>0</v>
          </cell>
          <cell r="I6882">
            <v>0</v>
          </cell>
        </row>
        <row r="6883">
          <cell r="A6883">
            <v>800000000255</v>
          </cell>
          <cell r="B6883" t="str">
            <v xml:space="preserve">ALAMBRE DE ALUMINIO                                                                                 </v>
          </cell>
          <cell r="C6883">
            <v>0</v>
          </cell>
          <cell r="D6883">
            <v>0</v>
          </cell>
          <cell r="E6883">
            <v>0</v>
          </cell>
          <cell r="F6883">
            <v>0</v>
          </cell>
          <cell r="G6883">
            <v>0</v>
          </cell>
          <cell r="I6883">
            <v>0</v>
          </cell>
        </row>
        <row r="6884">
          <cell r="A6884">
            <v>800000000256</v>
          </cell>
          <cell r="B6884" t="str">
            <v xml:space="preserve">SACABOCADOS CO/CR                                                                                   </v>
          </cell>
          <cell r="C6884">
            <v>0</v>
          </cell>
          <cell r="D6884">
            <v>0</v>
          </cell>
          <cell r="E6884">
            <v>0</v>
          </cell>
          <cell r="F6884">
            <v>0</v>
          </cell>
          <cell r="G6884">
            <v>0</v>
          </cell>
          <cell r="I6884">
            <v>0</v>
          </cell>
        </row>
        <row r="6885">
          <cell r="A6885">
            <v>800000000257</v>
          </cell>
          <cell r="B6885" t="str">
            <v xml:space="preserve">PASTA P/PULIR (DIAMANTE)                                                                            </v>
          </cell>
          <cell r="C6885">
            <v>0</v>
          </cell>
          <cell r="D6885">
            <v>0</v>
          </cell>
          <cell r="E6885">
            <v>0</v>
          </cell>
          <cell r="F6885">
            <v>0</v>
          </cell>
          <cell r="G6885">
            <v>0</v>
          </cell>
          <cell r="I6885">
            <v>0</v>
          </cell>
        </row>
        <row r="6886">
          <cell r="A6886">
            <v>800000000258</v>
          </cell>
          <cell r="B6886" t="str">
            <v xml:space="preserve">TAPAS P/VALVULAS SAFSITE M1080303N                                                                  </v>
          </cell>
          <cell r="C6886">
            <v>0</v>
          </cell>
          <cell r="D6886">
            <v>0</v>
          </cell>
          <cell r="E6886">
            <v>0</v>
          </cell>
          <cell r="F6886">
            <v>0</v>
          </cell>
          <cell r="G6886">
            <v>0</v>
          </cell>
          <cell r="I6886">
            <v>0</v>
          </cell>
        </row>
        <row r="6887">
          <cell r="A6887">
            <v>800000000259</v>
          </cell>
          <cell r="B6887" t="str">
            <v xml:space="preserve">MUEBLE METALICO                                                                                     </v>
          </cell>
          <cell r="C6887">
            <v>0</v>
          </cell>
          <cell r="D6887">
            <v>0</v>
          </cell>
          <cell r="E6887">
            <v>0</v>
          </cell>
          <cell r="F6887">
            <v>0</v>
          </cell>
          <cell r="G6887">
            <v>0</v>
          </cell>
          <cell r="I6887">
            <v>0</v>
          </cell>
        </row>
        <row r="6888">
          <cell r="A6888">
            <v>800000000260</v>
          </cell>
          <cell r="B6888" t="str">
            <v xml:space="preserve">FILTRO DE AIRE                                                                                      </v>
          </cell>
          <cell r="C6888">
            <v>5</v>
          </cell>
          <cell r="D6888">
            <v>0</v>
          </cell>
          <cell r="E6888">
            <v>10</v>
          </cell>
          <cell r="F6888">
            <v>10</v>
          </cell>
          <cell r="G6888">
            <v>10</v>
          </cell>
          <cell r="I6888">
            <v>10</v>
          </cell>
        </row>
        <row r="6889">
          <cell r="A6889">
            <v>800000000262</v>
          </cell>
          <cell r="B6889" t="str">
            <v xml:space="preserve">BOBINAS                                                                                             </v>
          </cell>
          <cell r="C6889">
            <v>0</v>
          </cell>
          <cell r="D6889">
            <v>0</v>
          </cell>
          <cell r="E6889">
            <v>0</v>
          </cell>
          <cell r="F6889">
            <v>0</v>
          </cell>
          <cell r="G6889">
            <v>0</v>
          </cell>
          <cell r="I6889">
            <v>0</v>
          </cell>
        </row>
        <row r="6890">
          <cell r="A6890">
            <v>800000000263</v>
          </cell>
          <cell r="B6890" t="str">
            <v xml:space="preserve">TORNO                                                                                               </v>
          </cell>
          <cell r="C6890">
            <v>0</v>
          </cell>
          <cell r="D6890">
            <v>0</v>
          </cell>
          <cell r="E6890">
            <v>0</v>
          </cell>
          <cell r="F6890">
            <v>0</v>
          </cell>
          <cell r="G6890">
            <v>0</v>
          </cell>
          <cell r="I6890">
            <v>0</v>
          </cell>
        </row>
        <row r="6891">
          <cell r="A6891">
            <v>800000000264</v>
          </cell>
          <cell r="B6891" t="str">
            <v xml:space="preserve">MEDIDOR DE HUMEDAD                                                                                  </v>
          </cell>
          <cell r="C6891">
            <v>0</v>
          </cell>
          <cell r="D6891">
            <v>0</v>
          </cell>
          <cell r="E6891">
            <v>0</v>
          </cell>
          <cell r="F6891">
            <v>0</v>
          </cell>
          <cell r="G6891">
            <v>0</v>
          </cell>
          <cell r="I6891">
            <v>0</v>
          </cell>
        </row>
        <row r="6892">
          <cell r="A6892">
            <v>800000000265</v>
          </cell>
          <cell r="B6892" t="str">
            <v xml:space="preserve">MEDIDOR DE PRESION                                                                                  </v>
          </cell>
          <cell r="C6892">
            <v>0</v>
          </cell>
          <cell r="D6892">
            <v>0</v>
          </cell>
          <cell r="E6892">
            <v>0</v>
          </cell>
          <cell r="F6892">
            <v>0</v>
          </cell>
          <cell r="G6892">
            <v>0</v>
          </cell>
          <cell r="I6892">
            <v>0</v>
          </cell>
        </row>
        <row r="6893">
          <cell r="A6893">
            <v>800000000266</v>
          </cell>
          <cell r="B6893" t="str">
            <v xml:space="preserve">VARILLAS DE ALUMINIO                                                                                </v>
          </cell>
          <cell r="C6893">
            <v>0</v>
          </cell>
          <cell r="D6893">
            <v>0</v>
          </cell>
          <cell r="E6893">
            <v>0</v>
          </cell>
          <cell r="F6893">
            <v>0</v>
          </cell>
          <cell r="G6893">
            <v>0</v>
          </cell>
          <cell r="I6893">
            <v>0</v>
          </cell>
        </row>
        <row r="6894">
          <cell r="A6894">
            <v>800000000267</v>
          </cell>
          <cell r="B6894" t="str">
            <v xml:space="preserve">CAÑOS DE ALUMINIO                                                                                   </v>
          </cell>
          <cell r="C6894">
            <v>0</v>
          </cell>
          <cell r="D6894">
            <v>0</v>
          </cell>
          <cell r="E6894">
            <v>0</v>
          </cell>
          <cell r="F6894">
            <v>0</v>
          </cell>
          <cell r="G6894">
            <v>0</v>
          </cell>
          <cell r="I6894">
            <v>0</v>
          </cell>
        </row>
        <row r="6895">
          <cell r="A6895">
            <v>800000000268</v>
          </cell>
          <cell r="B6895" t="str">
            <v xml:space="preserve">MOSQUITERO DE ALUMINIO                                                                              </v>
          </cell>
          <cell r="C6895">
            <v>0</v>
          </cell>
          <cell r="D6895">
            <v>0</v>
          </cell>
          <cell r="E6895">
            <v>0</v>
          </cell>
          <cell r="F6895">
            <v>0</v>
          </cell>
          <cell r="G6895">
            <v>0</v>
          </cell>
          <cell r="I6895">
            <v>0</v>
          </cell>
        </row>
        <row r="6896">
          <cell r="A6896">
            <v>800000000269</v>
          </cell>
          <cell r="B6896" t="str">
            <v xml:space="preserve">UNID.ALTA FRECUENCIA C/BOBINA IND.                                                                  </v>
          </cell>
          <cell r="C6896">
            <v>0</v>
          </cell>
          <cell r="D6896">
            <v>0</v>
          </cell>
          <cell r="E6896">
            <v>0</v>
          </cell>
          <cell r="F6896">
            <v>0</v>
          </cell>
          <cell r="G6896">
            <v>0</v>
          </cell>
          <cell r="I6896">
            <v>0</v>
          </cell>
        </row>
        <row r="6897">
          <cell r="A6897">
            <v>800000000270</v>
          </cell>
          <cell r="B6897" t="str">
            <v xml:space="preserve">FOLIA RETICULAR                                                                                     </v>
          </cell>
          <cell r="C6897">
            <v>0</v>
          </cell>
          <cell r="D6897">
            <v>0</v>
          </cell>
          <cell r="E6897">
            <v>0</v>
          </cell>
          <cell r="F6897">
            <v>0</v>
          </cell>
          <cell r="G6897">
            <v>0</v>
          </cell>
          <cell r="I6897">
            <v>0</v>
          </cell>
        </row>
        <row r="6898">
          <cell r="A6898">
            <v>800000000271</v>
          </cell>
          <cell r="B6898" t="str">
            <v xml:space="preserve">SELLADORA P/PLASTICO                                                                                </v>
          </cell>
          <cell r="C6898">
            <v>0</v>
          </cell>
          <cell r="D6898">
            <v>0</v>
          </cell>
          <cell r="E6898">
            <v>0</v>
          </cell>
          <cell r="F6898">
            <v>0</v>
          </cell>
          <cell r="G6898">
            <v>0</v>
          </cell>
          <cell r="I6898">
            <v>0</v>
          </cell>
        </row>
        <row r="6899">
          <cell r="A6899">
            <v>800000000272</v>
          </cell>
          <cell r="B6899" t="str">
            <v xml:space="preserve">TOALLERO                                                                                            </v>
          </cell>
          <cell r="C6899">
            <v>0</v>
          </cell>
          <cell r="D6899">
            <v>0</v>
          </cell>
          <cell r="E6899">
            <v>0</v>
          </cell>
          <cell r="F6899">
            <v>0</v>
          </cell>
          <cell r="G6899">
            <v>0</v>
          </cell>
          <cell r="I6899">
            <v>0</v>
          </cell>
        </row>
        <row r="6900">
          <cell r="A6900">
            <v>800000000273</v>
          </cell>
          <cell r="B6900" t="str">
            <v xml:space="preserve">LLAVES                                                                                              </v>
          </cell>
          <cell r="C6900">
            <v>0</v>
          </cell>
          <cell r="D6900">
            <v>0</v>
          </cell>
          <cell r="E6900">
            <v>0</v>
          </cell>
          <cell r="F6900">
            <v>0</v>
          </cell>
          <cell r="G6900">
            <v>0</v>
          </cell>
          <cell r="I6900">
            <v>0</v>
          </cell>
        </row>
        <row r="6901">
          <cell r="A6901">
            <v>800000000274</v>
          </cell>
          <cell r="B6901" t="str">
            <v xml:space="preserve">PRENSAS Y TUERCAS PLASTICAS                                                                         </v>
          </cell>
          <cell r="C6901">
            <v>0</v>
          </cell>
          <cell r="D6901">
            <v>0</v>
          </cell>
          <cell r="E6901">
            <v>0</v>
          </cell>
          <cell r="F6901">
            <v>0</v>
          </cell>
          <cell r="G6901">
            <v>0</v>
          </cell>
          <cell r="I6901">
            <v>0</v>
          </cell>
        </row>
        <row r="6902">
          <cell r="A6902">
            <v>800000000275</v>
          </cell>
          <cell r="B6902" t="str">
            <v xml:space="preserve">CINTA                                                                                               </v>
          </cell>
          <cell r="C6902">
            <v>0</v>
          </cell>
          <cell r="D6902">
            <v>0</v>
          </cell>
          <cell r="E6902">
            <v>0</v>
          </cell>
          <cell r="F6902">
            <v>0</v>
          </cell>
          <cell r="G6902">
            <v>0</v>
          </cell>
          <cell r="I6902">
            <v>0</v>
          </cell>
        </row>
        <row r="6903">
          <cell r="A6903">
            <v>800000000276</v>
          </cell>
          <cell r="B6903" t="str">
            <v xml:space="preserve">PARTES P/PERFUSORA                                                                                  </v>
          </cell>
          <cell r="C6903">
            <v>0</v>
          </cell>
          <cell r="D6903">
            <v>0</v>
          </cell>
          <cell r="E6903">
            <v>0</v>
          </cell>
          <cell r="F6903">
            <v>0</v>
          </cell>
          <cell r="G6903">
            <v>0</v>
          </cell>
          <cell r="I6903">
            <v>0</v>
          </cell>
        </row>
        <row r="6904">
          <cell r="A6904">
            <v>800000000277</v>
          </cell>
          <cell r="B6904" t="str">
            <v xml:space="preserve">TUBOS PLASTICOS                                                                                     </v>
          </cell>
          <cell r="C6904">
            <v>0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  <cell r="I6904">
            <v>0</v>
          </cell>
        </row>
        <row r="6905">
          <cell r="A6905">
            <v>800000000278</v>
          </cell>
          <cell r="B6905" t="str">
            <v xml:space="preserve">CAÑOS P/ELECTRODOS                                                                                  </v>
          </cell>
          <cell r="C6905">
            <v>0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I6905">
            <v>0</v>
          </cell>
        </row>
        <row r="6906">
          <cell r="A6906">
            <v>800000000279</v>
          </cell>
          <cell r="B6906" t="str">
            <v xml:space="preserve">TORNILLOS-TUERCAS-ANGULOS                                                                           </v>
          </cell>
          <cell r="C6906">
            <v>0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I6906">
            <v>0</v>
          </cell>
        </row>
        <row r="6907">
          <cell r="A6907">
            <v>800000000280</v>
          </cell>
          <cell r="B6907" t="str">
            <v xml:space="preserve">ANGULOS DE PLASTICO                                                                                 </v>
          </cell>
          <cell r="C6907">
            <v>0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I6907">
            <v>0</v>
          </cell>
        </row>
        <row r="6908">
          <cell r="A6908">
            <v>800000000281</v>
          </cell>
          <cell r="B6908" t="str">
            <v xml:space="preserve">PARTES P/VALVULAS                                                                                   </v>
          </cell>
          <cell r="C6908">
            <v>0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  <cell r="I6908">
            <v>0</v>
          </cell>
        </row>
        <row r="6909">
          <cell r="A6909">
            <v>800000000282</v>
          </cell>
          <cell r="B6909" t="str">
            <v xml:space="preserve">ACC.P/TUB. DE ALUMINIO                                                                              </v>
          </cell>
          <cell r="C6909">
            <v>0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  <cell r="I6909">
            <v>0</v>
          </cell>
        </row>
        <row r="6910">
          <cell r="A6910">
            <v>800000000283</v>
          </cell>
          <cell r="B6910" t="str">
            <v xml:space="preserve">CABLES                                                                                              </v>
          </cell>
          <cell r="C6910">
            <v>0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  <cell r="I6910">
            <v>0</v>
          </cell>
        </row>
        <row r="6911">
          <cell r="A6911">
            <v>800000000284</v>
          </cell>
          <cell r="B6911" t="str">
            <v xml:space="preserve">MEDIDOR DE ANGULOS                                                                                  </v>
          </cell>
          <cell r="C6911">
            <v>0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  <cell r="I6911">
            <v>0</v>
          </cell>
        </row>
        <row r="6912">
          <cell r="A6912">
            <v>800000000285</v>
          </cell>
          <cell r="B6912" t="str">
            <v xml:space="preserve">PARTES P/TORNO                                                                                      </v>
          </cell>
          <cell r="C6912">
            <v>0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  <cell r="I6912">
            <v>0</v>
          </cell>
        </row>
        <row r="6913">
          <cell r="A6913">
            <v>800000000286</v>
          </cell>
          <cell r="B6913" t="str">
            <v xml:space="preserve">PLATO DE ALUMINIO                                                                                   </v>
          </cell>
          <cell r="C6913">
            <v>0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  <cell r="I6913">
            <v>0</v>
          </cell>
        </row>
        <row r="6914">
          <cell r="A6914">
            <v>800000000287</v>
          </cell>
          <cell r="B6914" t="str">
            <v xml:space="preserve">BARRA DE LATON                                                                                      </v>
          </cell>
          <cell r="C6914">
            <v>0</v>
          </cell>
          <cell r="D6914">
            <v>0</v>
          </cell>
          <cell r="E6914">
            <v>0</v>
          </cell>
          <cell r="F6914">
            <v>0</v>
          </cell>
          <cell r="G6914">
            <v>0</v>
          </cell>
          <cell r="I6914">
            <v>0</v>
          </cell>
        </row>
        <row r="6915">
          <cell r="A6915">
            <v>800000000288</v>
          </cell>
          <cell r="B6915" t="str">
            <v xml:space="preserve">SENSOR P/MOTOR                                                                                      </v>
          </cell>
          <cell r="C6915">
            <v>0</v>
          </cell>
          <cell r="D6915">
            <v>0</v>
          </cell>
          <cell r="E6915">
            <v>0</v>
          </cell>
          <cell r="F6915">
            <v>0</v>
          </cell>
          <cell r="G6915">
            <v>0</v>
          </cell>
          <cell r="I6915">
            <v>0</v>
          </cell>
        </row>
        <row r="6916">
          <cell r="A6916">
            <v>800000000289</v>
          </cell>
          <cell r="B6916" t="str">
            <v xml:space="preserve">CABLE A 238                                                                                         </v>
          </cell>
          <cell r="C6916">
            <v>0</v>
          </cell>
          <cell r="D6916">
            <v>0</v>
          </cell>
          <cell r="E6916">
            <v>0</v>
          </cell>
          <cell r="F6916">
            <v>0</v>
          </cell>
          <cell r="G6916">
            <v>0</v>
          </cell>
          <cell r="I6916">
            <v>0</v>
          </cell>
        </row>
        <row r="6917">
          <cell r="A6917">
            <v>800000000290</v>
          </cell>
          <cell r="B6917" t="str">
            <v xml:space="preserve">MANGO BISTURI C/HOJA N°15                                                                           </v>
          </cell>
          <cell r="C6917">
            <v>1046</v>
          </cell>
          <cell r="D6917">
            <v>0</v>
          </cell>
          <cell r="E6917">
            <v>0</v>
          </cell>
          <cell r="F6917">
            <v>0</v>
          </cell>
          <cell r="G6917">
            <v>0</v>
          </cell>
          <cell r="I6917">
            <v>0</v>
          </cell>
        </row>
        <row r="6918">
          <cell r="A6918">
            <v>800000000291</v>
          </cell>
          <cell r="B6918" t="str">
            <v xml:space="preserve">PLANTA PROC.P/SONDAS ANILL.REC. PVC                                                                 </v>
          </cell>
          <cell r="C6918">
            <v>0</v>
          </cell>
          <cell r="D6918">
            <v>0</v>
          </cell>
          <cell r="E6918">
            <v>0</v>
          </cell>
          <cell r="F6918">
            <v>0</v>
          </cell>
          <cell r="G6918">
            <v>0</v>
          </cell>
          <cell r="I6918">
            <v>0</v>
          </cell>
        </row>
        <row r="6919">
          <cell r="A6919">
            <v>800000000292</v>
          </cell>
          <cell r="B6919" t="str">
            <v xml:space="preserve">PASTA SILICONA                                                                                      </v>
          </cell>
          <cell r="C6919">
            <v>3</v>
          </cell>
          <cell r="D6919">
            <v>0</v>
          </cell>
          <cell r="E6919">
            <v>0</v>
          </cell>
          <cell r="F6919">
            <v>0</v>
          </cell>
          <cell r="G6919">
            <v>0</v>
          </cell>
          <cell r="I6919">
            <v>0</v>
          </cell>
        </row>
        <row r="6920">
          <cell r="A6920">
            <v>800000000293</v>
          </cell>
          <cell r="B6920" t="str">
            <v xml:space="preserve">VALVULAS                                                                                            </v>
          </cell>
          <cell r="C6920">
            <v>1</v>
          </cell>
          <cell r="D6920">
            <v>0</v>
          </cell>
          <cell r="E6920">
            <v>0</v>
          </cell>
          <cell r="F6920">
            <v>0</v>
          </cell>
          <cell r="G6920">
            <v>0</v>
          </cell>
          <cell r="I6920">
            <v>0</v>
          </cell>
        </row>
        <row r="6921">
          <cell r="A6921">
            <v>800000000294</v>
          </cell>
          <cell r="B6921" t="str">
            <v xml:space="preserve">IMPEDANCIA                                                                                          </v>
          </cell>
          <cell r="C6921">
            <v>0</v>
          </cell>
          <cell r="D6921">
            <v>0</v>
          </cell>
          <cell r="E6921">
            <v>0</v>
          </cell>
          <cell r="F6921">
            <v>0</v>
          </cell>
          <cell r="G6921">
            <v>0</v>
          </cell>
          <cell r="I6921">
            <v>0</v>
          </cell>
        </row>
        <row r="6922">
          <cell r="A6922">
            <v>800000000295</v>
          </cell>
          <cell r="B6922" t="str">
            <v xml:space="preserve">MECHA TIPO ¨N¨ HSS 0,30 MM                                                                          </v>
          </cell>
          <cell r="C6922">
            <v>0</v>
          </cell>
          <cell r="D6922">
            <v>0</v>
          </cell>
          <cell r="E6922">
            <v>0</v>
          </cell>
          <cell r="F6922">
            <v>0</v>
          </cell>
          <cell r="G6922">
            <v>0</v>
          </cell>
          <cell r="I6922">
            <v>0</v>
          </cell>
        </row>
        <row r="6923">
          <cell r="A6923">
            <v>800000000296</v>
          </cell>
          <cell r="B6923" t="str">
            <v xml:space="preserve">COFRE DE SEGURIDAD                                                                                  </v>
          </cell>
          <cell r="C6923">
            <v>0</v>
          </cell>
          <cell r="D6923">
            <v>0</v>
          </cell>
          <cell r="E6923">
            <v>0</v>
          </cell>
          <cell r="F6923">
            <v>0</v>
          </cell>
          <cell r="G6923">
            <v>0</v>
          </cell>
          <cell r="I6923">
            <v>0</v>
          </cell>
        </row>
        <row r="6924">
          <cell r="A6924">
            <v>800000000297</v>
          </cell>
          <cell r="B6924" t="str">
            <v xml:space="preserve">ALAMBRES                                                                                            </v>
          </cell>
          <cell r="C6924">
            <v>0</v>
          </cell>
          <cell r="D6924">
            <v>0</v>
          </cell>
          <cell r="E6924">
            <v>3</v>
          </cell>
          <cell r="F6924">
            <v>3</v>
          </cell>
          <cell r="G6924">
            <v>3</v>
          </cell>
          <cell r="I6924">
            <v>3</v>
          </cell>
        </row>
        <row r="6925">
          <cell r="A6925">
            <v>800000000298</v>
          </cell>
          <cell r="B6925" t="str">
            <v xml:space="preserve">PUNTAS DE BRONCE                                                                                    </v>
          </cell>
          <cell r="C6925">
            <v>0</v>
          </cell>
          <cell r="D6925">
            <v>0</v>
          </cell>
          <cell r="E6925">
            <v>0</v>
          </cell>
          <cell r="F6925">
            <v>0</v>
          </cell>
          <cell r="G6925">
            <v>0</v>
          </cell>
          <cell r="I6925">
            <v>0</v>
          </cell>
        </row>
        <row r="6926">
          <cell r="A6926">
            <v>800000000299</v>
          </cell>
          <cell r="B6926" t="str">
            <v xml:space="preserve">PINZA                                                                                               </v>
          </cell>
          <cell r="C6926">
            <v>0</v>
          </cell>
          <cell r="D6926">
            <v>0</v>
          </cell>
          <cell r="E6926">
            <v>0</v>
          </cell>
          <cell r="F6926">
            <v>0</v>
          </cell>
          <cell r="G6926">
            <v>0</v>
          </cell>
          <cell r="I6926">
            <v>0</v>
          </cell>
        </row>
        <row r="6927">
          <cell r="A6927">
            <v>800000000300</v>
          </cell>
          <cell r="B6927" t="str">
            <v xml:space="preserve">ALAMBRES EPFLEX ø0,06mm / ø0,08mm / ø0,127mm                                                        </v>
          </cell>
          <cell r="C6927">
            <v>0</v>
          </cell>
          <cell r="D6927">
            <v>0</v>
          </cell>
          <cell r="E6927">
            <v>0</v>
          </cell>
          <cell r="F6927">
            <v>0</v>
          </cell>
          <cell r="G6927">
            <v>0</v>
          </cell>
          <cell r="I6927">
            <v>0</v>
          </cell>
        </row>
        <row r="6928">
          <cell r="A6928">
            <v>800000000301</v>
          </cell>
          <cell r="B6928" t="str">
            <v xml:space="preserve">REGULADOR DE PRESION                                                                                </v>
          </cell>
          <cell r="C6928">
            <v>0</v>
          </cell>
          <cell r="D6928">
            <v>0</v>
          </cell>
          <cell r="E6928">
            <v>0</v>
          </cell>
          <cell r="F6928">
            <v>0</v>
          </cell>
          <cell r="G6928">
            <v>0</v>
          </cell>
          <cell r="I6928">
            <v>0</v>
          </cell>
        </row>
        <row r="6929">
          <cell r="A6929">
            <v>800000000302</v>
          </cell>
          <cell r="B6929" t="str">
            <v xml:space="preserve">ELECTRODOS                                                                                          </v>
          </cell>
          <cell r="C6929">
            <v>0</v>
          </cell>
          <cell r="D6929">
            <v>0</v>
          </cell>
          <cell r="E6929">
            <v>0</v>
          </cell>
          <cell r="F6929">
            <v>0</v>
          </cell>
          <cell r="G6929">
            <v>0</v>
          </cell>
          <cell r="I6929">
            <v>0</v>
          </cell>
        </row>
        <row r="6930">
          <cell r="A6930">
            <v>800000000303</v>
          </cell>
          <cell r="B6930" t="str">
            <v xml:space="preserve">MEDIDOR DE FRECUENCIA                                                                               </v>
          </cell>
          <cell r="C6930">
            <v>0</v>
          </cell>
          <cell r="D6930">
            <v>0</v>
          </cell>
          <cell r="E6930">
            <v>0</v>
          </cell>
          <cell r="F6930">
            <v>0</v>
          </cell>
          <cell r="G6930">
            <v>0</v>
          </cell>
          <cell r="I6930">
            <v>0</v>
          </cell>
        </row>
        <row r="6931">
          <cell r="A6931">
            <v>800000000304</v>
          </cell>
          <cell r="B6931" t="str">
            <v xml:space="preserve">VIDRIO                                                                                              </v>
          </cell>
          <cell r="C6931">
            <v>0</v>
          </cell>
          <cell r="D6931">
            <v>0</v>
          </cell>
          <cell r="E6931">
            <v>0</v>
          </cell>
          <cell r="F6931">
            <v>0</v>
          </cell>
          <cell r="G6931">
            <v>0</v>
          </cell>
          <cell r="I6931">
            <v>0</v>
          </cell>
        </row>
        <row r="6932">
          <cell r="A6932">
            <v>800000000305</v>
          </cell>
          <cell r="B6932" t="str">
            <v xml:space="preserve">BOMBA P/LIQUIDO                                                                                     </v>
          </cell>
          <cell r="C6932">
            <v>0</v>
          </cell>
          <cell r="D6932">
            <v>0</v>
          </cell>
          <cell r="E6932">
            <v>0</v>
          </cell>
          <cell r="F6932">
            <v>0</v>
          </cell>
          <cell r="G6932">
            <v>0</v>
          </cell>
          <cell r="I6932">
            <v>0</v>
          </cell>
        </row>
        <row r="6933">
          <cell r="A6933">
            <v>800000000306</v>
          </cell>
          <cell r="B6933" t="str">
            <v xml:space="preserve">MONITOR DE VAPORES ORGANICOS                                                                        </v>
          </cell>
          <cell r="C6933">
            <v>0</v>
          </cell>
          <cell r="D6933">
            <v>0</v>
          </cell>
          <cell r="E6933">
            <v>0</v>
          </cell>
          <cell r="F6933">
            <v>0</v>
          </cell>
          <cell r="G6933">
            <v>0</v>
          </cell>
          <cell r="I6933">
            <v>0</v>
          </cell>
        </row>
        <row r="6934">
          <cell r="A6934">
            <v>800000000307</v>
          </cell>
          <cell r="B6934" t="str">
            <v xml:space="preserve">MONITOR DE OXIDO DE ETILENO (TWA)                                                                   </v>
          </cell>
          <cell r="C6934">
            <v>0</v>
          </cell>
          <cell r="D6934">
            <v>0</v>
          </cell>
          <cell r="E6934">
            <v>0</v>
          </cell>
          <cell r="F6934">
            <v>0</v>
          </cell>
          <cell r="G6934">
            <v>0</v>
          </cell>
          <cell r="I6934">
            <v>0</v>
          </cell>
        </row>
        <row r="6935">
          <cell r="A6935">
            <v>800000000308</v>
          </cell>
          <cell r="B6935" t="str">
            <v xml:space="preserve">MONITOR DE OXIDO DE ETILENO (STEEL)                                                                 </v>
          </cell>
          <cell r="C6935">
            <v>0</v>
          </cell>
          <cell r="D6935">
            <v>0</v>
          </cell>
          <cell r="E6935">
            <v>0</v>
          </cell>
          <cell r="F6935">
            <v>0</v>
          </cell>
          <cell r="G6935">
            <v>0</v>
          </cell>
          <cell r="I6935">
            <v>0</v>
          </cell>
        </row>
        <row r="6936">
          <cell r="A6936">
            <v>800000000309</v>
          </cell>
          <cell r="B6936" t="str">
            <v xml:space="preserve">PVC GW79AXXS00-03162                                                                                </v>
          </cell>
          <cell r="C6936">
            <v>0</v>
          </cell>
          <cell r="D6936">
            <v>0</v>
          </cell>
          <cell r="E6936">
            <v>0</v>
          </cell>
          <cell r="F6936">
            <v>0</v>
          </cell>
          <cell r="G6936">
            <v>0</v>
          </cell>
          <cell r="I6936">
            <v>0</v>
          </cell>
        </row>
        <row r="6937">
          <cell r="A6937">
            <v>800000000310</v>
          </cell>
          <cell r="B6937" t="str">
            <v xml:space="preserve">PVC GW79AXXS00-03163                                                                                </v>
          </cell>
          <cell r="C6937">
            <v>0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  <cell r="I6937">
            <v>0</v>
          </cell>
        </row>
        <row r="6938">
          <cell r="A6938">
            <v>800000000311</v>
          </cell>
          <cell r="B6938" t="str">
            <v xml:space="preserve">PVC GW79AXXS00-03164                                                                                </v>
          </cell>
          <cell r="C6938">
            <v>0</v>
          </cell>
          <cell r="D6938">
            <v>0</v>
          </cell>
          <cell r="E6938">
            <v>0</v>
          </cell>
          <cell r="F6938">
            <v>0</v>
          </cell>
          <cell r="G6938">
            <v>0</v>
          </cell>
          <cell r="I6938">
            <v>0</v>
          </cell>
        </row>
        <row r="6939">
          <cell r="A6939">
            <v>800000000312</v>
          </cell>
          <cell r="B6939" t="str">
            <v xml:space="preserve">PVC GW79AXXS00-03189                                                                                </v>
          </cell>
          <cell r="C6939">
            <v>0</v>
          </cell>
          <cell r="D6939">
            <v>0</v>
          </cell>
          <cell r="E6939">
            <v>0</v>
          </cell>
          <cell r="F6939">
            <v>0</v>
          </cell>
          <cell r="G6939">
            <v>0</v>
          </cell>
          <cell r="I6939">
            <v>0</v>
          </cell>
        </row>
        <row r="6940">
          <cell r="A6940">
            <v>800000000313</v>
          </cell>
          <cell r="B6940" t="str">
            <v xml:space="preserve">PVC IN45 GW79AXXS00-03190                                                                           </v>
          </cell>
          <cell r="C6940">
            <v>0</v>
          </cell>
          <cell r="D6940">
            <v>0</v>
          </cell>
          <cell r="E6940">
            <v>0</v>
          </cell>
          <cell r="F6940">
            <v>0</v>
          </cell>
          <cell r="G6940">
            <v>0</v>
          </cell>
          <cell r="I6940">
            <v>0</v>
          </cell>
        </row>
        <row r="6941">
          <cell r="A6941">
            <v>800000000314</v>
          </cell>
          <cell r="B6941" t="str">
            <v xml:space="preserve">PVC Z45 GW79A93E10-03180                                                                            </v>
          </cell>
          <cell r="C6941">
            <v>0</v>
          </cell>
          <cell r="D6941">
            <v>0</v>
          </cell>
          <cell r="E6941">
            <v>0</v>
          </cell>
          <cell r="F6941">
            <v>0</v>
          </cell>
          <cell r="G6941">
            <v>0</v>
          </cell>
          <cell r="I6941">
            <v>0</v>
          </cell>
        </row>
        <row r="6942">
          <cell r="A6942">
            <v>800000000315</v>
          </cell>
          <cell r="B6942" t="str">
            <v xml:space="preserve">PVC YN75 GW79A65E00-02654                                                                           </v>
          </cell>
          <cell r="C6942">
            <v>0</v>
          </cell>
          <cell r="D6942">
            <v>0</v>
          </cell>
          <cell r="E6942">
            <v>0</v>
          </cell>
          <cell r="F6942">
            <v>0</v>
          </cell>
          <cell r="G6942">
            <v>0</v>
          </cell>
          <cell r="I6942">
            <v>0</v>
          </cell>
        </row>
        <row r="6943">
          <cell r="A6943">
            <v>800000000316</v>
          </cell>
          <cell r="B6943" t="str">
            <v xml:space="preserve">PVC YN70 GW79A68E00-02653                                                                           </v>
          </cell>
          <cell r="C6943">
            <v>0</v>
          </cell>
          <cell r="D6943">
            <v>0</v>
          </cell>
          <cell r="E6943">
            <v>0</v>
          </cell>
          <cell r="F6943">
            <v>0</v>
          </cell>
          <cell r="G6943">
            <v>0</v>
          </cell>
          <cell r="I6943">
            <v>0</v>
          </cell>
        </row>
        <row r="6944">
          <cell r="A6944">
            <v>800000000317</v>
          </cell>
          <cell r="B6944" t="str">
            <v xml:space="preserve">PVC YN60 GW79A73E00-02652                                                                           </v>
          </cell>
          <cell r="C6944">
            <v>0</v>
          </cell>
          <cell r="D6944">
            <v>0</v>
          </cell>
          <cell r="E6944">
            <v>0</v>
          </cell>
          <cell r="F6944">
            <v>0</v>
          </cell>
          <cell r="G6944">
            <v>0</v>
          </cell>
          <cell r="I6944">
            <v>0</v>
          </cell>
        </row>
        <row r="6945">
          <cell r="A6945">
            <v>800000000318</v>
          </cell>
          <cell r="B6945" t="str">
            <v xml:space="preserve">PALETAS                                                                                             </v>
          </cell>
          <cell r="C6945">
            <v>0</v>
          </cell>
          <cell r="D6945">
            <v>0</v>
          </cell>
          <cell r="E6945">
            <v>0</v>
          </cell>
          <cell r="F6945">
            <v>0</v>
          </cell>
          <cell r="G6945">
            <v>0</v>
          </cell>
          <cell r="I6945">
            <v>0</v>
          </cell>
        </row>
        <row r="6946">
          <cell r="A6946">
            <v>800000000319</v>
          </cell>
          <cell r="B6946" t="str">
            <v xml:space="preserve">ELEVADOR P/PALETAS                                                                                  </v>
          </cell>
          <cell r="C6946">
            <v>0</v>
          </cell>
          <cell r="D6946">
            <v>0</v>
          </cell>
          <cell r="E6946">
            <v>0</v>
          </cell>
          <cell r="F6946">
            <v>0</v>
          </cell>
          <cell r="G6946">
            <v>0</v>
          </cell>
          <cell r="I6946">
            <v>0</v>
          </cell>
        </row>
        <row r="6947">
          <cell r="A6947">
            <v>800000000320</v>
          </cell>
          <cell r="B6947" t="str">
            <v xml:space="preserve">LIMAS                                                                                               </v>
          </cell>
          <cell r="C6947">
            <v>0</v>
          </cell>
          <cell r="D6947">
            <v>0</v>
          </cell>
          <cell r="E6947">
            <v>0</v>
          </cell>
          <cell r="F6947">
            <v>0</v>
          </cell>
          <cell r="G6947">
            <v>0</v>
          </cell>
          <cell r="I6947">
            <v>0</v>
          </cell>
        </row>
        <row r="6948">
          <cell r="A6948">
            <v>800000000321</v>
          </cell>
          <cell r="B6948" t="str">
            <v xml:space="preserve">PIEDRA DE AFILAR                                                                                    </v>
          </cell>
          <cell r="C6948">
            <v>21</v>
          </cell>
          <cell r="D6948">
            <v>0</v>
          </cell>
          <cell r="E6948">
            <v>0</v>
          </cell>
          <cell r="F6948">
            <v>0</v>
          </cell>
          <cell r="G6948">
            <v>0</v>
          </cell>
          <cell r="I6948">
            <v>0</v>
          </cell>
        </row>
        <row r="6949">
          <cell r="A6949">
            <v>800000000322</v>
          </cell>
          <cell r="B6949" t="str">
            <v xml:space="preserve">CEPILLO                                                                                             </v>
          </cell>
          <cell r="C6949">
            <v>0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  <cell r="I6949">
            <v>0</v>
          </cell>
        </row>
        <row r="6950">
          <cell r="A6950">
            <v>800000000323</v>
          </cell>
          <cell r="B6950" t="str">
            <v xml:space="preserve">EQUIPO P/DEPURACIÓN                                                                                 </v>
          </cell>
          <cell r="C6950">
            <v>0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I6950">
            <v>0</v>
          </cell>
        </row>
        <row r="6951">
          <cell r="A6951">
            <v>800000000324</v>
          </cell>
          <cell r="B6951" t="str">
            <v xml:space="preserve">PREPARADO P/LAVAR                                                                                   </v>
          </cell>
          <cell r="C6951">
            <v>0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I6951">
            <v>0</v>
          </cell>
        </row>
        <row r="6952">
          <cell r="A6952">
            <v>800000000325</v>
          </cell>
          <cell r="B6952" t="str">
            <v xml:space="preserve">PLANCHA ACERO INOX                                                                                  </v>
          </cell>
          <cell r="C6952">
            <v>0</v>
          </cell>
          <cell r="D6952">
            <v>0</v>
          </cell>
          <cell r="E6952">
            <v>0</v>
          </cell>
          <cell r="F6952">
            <v>0</v>
          </cell>
          <cell r="G6952">
            <v>0</v>
          </cell>
          <cell r="I6952">
            <v>0</v>
          </cell>
        </row>
        <row r="6953">
          <cell r="A6953">
            <v>800000000326</v>
          </cell>
          <cell r="B6953" t="str">
            <v xml:space="preserve">DISPLAY  06664565P/D150NCIIIP81608                                                                  </v>
          </cell>
          <cell r="C6953">
            <v>0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I6953">
            <v>0</v>
          </cell>
        </row>
        <row r="6954">
          <cell r="A6954">
            <v>800000000327</v>
          </cell>
          <cell r="B6954" t="str">
            <v xml:space="preserve">CAJAS PLASTICAS                                                                                     </v>
          </cell>
          <cell r="C6954">
            <v>0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I6954">
            <v>0</v>
          </cell>
        </row>
        <row r="6955">
          <cell r="A6955">
            <v>800000000328</v>
          </cell>
          <cell r="B6955" t="str">
            <v xml:space="preserve">CLIPS PLASTICOS                                                                                     </v>
          </cell>
          <cell r="C6955">
            <v>0</v>
          </cell>
          <cell r="D6955">
            <v>0</v>
          </cell>
          <cell r="E6955">
            <v>0</v>
          </cell>
          <cell r="F6955">
            <v>0</v>
          </cell>
          <cell r="G6955">
            <v>0</v>
          </cell>
          <cell r="I6955">
            <v>0</v>
          </cell>
        </row>
        <row r="6956">
          <cell r="A6956">
            <v>800000000329</v>
          </cell>
          <cell r="B6956" t="str">
            <v xml:space="preserve">TIRAS PLASTICAS                                                                                     </v>
          </cell>
          <cell r="C6956">
            <v>0</v>
          </cell>
          <cell r="D6956">
            <v>0</v>
          </cell>
          <cell r="E6956">
            <v>0</v>
          </cell>
          <cell r="F6956">
            <v>0</v>
          </cell>
          <cell r="G6956">
            <v>0</v>
          </cell>
          <cell r="I6956">
            <v>0</v>
          </cell>
        </row>
        <row r="6957">
          <cell r="A6957">
            <v>800000000330</v>
          </cell>
          <cell r="B6957" t="str">
            <v xml:space="preserve">TIRAS PLASTICAS P/CORTINA                                                                           </v>
          </cell>
          <cell r="C6957">
            <v>0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I6957">
            <v>0</v>
          </cell>
        </row>
        <row r="6958">
          <cell r="A6958">
            <v>800000000331</v>
          </cell>
          <cell r="B6958" t="str">
            <v xml:space="preserve">TERMOSTATO                                                                                          </v>
          </cell>
          <cell r="C6958">
            <v>3</v>
          </cell>
          <cell r="D6958">
            <v>0</v>
          </cell>
          <cell r="E6958">
            <v>0</v>
          </cell>
          <cell r="F6958">
            <v>0</v>
          </cell>
          <cell r="G6958">
            <v>0</v>
          </cell>
          <cell r="I6958">
            <v>0</v>
          </cell>
        </row>
        <row r="6959">
          <cell r="A6959">
            <v>800000000333</v>
          </cell>
          <cell r="B6959" t="str">
            <v xml:space="preserve">GRAMPAS PLASTICAS                                                                                   </v>
          </cell>
          <cell r="C6959">
            <v>0</v>
          </cell>
          <cell r="D6959">
            <v>0</v>
          </cell>
          <cell r="E6959">
            <v>0</v>
          </cell>
          <cell r="F6959">
            <v>0</v>
          </cell>
          <cell r="G6959">
            <v>0</v>
          </cell>
          <cell r="I6959">
            <v>0</v>
          </cell>
        </row>
        <row r="6960">
          <cell r="A6960">
            <v>800000000334</v>
          </cell>
          <cell r="B6960" t="str">
            <v xml:space="preserve">CAJA METALICA                                                                                       </v>
          </cell>
          <cell r="C6960">
            <v>0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  <cell r="I6960">
            <v>0</v>
          </cell>
        </row>
        <row r="6961">
          <cell r="A6961">
            <v>800000000335</v>
          </cell>
          <cell r="B6961" t="str">
            <v xml:space="preserve">CARRO C/DISPOSITIVO DE ELEVACION                                                                    </v>
          </cell>
          <cell r="C6961">
            <v>0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I6961">
            <v>0</v>
          </cell>
        </row>
        <row r="6962">
          <cell r="A6962">
            <v>800000000336</v>
          </cell>
          <cell r="B6962" t="str">
            <v xml:space="preserve">CONECTORES                                                                                          </v>
          </cell>
          <cell r="C6962">
            <v>0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  <cell r="I6962">
            <v>0</v>
          </cell>
        </row>
        <row r="6963">
          <cell r="A6963">
            <v>800000000337</v>
          </cell>
          <cell r="B6963" t="str">
            <v xml:space="preserve">CIRCUITO INTEGRADO 8 PATAS 15378312                                                                 </v>
          </cell>
          <cell r="C6963">
            <v>0</v>
          </cell>
          <cell r="D6963">
            <v>0</v>
          </cell>
          <cell r="E6963">
            <v>0</v>
          </cell>
          <cell r="F6963">
            <v>0</v>
          </cell>
          <cell r="G6963">
            <v>0</v>
          </cell>
          <cell r="I6963">
            <v>0</v>
          </cell>
        </row>
        <row r="6964">
          <cell r="A6964">
            <v>800000000338</v>
          </cell>
          <cell r="B6964" t="str">
            <v xml:space="preserve">MOTOR P/AIRE ACONDICIONADO                                                                          </v>
          </cell>
          <cell r="C6964">
            <v>0</v>
          </cell>
          <cell r="D6964">
            <v>0</v>
          </cell>
          <cell r="E6964">
            <v>0</v>
          </cell>
          <cell r="F6964">
            <v>0</v>
          </cell>
          <cell r="G6964">
            <v>0</v>
          </cell>
          <cell r="I6964">
            <v>0</v>
          </cell>
        </row>
        <row r="6965">
          <cell r="A6965">
            <v>800000000339</v>
          </cell>
          <cell r="B6965" t="str">
            <v xml:space="preserve">LLAVE P/CONTACTO                                                                                    </v>
          </cell>
          <cell r="C6965">
            <v>0</v>
          </cell>
          <cell r="D6965">
            <v>0</v>
          </cell>
          <cell r="E6965">
            <v>2</v>
          </cell>
          <cell r="F6965">
            <v>2</v>
          </cell>
          <cell r="G6965">
            <v>2</v>
          </cell>
          <cell r="I6965">
            <v>2</v>
          </cell>
        </row>
        <row r="6966">
          <cell r="A6966">
            <v>800000000340</v>
          </cell>
          <cell r="B6966" t="str">
            <v xml:space="preserve">CINTA ACERO INOX                                                                                    </v>
          </cell>
          <cell r="C6966">
            <v>0</v>
          </cell>
          <cell r="D6966">
            <v>0</v>
          </cell>
          <cell r="E6966">
            <v>0</v>
          </cell>
          <cell r="F6966">
            <v>0</v>
          </cell>
          <cell r="G6966">
            <v>0</v>
          </cell>
          <cell r="I6966">
            <v>0</v>
          </cell>
        </row>
        <row r="6967">
          <cell r="A6967">
            <v>800000000341</v>
          </cell>
          <cell r="B6967" t="str">
            <v xml:space="preserve">PREPARADO PARA LIMPIEZA                                                                             </v>
          </cell>
          <cell r="C6967">
            <v>0</v>
          </cell>
          <cell r="D6967">
            <v>0</v>
          </cell>
          <cell r="E6967">
            <v>0</v>
          </cell>
          <cell r="F6967">
            <v>0</v>
          </cell>
          <cell r="G6967">
            <v>0</v>
          </cell>
          <cell r="I6967">
            <v>0</v>
          </cell>
        </row>
        <row r="6968">
          <cell r="A6968">
            <v>800000000342</v>
          </cell>
          <cell r="B6968" t="str">
            <v xml:space="preserve">BATERIA  FMS 34502556                                                                               </v>
          </cell>
          <cell r="C6968">
            <v>0</v>
          </cell>
          <cell r="D6968">
            <v>0</v>
          </cell>
          <cell r="E6968">
            <v>0</v>
          </cell>
          <cell r="F6968">
            <v>0</v>
          </cell>
          <cell r="G6968">
            <v>0</v>
          </cell>
          <cell r="I6968">
            <v>0</v>
          </cell>
        </row>
        <row r="6969">
          <cell r="A6969">
            <v>800000000343</v>
          </cell>
          <cell r="B6969" t="str">
            <v xml:space="preserve">ENCHUFES                                                                                            </v>
          </cell>
          <cell r="C6969">
            <v>0</v>
          </cell>
          <cell r="D6969">
            <v>0</v>
          </cell>
          <cell r="E6969">
            <v>0</v>
          </cell>
          <cell r="F6969">
            <v>0</v>
          </cell>
          <cell r="G6969">
            <v>0</v>
          </cell>
          <cell r="I6969">
            <v>0</v>
          </cell>
        </row>
        <row r="6970">
          <cell r="A6970">
            <v>800000000344</v>
          </cell>
          <cell r="B6970" t="str">
            <v xml:space="preserve">VISCO-TESTER                                                                                        </v>
          </cell>
          <cell r="C6970">
            <v>0</v>
          </cell>
          <cell r="D6970">
            <v>0</v>
          </cell>
          <cell r="E6970">
            <v>0</v>
          </cell>
          <cell r="F6970">
            <v>0</v>
          </cell>
          <cell r="G6970">
            <v>0</v>
          </cell>
          <cell r="I6970">
            <v>0</v>
          </cell>
        </row>
        <row r="6971">
          <cell r="A6971">
            <v>800000000345</v>
          </cell>
          <cell r="B6971" t="str">
            <v xml:space="preserve">VARILLAS DE ACERO                                                                                   </v>
          </cell>
          <cell r="C6971">
            <v>0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I6971">
            <v>0</v>
          </cell>
        </row>
        <row r="6972">
          <cell r="A6972">
            <v>800000000346</v>
          </cell>
          <cell r="B6972" t="str">
            <v xml:space="preserve">CINTA TEFLON 0.13 MM                                                                                </v>
          </cell>
          <cell r="C6972">
            <v>321.2</v>
          </cell>
          <cell r="D6972">
            <v>0</v>
          </cell>
          <cell r="E6972">
            <v>0</v>
          </cell>
          <cell r="F6972">
            <v>0</v>
          </cell>
          <cell r="G6972">
            <v>0</v>
          </cell>
          <cell r="I6972">
            <v>0</v>
          </cell>
        </row>
        <row r="6973">
          <cell r="A6973">
            <v>800000000347</v>
          </cell>
          <cell r="B6973" t="str">
            <v xml:space="preserve">CINTA TEFLON 0.15 MM                                                                                </v>
          </cell>
          <cell r="C6973">
            <v>0</v>
          </cell>
          <cell r="D6973">
            <v>0</v>
          </cell>
          <cell r="E6973">
            <v>0</v>
          </cell>
          <cell r="F6973">
            <v>0</v>
          </cell>
          <cell r="G6973">
            <v>0</v>
          </cell>
          <cell r="I6973">
            <v>0</v>
          </cell>
        </row>
        <row r="6974">
          <cell r="A6974">
            <v>800000000348</v>
          </cell>
          <cell r="B6974" t="str">
            <v xml:space="preserve">PASTA LUBR.                                                                                         </v>
          </cell>
          <cell r="C6974">
            <v>2</v>
          </cell>
          <cell r="D6974">
            <v>0</v>
          </cell>
          <cell r="E6974">
            <v>0</v>
          </cell>
          <cell r="F6974">
            <v>0</v>
          </cell>
          <cell r="G6974">
            <v>0</v>
          </cell>
          <cell r="I6974">
            <v>0</v>
          </cell>
        </row>
        <row r="6975">
          <cell r="A6975">
            <v>800000000349</v>
          </cell>
          <cell r="B6975" t="str">
            <v xml:space="preserve">MINIBALONES LATEX                                                                                   </v>
          </cell>
          <cell r="C6975">
            <v>0</v>
          </cell>
          <cell r="D6975">
            <v>0</v>
          </cell>
          <cell r="E6975">
            <v>0</v>
          </cell>
          <cell r="F6975">
            <v>0</v>
          </cell>
          <cell r="G6975">
            <v>0</v>
          </cell>
          <cell r="I6975">
            <v>0</v>
          </cell>
        </row>
        <row r="6976">
          <cell r="A6976">
            <v>800000000350</v>
          </cell>
          <cell r="B6976" t="str">
            <v xml:space="preserve">CILINDROS DE ACERO                                                                                  </v>
          </cell>
          <cell r="C6976">
            <v>0</v>
          </cell>
          <cell r="D6976">
            <v>0</v>
          </cell>
          <cell r="E6976">
            <v>5</v>
          </cell>
          <cell r="F6976">
            <v>0</v>
          </cell>
          <cell r="G6976" t="str">
            <v>error</v>
          </cell>
          <cell r="I6976">
            <v>0</v>
          </cell>
        </row>
        <row r="6977">
          <cell r="A6977">
            <v>800000000351</v>
          </cell>
          <cell r="B6977" t="str">
            <v xml:space="preserve">LATEX VULCANIZADO                                                                                   </v>
          </cell>
          <cell r="C6977">
            <v>0</v>
          </cell>
          <cell r="D6977">
            <v>0</v>
          </cell>
          <cell r="E6977">
            <v>0</v>
          </cell>
          <cell r="F6977">
            <v>0</v>
          </cell>
          <cell r="G6977">
            <v>0</v>
          </cell>
          <cell r="I6977">
            <v>0</v>
          </cell>
        </row>
        <row r="6978">
          <cell r="A6978">
            <v>800000000352</v>
          </cell>
          <cell r="B6978" t="str">
            <v xml:space="preserve">BARRAS Y VARILLAS DE ACERO INOX                                                                     </v>
          </cell>
          <cell r="C6978">
            <v>3</v>
          </cell>
          <cell r="D6978">
            <v>0</v>
          </cell>
          <cell r="E6978">
            <v>0</v>
          </cell>
          <cell r="F6978">
            <v>0</v>
          </cell>
          <cell r="G6978">
            <v>0</v>
          </cell>
          <cell r="I6978">
            <v>0</v>
          </cell>
        </row>
        <row r="6979">
          <cell r="A6979">
            <v>800000000353</v>
          </cell>
          <cell r="B6979" t="str">
            <v xml:space="preserve">ROTAFOLIO (MUEBLE MET.P/OF)                                                                         </v>
          </cell>
          <cell r="C6979">
            <v>0</v>
          </cell>
          <cell r="D6979">
            <v>0</v>
          </cell>
          <cell r="E6979">
            <v>0</v>
          </cell>
          <cell r="F6979">
            <v>0</v>
          </cell>
          <cell r="G6979">
            <v>0</v>
          </cell>
          <cell r="I6979">
            <v>0</v>
          </cell>
        </row>
        <row r="6980">
          <cell r="A6980">
            <v>800000000354</v>
          </cell>
          <cell r="B6980" t="str">
            <v xml:space="preserve">FORMAS DE GALVANO                                                                                   </v>
          </cell>
          <cell r="C6980">
            <v>0</v>
          </cell>
          <cell r="D6980">
            <v>0</v>
          </cell>
          <cell r="E6980">
            <v>0</v>
          </cell>
          <cell r="F6980">
            <v>0</v>
          </cell>
          <cell r="G6980">
            <v>0</v>
          </cell>
          <cell r="I6980">
            <v>0</v>
          </cell>
        </row>
        <row r="6981">
          <cell r="A6981">
            <v>800000000355</v>
          </cell>
          <cell r="B6981" t="str">
            <v xml:space="preserve">SILLAS                                                                                              </v>
          </cell>
          <cell r="C6981">
            <v>27</v>
          </cell>
          <cell r="D6981">
            <v>0</v>
          </cell>
          <cell r="E6981">
            <v>20</v>
          </cell>
          <cell r="F6981">
            <v>20</v>
          </cell>
          <cell r="G6981">
            <v>20</v>
          </cell>
          <cell r="I6981">
            <v>20</v>
          </cell>
        </row>
        <row r="6982">
          <cell r="A6982">
            <v>800000000356</v>
          </cell>
          <cell r="B6982" t="str">
            <v xml:space="preserve">SOLDADOR                                                                                            </v>
          </cell>
          <cell r="C6982">
            <v>1</v>
          </cell>
          <cell r="D6982">
            <v>0</v>
          </cell>
          <cell r="E6982">
            <v>0</v>
          </cell>
          <cell r="F6982">
            <v>0</v>
          </cell>
          <cell r="G6982">
            <v>0</v>
          </cell>
          <cell r="I6982">
            <v>0</v>
          </cell>
        </row>
        <row r="6983">
          <cell r="A6983">
            <v>800000000357</v>
          </cell>
          <cell r="B6983" t="str">
            <v xml:space="preserve">MARKLUBE 280                                                                                        </v>
          </cell>
          <cell r="C6983">
            <v>106.78</v>
          </cell>
          <cell r="D6983">
            <v>0</v>
          </cell>
          <cell r="E6983">
            <v>0</v>
          </cell>
          <cell r="F6983">
            <v>0</v>
          </cell>
          <cell r="G6983">
            <v>0</v>
          </cell>
          <cell r="I6983">
            <v>0</v>
          </cell>
        </row>
        <row r="6984">
          <cell r="A6984">
            <v>800000000358</v>
          </cell>
          <cell r="B6984" t="str">
            <v xml:space="preserve">RETEN                                                                                               </v>
          </cell>
          <cell r="C6984">
            <v>0</v>
          </cell>
          <cell r="D6984">
            <v>0</v>
          </cell>
          <cell r="E6984">
            <v>0</v>
          </cell>
          <cell r="F6984">
            <v>0</v>
          </cell>
          <cell r="G6984">
            <v>0</v>
          </cell>
          <cell r="I6984">
            <v>0</v>
          </cell>
        </row>
        <row r="6985">
          <cell r="A6985">
            <v>800000000359</v>
          </cell>
          <cell r="B6985" t="str">
            <v xml:space="preserve">SELLADORA COMPLETA                                                                                  </v>
          </cell>
          <cell r="C6985">
            <v>0</v>
          </cell>
          <cell r="D6985">
            <v>0</v>
          </cell>
          <cell r="E6985">
            <v>0</v>
          </cell>
          <cell r="F6985">
            <v>0</v>
          </cell>
          <cell r="G6985">
            <v>0</v>
          </cell>
          <cell r="I6985">
            <v>0</v>
          </cell>
        </row>
        <row r="6986">
          <cell r="A6986">
            <v>800000000360</v>
          </cell>
          <cell r="B6986" t="str">
            <v xml:space="preserve">MEDIDOR DE FUERZA                                                                                   </v>
          </cell>
          <cell r="C6986">
            <v>0</v>
          </cell>
          <cell r="D6986">
            <v>0</v>
          </cell>
          <cell r="E6986">
            <v>0</v>
          </cell>
          <cell r="F6986">
            <v>0</v>
          </cell>
          <cell r="G6986">
            <v>0</v>
          </cell>
          <cell r="I6986">
            <v>0</v>
          </cell>
        </row>
        <row r="6987">
          <cell r="A6987">
            <v>800000000361</v>
          </cell>
          <cell r="B6987" t="str">
            <v xml:space="preserve">FRESADORA COMPLETA                                                                                  </v>
          </cell>
          <cell r="C6987">
            <v>0</v>
          </cell>
          <cell r="D6987">
            <v>0</v>
          </cell>
          <cell r="E6987">
            <v>0</v>
          </cell>
          <cell r="F6987">
            <v>0</v>
          </cell>
          <cell r="G6987">
            <v>0</v>
          </cell>
          <cell r="I6987">
            <v>0</v>
          </cell>
        </row>
        <row r="6988">
          <cell r="A6988">
            <v>800000000362</v>
          </cell>
          <cell r="B6988" t="str">
            <v xml:space="preserve">RULEMANES                                                                                           </v>
          </cell>
          <cell r="C6988">
            <v>0</v>
          </cell>
          <cell r="D6988">
            <v>0</v>
          </cell>
          <cell r="E6988">
            <v>0</v>
          </cell>
          <cell r="F6988">
            <v>0</v>
          </cell>
          <cell r="G6988">
            <v>0</v>
          </cell>
          <cell r="I6988">
            <v>0</v>
          </cell>
        </row>
        <row r="6989">
          <cell r="A6989">
            <v>800000000363</v>
          </cell>
          <cell r="B6989" t="str">
            <v xml:space="preserve">ULTRAFORM                                                                                           </v>
          </cell>
          <cell r="C6989">
            <v>0</v>
          </cell>
          <cell r="D6989">
            <v>0</v>
          </cell>
          <cell r="E6989">
            <v>0</v>
          </cell>
          <cell r="F6989">
            <v>0</v>
          </cell>
          <cell r="G6989">
            <v>0</v>
          </cell>
          <cell r="I6989">
            <v>0</v>
          </cell>
        </row>
        <row r="6990">
          <cell r="A6990">
            <v>800000000364</v>
          </cell>
          <cell r="B6990" t="str">
            <v xml:space="preserve">PREPARADO P/MAQUINA                                                                                 </v>
          </cell>
          <cell r="C6990">
            <v>0</v>
          </cell>
          <cell r="D6990">
            <v>0</v>
          </cell>
          <cell r="E6990">
            <v>0</v>
          </cell>
          <cell r="F6990">
            <v>0</v>
          </cell>
          <cell r="G6990">
            <v>0</v>
          </cell>
          <cell r="I6990">
            <v>0</v>
          </cell>
        </row>
        <row r="6991">
          <cell r="A6991">
            <v>800000000365</v>
          </cell>
          <cell r="B6991" t="str">
            <v xml:space="preserve">TANQUE NAFTA                                                                                        </v>
          </cell>
          <cell r="C6991">
            <v>0</v>
          </cell>
          <cell r="D6991">
            <v>0</v>
          </cell>
          <cell r="E6991">
            <v>0</v>
          </cell>
          <cell r="F6991">
            <v>0</v>
          </cell>
          <cell r="G6991">
            <v>0</v>
          </cell>
          <cell r="I6991">
            <v>0</v>
          </cell>
        </row>
        <row r="6992">
          <cell r="A6992">
            <v>800000000366</v>
          </cell>
          <cell r="B6992" t="str">
            <v xml:space="preserve">ASIENTOS                                                                                            </v>
          </cell>
          <cell r="C6992">
            <v>0</v>
          </cell>
          <cell r="D6992">
            <v>0</v>
          </cell>
          <cell r="E6992">
            <v>0</v>
          </cell>
          <cell r="F6992">
            <v>0</v>
          </cell>
          <cell r="G6992">
            <v>0</v>
          </cell>
          <cell r="I6992">
            <v>0</v>
          </cell>
        </row>
        <row r="6993">
          <cell r="A6993">
            <v>800000000367</v>
          </cell>
          <cell r="B6993" t="str">
            <v xml:space="preserve">MARCO PLAST. P/TABLERO                                                                              </v>
          </cell>
          <cell r="C6993">
            <v>0</v>
          </cell>
          <cell r="D6993">
            <v>0</v>
          </cell>
          <cell r="E6993">
            <v>0</v>
          </cell>
          <cell r="F6993">
            <v>0</v>
          </cell>
          <cell r="G6993">
            <v>0</v>
          </cell>
          <cell r="I6993">
            <v>0</v>
          </cell>
        </row>
        <row r="6994">
          <cell r="A6994">
            <v>800000000368</v>
          </cell>
          <cell r="B6994" t="str">
            <v xml:space="preserve">ASPIRADORAS                                                                                         </v>
          </cell>
          <cell r="C6994">
            <v>0</v>
          </cell>
          <cell r="D6994">
            <v>0</v>
          </cell>
          <cell r="E6994">
            <v>0</v>
          </cell>
          <cell r="F6994">
            <v>0</v>
          </cell>
          <cell r="G6994">
            <v>0</v>
          </cell>
          <cell r="I6994">
            <v>0</v>
          </cell>
        </row>
        <row r="6995">
          <cell r="A6995">
            <v>800000000369</v>
          </cell>
          <cell r="B6995" t="str">
            <v xml:space="preserve">PARLANTES                                                                                           </v>
          </cell>
          <cell r="C6995">
            <v>0</v>
          </cell>
          <cell r="D6995">
            <v>0</v>
          </cell>
          <cell r="E6995">
            <v>0</v>
          </cell>
          <cell r="F6995">
            <v>0</v>
          </cell>
          <cell r="G6995">
            <v>0</v>
          </cell>
          <cell r="I6995">
            <v>0</v>
          </cell>
        </row>
        <row r="6996">
          <cell r="A6996">
            <v>800000000370</v>
          </cell>
          <cell r="B6996" t="str">
            <v xml:space="preserve">VENTILADOR DE MESA                                                                                  </v>
          </cell>
          <cell r="C6996">
            <v>0</v>
          </cell>
          <cell r="D6996">
            <v>0</v>
          </cell>
          <cell r="E6996">
            <v>0</v>
          </cell>
          <cell r="F6996">
            <v>0</v>
          </cell>
          <cell r="G6996">
            <v>0</v>
          </cell>
          <cell r="I6996">
            <v>0</v>
          </cell>
        </row>
        <row r="6997">
          <cell r="A6997">
            <v>800000000371</v>
          </cell>
          <cell r="B6997" t="str">
            <v xml:space="preserve">BUZON DE CHAPA                                                                                      </v>
          </cell>
          <cell r="C6997">
            <v>0</v>
          </cell>
          <cell r="D6997">
            <v>0</v>
          </cell>
          <cell r="E6997">
            <v>0</v>
          </cell>
          <cell r="F6997">
            <v>0</v>
          </cell>
          <cell r="G6997">
            <v>0</v>
          </cell>
          <cell r="I6997">
            <v>0</v>
          </cell>
        </row>
        <row r="6998">
          <cell r="A6998">
            <v>800000000372</v>
          </cell>
          <cell r="B6998" t="str">
            <v xml:space="preserve">CHAPA METALICA                                                                                      </v>
          </cell>
          <cell r="C6998">
            <v>0</v>
          </cell>
          <cell r="D6998">
            <v>0</v>
          </cell>
          <cell r="E6998">
            <v>0</v>
          </cell>
          <cell r="F6998">
            <v>0</v>
          </cell>
          <cell r="G6998">
            <v>0</v>
          </cell>
          <cell r="I6998">
            <v>0</v>
          </cell>
        </row>
        <row r="6999">
          <cell r="A6999">
            <v>800000000373</v>
          </cell>
          <cell r="B6999" t="str">
            <v xml:space="preserve">JUEGO LOZA                                                                                          </v>
          </cell>
          <cell r="C6999">
            <v>0</v>
          </cell>
          <cell r="D6999">
            <v>0</v>
          </cell>
          <cell r="E6999">
            <v>0</v>
          </cell>
          <cell r="F6999">
            <v>0</v>
          </cell>
          <cell r="G6999">
            <v>0</v>
          </cell>
          <cell r="I6999">
            <v>0</v>
          </cell>
        </row>
        <row r="7000">
          <cell r="A7000">
            <v>800000000374</v>
          </cell>
          <cell r="B7000" t="str">
            <v xml:space="preserve">OLLA A PRESION                                                                                      </v>
          </cell>
          <cell r="C7000">
            <v>0</v>
          </cell>
          <cell r="D7000">
            <v>0</v>
          </cell>
          <cell r="E7000">
            <v>0</v>
          </cell>
          <cell r="F7000">
            <v>0</v>
          </cell>
          <cell r="G7000">
            <v>0</v>
          </cell>
          <cell r="I7000">
            <v>0</v>
          </cell>
        </row>
        <row r="7001">
          <cell r="A7001">
            <v>800000000375</v>
          </cell>
          <cell r="B7001" t="str">
            <v xml:space="preserve">BATERIA DE COCINA                                                                                   </v>
          </cell>
          <cell r="C7001">
            <v>0</v>
          </cell>
          <cell r="D7001">
            <v>0</v>
          </cell>
          <cell r="E7001">
            <v>0</v>
          </cell>
          <cell r="F7001">
            <v>0</v>
          </cell>
          <cell r="G7001">
            <v>0</v>
          </cell>
          <cell r="I7001">
            <v>0</v>
          </cell>
        </row>
        <row r="7002">
          <cell r="A7002">
            <v>800000000376</v>
          </cell>
          <cell r="B7002" t="str">
            <v xml:space="preserve">COLGADORES DE ROPA                                                                                  </v>
          </cell>
          <cell r="C7002">
            <v>0</v>
          </cell>
          <cell r="D7002">
            <v>0</v>
          </cell>
          <cell r="E7002">
            <v>0</v>
          </cell>
          <cell r="F7002">
            <v>0</v>
          </cell>
          <cell r="G7002">
            <v>0</v>
          </cell>
          <cell r="I7002">
            <v>0</v>
          </cell>
        </row>
        <row r="7003">
          <cell r="A7003">
            <v>800000000377</v>
          </cell>
          <cell r="B7003" t="str">
            <v xml:space="preserve">SILLA PLASTICO                                                                                      </v>
          </cell>
          <cell r="C7003">
            <v>0</v>
          </cell>
          <cell r="D7003">
            <v>0</v>
          </cell>
          <cell r="E7003">
            <v>0</v>
          </cell>
          <cell r="F7003">
            <v>0</v>
          </cell>
          <cell r="G7003">
            <v>0</v>
          </cell>
          <cell r="I7003">
            <v>0</v>
          </cell>
        </row>
        <row r="7004">
          <cell r="A7004">
            <v>800000000378</v>
          </cell>
          <cell r="B7004" t="str">
            <v xml:space="preserve">LAMPARAS                                                                                            </v>
          </cell>
          <cell r="C7004">
            <v>0</v>
          </cell>
          <cell r="D7004">
            <v>0</v>
          </cell>
          <cell r="E7004">
            <v>0</v>
          </cell>
          <cell r="F7004">
            <v>0</v>
          </cell>
          <cell r="G7004">
            <v>0</v>
          </cell>
          <cell r="I7004">
            <v>0</v>
          </cell>
        </row>
        <row r="7005">
          <cell r="A7005">
            <v>800000000379</v>
          </cell>
          <cell r="B7005" t="str">
            <v xml:space="preserve">MOTOR ELECTRICO                                                                                     </v>
          </cell>
          <cell r="C7005">
            <v>0</v>
          </cell>
          <cell r="D7005">
            <v>0</v>
          </cell>
          <cell r="E7005">
            <v>0</v>
          </cell>
          <cell r="F7005">
            <v>0</v>
          </cell>
          <cell r="G7005">
            <v>0</v>
          </cell>
          <cell r="I7005">
            <v>0</v>
          </cell>
        </row>
        <row r="7006">
          <cell r="A7006">
            <v>800000000380</v>
          </cell>
          <cell r="B7006" t="str">
            <v xml:space="preserve">CHAPAS DE ACERO                                                                                     </v>
          </cell>
          <cell r="C7006">
            <v>0</v>
          </cell>
          <cell r="D7006">
            <v>0</v>
          </cell>
          <cell r="E7006">
            <v>0</v>
          </cell>
          <cell r="F7006">
            <v>0</v>
          </cell>
          <cell r="G7006">
            <v>0</v>
          </cell>
          <cell r="I7006">
            <v>0</v>
          </cell>
        </row>
        <row r="7007">
          <cell r="A7007">
            <v>800000000381</v>
          </cell>
          <cell r="B7007" t="str">
            <v xml:space="preserve">ALMOHADONES                                                                                         </v>
          </cell>
          <cell r="C7007">
            <v>0</v>
          </cell>
          <cell r="D7007">
            <v>0</v>
          </cell>
          <cell r="E7007">
            <v>0</v>
          </cell>
          <cell r="F7007">
            <v>0</v>
          </cell>
          <cell r="G7007">
            <v>0</v>
          </cell>
          <cell r="I7007">
            <v>0</v>
          </cell>
        </row>
        <row r="7008">
          <cell r="A7008">
            <v>800000000382</v>
          </cell>
          <cell r="B7008" t="str">
            <v xml:space="preserve">VELA DECORATIVA                                                                                     </v>
          </cell>
          <cell r="C7008">
            <v>0</v>
          </cell>
          <cell r="D7008">
            <v>0</v>
          </cell>
          <cell r="E7008">
            <v>0</v>
          </cell>
          <cell r="F7008">
            <v>0</v>
          </cell>
          <cell r="G7008">
            <v>0</v>
          </cell>
          <cell r="I7008">
            <v>0</v>
          </cell>
        </row>
        <row r="7009">
          <cell r="A7009">
            <v>800000000383</v>
          </cell>
          <cell r="B7009" t="str">
            <v xml:space="preserve">PELOTA                                                                                              </v>
          </cell>
          <cell r="C7009">
            <v>0</v>
          </cell>
          <cell r="D7009">
            <v>0</v>
          </cell>
          <cell r="E7009">
            <v>0</v>
          </cell>
          <cell r="F7009">
            <v>0</v>
          </cell>
          <cell r="G7009">
            <v>0</v>
          </cell>
          <cell r="I7009">
            <v>0</v>
          </cell>
        </row>
        <row r="7010">
          <cell r="A7010">
            <v>800000000384</v>
          </cell>
          <cell r="B7010" t="str">
            <v xml:space="preserve">PIEZA P/TORNILLO                                                                                    </v>
          </cell>
          <cell r="C7010">
            <v>0</v>
          </cell>
          <cell r="D7010">
            <v>0</v>
          </cell>
          <cell r="E7010">
            <v>0</v>
          </cell>
          <cell r="F7010">
            <v>0</v>
          </cell>
          <cell r="G7010">
            <v>0</v>
          </cell>
          <cell r="I7010">
            <v>0</v>
          </cell>
        </row>
        <row r="7011">
          <cell r="A7011">
            <v>800000000385</v>
          </cell>
          <cell r="B7011" t="str">
            <v xml:space="preserve">DESTORNILLADORES                                                                                    </v>
          </cell>
          <cell r="C7011">
            <v>0</v>
          </cell>
          <cell r="D7011">
            <v>0</v>
          </cell>
          <cell r="E7011">
            <v>0</v>
          </cell>
          <cell r="F7011">
            <v>0</v>
          </cell>
          <cell r="G7011">
            <v>0</v>
          </cell>
          <cell r="I7011">
            <v>0</v>
          </cell>
        </row>
        <row r="7012">
          <cell r="A7012">
            <v>800000000386</v>
          </cell>
          <cell r="B7012" t="str">
            <v xml:space="preserve">TERMOCUPLA                                                                                          </v>
          </cell>
          <cell r="C7012">
            <v>3</v>
          </cell>
          <cell r="D7012">
            <v>0</v>
          </cell>
          <cell r="E7012">
            <v>0</v>
          </cell>
          <cell r="F7012">
            <v>0</v>
          </cell>
          <cell r="G7012">
            <v>0</v>
          </cell>
          <cell r="I7012">
            <v>0</v>
          </cell>
        </row>
        <row r="7013">
          <cell r="A7013">
            <v>800000000387</v>
          </cell>
          <cell r="B7013" t="str">
            <v xml:space="preserve">ARANDELAS                                                                                           </v>
          </cell>
          <cell r="C7013">
            <v>2</v>
          </cell>
          <cell r="D7013">
            <v>0</v>
          </cell>
          <cell r="E7013">
            <v>0</v>
          </cell>
          <cell r="F7013">
            <v>0</v>
          </cell>
          <cell r="G7013">
            <v>0</v>
          </cell>
          <cell r="I7013">
            <v>0</v>
          </cell>
        </row>
        <row r="7014">
          <cell r="A7014">
            <v>800000000388</v>
          </cell>
          <cell r="B7014" t="str">
            <v xml:space="preserve">RUEDAS                                                                                              </v>
          </cell>
          <cell r="C7014">
            <v>0</v>
          </cell>
          <cell r="D7014">
            <v>0</v>
          </cell>
          <cell r="E7014">
            <v>0</v>
          </cell>
          <cell r="F7014">
            <v>0</v>
          </cell>
          <cell r="G7014">
            <v>0</v>
          </cell>
          <cell r="I7014">
            <v>0</v>
          </cell>
        </row>
        <row r="7015">
          <cell r="A7015">
            <v>800000000389</v>
          </cell>
          <cell r="B7015" t="str">
            <v xml:space="preserve">PLANCHA DE ALUMINIO                                                                                 </v>
          </cell>
          <cell r="C7015">
            <v>0</v>
          </cell>
          <cell r="D7015">
            <v>0</v>
          </cell>
          <cell r="E7015">
            <v>0</v>
          </cell>
          <cell r="F7015">
            <v>0</v>
          </cell>
          <cell r="G7015">
            <v>0</v>
          </cell>
          <cell r="I7015">
            <v>0</v>
          </cell>
        </row>
        <row r="7016">
          <cell r="A7016">
            <v>800000000390</v>
          </cell>
          <cell r="B7016" t="str">
            <v xml:space="preserve">MAQ. P/PROCESAR PVC                                                                                 </v>
          </cell>
          <cell r="C7016">
            <v>0</v>
          </cell>
          <cell r="D7016">
            <v>0</v>
          </cell>
          <cell r="E7016">
            <v>0</v>
          </cell>
          <cell r="F7016">
            <v>0</v>
          </cell>
          <cell r="G7016">
            <v>0</v>
          </cell>
          <cell r="I7016">
            <v>0</v>
          </cell>
        </row>
        <row r="7017">
          <cell r="A7017">
            <v>800000000391</v>
          </cell>
          <cell r="B7017" t="str">
            <v xml:space="preserve">TALADRO                                                                                             </v>
          </cell>
          <cell r="C7017">
            <v>0</v>
          </cell>
          <cell r="D7017">
            <v>0</v>
          </cell>
          <cell r="E7017">
            <v>0</v>
          </cell>
          <cell r="F7017">
            <v>0</v>
          </cell>
          <cell r="G7017">
            <v>0</v>
          </cell>
          <cell r="I7017">
            <v>0</v>
          </cell>
        </row>
        <row r="7018">
          <cell r="A7018">
            <v>800000000392</v>
          </cell>
          <cell r="B7018" t="str">
            <v xml:space="preserve">POLIPROPILENO (...)                                                                                 </v>
          </cell>
          <cell r="C7018">
            <v>0</v>
          </cell>
          <cell r="D7018">
            <v>0</v>
          </cell>
          <cell r="E7018">
            <v>0</v>
          </cell>
          <cell r="F7018">
            <v>0</v>
          </cell>
          <cell r="G7018">
            <v>0</v>
          </cell>
          <cell r="I7018">
            <v>0</v>
          </cell>
        </row>
        <row r="7019">
          <cell r="A7019">
            <v>800000000393</v>
          </cell>
          <cell r="B7019" t="str">
            <v xml:space="preserve">PREPARADO P/MAQ. MPVS                                                                               </v>
          </cell>
          <cell r="C7019">
            <v>0</v>
          </cell>
          <cell r="D7019">
            <v>0</v>
          </cell>
          <cell r="E7019">
            <v>0</v>
          </cell>
          <cell r="F7019">
            <v>0</v>
          </cell>
          <cell r="G7019">
            <v>0</v>
          </cell>
          <cell r="I7019">
            <v>0</v>
          </cell>
        </row>
        <row r="7020">
          <cell r="A7020">
            <v>800000000394</v>
          </cell>
          <cell r="B7020" t="str">
            <v xml:space="preserve">RADIADOR DE ACEITE                                                                                  </v>
          </cell>
          <cell r="C7020">
            <v>0</v>
          </cell>
          <cell r="D7020">
            <v>0</v>
          </cell>
          <cell r="E7020">
            <v>0</v>
          </cell>
          <cell r="F7020">
            <v>0</v>
          </cell>
          <cell r="G7020">
            <v>0</v>
          </cell>
          <cell r="I7020">
            <v>0</v>
          </cell>
        </row>
        <row r="7021">
          <cell r="A7021">
            <v>800000000395</v>
          </cell>
          <cell r="B7021" t="str">
            <v xml:space="preserve">FILTRO DE ACEITE                                                                                    </v>
          </cell>
          <cell r="C7021">
            <v>0</v>
          </cell>
          <cell r="D7021">
            <v>0</v>
          </cell>
          <cell r="E7021">
            <v>0</v>
          </cell>
          <cell r="F7021">
            <v>0</v>
          </cell>
          <cell r="G7021">
            <v>0</v>
          </cell>
          <cell r="I7021">
            <v>0</v>
          </cell>
        </row>
        <row r="7022">
          <cell r="A7022">
            <v>800000000396</v>
          </cell>
          <cell r="B7022" t="str">
            <v xml:space="preserve">DEPURADOR DE AIRE                                                                                   </v>
          </cell>
          <cell r="C7022">
            <v>0</v>
          </cell>
          <cell r="D7022">
            <v>0</v>
          </cell>
          <cell r="E7022">
            <v>0</v>
          </cell>
          <cell r="F7022">
            <v>0</v>
          </cell>
          <cell r="G7022">
            <v>0</v>
          </cell>
          <cell r="I7022">
            <v>0</v>
          </cell>
        </row>
        <row r="7023">
          <cell r="A7023">
            <v>800000000397</v>
          </cell>
          <cell r="B7023" t="str">
            <v xml:space="preserve">PROYECTOR                                                                                           </v>
          </cell>
          <cell r="C7023">
            <v>0</v>
          </cell>
          <cell r="D7023">
            <v>0</v>
          </cell>
          <cell r="E7023">
            <v>0</v>
          </cell>
          <cell r="F7023">
            <v>0</v>
          </cell>
          <cell r="G7023">
            <v>0</v>
          </cell>
          <cell r="I7023">
            <v>0</v>
          </cell>
        </row>
        <row r="7024">
          <cell r="A7024">
            <v>800000000398</v>
          </cell>
          <cell r="B7024" t="str">
            <v xml:space="preserve">HORNO                                                                                               </v>
          </cell>
          <cell r="C7024">
            <v>0</v>
          </cell>
          <cell r="D7024">
            <v>0</v>
          </cell>
          <cell r="E7024">
            <v>0</v>
          </cell>
          <cell r="F7024">
            <v>0</v>
          </cell>
          <cell r="G7024">
            <v>0</v>
          </cell>
          <cell r="I7024">
            <v>0</v>
          </cell>
        </row>
        <row r="7025">
          <cell r="A7025">
            <v>800000000399</v>
          </cell>
          <cell r="B7025" t="str">
            <v xml:space="preserve">MEDIDOR P/HEMODIALISIS                                                                              </v>
          </cell>
          <cell r="C7025">
            <v>0</v>
          </cell>
          <cell r="D7025">
            <v>0</v>
          </cell>
          <cell r="E7025">
            <v>0</v>
          </cell>
          <cell r="F7025">
            <v>0</v>
          </cell>
          <cell r="G7025">
            <v>0</v>
          </cell>
          <cell r="I7025">
            <v>0</v>
          </cell>
        </row>
        <row r="7026">
          <cell r="A7026">
            <v>800000000400</v>
          </cell>
          <cell r="B7026" t="str">
            <v xml:space="preserve">PUERTA DE VIDRIO                                                                                    </v>
          </cell>
          <cell r="C7026">
            <v>0</v>
          </cell>
          <cell r="D7026">
            <v>0</v>
          </cell>
          <cell r="E7026">
            <v>0</v>
          </cell>
          <cell r="F7026">
            <v>0</v>
          </cell>
          <cell r="G7026">
            <v>0</v>
          </cell>
          <cell r="I7026">
            <v>0</v>
          </cell>
        </row>
        <row r="7027">
          <cell r="A7027">
            <v>800000000401</v>
          </cell>
          <cell r="B7027" t="str">
            <v xml:space="preserve">CILINDRO DOBLE EFECTO                                                                               </v>
          </cell>
          <cell r="C7027">
            <v>0</v>
          </cell>
          <cell r="D7027">
            <v>0</v>
          </cell>
          <cell r="E7027">
            <v>0</v>
          </cell>
          <cell r="F7027">
            <v>0</v>
          </cell>
          <cell r="G7027">
            <v>0</v>
          </cell>
          <cell r="I7027">
            <v>0</v>
          </cell>
        </row>
        <row r="7028">
          <cell r="A7028">
            <v>800000000402</v>
          </cell>
          <cell r="B7028" t="str">
            <v xml:space="preserve">MAQUINA DE IMPRIMIR                                                                                 </v>
          </cell>
          <cell r="C7028">
            <v>0</v>
          </cell>
          <cell r="D7028">
            <v>0</v>
          </cell>
          <cell r="E7028">
            <v>0</v>
          </cell>
          <cell r="F7028">
            <v>0</v>
          </cell>
          <cell r="G7028">
            <v>0</v>
          </cell>
          <cell r="I7028">
            <v>0</v>
          </cell>
        </row>
        <row r="7029">
          <cell r="A7029">
            <v>800000000403</v>
          </cell>
          <cell r="B7029" t="str">
            <v xml:space="preserve">TAPON SIL. BLANCO                                                                                   </v>
          </cell>
          <cell r="C7029">
            <v>0</v>
          </cell>
          <cell r="D7029">
            <v>0</v>
          </cell>
          <cell r="E7029">
            <v>0</v>
          </cell>
          <cell r="F7029">
            <v>0</v>
          </cell>
          <cell r="G7029">
            <v>0</v>
          </cell>
          <cell r="I7029">
            <v>0</v>
          </cell>
        </row>
        <row r="7030">
          <cell r="A7030">
            <v>800000000404</v>
          </cell>
          <cell r="B7030" t="str">
            <v xml:space="preserve">POTENCIOMETRO                                                                                       </v>
          </cell>
          <cell r="C7030">
            <v>0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I7030">
            <v>0</v>
          </cell>
        </row>
        <row r="7031">
          <cell r="A7031">
            <v>800000000405</v>
          </cell>
          <cell r="B7031" t="str">
            <v xml:space="preserve">HAWO - ENGRANAJES PLASTICOS                                                                         </v>
          </cell>
          <cell r="C7031">
            <v>0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I7031">
            <v>0</v>
          </cell>
        </row>
        <row r="7032">
          <cell r="A7032">
            <v>800000000406</v>
          </cell>
          <cell r="B7032" t="str">
            <v xml:space="preserve">PARTES P/MAQ.DIALISIS                                                                               </v>
          </cell>
          <cell r="C7032">
            <v>0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I7032">
            <v>0</v>
          </cell>
        </row>
        <row r="7033">
          <cell r="A7033">
            <v>800000000407</v>
          </cell>
          <cell r="B7033" t="str">
            <v xml:space="preserve">CARCAZA SUPERIOR 901550                                                                             </v>
          </cell>
          <cell r="C7033">
            <v>0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I7033">
            <v>0</v>
          </cell>
        </row>
        <row r="7034">
          <cell r="A7034">
            <v>800000000408</v>
          </cell>
          <cell r="B7034" t="str">
            <v xml:space="preserve">PANEL DEL DISPLAY INF.COMP. 901552                                                                  </v>
          </cell>
          <cell r="C7034">
            <v>0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I7034">
            <v>0</v>
          </cell>
        </row>
        <row r="7035">
          <cell r="A7035">
            <v>800000000409</v>
          </cell>
          <cell r="B7035" t="str">
            <v xml:space="preserve">TECLADO P/INFUSOMAT COMPACT 901554                                                                  </v>
          </cell>
          <cell r="C7035">
            <v>0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  <cell r="I7035">
            <v>0</v>
          </cell>
        </row>
        <row r="7036">
          <cell r="A7036">
            <v>800000000410</v>
          </cell>
          <cell r="B7036" t="str">
            <v xml:space="preserve">HASCO - PLANCHAS DE ACERO NORMALIZADO 1.1730                                                        </v>
          </cell>
          <cell r="C7036">
            <v>0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I7036">
            <v>0</v>
          </cell>
        </row>
        <row r="7037">
          <cell r="A7037">
            <v>800000000411</v>
          </cell>
          <cell r="B7037" t="str">
            <v xml:space="preserve">SENSOR DE AIRE COMPL. 908952                                                                        </v>
          </cell>
          <cell r="C7037">
            <v>0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I7037">
            <v>0</v>
          </cell>
        </row>
        <row r="7038">
          <cell r="A7038">
            <v>800000000412</v>
          </cell>
          <cell r="B7038" t="str">
            <v xml:space="preserve">CARCAZA INFERIOR 901551                                                                             </v>
          </cell>
          <cell r="C7038">
            <v>0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I7038">
            <v>0</v>
          </cell>
        </row>
        <row r="7039">
          <cell r="A7039">
            <v>800000000413</v>
          </cell>
          <cell r="B7039" t="str">
            <v xml:space="preserve">SENSOR DE GOTEO(C/CABLE 50CM)908958                                                                 </v>
          </cell>
          <cell r="C7039">
            <v>0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  <cell r="I7039">
            <v>0</v>
          </cell>
        </row>
        <row r="7040">
          <cell r="A7040">
            <v>800000000414</v>
          </cell>
          <cell r="B7040" t="str">
            <v xml:space="preserve">LAMINA DEL SENSOR DE PRESION 901591                                                                 </v>
          </cell>
          <cell r="C7040">
            <v>0</v>
          </cell>
          <cell r="D7040">
            <v>0</v>
          </cell>
          <cell r="E7040">
            <v>0</v>
          </cell>
          <cell r="F7040">
            <v>0</v>
          </cell>
          <cell r="G7040">
            <v>0</v>
          </cell>
          <cell r="I7040">
            <v>0</v>
          </cell>
        </row>
        <row r="7041">
          <cell r="A7041">
            <v>800000000415</v>
          </cell>
          <cell r="B7041" t="str">
            <v xml:space="preserve">CONECTOR HEMBRA DEL SENSOR 906007                                                                   </v>
          </cell>
          <cell r="C7041">
            <v>0</v>
          </cell>
          <cell r="D7041">
            <v>0</v>
          </cell>
          <cell r="E7041">
            <v>0</v>
          </cell>
          <cell r="F7041">
            <v>0</v>
          </cell>
          <cell r="G7041">
            <v>0</v>
          </cell>
          <cell r="I7041">
            <v>0</v>
          </cell>
        </row>
        <row r="7042">
          <cell r="A7042">
            <v>800000000416</v>
          </cell>
          <cell r="B7042" t="str">
            <v xml:space="preserve">CABLE DE ALIMENT.DC C/CONEC. 906014                                                                 </v>
          </cell>
          <cell r="C7042">
            <v>0</v>
          </cell>
          <cell r="D7042">
            <v>0</v>
          </cell>
          <cell r="E7042">
            <v>0</v>
          </cell>
          <cell r="F7042">
            <v>0</v>
          </cell>
          <cell r="G7042">
            <v>0</v>
          </cell>
          <cell r="I7042">
            <v>0</v>
          </cell>
        </row>
        <row r="7043">
          <cell r="A7043">
            <v>800000000417</v>
          </cell>
          <cell r="B7043" t="str">
            <v xml:space="preserve">DISPLAY LCD       (Ex 903903)          903097                                                       </v>
          </cell>
          <cell r="C7043">
            <v>0</v>
          </cell>
          <cell r="D7043">
            <v>0</v>
          </cell>
          <cell r="E7043">
            <v>0</v>
          </cell>
          <cell r="F7043">
            <v>0</v>
          </cell>
          <cell r="G7043">
            <v>0</v>
          </cell>
          <cell r="I7043">
            <v>0</v>
          </cell>
        </row>
        <row r="7044">
          <cell r="A7044">
            <v>800000000418</v>
          </cell>
          <cell r="B7044" t="str">
            <v xml:space="preserve">FUENTE INDIVIDUAL   908987                                                                          </v>
          </cell>
          <cell r="C7044">
            <v>0</v>
          </cell>
          <cell r="D7044">
            <v>0</v>
          </cell>
          <cell r="E7044">
            <v>0</v>
          </cell>
          <cell r="F7044">
            <v>0</v>
          </cell>
          <cell r="G7044">
            <v>0</v>
          </cell>
          <cell r="I7044">
            <v>0</v>
          </cell>
        </row>
        <row r="7045">
          <cell r="A7045">
            <v>800000000419</v>
          </cell>
          <cell r="B7045" t="str">
            <v xml:space="preserve">SOPORTE CPU 901553                                                                                  </v>
          </cell>
          <cell r="C7045">
            <v>0</v>
          </cell>
          <cell r="D7045">
            <v>0</v>
          </cell>
          <cell r="E7045">
            <v>0</v>
          </cell>
          <cell r="F7045">
            <v>0</v>
          </cell>
          <cell r="G7045">
            <v>0</v>
          </cell>
          <cell r="I7045">
            <v>0</v>
          </cell>
        </row>
        <row r="7046">
          <cell r="A7046">
            <v>800000000420</v>
          </cell>
          <cell r="B7046" t="str">
            <v xml:space="preserve">TAPA BOMBA DEDOS 908954                                                                             </v>
          </cell>
          <cell r="C7046">
            <v>0</v>
          </cell>
          <cell r="D7046">
            <v>0</v>
          </cell>
          <cell r="E7046">
            <v>0</v>
          </cell>
          <cell r="F7046">
            <v>0</v>
          </cell>
          <cell r="G7046">
            <v>0</v>
          </cell>
          <cell r="I7046">
            <v>0</v>
          </cell>
        </row>
        <row r="7047">
          <cell r="A7047">
            <v>800000000421</v>
          </cell>
          <cell r="B7047" t="str">
            <v xml:space="preserve">CONTRATAPA GRIS 901612                                                                              </v>
          </cell>
          <cell r="C7047">
            <v>0</v>
          </cell>
          <cell r="D7047">
            <v>0</v>
          </cell>
          <cell r="E7047">
            <v>0</v>
          </cell>
          <cell r="F7047">
            <v>0</v>
          </cell>
          <cell r="G7047">
            <v>0</v>
          </cell>
          <cell r="I7047">
            <v>0</v>
          </cell>
        </row>
        <row r="7048">
          <cell r="A7048">
            <v>800000000422</v>
          </cell>
          <cell r="B7048" t="str">
            <v xml:space="preserve">CONTRATAPA GRIS 901613                                                                              </v>
          </cell>
          <cell r="C7048">
            <v>0</v>
          </cell>
          <cell r="D7048">
            <v>0</v>
          </cell>
          <cell r="E7048">
            <v>0</v>
          </cell>
          <cell r="F7048">
            <v>0</v>
          </cell>
          <cell r="G7048">
            <v>0</v>
          </cell>
          <cell r="I7048">
            <v>0</v>
          </cell>
        </row>
        <row r="7049">
          <cell r="A7049">
            <v>800000000423</v>
          </cell>
          <cell r="B7049" t="str">
            <v xml:space="preserve">BOTON DE TAPA 901616                                                                                </v>
          </cell>
          <cell r="C7049">
            <v>0</v>
          </cell>
          <cell r="D7049">
            <v>0</v>
          </cell>
          <cell r="E7049">
            <v>0</v>
          </cell>
          <cell r="F7049">
            <v>0</v>
          </cell>
          <cell r="G7049">
            <v>0</v>
          </cell>
          <cell r="I7049">
            <v>0</v>
          </cell>
        </row>
        <row r="7050">
          <cell r="A7050">
            <v>800000000424</v>
          </cell>
          <cell r="B7050" t="str">
            <v xml:space="preserve">CPU RECERTIFICADA 910404R                                                                           </v>
          </cell>
          <cell r="C7050">
            <v>0</v>
          </cell>
          <cell r="D7050">
            <v>0</v>
          </cell>
          <cell r="E7050">
            <v>0</v>
          </cell>
          <cell r="F7050">
            <v>0</v>
          </cell>
          <cell r="G7050">
            <v>0</v>
          </cell>
          <cell r="I7050">
            <v>0</v>
          </cell>
        </row>
        <row r="7051">
          <cell r="A7051">
            <v>800000000425</v>
          </cell>
          <cell r="B7051" t="str">
            <v xml:space="preserve">SEGURO DEL EJE DE TAPA 901607                                                                       </v>
          </cell>
          <cell r="C7051">
            <v>0</v>
          </cell>
          <cell r="D7051">
            <v>0</v>
          </cell>
          <cell r="E7051">
            <v>0</v>
          </cell>
          <cell r="F7051">
            <v>0</v>
          </cell>
          <cell r="G7051">
            <v>0</v>
          </cell>
          <cell r="I7051">
            <v>0</v>
          </cell>
        </row>
        <row r="7052">
          <cell r="A7052">
            <v>800000000426</v>
          </cell>
          <cell r="B7052" t="str">
            <v xml:space="preserve">ACTIVADOR SENSOR DE PRESION 901638                                                                  </v>
          </cell>
          <cell r="C7052">
            <v>0</v>
          </cell>
          <cell r="D7052">
            <v>0</v>
          </cell>
          <cell r="E7052">
            <v>0</v>
          </cell>
          <cell r="F7052">
            <v>0</v>
          </cell>
          <cell r="G7052">
            <v>0</v>
          </cell>
          <cell r="I7052">
            <v>0</v>
          </cell>
        </row>
        <row r="7053">
          <cell r="A7053">
            <v>800000000427</v>
          </cell>
          <cell r="B7053" t="str">
            <v xml:space="preserve">SET DE LEDS Y ALARMA 906008                                                                         </v>
          </cell>
          <cell r="C7053">
            <v>0</v>
          </cell>
          <cell r="D7053">
            <v>0</v>
          </cell>
          <cell r="E7053">
            <v>0</v>
          </cell>
          <cell r="F7053">
            <v>0</v>
          </cell>
          <cell r="G7053">
            <v>0</v>
          </cell>
          <cell r="I7053">
            <v>0</v>
          </cell>
        </row>
        <row r="7054">
          <cell r="A7054">
            <v>800000000428</v>
          </cell>
          <cell r="B7054" t="str">
            <v xml:space="preserve">SET DE CABLES CPU 906009                                                                            </v>
          </cell>
          <cell r="C7054">
            <v>0</v>
          </cell>
          <cell r="D7054">
            <v>0</v>
          </cell>
          <cell r="E7054">
            <v>0</v>
          </cell>
          <cell r="F7054">
            <v>0</v>
          </cell>
          <cell r="G7054">
            <v>0</v>
          </cell>
          <cell r="I7054">
            <v>0</v>
          </cell>
        </row>
        <row r="7055">
          <cell r="A7055">
            <v>800000000429</v>
          </cell>
          <cell r="B7055" t="str">
            <v xml:space="preserve">CABLE BATERIA CPU 906011                                                                            </v>
          </cell>
          <cell r="C7055">
            <v>0</v>
          </cell>
          <cell r="D7055">
            <v>0</v>
          </cell>
          <cell r="E7055">
            <v>0</v>
          </cell>
          <cell r="F7055">
            <v>0</v>
          </cell>
          <cell r="G7055">
            <v>0</v>
          </cell>
          <cell r="I7055">
            <v>0</v>
          </cell>
        </row>
        <row r="7056">
          <cell r="A7056">
            <v>800000000430</v>
          </cell>
          <cell r="B7056" t="str">
            <v xml:space="preserve">CONECTOR DC HEMBRA 906010                                                                           </v>
          </cell>
          <cell r="C7056">
            <v>0</v>
          </cell>
          <cell r="D7056">
            <v>0</v>
          </cell>
          <cell r="E7056">
            <v>0</v>
          </cell>
          <cell r="F7056">
            <v>0</v>
          </cell>
          <cell r="G7056">
            <v>0</v>
          </cell>
          <cell r="I7056">
            <v>0</v>
          </cell>
        </row>
        <row r="7057">
          <cell r="A7057">
            <v>800000000431</v>
          </cell>
          <cell r="B7057" t="str">
            <v xml:space="preserve">CIERRE DE LINEA 908967                                                                              </v>
          </cell>
          <cell r="C7057">
            <v>0</v>
          </cell>
          <cell r="D7057">
            <v>0</v>
          </cell>
          <cell r="E7057">
            <v>0</v>
          </cell>
          <cell r="F7057">
            <v>0</v>
          </cell>
          <cell r="G7057">
            <v>0</v>
          </cell>
          <cell r="I7057">
            <v>0</v>
          </cell>
        </row>
        <row r="7058">
          <cell r="A7058">
            <v>800000000432</v>
          </cell>
          <cell r="B7058" t="str">
            <v xml:space="preserve">BOMBA COMPLETA 908951                                                                               </v>
          </cell>
          <cell r="C7058">
            <v>0</v>
          </cell>
          <cell r="D7058">
            <v>0</v>
          </cell>
          <cell r="E7058">
            <v>0</v>
          </cell>
          <cell r="F7058">
            <v>0</v>
          </cell>
          <cell r="G7058">
            <v>0</v>
          </cell>
          <cell r="I7058">
            <v>0</v>
          </cell>
        </row>
        <row r="7059">
          <cell r="A7059">
            <v>800000000433</v>
          </cell>
          <cell r="B7059" t="str">
            <v xml:space="preserve">BUZZER (12V.) 908968                                                                                </v>
          </cell>
          <cell r="C7059">
            <v>0</v>
          </cell>
          <cell r="D7059">
            <v>0</v>
          </cell>
          <cell r="E7059">
            <v>0</v>
          </cell>
          <cell r="F7059">
            <v>0</v>
          </cell>
          <cell r="G7059">
            <v>0</v>
          </cell>
          <cell r="I7059">
            <v>0</v>
          </cell>
        </row>
        <row r="7060">
          <cell r="A7060">
            <v>800000000434</v>
          </cell>
          <cell r="B7060" t="str">
            <v xml:space="preserve">SET SENSOR PRESION 908969                                                                           </v>
          </cell>
          <cell r="C7060">
            <v>0</v>
          </cell>
          <cell r="D7060">
            <v>0</v>
          </cell>
          <cell r="E7060">
            <v>0</v>
          </cell>
          <cell r="F7060">
            <v>0</v>
          </cell>
          <cell r="G7060">
            <v>0</v>
          </cell>
          <cell r="I7060">
            <v>0</v>
          </cell>
        </row>
        <row r="7061">
          <cell r="A7061">
            <v>800000000435</v>
          </cell>
          <cell r="B7061" t="str">
            <v xml:space="preserve">SENSOR D POSICION 908970                                                                            </v>
          </cell>
          <cell r="C7061">
            <v>0</v>
          </cell>
          <cell r="D7061">
            <v>0</v>
          </cell>
          <cell r="E7061">
            <v>0</v>
          </cell>
          <cell r="F7061">
            <v>0</v>
          </cell>
          <cell r="G7061">
            <v>0</v>
          </cell>
          <cell r="I7061">
            <v>0</v>
          </cell>
        </row>
        <row r="7062">
          <cell r="A7062">
            <v>800000000436</v>
          </cell>
          <cell r="B7062" t="str">
            <v xml:space="preserve">SENSOR DE PUERTA 908971                                                                             </v>
          </cell>
          <cell r="C7062">
            <v>0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  <cell r="I7062">
            <v>0</v>
          </cell>
        </row>
        <row r="7063">
          <cell r="A7063">
            <v>800000000437</v>
          </cell>
          <cell r="B7063" t="str">
            <v xml:space="preserve">BATERIAS 2.5 AH 908979 INFUS.COMPACT                                                                </v>
          </cell>
          <cell r="C7063">
            <v>0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  <cell r="I7063">
            <v>0</v>
          </cell>
        </row>
        <row r="7064">
          <cell r="A7064">
            <v>800000000438</v>
          </cell>
          <cell r="B7064" t="str">
            <v xml:space="preserve">PLAQUETA CPU 910404                                                                                 </v>
          </cell>
          <cell r="C7064">
            <v>0</v>
          </cell>
          <cell r="D7064">
            <v>0</v>
          </cell>
          <cell r="E7064">
            <v>0</v>
          </cell>
          <cell r="F7064">
            <v>0</v>
          </cell>
          <cell r="G7064">
            <v>0</v>
          </cell>
          <cell r="I7064">
            <v>0</v>
          </cell>
        </row>
        <row r="7065">
          <cell r="A7065">
            <v>800000000439</v>
          </cell>
          <cell r="B7065" t="str">
            <v xml:space="preserve">PLAQUETA INTERCONEX 910405                                                                          </v>
          </cell>
          <cell r="C7065">
            <v>0</v>
          </cell>
          <cell r="D7065">
            <v>0</v>
          </cell>
          <cell r="E7065">
            <v>0</v>
          </cell>
          <cell r="F7065">
            <v>0</v>
          </cell>
          <cell r="G7065">
            <v>0</v>
          </cell>
          <cell r="I7065">
            <v>0</v>
          </cell>
        </row>
        <row r="7066">
          <cell r="A7066">
            <v>800000000440</v>
          </cell>
          <cell r="B7066" t="str">
            <v xml:space="preserve">SACABOCADO NEUMATICO COMPL.                                                                         </v>
          </cell>
          <cell r="C7066">
            <v>0</v>
          </cell>
          <cell r="D7066">
            <v>0</v>
          </cell>
          <cell r="E7066">
            <v>0</v>
          </cell>
          <cell r="F7066">
            <v>0</v>
          </cell>
          <cell r="G7066">
            <v>0</v>
          </cell>
          <cell r="I7066">
            <v>0</v>
          </cell>
        </row>
        <row r="7067">
          <cell r="A7067">
            <v>800000000441</v>
          </cell>
          <cell r="B7067" t="str">
            <v xml:space="preserve">LUVOPOR 365                                                                                         </v>
          </cell>
          <cell r="C7067">
            <v>0</v>
          </cell>
          <cell r="D7067">
            <v>0</v>
          </cell>
          <cell r="E7067">
            <v>0</v>
          </cell>
          <cell r="F7067">
            <v>0</v>
          </cell>
          <cell r="G7067">
            <v>0</v>
          </cell>
          <cell r="I7067">
            <v>0</v>
          </cell>
        </row>
        <row r="7068">
          <cell r="A7068">
            <v>800000000442</v>
          </cell>
          <cell r="B7068" t="str">
            <v xml:space="preserve">ENGRANAJE DE ACERO                                                                                  </v>
          </cell>
          <cell r="C7068">
            <v>0</v>
          </cell>
          <cell r="D7068">
            <v>0</v>
          </cell>
          <cell r="E7068">
            <v>0</v>
          </cell>
          <cell r="F7068">
            <v>0</v>
          </cell>
          <cell r="G7068">
            <v>0</v>
          </cell>
          <cell r="I7068">
            <v>0</v>
          </cell>
        </row>
        <row r="7069">
          <cell r="A7069">
            <v>800000000443</v>
          </cell>
          <cell r="B7069" t="str">
            <v xml:space="preserve">LAMPARA HALOGENA                                                                                    </v>
          </cell>
          <cell r="C7069">
            <v>0</v>
          </cell>
          <cell r="D7069">
            <v>0</v>
          </cell>
          <cell r="E7069">
            <v>0</v>
          </cell>
          <cell r="F7069">
            <v>0</v>
          </cell>
          <cell r="G7069">
            <v>0</v>
          </cell>
          <cell r="I7069">
            <v>0</v>
          </cell>
        </row>
        <row r="7070">
          <cell r="A7070">
            <v>800000000444</v>
          </cell>
          <cell r="B7070" t="str">
            <v xml:space="preserve">CAJON C/RUEDAS                                                                                      </v>
          </cell>
          <cell r="C7070">
            <v>0</v>
          </cell>
          <cell r="D7070">
            <v>0</v>
          </cell>
          <cell r="E7070">
            <v>0</v>
          </cell>
          <cell r="F7070">
            <v>0</v>
          </cell>
          <cell r="G7070">
            <v>0</v>
          </cell>
          <cell r="I7070">
            <v>0</v>
          </cell>
        </row>
        <row r="7071">
          <cell r="A7071">
            <v>800000000445</v>
          </cell>
          <cell r="B7071" t="str">
            <v xml:space="preserve">ASPIRADORA                                                                                          </v>
          </cell>
          <cell r="C7071">
            <v>0</v>
          </cell>
          <cell r="D7071">
            <v>0</v>
          </cell>
          <cell r="E7071">
            <v>0</v>
          </cell>
          <cell r="F7071">
            <v>0</v>
          </cell>
          <cell r="G7071">
            <v>0</v>
          </cell>
          <cell r="I7071">
            <v>0</v>
          </cell>
        </row>
        <row r="7072">
          <cell r="A7072">
            <v>800000000446</v>
          </cell>
          <cell r="B7072" t="str">
            <v xml:space="preserve">CAJON PLASTICO                                                                                      </v>
          </cell>
          <cell r="C7072">
            <v>0</v>
          </cell>
          <cell r="D7072">
            <v>0</v>
          </cell>
          <cell r="E7072">
            <v>0</v>
          </cell>
          <cell r="F7072">
            <v>0</v>
          </cell>
          <cell r="G7072">
            <v>0</v>
          </cell>
          <cell r="I7072">
            <v>0</v>
          </cell>
        </row>
        <row r="7073">
          <cell r="A7073">
            <v>800000000447</v>
          </cell>
          <cell r="B7073" t="str">
            <v xml:space="preserve">TARJETA PARA CPU                                                                                    </v>
          </cell>
          <cell r="C7073">
            <v>0</v>
          </cell>
          <cell r="D7073">
            <v>0</v>
          </cell>
          <cell r="E7073">
            <v>0</v>
          </cell>
          <cell r="F7073">
            <v>0</v>
          </cell>
          <cell r="G7073">
            <v>0</v>
          </cell>
          <cell r="I7073">
            <v>0</v>
          </cell>
        </row>
        <row r="7074">
          <cell r="A7074">
            <v>800000000448</v>
          </cell>
          <cell r="B7074" t="str">
            <v xml:space="preserve">MAQ.P/FABRIC.DE SONDAS ESPIRALADAS                                                                  </v>
          </cell>
          <cell r="C7074">
            <v>0</v>
          </cell>
          <cell r="D7074">
            <v>0</v>
          </cell>
          <cell r="E7074">
            <v>0</v>
          </cell>
          <cell r="F7074">
            <v>0</v>
          </cell>
          <cell r="G7074">
            <v>0</v>
          </cell>
          <cell r="I7074">
            <v>0</v>
          </cell>
        </row>
        <row r="7075">
          <cell r="A7075">
            <v>800000000449</v>
          </cell>
          <cell r="B7075" t="str">
            <v xml:space="preserve">EXTRUDER C/RECOGEDOR                                                                                </v>
          </cell>
          <cell r="C7075">
            <v>0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I7075">
            <v>0</v>
          </cell>
        </row>
        <row r="7076">
          <cell r="A7076">
            <v>800000000450</v>
          </cell>
          <cell r="B7076" t="str">
            <v xml:space="preserve">VIDEOGRABADOR                                                                                       </v>
          </cell>
          <cell r="C7076">
            <v>0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I7076">
            <v>0</v>
          </cell>
        </row>
        <row r="7077">
          <cell r="A7077">
            <v>800000000451</v>
          </cell>
          <cell r="B7077" t="str">
            <v xml:space="preserve">FORMAS DE GALVANO 3MM 26962                                                                         </v>
          </cell>
          <cell r="C7077">
            <v>0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I7077">
            <v>0</v>
          </cell>
        </row>
        <row r="7078">
          <cell r="A7078">
            <v>800000000452</v>
          </cell>
          <cell r="B7078" t="str">
            <v xml:space="preserve">FORMAS DE GALVANO 6MM 26968                                                                         </v>
          </cell>
          <cell r="C7078">
            <v>0</v>
          </cell>
          <cell r="D7078">
            <v>0</v>
          </cell>
          <cell r="E7078">
            <v>0</v>
          </cell>
          <cell r="F7078">
            <v>0</v>
          </cell>
          <cell r="G7078">
            <v>0</v>
          </cell>
          <cell r="I7078">
            <v>0</v>
          </cell>
        </row>
        <row r="7079">
          <cell r="A7079">
            <v>800000000453</v>
          </cell>
          <cell r="B7079" t="str">
            <v xml:space="preserve">FORMAS DE GALVANO 6.5MM 26969                                                                       </v>
          </cell>
          <cell r="C7079">
            <v>0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I7079">
            <v>0</v>
          </cell>
        </row>
        <row r="7080">
          <cell r="A7080">
            <v>800000000454</v>
          </cell>
          <cell r="B7080" t="str">
            <v xml:space="preserve">FORMAS DE GALVANO 7MM 26970                                                                         </v>
          </cell>
          <cell r="C7080">
            <v>0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I7080">
            <v>0</v>
          </cell>
        </row>
        <row r="7081">
          <cell r="A7081">
            <v>800000000455</v>
          </cell>
          <cell r="B7081" t="str">
            <v xml:space="preserve">FORMAS DE GALVANO 8MM 26972                                                                         </v>
          </cell>
          <cell r="C7081">
            <v>0</v>
          </cell>
          <cell r="D7081">
            <v>0</v>
          </cell>
          <cell r="E7081">
            <v>0</v>
          </cell>
          <cell r="F7081">
            <v>0</v>
          </cell>
          <cell r="G7081">
            <v>0</v>
          </cell>
          <cell r="I7081">
            <v>0</v>
          </cell>
        </row>
        <row r="7082">
          <cell r="A7082">
            <v>800000000456</v>
          </cell>
          <cell r="B7082" t="str">
            <v xml:space="preserve">FORMAS DE GALVANO 8.5MM 26973                                                                       </v>
          </cell>
          <cell r="C7082">
            <v>0</v>
          </cell>
          <cell r="D7082">
            <v>0</v>
          </cell>
          <cell r="E7082">
            <v>0</v>
          </cell>
          <cell r="F7082">
            <v>0</v>
          </cell>
          <cell r="G7082">
            <v>0</v>
          </cell>
          <cell r="I7082">
            <v>0</v>
          </cell>
        </row>
        <row r="7083">
          <cell r="A7083">
            <v>800000000457</v>
          </cell>
          <cell r="B7083" t="str">
            <v xml:space="preserve">FORMAS DE GALVANO 10MM 26976                                                                        </v>
          </cell>
          <cell r="C7083">
            <v>0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I7083">
            <v>0</v>
          </cell>
        </row>
        <row r="7084">
          <cell r="A7084">
            <v>800000000458</v>
          </cell>
          <cell r="B7084" t="str">
            <v xml:space="preserve">CARTUCHO DE RESIST. P/MAQ.                                                                          </v>
          </cell>
          <cell r="C7084">
            <v>0</v>
          </cell>
          <cell r="D7084">
            <v>0</v>
          </cell>
          <cell r="E7084">
            <v>0</v>
          </cell>
          <cell r="F7084">
            <v>0</v>
          </cell>
          <cell r="G7084">
            <v>0</v>
          </cell>
          <cell r="I7084">
            <v>0</v>
          </cell>
        </row>
        <row r="7085">
          <cell r="A7085">
            <v>800000000459</v>
          </cell>
          <cell r="B7085" t="str">
            <v xml:space="preserve">CIRCUITO IMPRESO                                                                                    </v>
          </cell>
          <cell r="C7085">
            <v>0</v>
          </cell>
          <cell r="D7085">
            <v>0</v>
          </cell>
          <cell r="E7085">
            <v>0</v>
          </cell>
          <cell r="F7085">
            <v>0</v>
          </cell>
          <cell r="G7085">
            <v>0</v>
          </cell>
          <cell r="I7085">
            <v>0</v>
          </cell>
        </row>
        <row r="7086">
          <cell r="A7086">
            <v>800000000460</v>
          </cell>
          <cell r="B7086" t="str">
            <v xml:space="preserve">ESPIRALES                                                                                           </v>
          </cell>
          <cell r="C7086">
            <v>600</v>
          </cell>
          <cell r="D7086">
            <v>0</v>
          </cell>
          <cell r="E7086">
            <v>0</v>
          </cell>
          <cell r="F7086">
            <v>0</v>
          </cell>
          <cell r="G7086">
            <v>0</v>
          </cell>
          <cell r="I7086">
            <v>0</v>
          </cell>
        </row>
        <row r="7087">
          <cell r="A7087">
            <v>800000000461</v>
          </cell>
          <cell r="B7087" t="str">
            <v xml:space="preserve">TAPAS PLASTICAS                                                                                     </v>
          </cell>
          <cell r="C7087">
            <v>0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I7087">
            <v>0</v>
          </cell>
        </row>
        <row r="7088">
          <cell r="A7088">
            <v>800000000462</v>
          </cell>
          <cell r="B7088" t="str">
            <v xml:space="preserve">DREHLING P/TORNO                                                                                    </v>
          </cell>
          <cell r="C7088">
            <v>0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  <cell r="I7088">
            <v>0</v>
          </cell>
        </row>
        <row r="7089">
          <cell r="A7089">
            <v>800000000463</v>
          </cell>
          <cell r="B7089" t="str">
            <v xml:space="preserve">SENSOR                                                                                              </v>
          </cell>
          <cell r="C7089">
            <v>9</v>
          </cell>
          <cell r="D7089">
            <v>0</v>
          </cell>
          <cell r="E7089">
            <v>0</v>
          </cell>
          <cell r="F7089">
            <v>0</v>
          </cell>
          <cell r="G7089">
            <v>0</v>
          </cell>
          <cell r="I7089">
            <v>0</v>
          </cell>
        </row>
        <row r="7090">
          <cell r="A7090">
            <v>800000000464</v>
          </cell>
          <cell r="B7090" t="str">
            <v xml:space="preserve">BOLSAS P/ASPIRADORA                                                                                 </v>
          </cell>
          <cell r="C7090">
            <v>7</v>
          </cell>
          <cell r="D7090">
            <v>0</v>
          </cell>
          <cell r="E7090">
            <v>0</v>
          </cell>
          <cell r="F7090">
            <v>0</v>
          </cell>
          <cell r="G7090">
            <v>0</v>
          </cell>
          <cell r="I7090">
            <v>0</v>
          </cell>
        </row>
        <row r="7091">
          <cell r="A7091">
            <v>800000000465</v>
          </cell>
          <cell r="B7091" t="str">
            <v xml:space="preserve">MALLA STRECH                                                                                        </v>
          </cell>
          <cell r="C7091">
            <v>0</v>
          </cell>
          <cell r="D7091">
            <v>0</v>
          </cell>
          <cell r="E7091">
            <v>0</v>
          </cell>
          <cell r="F7091">
            <v>0</v>
          </cell>
          <cell r="G7091">
            <v>0</v>
          </cell>
          <cell r="I7091">
            <v>0</v>
          </cell>
        </row>
        <row r="7092">
          <cell r="A7092">
            <v>800000000466</v>
          </cell>
          <cell r="B7092" t="str">
            <v xml:space="preserve">FOLIA PE                                                                                            </v>
          </cell>
          <cell r="C7092">
            <v>0</v>
          </cell>
          <cell r="D7092">
            <v>0</v>
          </cell>
          <cell r="E7092">
            <v>0</v>
          </cell>
          <cell r="F7092">
            <v>0</v>
          </cell>
          <cell r="G7092">
            <v>0</v>
          </cell>
          <cell r="I7092">
            <v>0</v>
          </cell>
        </row>
        <row r="7093">
          <cell r="A7093">
            <v>800000000467</v>
          </cell>
          <cell r="B7093" t="str">
            <v xml:space="preserve">PARTES P/COMPRESOR                                                                                  </v>
          </cell>
          <cell r="C7093">
            <v>4</v>
          </cell>
          <cell r="D7093">
            <v>0</v>
          </cell>
          <cell r="E7093">
            <v>0</v>
          </cell>
          <cell r="F7093">
            <v>0</v>
          </cell>
          <cell r="G7093">
            <v>0</v>
          </cell>
          <cell r="I7093">
            <v>0</v>
          </cell>
        </row>
        <row r="7094">
          <cell r="A7094">
            <v>800000000468</v>
          </cell>
          <cell r="B7094" t="str">
            <v xml:space="preserve">CLISE                                                                                               </v>
          </cell>
          <cell r="C7094">
            <v>0</v>
          </cell>
          <cell r="D7094">
            <v>0</v>
          </cell>
          <cell r="E7094">
            <v>0</v>
          </cell>
          <cell r="F7094">
            <v>0</v>
          </cell>
          <cell r="G7094">
            <v>0</v>
          </cell>
          <cell r="I7094">
            <v>0</v>
          </cell>
        </row>
        <row r="7095">
          <cell r="A7095">
            <v>800000000469</v>
          </cell>
          <cell r="B7095" t="str">
            <v xml:space="preserve">PESARIO ESP. 12 50MM                                                                                </v>
          </cell>
          <cell r="C7095">
            <v>0</v>
          </cell>
          <cell r="D7095">
            <v>0</v>
          </cell>
          <cell r="E7095">
            <v>0</v>
          </cell>
          <cell r="F7095">
            <v>0</v>
          </cell>
          <cell r="G7095">
            <v>0</v>
          </cell>
          <cell r="I7095">
            <v>0</v>
          </cell>
        </row>
        <row r="7096">
          <cell r="A7096">
            <v>800000000470</v>
          </cell>
          <cell r="B7096" t="str">
            <v xml:space="preserve">MAQUINA P/PULIR                                                                                     </v>
          </cell>
          <cell r="C7096">
            <v>0</v>
          </cell>
          <cell r="D7096">
            <v>0</v>
          </cell>
          <cell r="E7096">
            <v>0</v>
          </cell>
          <cell r="F7096">
            <v>0</v>
          </cell>
          <cell r="G7096">
            <v>0</v>
          </cell>
          <cell r="I7096">
            <v>0</v>
          </cell>
        </row>
        <row r="7097">
          <cell r="A7097">
            <v>800000000471</v>
          </cell>
          <cell r="B7097" t="str">
            <v xml:space="preserve">ALAMBRES FEDERST                                                                                    </v>
          </cell>
          <cell r="C7097">
            <v>0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  <cell r="I7097">
            <v>0</v>
          </cell>
        </row>
        <row r="7098">
          <cell r="A7098">
            <v>800000000472</v>
          </cell>
          <cell r="B7098" t="str">
            <v xml:space="preserve">DESMODUR N75-BR                                                                                     </v>
          </cell>
          <cell r="C7098">
            <v>0</v>
          </cell>
          <cell r="D7098">
            <v>0</v>
          </cell>
          <cell r="E7098">
            <v>0</v>
          </cell>
          <cell r="F7098">
            <v>0</v>
          </cell>
          <cell r="G7098">
            <v>0</v>
          </cell>
          <cell r="I7098">
            <v>0</v>
          </cell>
        </row>
        <row r="7099">
          <cell r="A7099">
            <v>800000000473</v>
          </cell>
          <cell r="B7099" t="str">
            <v xml:space="preserve">TELOS                                                                                               </v>
          </cell>
          <cell r="C7099">
            <v>0</v>
          </cell>
          <cell r="D7099">
            <v>0</v>
          </cell>
          <cell r="E7099">
            <v>0</v>
          </cell>
          <cell r="F7099">
            <v>0</v>
          </cell>
          <cell r="G7099">
            <v>0</v>
          </cell>
          <cell r="I7099">
            <v>0</v>
          </cell>
        </row>
        <row r="7100">
          <cell r="A7100">
            <v>800000000474</v>
          </cell>
          <cell r="B7100" t="str">
            <v xml:space="preserve">CARTUCHO MULTIGAS 6006                                                                              </v>
          </cell>
          <cell r="C7100">
            <v>0</v>
          </cell>
          <cell r="D7100">
            <v>0</v>
          </cell>
          <cell r="E7100">
            <v>0</v>
          </cell>
          <cell r="F7100">
            <v>0</v>
          </cell>
          <cell r="G7100">
            <v>0</v>
          </cell>
          <cell r="I7100">
            <v>0</v>
          </cell>
        </row>
        <row r="7101">
          <cell r="A7101">
            <v>800000000475</v>
          </cell>
          <cell r="B7101" t="str">
            <v xml:space="preserve">BANDEJAS PE (TRAY)                                                                                  </v>
          </cell>
          <cell r="C7101">
            <v>0</v>
          </cell>
          <cell r="D7101">
            <v>0</v>
          </cell>
          <cell r="E7101">
            <v>0</v>
          </cell>
          <cell r="F7101">
            <v>0</v>
          </cell>
          <cell r="G7101">
            <v>0</v>
          </cell>
          <cell r="I7101">
            <v>0</v>
          </cell>
        </row>
        <row r="7102">
          <cell r="A7102">
            <v>800000000476</v>
          </cell>
          <cell r="B7102" t="str">
            <v xml:space="preserve">PRIMER P/AL. CATALI.                                                                                </v>
          </cell>
          <cell r="C7102">
            <v>0</v>
          </cell>
          <cell r="D7102">
            <v>0</v>
          </cell>
          <cell r="E7102">
            <v>0</v>
          </cell>
          <cell r="F7102">
            <v>0</v>
          </cell>
          <cell r="G7102">
            <v>0</v>
          </cell>
          <cell r="I7102">
            <v>0</v>
          </cell>
        </row>
        <row r="7103">
          <cell r="A7103">
            <v>800000000477</v>
          </cell>
          <cell r="B7103" t="str">
            <v xml:space="preserve">PEGAMENTO P/SIL.                                                                                    </v>
          </cell>
          <cell r="C7103">
            <v>0</v>
          </cell>
          <cell r="D7103">
            <v>0</v>
          </cell>
          <cell r="E7103">
            <v>0</v>
          </cell>
          <cell r="F7103">
            <v>0</v>
          </cell>
          <cell r="G7103">
            <v>0</v>
          </cell>
          <cell r="I7103">
            <v>0</v>
          </cell>
        </row>
        <row r="7104">
          <cell r="A7104">
            <v>800000000478</v>
          </cell>
          <cell r="B7104" t="str">
            <v xml:space="preserve">ESTUFA                                                                                              </v>
          </cell>
          <cell r="C7104">
            <v>0</v>
          </cell>
          <cell r="D7104">
            <v>0</v>
          </cell>
          <cell r="E7104">
            <v>0</v>
          </cell>
          <cell r="F7104">
            <v>0</v>
          </cell>
          <cell r="G7104">
            <v>0</v>
          </cell>
          <cell r="I7104">
            <v>0</v>
          </cell>
        </row>
        <row r="7105">
          <cell r="A7105">
            <v>800000000479</v>
          </cell>
          <cell r="B7105" t="str">
            <v xml:space="preserve">CHAPA                                                                                               </v>
          </cell>
          <cell r="C7105">
            <v>0</v>
          </cell>
          <cell r="D7105">
            <v>0</v>
          </cell>
          <cell r="E7105">
            <v>0</v>
          </cell>
          <cell r="F7105">
            <v>0</v>
          </cell>
          <cell r="G7105">
            <v>0</v>
          </cell>
          <cell r="I7105">
            <v>0</v>
          </cell>
        </row>
        <row r="7106">
          <cell r="A7106">
            <v>800000000480</v>
          </cell>
          <cell r="B7106" t="str">
            <v xml:space="preserve">PIEZA P/SONDA                                                                                       </v>
          </cell>
          <cell r="C7106">
            <v>19</v>
          </cell>
          <cell r="D7106">
            <v>0</v>
          </cell>
          <cell r="E7106">
            <v>0</v>
          </cell>
          <cell r="F7106">
            <v>0</v>
          </cell>
          <cell r="G7106">
            <v>0</v>
          </cell>
          <cell r="I7106">
            <v>0</v>
          </cell>
        </row>
        <row r="7107">
          <cell r="A7107">
            <v>800000000481</v>
          </cell>
          <cell r="B7107" t="str">
            <v xml:space="preserve">JUNTAS                                                                                              </v>
          </cell>
          <cell r="C7107">
            <v>0</v>
          </cell>
          <cell r="D7107">
            <v>0</v>
          </cell>
          <cell r="E7107">
            <v>0</v>
          </cell>
          <cell r="F7107">
            <v>0</v>
          </cell>
          <cell r="G7107">
            <v>0</v>
          </cell>
          <cell r="I7107">
            <v>0</v>
          </cell>
        </row>
        <row r="7108">
          <cell r="A7108">
            <v>800000000482</v>
          </cell>
          <cell r="B7108" t="str">
            <v xml:space="preserve">ARMARIO P/ELECTRICIDAD                                                                              </v>
          </cell>
          <cell r="C7108">
            <v>0</v>
          </cell>
          <cell r="D7108">
            <v>0</v>
          </cell>
          <cell r="E7108">
            <v>0</v>
          </cell>
          <cell r="F7108">
            <v>0</v>
          </cell>
          <cell r="G7108">
            <v>0</v>
          </cell>
          <cell r="I7108">
            <v>0</v>
          </cell>
        </row>
        <row r="7109">
          <cell r="A7109">
            <v>800000000483</v>
          </cell>
          <cell r="B7109" t="str">
            <v xml:space="preserve">EQUIPO FRIO LIQ.SCROLL 27TR                                                                         </v>
          </cell>
          <cell r="C7109">
            <v>0</v>
          </cell>
          <cell r="D7109">
            <v>0</v>
          </cell>
          <cell r="E7109">
            <v>0</v>
          </cell>
          <cell r="F7109">
            <v>0</v>
          </cell>
          <cell r="G7109">
            <v>0</v>
          </cell>
          <cell r="I7109">
            <v>0</v>
          </cell>
        </row>
        <row r="7110">
          <cell r="A7110">
            <v>800000000484</v>
          </cell>
          <cell r="B7110" t="str">
            <v xml:space="preserve">TROQUEL 1B. C.910X100X65(EMB.&amp;C.U.)                                                                 </v>
          </cell>
          <cell r="C7110">
            <v>0</v>
          </cell>
          <cell r="D7110">
            <v>0</v>
          </cell>
          <cell r="E7110">
            <v>0</v>
          </cell>
          <cell r="F7110">
            <v>0</v>
          </cell>
          <cell r="G7110">
            <v>0</v>
          </cell>
          <cell r="I7110">
            <v>0</v>
          </cell>
        </row>
        <row r="7111">
          <cell r="A7111">
            <v>800000000485</v>
          </cell>
          <cell r="B7111" t="str">
            <v xml:space="preserve">TROQUEL 1B. C.810X145X20 (DI01256)                                                                  </v>
          </cell>
          <cell r="C7111">
            <v>1</v>
          </cell>
          <cell r="D7111">
            <v>0</v>
          </cell>
          <cell r="E7111">
            <v>0</v>
          </cell>
          <cell r="F7111">
            <v>0</v>
          </cell>
          <cell r="G7111">
            <v>0</v>
          </cell>
          <cell r="I7111">
            <v>0</v>
          </cell>
        </row>
        <row r="7112">
          <cell r="A7112">
            <v>800000000486</v>
          </cell>
          <cell r="B7112" t="str">
            <v xml:space="preserve">ALAMBRES P/FORMAS                                                                                   </v>
          </cell>
          <cell r="C7112">
            <v>0</v>
          </cell>
          <cell r="D7112">
            <v>0</v>
          </cell>
          <cell r="E7112">
            <v>0</v>
          </cell>
          <cell r="F7112">
            <v>0</v>
          </cell>
          <cell r="G7112">
            <v>0</v>
          </cell>
          <cell r="I7112">
            <v>0</v>
          </cell>
        </row>
        <row r="7113">
          <cell r="A7113">
            <v>800000000487</v>
          </cell>
          <cell r="B7113" t="str">
            <v xml:space="preserve">BAÑO MARIA                                                                                          </v>
          </cell>
          <cell r="C7113">
            <v>0</v>
          </cell>
          <cell r="D7113">
            <v>0</v>
          </cell>
          <cell r="E7113">
            <v>0</v>
          </cell>
          <cell r="F7113">
            <v>0</v>
          </cell>
          <cell r="G7113">
            <v>0</v>
          </cell>
          <cell r="I7113">
            <v>0</v>
          </cell>
        </row>
        <row r="7114">
          <cell r="A7114">
            <v>800000000489</v>
          </cell>
          <cell r="B7114" t="str">
            <v xml:space="preserve">MAQUINA P/SONDAS                                                                                    </v>
          </cell>
          <cell r="C7114">
            <v>0</v>
          </cell>
          <cell r="D7114">
            <v>0</v>
          </cell>
          <cell r="E7114">
            <v>0</v>
          </cell>
          <cell r="F7114">
            <v>0</v>
          </cell>
          <cell r="G7114">
            <v>0</v>
          </cell>
          <cell r="I7114">
            <v>0</v>
          </cell>
        </row>
        <row r="7115">
          <cell r="A7115">
            <v>800000000490</v>
          </cell>
          <cell r="B7115" t="str">
            <v xml:space="preserve">SACABOCADOS 0.42X0.30X1.5 (0.8)                                                                     </v>
          </cell>
          <cell r="C7115">
            <v>0</v>
          </cell>
          <cell r="D7115">
            <v>0</v>
          </cell>
          <cell r="E7115">
            <v>0</v>
          </cell>
          <cell r="F7115">
            <v>0</v>
          </cell>
          <cell r="G7115">
            <v>0</v>
          </cell>
          <cell r="I7115">
            <v>0</v>
          </cell>
        </row>
        <row r="7116">
          <cell r="A7116">
            <v>800000000491</v>
          </cell>
          <cell r="B7116" t="str">
            <v xml:space="preserve">SACABOCADOS 0.58X0.45X1.5X (1.2)                                                                    </v>
          </cell>
          <cell r="C7116">
            <v>0</v>
          </cell>
          <cell r="D7116">
            <v>0</v>
          </cell>
          <cell r="E7116">
            <v>0</v>
          </cell>
          <cell r="F7116">
            <v>0</v>
          </cell>
          <cell r="G7116">
            <v>0</v>
          </cell>
          <cell r="I7116">
            <v>0</v>
          </cell>
        </row>
        <row r="7117">
          <cell r="A7117">
            <v>800000000492</v>
          </cell>
          <cell r="B7117" t="str">
            <v xml:space="preserve">SACABOCADOS 0.65X0.49X1.5 (1.3)                                                                     </v>
          </cell>
          <cell r="C7117">
            <v>13</v>
          </cell>
          <cell r="D7117">
            <v>0</v>
          </cell>
          <cell r="E7117">
            <v>0</v>
          </cell>
          <cell r="F7117">
            <v>0</v>
          </cell>
          <cell r="G7117">
            <v>0</v>
          </cell>
          <cell r="I7117">
            <v>0</v>
          </cell>
        </row>
        <row r="7118">
          <cell r="A7118">
            <v>800000000493</v>
          </cell>
          <cell r="B7118" t="str">
            <v xml:space="preserve">REPUESTO P/MAQ. DE COSER                                                                            </v>
          </cell>
          <cell r="C7118">
            <v>0</v>
          </cell>
          <cell r="D7118">
            <v>0</v>
          </cell>
          <cell r="E7118">
            <v>0</v>
          </cell>
          <cell r="F7118">
            <v>0</v>
          </cell>
          <cell r="G7118">
            <v>0</v>
          </cell>
          <cell r="I7118">
            <v>0</v>
          </cell>
        </row>
        <row r="7119">
          <cell r="A7119">
            <v>800000000494</v>
          </cell>
          <cell r="B7119" t="str">
            <v xml:space="preserve">MEMBRANA NEOPRENE NK185.10.13 03478                                                                 </v>
          </cell>
          <cell r="C7119">
            <v>0</v>
          </cell>
          <cell r="D7119">
            <v>0</v>
          </cell>
          <cell r="E7119">
            <v>0</v>
          </cell>
          <cell r="F7119">
            <v>0</v>
          </cell>
          <cell r="G7119">
            <v>0</v>
          </cell>
          <cell r="I7119">
            <v>0</v>
          </cell>
        </row>
        <row r="7120">
          <cell r="A7120">
            <v>800000000495</v>
          </cell>
          <cell r="B7120" t="str">
            <v xml:space="preserve">LAPIZ P/PULIR                                                                                       </v>
          </cell>
          <cell r="C7120">
            <v>0</v>
          </cell>
          <cell r="D7120">
            <v>0</v>
          </cell>
          <cell r="E7120">
            <v>0</v>
          </cell>
          <cell r="F7120">
            <v>0</v>
          </cell>
          <cell r="G7120">
            <v>0</v>
          </cell>
          <cell r="I7120">
            <v>0</v>
          </cell>
        </row>
        <row r="7121">
          <cell r="A7121">
            <v>800000000496</v>
          </cell>
          <cell r="B7121" t="str">
            <v xml:space="preserve">MAQ. SOLDADORA COMPL.                                                                               </v>
          </cell>
          <cell r="C7121">
            <v>0</v>
          </cell>
          <cell r="D7121">
            <v>0</v>
          </cell>
          <cell r="E7121">
            <v>0</v>
          </cell>
          <cell r="F7121">
            <v>0</v>
          </cell>
          <cell r="G7121">
            <v>0</v>
          </cell>
          <cell r="I7121">
            <v>0</v>
          </cell>
        </row>
        <row r="7122">
          <cell r="A7122">
            <v>800000000497</v>
          </cell>
          <cell r="B7122" t="str">
            <v xml:space="preserve">JUNTAS KAFF. MACH.                                                                                  </v>
          </cell>
          <cell r="C7122">
            <v>0</v>
          </cell>
          <cell r="D7122">
            <v>0</v>
          </cell>
          <cell r="E7122">
            <v>0</v>
          </cell>
          <cell r="F7122">
            <v>0</v>
          </cell>
          <cell r="G7122">
            <v>0</v>
          </cell>
          <cell r="I7122">
            <v>0</v>
          </cell>
        </row>
        <row r="7123">
          <cell r="A7123">
            <v>800000000498</v>
          </cell>
          <cell r="B7123" t="str">
            <v xml:space="preserve">REBARBADOR SHAVIV                                                                                   </v>
          </cell>
          <cell r="C7123">
            <v>0</v>
          </cell>
          <cell r="D7123">
            <v>0</v>
          </cell>
          <cell r="E7123">
            <v>0</v>
          </cell>
          <cell r="F7123">
            <v>0</v>
          </cell>
          <cell r="G7123">
            <v>0</v>
          </cell>
          <cell r="I7123">
            <v>0</v>
          </cell>
        </row>
        <row r="7124">
          <cell r="A7124">
            <v>800000000499</v>
          </cell>
          <cell r="B7124" t="str">
            <v xml:space="preserve">MEDIDOR                                                                                             </v>
          </cell>
          <cell r="C7124">
            <v>0</v>
          </cell>
          <cell r="D7124">
            <v>0</v>
          </cell>
          <cell r="E7124">
            <v>0</v>
          </cell>
          <cell r="F7124">
            <v>0</v>
          </cell>
          <cell r="G7124">
            <v>0</v>
          </cell>
          <cell r="I7124">
            <v>0</v>
          </cell>
        </row>
        <row r="7125">
          <cell r="A7125">
            <v>800000000503</v>
          </cell>
          <cell r="B7125" t="str">
            <v xml:space="preserve">BALANZA                                                                                             </v>
          </cell>
          <cell r="C7125">
            <v>0</v>
          </cell>
          <cell r="D7125">
            <v>0</v>
          </cell>
          <cell r="E7125">
            <v>1</v>
          </cell>
          <cell r="F7125">
            <v>1</v>
          </cell>
          <cell r="G7125">
            <v>1</v>
          </cell>
          <cell r="I7125">
            <v>1</v>
          </cell>
        </row>
        <row r="7126">
          <cell r="A7126">
            <v>800000000504</v>
          </cell>
          <cell r="B7126" t="str">
            <v xml:space="preserve">MAQ. P/PULIR HERRAM.                                                                                </v>
          </cell>
          <cell r="C7126">
            <v>0</v>
          </cell>
          <cell r="D7126">
            <v>0</v>
          </cell>
          <cell r="E7126">
            <v>0</v>
          </cell>
          <cell r="F7126">
            <v>0</v>
          </cell>
          <cell r="G7126">
            <v>0</v>
          </cell>
          <cell r="I7126">
            <v>0</v>
          </cell>
        </row>
        <row r="7127">
          <cell r="A7127">
            <v>800000000505</v>
          </cell>
          <cell r="B7127" t="str">
            <v xml:space="preserve">PARTE AIRE ACOND.                                                                                   </v>
          </cell>
          <cell r="C7127">
            <v>0</v>
          </cell>
          <cell r="D7127">
            <v>0</v>
          </cell>
          <cell r="E7127">
            <v>0</v>
          </cell>
          <cell r="F7127">
            <v>0</v>
          </cell>
          <cell r="G7127">
            <v>0</v>
          </cell>
          <cell r="I7127">
            <v>0</v>
          </cell>
        </row>
        <row r="7128">
          <cell r="A7128">
            <v>800000000506</v>
          </cell>
          <cell r="B7128" t="str">
            <v xml:space="preserve">PLACA PLASTICA                                                                                      </v>
          </cell>
          <cell r="C7128">
            <v>0</v>
          </cell>
          <cell r="D7128">
            <v>0</v>
          </cell>
          <cell r="E7128">
            <v>0</v>
          </cell>
          <cell r="F7128">
            <v>0</v>
          </cell>
          <cell r="G7128">
            <v>0</v>
          </cell>
          <cell r="I7128">
            <v>0</v>
          </cell>
        </row>
        <row r="7129">
          <cell r="A7129">
            <v>800000000507</v>
          </cell>
          <cell r="B7129" t="str">
            <v xml:space="preserve">CALENDARIOS                                                                                         </v>
          </cell>
          <cell r="C7129">
            <v>0</v>
          </cell>
          <cell r="D7129">
            <v>0</v>
          </cell>
          <cell r="E7129">
            <v>0</v>
          </cell>
          <cell r="F7129">
            <v>0</v>
          </cell>
          <cell r="G7129">
            <v>0</v>
          </cell>
          <cell r="I7129">
            <v>0</v>
          </cell>
        </row>
        <row r="7130">
          <cell r="A7130">
            <v>800000000508</v>
          </cell>
          <cell r="B7130" t="str">
            <v xml:space="preserve">PREP. P/PIEZAS                                                                                      </v>
          </cell>
          <cell r="C7130">
            <v>0</v>
          </cell>
          <cell r="D7130">
            <v>0</v>
          </cell>
          <cell r="E7130">
            <v>0</v>
          </cell>
          <cell r="F7130">
            <v>0</v>
          </cell>
          <cell r="G7130">
            <v>0</v>
          </cell>
          <cell r="I7130">
            <v>0</v>
          </cell>
        </row>
        <row r="7131">
          <cell r="A7131">
            <v>800000000509</v>
          </cell>
          <cell r="B7131" t="str">
            <v xml:space="preserve">ENFRIADOR 6RA64K 2.1                                                                                </v>
          </cell>
          <cell r="C7131">
            <v>0</v>
          </cell>
          <cell r="D7131">
            <v>0</v>
          </cell>
          <cell r="E7131">
            <v>0</v>
          </cell>
          <cell r="F7131">
            <v>0</v>
          </cell>
          <cell r="G7131">
            <v>0</v>
          </cell>
          <cell r="I7131">
            <v>0</v>
          </cell>
        </row>
        <row r="7132">
          <cell r="A7132">
            <v>800000000510</v>
          </cell>
          <cell r="B7132" t="str">
            <v xml:space="preserve">MAQ. COSER INDUST.                                                                                  </v>
          </cell>
          <cell r="C7132">
            <v>0</v>
          </cell>
          <cell r="D7132">
            <v>0</v>
          </cell>
          <cell r="E7132">
            <v>0</v>
          </cell>
          <cell r="F7132">
            <v>0</v>
          </cell>
          <cell r="G7132">
            <v>0</v>
          </cell>
          <cell r="I7132">
            <v>0</v>
          </cell>
        </row>
        <row r="7133">
          <cell r="A7133">
            <v>800000000511</v>
          </cell>
          <cell r="B7133" t="str">
            <v xml:space="preserve">BOMBITAS DE LUZ                                                                                     </v>
          </cell>
          <cell r="C7133">
            <v>0</v>
          </cell>
          <cell r="D7133">
            <v>0</v>
          </cell>
          <cell r="E7133">
            <v>0</v>
          </cell>
          <cell r="F7133">
            <v>0</v>
          </cell>
          <cell r="G7133">
            <v>0</v>
          </cell>
          <cell r="I7133">
            <v>0</v>
          </cell>
        </row>
        <row r="7134">
          <cell r="A7134">
            <v>800000000512</v>
          </cell>
          <cell r="B7134" t="str">
            <v xml:space="preserve">VARILLA ALUMINIO ANODIZADO 3MMX3M                                                                   </v>
          </cell>
          <cell r="C7134">
            <v>0</v>
          </cell>
          <cell r="D7134">
            <v>0</v>
          </cell>
          <cell r="E7134">
            <v>0</v>
          </cell>
          <cell r="F7134">
            <v>0</v>
          </cell>
          <cell r="G7134">
            <v>0</v>
          </cell>
          <cell r="I7134">
            <v>0</v>
          </cell>
        </row>
        <row r="7135">
          <cell r="A7135">
            <v>800000000513</v>
          </cell>
          <cell r="B7135" t="str">
            <v xml:space="preserve">BELL MARK - BOMBA DE TINTA                                                                          </v>
          </cell>
          <cell r="C7135">
            <v>0</v>
          </cell>
          <cell r="D7135">
            <v>0</v>
          </cell>
          <cell r="E7135">
            <v>0</v>
          </cell>
          <cell r="F7135">
            <v>0</v>
          </cell>
          <cell r="G7135">
            <v>0</v>
          </cell>
          <cell r="I7135">
            <v>0</v>
          </cell>
        </row>
        <row r="7136">
          <cell r="A7136">
            <v>800000000514</v>
          </cell>
          <cell r="B7136" t="str">
            <v xml:space="preserve">MAQUINA 3M MATIC 200 A                                                                              </v>
          </cell>
          <cell r="C7136">
            <v>0</v>
          </cell>
          <cell r="D7136">
            <v>0</v>
          </cell>
          <cell r="E7136">
            <v>0</v>
          </cell>
          <cell r="F7136">
            <v>0</v>
          </cell>
          <cell r="G7136">
            <v>0</v>
          </cell>
          <cell r="I7136">
            <v>0</v>
          </cell>
        </row>
        <row r="7137">
          <cell r="A7137">
            <v>800000000515</v>
          </cell>
          <cell r="B7137" t="str">
            <v xml:space="preserve">VARILLAS DE TEFLON                                                                                  </v>
          </cell>
          <cell r="C7137">
            <v>27</v>
          </cell>
          <cell r="D7137">
            <v>0</v>
          </cell>
          <cell r="E7137">
            <v>0</v>
          </cell>
          <cell r="F7137">
            <v>0</v>
          </cell>
          <cell r="G7137">
            <v>0</v>
          </cell>
          <cell r="I7137">
            <v>0</v>
          </cell>
        </row>
        <row r="7138">
          <cell r="A7138">
            <v>800000000516</v>
          </cell>
          <cell r="B7138" t="str">
            <v xml:space="preserve">MAQ. P/ENFRIAR PVC                                                                                  </v>
          </cell>
          <cell r="C7138">
            <v>0</v>
          </cell>
          <cell r="D7138">
            <v>0</v>
          </cell>
          <cell r="E7138">
            <v>0</v>
          </cell>
          <cell r="F7138">
            <v>0</v>
          </cell>
          <cell r="G7138">
            <v>0</v>
          </cell>
          <cell r="I7138">
            <v>0</v>
          </cell>
        </row>
        <row r="7139">
          <cell r="A7139">
            <v>800000000517</v>
          </cell>
          <cell r="B7139" t="str">
            <v xml:space="preserve">CABLES ALTA TENSION                                                                                 </v>
          </cell>
          <cell r="C7139">
            <v>0</v>
          </cell>
          <cell r="D7139">
            <v>0</v>
          </cell>
          <cell r="E7139">
            <v>0</v>
          </cell>
          <cell r="F7139">
            <v>0</v>
          </cell>
          <cell r="G7139">
            <v>0</v>
          </cell>
          <cell r="I7139">
            <v>0</v>
          </cell>
        </row>
        <row r="7140">
          <cell r="A7140">
            <v>800000000518</v>
          </cell>
          <cell r="B7140" t="str">
            <v xml:space="preserve">CILINDRO DE ACERO P/MAQ.                                                                            </v>
          </cell>
          <cell r="C7140">
            <v>0</v>
          </cell>
          <cell r="D7140">
            <v>0</v>
          </cell>
          <cell r="E7140">
            <v>0</v>
          </cell>
          <cell r="F7140">
            <v>0</v>
          </cell>
          <cell r="G7140">
            <v>0</v>
          </cell>
          <cell r="I7140">
            <v>0</v>
          </cell>
        </row>
        <row r="7141">
          <cell r="A7141">
            <v>800000000519</v>
          </cell>
          <cell r="B7141" t="str">
            <v xml:space="preserve">JUNTA DE SILICONA-CAMARA ESTERILIZ.                                                                 </v>
          </cell>
          <cell r="C7141">
            <v>3</v>
          </cell>
          <cell r="D7141">
            <v>0</v>
          </cell>
          <cell r="E7141">
            <v>2</v>
          </cell>
          <cell r="F7141">
            <v>2</v>
          </cell>
          <cell r="G7141">
            <v>2</v>
          </cell>
          <cell r="I7141">
            <v>2</v>
          </cell>
        </row>
        <row r="7142">
          <cell r="A7142">
            <v>800000000520</v>
          </cell>
          <cell r="B7142" t="str">
            <v xml:space="preserve">PREP. P/MOTOR                                                                                       </v>
          </cell>
          <cell r="C7142">
            <v>0</v>
          </cell>
          <cell r="D7142">
            <v>0</v>
          </cell>
          <cell r="E7142">
            <v>0</v>
          </cell>
          <cell r="F7142">
            <v>0</v>
          </cell>
          <cell r="G7142">
            <v>0</v>
          </cell>
          <cell r="I7142">
            <v>0</v>
          </cell>
        </row>
        <row r="7143">
          <cell r="A7143">
            <v>800000000521</v>
          </cell>
          <cell r="B7143" t="str">
            <v xml:space="preserve">PIEZA DE PLASTICO                                                                                   </v>
          </cell>
          <cell r="C7143">
            <v>0</v>
          </cell>
          <cell r="D7143">
            <v>0</v>
          </cell>
          <cell r="E7143">
            <v>0</v>
          </cell>
          <cell r="F7143">
            <v>0</v>
          </cell>
          <cell r="G7143">
            <v>0</v>
          </cell>
          <cell r="I7143">
            <v>0</v>
          </cell>
        </row>
        <row r="7144">
          <cell r="A7144">
            <v>800000000522</v>
          </cell>
          <cell r="B7144" t="str">
            <v xml:space="preserve">MAQ. P/CORTAR TELA                                                                                  </v>
          </cell>
          <cell r="C7144">
            <v>0</v>
          </cell>
          <cell r="D7144">
            <v>0</v>
          </cell>
          <cell r="E7144">
            <v>0</v>
          </cell>
          <cell r="F7144">
            <v>0</v>
          </cell>
          <cell r="G7144">
            <v>0</v>
          </cell>
          <cell r="I7144">
            <v>0</v>
          </cell>
        </row>
        <row r="7145">
          <cell r="A7145">
            <v>800000000523</v>
          </cell>
          <cell r="B7145" t="str">
            <v xml:space="preserve">CEPILLOS BR.                                                                                        </v>
          </cell>
          <cell r="C7145">
            <v>0</v>
          </cell>
          <cell r="D7145">
            <v>0</v>
          </cell>
          <cell r="E7145">
            <v>0</v>
          </cell>
          <cell r="F7145">
            <v>0</v>
          </cell>
          <cell r="G7145">
            <v>0</v>
          </cell>
          <cell r="I7145">
            <v>0</v>
          </cell>
        </row>
        <row r="7146">
          <cell r="A7146">
            <v>800000000524</v>
          </cell>
          <cell r="B7146" t="str">
            <v xml:space="preserve">FILTRO MALLA                                                                                        </v>
          </cell>
          <cell r="C7146">
            <v>0</v>
          </cell>
          <cell r="D7146">
            <v>0</v>
          </cell>
          <cell r="E7146">
            <v>0</v>
          </cell>
          <cell r="F7146">
            <v>0</v>
          </cell>
          <cell r="G7146">
            <v>0</v>
          </cell>
          <cell r="I7146">
            <v>0</v>
          </cell>
        </row>
        <row r="7147">
          <cell r="A7147">
            <v>800000000525</v>
          </cell>
          <cell r="B7147" t="str">
            <v xml:space="preserve">CORTA FIERRO                                                                                        </v>
          </cell>
          <cell r="C7147">
            <v>0</v>
          </cell>
          <cell r="D7147">
            <v>0</v>
          </cell>
          <cell r="E7147">
            <v>0</v>
          </cell>
          <cell r="F7147">
            <v>0</v>
          </cell>
          <cell r="G7147">
            <v>0</v>
          </cell>
          <cell r="I7147">
            <v>0</v>
          </cell>
        </row>
        <row r="7148">
          <cell r="A7148">
            <v>800000000526</v>
          </cell>
          <cell r="B7148" t="str">
            <v xml:space="preserve">PUNTA P/MARCAR                                                                                      </v>
          </cell>
          <cell r="C7148">
            <v>0</v>
          </cell>
          <cell r="D7148">
            <v>0</v>
          </cell>
          <cell r="E7148">
            <v>0</v>
          </cell>
          <cell r="F7148">
            <v>0</v>
          </cell>
          <cell r="G7148">
            <v>0</v>
          </cell>
          <cell r="I7148">
            <v>0</v>
          </cell>
        </row>
        <row r="7149">
          <cell r="A7149">
            <v>800000000527</v>
          </cell>
          <cell r="B7149" t="str">
            <v xml:space="preserve">MANGUERA                                                                                            </v>
          </cell>
          <cell r="C7149">
            <v>2</v>
          </cell>
          <cell r="D7149">
            <v>0</v>
          </cell>
          <cell r="E7149">
            <v>0</v>
          </cell>
          <cell r="F7149">
            <v>0</v>
          </cell>
          <cell r="G7149">
            <v>0</v>
          </cell>
          <cell r="I7149">
            <v>0</v>
          </cell>
        </row>
        <row r="7150">
          <cell r="A7150">
            <v>800000000528</v>
          </cell>
          <cell r="B7150" t="str">
            <v xml:space="preserve">IMANES                                                                                              </v>
          </cell>
          <cell r="C7150">
            <v>0</v>
          </cell>
          <cell r="D7150">
            <v>0</v>
          </cell>
          <cell r="E7150">
            <v>0</v>
          </cell>
          <cell r="F7150">
            <v>0</v>
          </cell>
          <cell r="G7150">
            <v>0</v>
          </cell>
          <cell r="I7150">
            <v>0</v>
          </cell>
        </row>
        <row r="7151">
          <cell r="A7151">
            <v>800000000529</v>
          </cell>
          <cell r="B7151" t="str">
            <v xml:space="preserve">LUPAS                                                                                               </v>
          </cell>
          <cell r="C7151">
            <v>0</v>
          </cell>
          <cell r="D7151">
            <v>0</v>
          </cell>
          <cell r="E7151">
            <v>0</v>
          </cell>
          <cell r="F7151">
            <v>0</v>
          </cell>
          <cell r="G7151">
            <v>0</v>
          </cell>
          <cell r="I7151">
            <v>0</v>
          </cell>
        </row>
        <row r="7152">
          <cell r="A7152">
            <v>800000000530</v>
          </cell>
          <cell r="B7152" t="str">
            <v xml:space="preserve">RELOJ DE MEDICION                                                                                   </v>
          </cell>
          <cell r="C7152">
            <v>0</v>
          </cell>
          <cell r="D7152">
            <v>0</v>
          </cell>
          <cell r="E7152">
            <v>0</v>
          </cell>
          <cell r="F7152">
            <v>0</v>
          </cell>
          <cell r="G7152">
            <v>0</v>
          </cell>
          <cell r="I7152">
            <v>0</v>
          </cell>
        </row>
        <row r="7153">
          <cell r="A7153">
            <v>800000000531</v>
          </cell>
          <cell r="B7153" t="str">
            <v xml:space="preserve">SOPORTE MAGNETICO                                                                                   </v>
          </cell>
          <cell r="C7153">
            <v>0</v>
          </cell>
          <cell r="D7153">
            <v>0</v>
          </cell>
          <cell r="E7153">
            <v>0</v>
          </cell>
          <cell r="F7153">
            <v>0</v>
          </cell>
          <cell r="G7153">
            <v>0</v>
          </cell>
          <cell r="I7153">
            <v>0</v>
          </cell>
        </row>
        <row r="7154">
          <cell r="A7154">
            <v>800000000532</v>
          </cell>
          <cell r="B7154" t="str">
            <v xml:space="preserve">HERRAMINETA P/TORNO                                                                                 </v>
          </cell>
          <cell r="C7154">
            <v>0</v>
          </cell>
          <cell r="D7154">
            <v>0</v>
          </cell>
          <cell r="E7154">
            <v>0</v>
          </cell>
          <cell r="F7154">
            <v>0</v>
          </cell>
          <cell r="G7154">
            <v>0</v>
          </cell>
          <cell r="I7154">
            <v>0</v>
          </cell>
        </row>
        <row r="7155">
          <cell r="A7155">
            <v>800000000533</v>
          </cell>
          <cell r="B7155" t="str">
            <v xml:space="preserve">O-RING                                                                                              </v>
          </cell>
          <cell r="C7155">
            <v>2</v>
          </cell>
          <cell r="D7155">
            <v>0</v>
          </cell>
          <cell r="E7155">
            <v>0</v>
          </cell>
          <cell r="F7155">
            <v>0</v>
          </cell>
          <cell r="G7155">
            <v>0</v>
          </cell>
          <cell r="I7155">
            <v>0</v>
          </cell>
        </row>
        <row r="7156">
          <cell r="A7156">
            <v>800000000534</v>
          </cell>
          <cell r="B7156" t="str">
            <v xml:space="preserve">PUNTA P/SOLDADOR                                                                                    </v>
          </cell>
          <cell r="C7156">
            <v>0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I7156">
            <v>0</v>
          </cell>
        </row>
        <row r="7157">
          <cell r="A7157">
            <v>800000000535</v>
          </cell>
          <cell r="B7157" t="str">
            <v xml:space="preserve">CAJA P/MOTOR                                                                                        </v>
          </cell>
          <cell r="C7157">
            <v>0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  <cell r="I7157">
            <v>0</v>
          </cell>
        </row>
        <row r="7158">
          <cell r="A7158">
            <v>800000000536</v>
          </cell>
          <cell r="B7158" t="str">
            <v xml:space="preserve">REGULADOR VELOCIDAD                                                                                 </v>
          </cell>
          <cell r="C7158">
            <v>0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  <cell r="I7158">
            <v>0</v>
          </cell>
        </row>
        <row r="7159">
          <cell r="A7159">
            <v>800000000537</v>
          </cell>
          <cell r="B7159" t="str">
            <v xml:space="preserve">DESHUMIDIFICADOR                                                                                    </v>
          </cell>
          <cell r="C7159">
            <v>0</v>
          </cell>
          <cell r="D7159">
            <v>0</v>
          </cell>
          <cell r="E7159">
            <v>3</v>
          </cell>
          <cell r="F7159">
            <v>3</v>
          </cell>
          <cell r="G7159">
            <v>3</v>
          </cell>
          <cell r="I7159">
            <v>3</v>
          </cell>
        </row>
        <row r="7160">
          <cell r="A7160">
            <v>800000000538</v>
          </cell>
          <cell r="B7160" t="str">
            <v xml:space="preserve">PRENSA S22                                                                                          </v>
          </cell>
          <cell r="C7160">
            <v>0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  <cell r="I7160">
            <v>0</v>
          </cell>
        </row>
        <row r="7161">
          <cell r="A7161">
            <v>800000000539</v>
          </cell>
          <cell r="B7161" t="str">
            <v xml:space="preserve">MAQUINA DE AFILAR                                                                                   </v>
          </cell>
          <cell r="C7161">
            <v>0</v>
          </cell>
          <cell r="D7161">
            <v>0</v>
          </cell>
          <cell r="E7161">
            <v>0</v>
          </cell>
          <cell r="F7161">
            <v>0</v>
          </cell>
          <cell r="G7161">
            <v>0</v>
          </cell>
          <cell r="I7161">
            <v>0</v>
          </cell>
        </row>
        <row r="7162">
          <cell r="A7162">
            <v>800000000540</v>
          </cell>
          <cell r="B7162" t="str">
            <v xml:space="preserve">MAQ.EXTRUSION Y SOPLADO PVC                                                                         </v>
          </cell>
          <cell r="C7162">
            <v>0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  <cell r="I7162">
            <v>0</v>
          </cell>
        </row>
        <row r="7163">
          <cell r="A7163">
            <v>800000000541</v>
          </cell>
          <cell r="B7163" t="str">
            <v xml:space="preserve">CARPETA COLGANTE                                                                                    </v>
          </cell>
          <cell r="C7163">
            <v>75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  <cell r="I7163">
            <v>0</v>
          </cell>
        </row>
        <row r="7164">
          <cell r="A7164">
            <v>800000000542</v>
          </cell>
          <cell r="B7164" t="str">
            <v xml:space="preserve">FOLIA NYLON                                                                                         </v>
          </cell>
          <cell r="C7164">
            <v>0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I7164">
            <v>0</v>
          </cell>
        </row>
        <row r="7165">
          <cell r="A7165">
            <v>800000000543</v>
          </cell>
          <cell r="B7165" t="str">
            <v xml:space="preserve">SPRAY DE CONTACTO                                                                                   </v>
          </cell>
          <cell r="C7165">
            <v>0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I7165">
            <v>0</v>
          </cell>
        </row>
        <row r="7166">
          <cell r="A7166">
            <v>800000000544</v>
          </cell>
          <cell r="B7166" t="str">
            <v xml:space="preserve">SOPORTE DE GOMA                                                                                     </v>
          </cell>
          <cell r="C7166">
            <v>0</v>
          </cell>
          <cell r="D7166">
            <v>0</v>
          </cell>
          <cell r="E7166">
            <v>0</v>
          </cell>
          <cell r="F7166">
            <v>0</v>
          </cell>
          <cell r="G7166">
            <v>0</v>
          </cell>
          <cell r="I7166">
            <v>0</v>
          </cell>
        </row>
        <row r="7167">
          <cell r="A7167">
            <v>800000000545</v>
          </cell>
          <cell r="B7167" t="str">
            <v xml:space="preserve">CAPA P/PULIR                                                                                        </v>
          </cell>
          <cell r="C7167">
            <v>0</v>
          </cell>
          <cell r="D7167">
            <v>0</v>
          </cell>
          <cell r="E7167">
            <v>0</v>
          </cell>
          <cell r="F7167">
            <v>0</v>
          </cell>
          <cell r="G7167">
            <v>0</v>
          </cell>
          <cell r="I7167">
            <v>0</v>
          </cell>
        </row>
        <row r="7168">
          <cell r="A7168">
            <v>800000000546</v>
          </cell>
          <cell r="B7168" t="str">
            <v xml:space="preserve">SECADOR COMPLETO P/GRANULADOS                                                                       </v>
          </cell>
          <cell r="C7168">
            <v>0</v>
          </cell>
          <cell r="D7168">
            <v>0</v>
          </cell>
          <cell r="E7168">
            <v>0</v>
          </cell>
          <cell r="F7168">
            <v>0</v>
          </cell>
          <cell r="G7168">
            <v>0</v>
          </cell>
          <cell r="I7168">
            <v>0</v>
          </cell>
        </row>
        <row r="7169">
          <cell r="A7169">
            <v>800000000547</v>
          </cell>
          <cell r="B7169" t="str">
            <v xml:space="preserve">GRUPO ELECTROGENO                                                                                   </v>
          </cell>
          <cell r="C7169">
            <v>0</v>
          </cell>
          <cell r="D7169">
            <v>0</v>
          </cell>
          <cell r="E7169">
            <v>0</v>
          </cell>
          <cell r="F7169">
            <v>0</v>
          </cell>
          <cell r="G7169">
            <v>0</v>
          </cell>
          <cell r="I7169">
            <v>0</v>
          </cell>
        </row>
        <row r="7170">
          <cell r="A7170">
            <v>800000000548</v>
          </cell>
          <cell r="B7170" t="str">
            <v xml:space="preserve">VALVULAS 5X2 VIAS                                                                                   </v>
          </cell>
          <cell r="C7170">
            <v>0</v>
          </cell>
          <cell r="D7170">
            <v>0</v>
          </cell>
          <cell r="E7170">
            <v>0</v>
          </cell>
          <cell r="F7170">
            <v>0</v>
          </cell>
          <cell r="G7170">
            <v>0</v>
          </cell>
          <cell r="I7170">
            <v>0</v>
          </cell>
        </row>
        <row r="7171">
          <cell r="A7171">
            <v>800000000549</v>
          </cell>
          <cell r="B7171" t="str">
            <v xml:space="preserve">VALVULA SELECTORA                                                                                   </v>
          </cell>
          <cell r="C7171">
            <v>0</v>
          </cell>
          <cell r="D7171">
            <v>0</v>
          </cell>
          <cell r="E7171">
            <v>0</v>
          </cell>
          <cell r="F7171">
            <v>0</v>
          </cell>
          <cell r="G7171">
            <v>0</v>
          </cell>
          <cell r="I7171">
            <v>0</v>
          </cell>
        </row>
        <row r="7172">
          <cell r="A7172">
            <v>800000000550</v>
          </cell>
          <cell r="B7172" t="str">
            <v xml:space="preserve">ACOPLE RAPIDO MACHO Ø12 MM                                                                          </v>
          </cell>
          <cell r="C7172">
            <v>0</v>
          </cell>
          <cell r="D7172">
            <v>0</v>
          </cell>
          <cell r="E7172">
            <v>0</v>
          </cell>
          <cell r="F7172">
            <v>0</v>
          </cell>
          <cell r="G7172">
            <v>0</v>
          </cell>
          <cell r="I7172">
            <v>0</v>
          </cell>
        </row>
        <row r="7173">
          <cell r="A7173">
            <v>800000000552</v>
          </cell>
          <cell r="B7173" t="str">
            <v xml:space="preserve">REGULADOR DE PRESION                                                                                </v>
          </cell>
          <cell r="C7173">
            <v>0</v>
          </cell>
          <cell r="D7173">
            <v>0</v>
          </cell>
          <cell r="E7173">
            <v>0</v>
          </cell>
          <cell r="F7173">
            <v>0</v>
          </cell>
          <cell r="G7173">
            <v>0</v>
          </cell>
          <cell r="I7173">
            <v>0</v>
          </cell>
        </row>
        <row r="7174">
          <cell r="A7174">
            <v>800000000553</v>
          </cell>
          <cell r="B7174" t="str">
            <v xml:space="preserve">LUBRICADOR                                                                                          </v>
          </cell>
          <cell r="C7174">
            <v>0</v>
          </cell>
          <cell r="D7174">
            <v>0</v>
          </cell>
          <cell r="E7174">
            <v>0</v>
          </cell>
          <cell r="F7174">
            <v>0</v>
          </cell>
          <cell r="G7174">
            <v>0</v>
          </cell>
          <cell r="I7174">
            <v>0</v>
          </cell>
        </row>
        <row r="7175">
          <cell r="A7175">
            <v>800000000554</v>
          </cell>
          <cell r="B7175" t="str">
            <v xml:space="preserve">MANOMETRO                                                                                           </v>
          </cell>
          <cell r="C7175">
            <v>0</v>
          </cell>
          <cell r="D7175">
            <v>0</v>
          </cell>
          <cell r="E7175">
            <v>0</v>
          </cell>
          <cell r="F7175">
            <v>0</v>
          </cell>
          <cell r="G7175">
            <v>0</v>
          </cell>
          <cell r="I7175">
            <v>0</v>
          </cell>
        </row>
        <row r="7176">
          <cell r="A7176">
            <v>800000000555</v>
          </cell>
          <cell r="B7176" t="str">
            <v xml:space="preserve">PLACAS DE PETRI 60X15 - VIDRIO                                                                      </v>
          </cell>
          <cell r="C7176">
            <v>10</v>
          </cell>
          <cell r="D7176">
            <v>0</v>
          </cell>
          <cell r="E7176">
            <v>0</v>
          </cell>
          <cell r="F7176">
            <v>0</v>
          </cell>
          <cell r="G7176">
            <v>0</v>
          </cell>
          <cell r="I7176">
            <v>0</v>
          </cell>
        </row>
        <row r="7177">
          <cell r="A7177">
            <v>800000000556</v>
          </cell>
          <cell r="B7177" t="str">
            <v xml:space="preserve">TIRAS P H                                                                                           </v>
          </cell>
          <cell r="C7177">
            <v>2</v>
          </cell>
          <cell r="D7177">
            <v>0</v>
          </cell>
          <cell r="E7177">
            <v>0</v>
          </cell>
          <cell r="F7177">
            <v>0</v>
          </cell>
          <cell r="G7177">
            <v>0</v>
          </cell>
          <cell r="I7177">
            <v>0</v>
          </cell>
        </row>
        <row r="7178">
          <cell r="A7178">
            <v>800000000557</v>
          </cell>
          <cell r="B7178" t="str">
            <v xml:space="preserve">GUIA DE BRONCE                                                                                      </v>
          </cell>
          <cell r="C7178">
            <v>0</v>
          </cell>
          <cell r="D7178">
            <v>0</v>
          </cell>
          <cell r="E7178">
            <v>0</v>
          </cell>
          <cell r="F7178">
            <v>0</v>
          </cell>
          <cell r="G7178">
            <v>0</v>
          </cell>
          <cell r="I7178">
            <v>0</v>
          </cell>
        </row>
        <row r="7179">
          <cell r="A7179">
            <v>800000000558</v>
          </cell>
          <cell r="B7179" t="str">
            <v xml:space="preserve">ALUMINIO LIQ.                                                                                       </v>
          </cell>
          <cell r="C7179">
            <v>0</v>
          </cell>
          <cell r="D7179">
            <v>0</v>
          </cell>
          <cell r="E7179">
            <v>0</v>
          </cell>
          <cell r="F7179">
            <v>0</v>
          </cell>
          <cell r="G7179">
            <v>0</v>
          </cell>
          <cell r="I7179">
            <v>0</v>
          </cell>
        </row>
        <row r="7180">
          <cell r="A7180">
            <v>800000000559</v>
          </cell>
          <cell r="B7180" t="str">
            <v xml:space="preserve">PARTES DE MAQ P/EROSIONAR                                                                           </v>
          </cell>
          <cell r="C7180">
            <v>0</v>
          </cell>
          <cell r="D7180">
            <v>0</v>
          </cell>
          <cell r="E7180">
            <v>0</v>
          </cell>
          <cell r="F7180">
            <v>0</v>
          </cell>
          <cell r="G7180">
            <v>0</v>
          </cell>
          <cell r="I7180">
            <v>0</v>
          </cell>
        </row>
        <row r="7181">
          <cell r="A7181">
            <v>800000000560</v>
          </cell>
          <cell r="B7181" t="str">
            <v xml:space="preserve">MORDAZA P/PLATO  DE TORNO                                                                           </v>
          </cell>
          <cell r="C7181">
            <v>0</v>
          </cell>
          <cell r="D7181">
            <v>0</v>
          </cell>
          <cell r="E7181">
            <v>0</v>
          </cell>
          <cell r="F7181">
            <v>0</v>
          </cell>
          <cell r="G7181">
            <v>0</v>
          </cell>
          <cell r="I7181">
            <v>0</v>
          </cell>
        </row>
        <row r="7182">
          <cell r="A7182">
            <v>800000000561</v>
          </cell>
          <cell r="B7182" t="str">
            <v xml:space="preserve">PARTES P/MAQ. SOLDADORA                                                                             </v>
          </cell>
          <cell r="C7182">
            <v>12</v>
          </cell>
          <cell r="D7182">
            <v>0</v>
          </cell>
          <cell r="E7182">
            <v>0</v>
          </cell>
          <cell r="F7182">
            <v>0</v>
          </cell>
          <cell r="G7182">
            <v>0</v>
          </cell>
          <cell r="I7182">
            <v>0</v>
          </cell>
        </row>
        <row r="7183">
          <cell r="A7183">
            <v>800000000562</v>
          </cell>
          <cell r="B7183" t="str">
            <v xml:space="preserve">RESINA EPOXY (500 GR)                                                                               </v>
          </cell>
          <cell r="C7183">
            <v>0</v>
          </cell>
          <cell r="D7183">
            <v>0</v>
          </cell>
          <cell r="E7183">
            <v>0</v>
          </cell>
          <cell r="F7183">
            <v>0</v>
          </cell>
          <cell r="G7183">
            <v>0</v>
          </cell>
          <cell r="I7183">
            <v>0</v>
          </cell>
        </row>
        <row r="7184">
          <cell r="A7184">
            <v>800000000563</v>
          </cell>
          <cell r="B7184" t="str">
            <v xml:space="preserve">MESA                                                                                                </v>
          </cell>
          <cell r="C7184">
            <v>0</v>
          </cell>
          <cell r="D7184">
            <v>0</v>
          </cell>
          <cell r="E7184">
            <v>0</v>
          </cell>
          <cell r="F7184">
            <v>0</v>
          </cell>
          <cell r="G7184">
            <v>0</v>
          </cell>
          <cell r="I7184">
            <v>0</v>
          </cell>
        </row>
        <row r="7185">
          <cell r="A7185">
            <v>800000000564</v>
          </cell>
          <cell r="B7185" t="str">
            <v xml:space="preserve">MAQUINA EMPAQUETADORA                                                                               </v>
          </cell>
          <cell r="C7185">
            <v>0</v>
          </cell>
          <cell r="D7185">
            <v>0</v>
          </cell>
          <cell r="E7185">
            <v>0</v>
          </cell>
          <cell r="F7185">
            <v>0</v>
          </cell>
          <cell r="G7185">
            <v>0</v>
          </cell>
          <cell r="I7185">
            <v>0</v>
          </cell>
        </row>
        <row r="7186">
          <cell r="A7186">
            <v>800000000565</v>
          </cell>
          <cell r="B7186" t="str">
            <v xml:space="preserve">GUIA DE BRONCE                                                                                      </v>
          </cell>
          <cell r="C7186">
            <v>0</v>
          </cell>
          <cell r="D7186">
            <v>0</v>
          </cell>
          <cell r="E7186">
            <v>0</v>
          </cell>
          <cell r="F7186">
            <v>0</v>
          </cell>
          <cell r="G7186">
            <v>0</v>
          </cell>
          <cell r="I7186">
            <v>0</v>
          </cell>
        </row>
        <row r="7187">
          <cell r="A7187">
            <v>800000000567</v>
          </cell>
          <cell r="B7187" t="str">
            <v xml:space="preserve">ESCRITORIO                                                                                          </v>
          </cell>
          <cell r="C7187">
            <v>0</v>
          </cell>
          <cell r="D7187">
            <v>0</v>
          </cell>
          <cell r="E7187">
            <v>0</v>
          </cell>
          <cell r="F7187">
            <v>0</v>
          </cell>
          <cell r="G7187">
            <v>0</v>
          </cell>
          <cell r="I7187">
            <v>0</v>
          </cell>
        </row>
        <row r="7188">
          <cell r="A7188">
            <v>800000000568</v>
          </cell>
          <cell r="B7188" t="str">
            <v xml:space="preserve">CAMPANA                                                                                             </v>
          </cell>
          <cell r="C7188">
            <v>0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I7188">
            <v>0</v>
          </cell>
        </row>
        <row r="7189">
          <cell r="A7189">
            <v>800000000569</v>
          </cell>
          <cell r="B7189" t="str">
            <v xml:space="preserve">MONITOR LCD                                                                                         </v>
          </cell>
          <cell r="C7189">
            <v>0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I7189">
            <v>0</v>
          </cell>
        </row>
        <row r="7190">
          <cell r="A7190">
            <v>800000000570</v>
          </cell>
          <cell r="B7190" t="str">
            <v xml:space="preserve">MOTOR ZOOM                                                                                          </v>
          </cell>
          <cell r="C7190">
            <v>0</v>
          </cell>
          <cell r="D7190">
            <v>0</v>
          </cell>
          <cell r="E7190">
            <v>0</v>
          </cell>
          <cell r="F7190">
            <v>0</v>
          </cell>
          <cell r="G7190">
            <v>0</v>
          </cell>
          <cell r="I7190">
            <v>0</v>
          </cell>
        </row>
        <row r="7191">
          <cell r="A7191">
            <v>800000000571</v>
          </cell>
          <cell r="B7191" t="str">
            <v xml:space="preserve">CAMARA COLOR                                                                                        </v>
          </cell>
          <cell r="C7191">
            <v>0</v>
          </cell>
          <cell r="D7191">
            <v>0</v>
          </cell>
          <cell r="E7191">
            <v>0</v>
          </cell>
          <cell r="F7191">
            <v>0</v>
          </cell>
          <cell r="G7191">
            <v>0</v>
          </cell>
          <cell r="I7191">
            <v>0</v>
          </cell>
        </row>
        <row r="7192">
          <cell r="A7192">
            <v>800000000572</v>
          </cell>
          <cell r="B7192" t="str">
            <v xml:space="preserve">JUNTA DE FKM 011 234 BÜRKERT(C.EST)                                                                 </v>
          </cell>
          <cell r="C7192">
            <v>0</v>
          </cell>
          <cell r="D7192">
            <v>0</v>
          </cell>
          <cell r="E7192">
            <v>0</v>
          </cell>
          <cell r="F7192">
            <v>0</v>
          </cell>
          <cell r="G7192">
            <v>0</v>
          </cell>
          <cell r="I7192">
            <v>0</v>
          </cell>
        </row>
        <row r="7193">
          <cell r="A7193">
            <v>800000000573</v>
          </cell>
          <cell r="B7193" t="str">
            <v xml:space="preserve">JUNTA DE FKM 011 259 BÜRKERT(C.EST)                                                                 </v>
          </cell>
          <cell r="C7193">
            <v>0</v>
          </cell>
          <cell r="D7193">
            <v>0</v>
          </cell>
          <cell r="E7193">
            <v>0</v>
          </cell>
          <cell r="F7193">
            <v>0</v>
          </cell>
          <cell r="G7193">
            <v>0</v>
          </cell>
          <cell r="I7193">
            <v>0</v>
          </cell>
        </row>
        <row r="7194">
          <cell r="A7194">
            <v>800000000574</v>
          </cell>
          <cell r="B7194" t="str">
            <v xml:space="preserve">JUNTA DE FKM 011 267 BÜRKERT(C.EST)                                                                 </v>
          </cell>
          <cell r="C7194">
            <v>4</v>
          </cell>
          <cell r="D7194">
            <v>0</v>
          </cell>
          <cell r="E7194">
            <v>0</v>
          </cell>
          <cell r="F7194">
            <v>0</v>
          </cell>
          <cell r="G7194">
            <v>0</v>
          </cell>
          <cell r="I7194">
            <v>0</v>
          </cell>
        </row>
        <row r="7195">
          <cell r="A7195">
            <v>800000000575</v>
          </cell>
          <cell r="B7195" t="str">
            <v xml:space="preserve">JUNTA DE FKM 011 269 BÜRKERT(C.EST)                                                                 </v>
          </cell>
          <cell r="C7195">
            <v>0</v>
          </cell>
          <cell r="D7195">
            <v>0</v>
          </cell>
          <cell r="E7195">
            <v>0</v>
          </cell>
          <cell r="F7195">
            <v>0</v>
          </cell>
          <cell r="G7195">
            <v>0</v>
          </cell>
          <cell r="I7195">
            <v>0</v>
          </cell>
        </row>
        <row r="7196">
          <cell r="A7196">
            <v>800000000576</v>
          </cell>
          <cell r="B7196" t="str">
            <v xml:space="preserve">REMACHE POP  (3/16X1/2")                                                                            </v>
          </cell>
          <cell r="C7196">
            <v>0</v>
          </cell>
          <cell r="D7196">
            <v>0</v>
          </cell>
          <cell r="E7196">
            <v>0</v>
          </cell>
          <cell r="F7196">
            <v>0</v>
          </cell>
          <cell r="G7196">
            <v>0</v>
          </cell>
          <cell r="I7196">
            <v>0</v>
          </cell>
        </row>
        <row r="7197">
          <cell r="A7197">
            <v>800000000577</v>
          </cell>
          <cell r="B7197" t="str">
            <v xml:space="preserve">VISAGRA DERECHA                                                                                     </v>
          </cell>
          <cell r="C7197">
            <v>0</v>
          </cell>
          <cell r="D7197">
            <v>0</v>
          </cell>
          <cell r="E7197">
            <v>0</v>
          </cell>
          <cell r="F7197">
            <v>0</v>
          </cell>
          <cell r="G7197">
            <v>0</v>
          </cell>
          <cell r="I7197">
            <v>0</v>
          </cell>
        </row>
        <row r="7198">
          <cell r="A7198">
            <v>800000000578</v>
          </cell>
          <cell r="B7198" t="str">
            <v xml:space="preserve">VISAGRA IZQUIERDA                                                                                   </v>
          </cell>
          <cell r="C7198">
            <v>0</v>
          </cell>
          <cell r="D7198">
            <v>0</v>
          </cell>
          <cell r="E7198">
            <v>0</v>
          </cell>
          <cell r="F7198">
            <v>0</v>
          </cell>
          <cell r="G7198">
            <v>0</v>
          </cell>
          <cell r="I7198">
            <v>0</v>
          </cell>
        </row>
        <row r="7199">
          <cell r="A7199">
            <v>800000000579</v>
          </cell>
          <cell r="B7199" t="str">
            <v xml:space="preserve">REMACHE POP Ø5MMX15MM                                                                               </v>
          </cell>
          <cell r="C7199">
            <v>0</v>
          </cell>
          <cell r="D7199">
            <v>0</v>
          </cell>
          <cell r="E7199">
            <v>0</v>
          </cell>
          <cell r="F7199">
            <v>0</v>
          </cell>
          <cell r="G7199">
            <v>0</v>
          </cell>
          <cell r="I7199">
            <v>0</v>
          </cell>
        </row>
        <row r="7200">
          <cell r="A7200">
            <v>800000000580</v>
          </cell>
          <cell r="B7200" t="str">
            <v xml:space="preserve">REMACHE POP Ø5MMX5MM                                                                                </v>
          </cell>
          <cell r="C7200">
            <v>0</v>
          </cell>
          <cell r="D7200">
            <v>0</v>
          </cell>
          <cell r="E7200">
            <v>0</v>
          </cell>
          <cell r="F7200">
            <v>0</v>
          </cell>
          <cell r="G7200">
            <v>0</v>
          </cell>
          <cell r="I7200">
            <v>0</v>
          </cell>
        </row>
        <row r="7201">
          <cell r="A7201">
            <v>800000000581</v>
          </cell>
          <cell r="B7201" t="str">
            <v xml:space="preserve">UNION DOBLE 1" (METAL)                                                                              </v>
          </cell>
          <cell r="C7201">
            <v>0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I7201">
            <v>0</v>
          </cell>
        </row>
        <row r="7202">
          <cell r="A7202">
            <v>800000000582</v>
          </cell>
          <cell r="B7202" t="str">
            <v xml:space="preserve">FUNDENTE FLUX 200                                                                                   </v>
          </cell>
          <cell r="C7202">
            <v>0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I7202">
            <v>0</v>
          </cell>
        </row>
        <row r="7203">
          <cell r="A7203">
            <v>800000000583</v>
          </cell>
          <cell r="B7203" t="str">
            <v xml:space="preserve">BATERIA A512/16.0 GS CAT.970582                                                                     </v>
          </cell>
          <cell r="C7203">
            <v>0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I7203">
            <v>0</v>
          </cell>
        </row>
        <row r="7204">
          <cell r="A7204">
            <v>800000000584</v>
          </cell>
          <cell r="B7204" t="str">
            <v xml:space="preserve">BATERIA A512/6.5 S CAT.970700                                                                       </v>
          </cell>
          <cell r="C7204">
            <v>0</v>
          </cell>
          <cell r="D7204">
            <v>0</v>
          </cell>
          <cell r="E7204">
            <v>0</v>
          </cell>
          <cell r="F7204">
            <v>0</v>
          </cell>
          <cell r="G7204">
            <v>0</v>
          </cell>
          <cell r="I7204">
            <v>0</v>
          </cell>
        </row>
        <row r="7205">
          <cell r="A7205">
            <v>800000000585</v>
          </cell>
          <cell r="B7205" t="str">
            <v xml:space="preserve">BATERIA NP 46 CAT.970282                                                                            </v>
          </cell>
          <cell r="C7205">
            <v>0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I7205">
            <v>0</v>
          </cell>
        </row>
        <row r="7206">
          <cell r="A7206">
            <v>800000000586</v>
          </cell>
          <cell r="B7206" t="str">
            <v xml:space="preserve">SEGUROS RS DIN 6799 2.3MM                                                                           </v>
          </cell>
          <cell r="C7206">
            <v>0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I7206">
            <v>0</v>
          </cell>
        </row>
        <row r="7207">
          <cell r="A7207">
            <v>800000000587</v>
          </cell>
          <cell r="B7207" t="str">
            <v xml:space="preserve">ARANDELA ACERO INOX 3MM-1/8                                                                         </v>
          </cell>
          <cell r="C7207">
            <v>0</v>
          </cell>
          <cell r="D7207">
            <v>0</v>
          </cell>
          <cell r="E7207">
            <v>0</v>
          </cell>
          <cell r="F7207">
            <v>0</v>
          </cell>
          <cell r="G7207">
            <v>0</v>
          </cell>
          <cell r="I7207">
            <v>0</v>
          </cell>
        </row>
        <row r="7208">
          <cell r="A7208">
            <v>800000000588</v>
          </cell>
          <cell r="B7208" t="str">
            <v xml:space="preserve">JUNTA DN13 PTFE 011134END12(BÜRKERT                                                                 </v>
          </cell>
          <cell r="C7208">
            <v>5</v>
          </cell>
          <cell r="D7208">
            <v>0</v>
          </cell>
          <cell r="E7208">
            <v>0</v>
          </cell>
          <cell r="F7208">
            <v>0</v>
          </cell>
          <cell r="G7208">
            <v>0</v>
          </cell>
          <cell r="I7208">
            <v>0</v>
          </cell>
        </row>
        <row r="7209">
          <cell r="A7209">
            <v>800000000589</v>
          </cell>
          <cell r="B7209" t="str">
            <v xml:space="preserve">CILIND.NEUMAT.DSNU-10-10-P/FESTO                                                                    </v>
          </cell>
          <cell r="C7209">
            <v>0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I7209">
            <v>0</v>
          </cell>
        </row>
        <row r="7210">
          <cell r="A7210">
            <v>800000000590</v>
          </cell>
          <cell r="B7210" t="str">
            <v xml:space="preserve">VALVULA 79027 (BÜRKLIN)                                                                             </v>
          </cell>
          <cell r="C7210">
            <v>0</v>
          </cell>
          <cell r="D7210">
            <v>0</v>
          </cell>
          <cell r="E7210">
            <v>0</v>
          </cell>
          <cell r="F7210">
            <v>0</v>
          </cell>
          <cell r="G7210">
            <v>0</v>
          </cell>
          <cell r="I7210">
            <v>0</v>
          </cell>
        </row>
        <row r="7211">
          <cell r="A7211">
            <v>800000000591</v>
          </cell>
          <cell r="B7211" t="str">
            <v xml:space="preserve">VALVULA 79022 (BÜRKLIN)                                                                             </v>
          </cell>
          <cell r="C7211">
            <v>0</v>
          </cell>
          <cell r="D7211">
            <v>0</v>
          </cell>
          <cell r="E7211">
            <v>0</v>
          </cell>
          <cell r="F7211">
            <v>0</v>
          </cell>
          <cell r="G7211">
            <v>0</v>
          </cell>
          <cell r="I7211">
            <v>0</v>
          </cell>
        </row>
        <row r="7212">
          <cell r="A7212">
            <v>800000000592</v>
          </cell>
          <cell r="B7212" t="str">
            <v xml:space="preserve">RELAIS DE ESTADO SOLIDO                                                                             </v>
          </cell>
          <cell r="C7212">
            <v>0</v>
          </cell>
          <cell r="D7212">
            <v>0</v>
          </cell>
          <cell r="E7212">
            <v>0</v>
          </cell>
          <cell r="F7212">
            <v>0</v>
          </cell>
          <cell r="G7212">
            <v>0</v>
          </cell>
          <cell r="I7212">
            <v>0</v>
          </cell>
        </row>
        <row r="7213">
          <cell r="A7213">
            <v>800000000593</v>
          </cell>
          <cell r="B7213" t="str">
            <v xml:space="preserve">DISIPADOR DE ALUMINIO                                                                               </v>
          </cell>
          <cell r="C7213">
            <v>0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I7213">
            <v>0</v>
          </cell>
        </row>
        <row r="7214">
          <cell r="A7214">
            <v>800000000594</v>
          </cell>
          <cell r="B7214" t="str">
            <v xml:space="preserve">SUPRESOR DE SOBRETENSION 250V                                                                       </v>
          </cell>
          <cell r="C7214">
            <v>0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I7214">
            <v>0</v>
          </cell>
        </row>
        <row r="7215">
          <cell r="A7215">
            <v>800000000595</v>
          </cell>
          <cell r="B7215" t="str">
            <v xml:space="preserve">ENCHUFE 16 POLOS + TIERRA MACHO                                                                     </v>
          </cell>
          <cell r="C7215">
            <v>0</v>
          </cell>
          <cell r="D7215">
            <v>0</v>
          </cell>
          <cell r="E7215">
            <v>0</v>
          </cell>
          <cell r="F7215">
            <v>0</v>
          </cell>
          <cell r="G7215">
            <v>0</v>
          </cell>
          <cell r="I7215">
            <v>0</v>
          </cell>
        </row>
        <row r="7216">
          <cell r="A7216">
            <v>800000000596</v>
          </cell>
          <cell r="B7216" t="str">
            <v xml:space="preserve">ENCHUFE 16 POLOS + TIERRA HEMBRA                                                                    </v>
          </cell>
          <cell r="C7216">
            <v>0</v>
          </cell>
          <cell r="D7216">
            <v>0</v>
          </cell>
          <cell r="E7216">
            <v>0</v>
          </cell>
          <cell r="F7216">
            <v>0</v>
          </cell>
          <cell r="G7216">
            <v>0</v>
          </cell>
          <cell r="I7216">
            <v>0</v>
          </cell>
        </row>
        <row r="7217">
          <cell r="A7217">
            <v>800000000597</v>
          </cell>
          <cell r="B7217" t="str">
            <v xml:space="preserve">SOPORTE PARA ENCHUFE HEMBRA                                                                         </v>
          </cell>
          <cell r="C7217">
            <v>2</v>
          </cell>
          <cell r="D7217">
            <v>0</v>
          </cell>
          <cell r="E7217">
            <v>0</v>
          </cell>
          <cell r="F7217">
            <v>0</v>
          </cell>
          <cell r="G7217">
            <v>0</v>
          </cell>
          <cell r="I7217">
            <v>0</v>
          </cell>
        </row>
        <row r="7218">
          <cell r="A7218">
            <v>800000000598</v>
          </cell>
          <cell r="B7218" t="str">
            <v xml:space="preserve">SOPORTE PARA ENCHUFE MACHO                                                                          </v>
          </cell>
          <cell r="C7218">
            <v>6</v>
          </cell>
          <cell r="D7218">
            <v>0</v>
          </cell>
          <cell r="E7218">
            <v>0</v>
          </cell>
          <cell r="F7218">
            <v>0</v>
          </cell>
          <cell r="G7218">
            <v>0</v>
          </cell>
          <cell r="I7218">
            <v>0</v>
          </cell>
        </row>
        <row r="7219">
          <cell r="A7219">
            <v>800000000599</v>
          </cell>
          <cell r="B7219" t="str">
            <v xml:space="preserve">PRENSACABLE                                                                                         </v>
          </cell>
          <cell r="C7219">
            <v>0</v>
          </cell>
          <cell r="D7219">
            <v>0</v>
          </cell>
          <cell r="E7219">
            <v>0</v>
          </cell>
          <cell r="F7219">
            <v>0</v>
          </cell>
          <cell r="G7219">
            <v>0</v>
          </cell>
          <cell r="I7219">
            <v>0</v>
          </cell>
        </row>
        <row r="7220">
          <cell r="A7220">
            <v>800000000600</v>
          </cell>
          <cell r="B7220" t="str">
            <v xml:space="preserve">TAPA PARA PORTAFUSIBLES                                                                             </v>
          </cell>
          <cell r="C7220">
            <v>0</v>
          </cell>
          <cell r="D7220">
            <v>0</v>
          </cell>
          <cell r="E7220">
            <v>0</v>
          </cell>
          <cell r="F7220">
            <v>0</v>
          </cell>
          <cell r="G7220">
            <v>0</v>
          </cell>
          <cell r="I7220">
            <v>0</v>
          </cell>
        </row>
        <row r="7221">
          <cell r="A7221">
            <v>800000000601</v>
          </cell>
          <cell r="B7221" t="str">
            <v xml:space="preserve">PORTAFUSIBLES                                                                                       </v>
          </cell>
          <cell r="C7221">
            <v>0</v>
          </cell>
          <cell r="D7221">
            <v>0</v>
          </cell>
          <cell r="E7221">
            <v>0</v>
          </cell>
          <cell r="F7221">
            <v>0</v>
          </cell>
          <cell r="G7221">
            <v>0</v>
          </cell>
          <cell r="I7221">
            <v>0</v>
          </cell>
        </row>
        <row r="7222">
          <cell r="A7222">
            <v>800000000602</v>
          </cell>
          <cell r="B7222" t="str">
            <v xml:space="preserve">FUSIBLE 35A                                                                                         </v>
          </cell>
          <cell r="C7222">
            <v>0</v>
          </cell>
          <cell r="D7222">
            <v>0</v>
          </cell>
          <cell r="E7222">
            <v>0</v>
          </cell>
          <cell r="F7222">
            <v>0</v>
          </cell>
          <cell r="G7222">
            <v>0</v>
          </cell>
          <cell r="I7222">
            <v>0</v>
          </cell>
        </row>
        <row r="7223">
          <cell r="A7223">
            <v>800000000603</v>
          </cell>
          <cell r="B7223" t="str">
            <v xml:space="preserve">CABLE 2.5M CON FICHA SCHUKO 1 LADO                                                                  </v>
          </cell>
          <cell r="C7223">
            <v>0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  <cell r="I7223">
            <v>0</v>
          </cell>
        </row>
        <row r="7224">
          <cell r="A7224">
            <v>800000000604</v>
          </cell>
          <cell r="B7224" t="str">
            <v xml:space="preserve">SOPORTE PARA PLAQUETAS                                                                              </v>
          </cell>
          <cell r="C7224">
            <v>0</v>
          </cell>
          <cell r="D7224">
            <v>0</v>
          </cell>
          <cell r="E7224">
            <v>0</v>
          </cell>
          <cell r="F7224">
            <v>0</v>
          </cell>
          <cell r="G7224">
            <v>0</v>
          </cell>
          <cell r="I7224">
            <v>0</v>
          </cell>
        </row>
        <row r="7225">
          <cell r="A7225">
            <v>800000000605</v>
          </cell>
          <cell r="B7225" t="str">
            <v xml:space="preserve">PASTA TERMICA DE CONECTIVIDAD                                                                       </v>
          </cell>
          <cell r="C7225">
            <v>0</v>
          </cell>
          <cell r="D7225">
            <v>0</v>
          </cell>
          <cell r="E7225">
            <v>0</v>
          </cell>
          <cell r="F7225">
            <v>0</v>
          </cell>
          <cell r="G7225">
            <v>0</v>
          </cell>
          <cell r="I7225">
            <v>0</v>
          </cell>
        </row>
        <row r="7226">
          <cell r="A7226">
            <v>800000000606</v>
          </cell>
          <cell r="B7226" t="str">
            <v xml:space="preserve">CALEF. INFRAROJO 1000 W/230V HTS/1                                                                  </v>
          </cell>
          <cell r="C7226">
            <v>0</v>
          </cell>
          <cell r="D7226">
            <v>0</v>
          </cell>
          <cell r="E7226">
            <v>0</v>
          </cell>
          <cell r="F7226">
            <v>0</v>
          </cell>
          <cell r="G7226">
            <v>0</v>
          </cell>
          <cell r="I7226">
            <v>0</v>
          </cell>
        </row>
        <row r="7227">
          <cell r="A7227">
            <v>800000000607</v>
          </cell>
          <cell r="B7227" t="str">
            <v xml:space="preserve">CONECT. CERAM.C/TERMINAL V2A INTEGR                                                                 </v>
          </cell>
          <cell r="C7227">
            <v>0</v>
          </cell>
          <cell r="D7227">
            <v>0</v>
          </cell>
          <cell r="E7227">
            <v>0</v>
          </cell>
          <cell r="F7227">
            <v>0</v>
          </cell>
          <cell r="G7227">
            <v>0</v>
          </cell>
          <cell r="I7227">
            <v>0</v>
          </cell>
        </row>
        <row r="7228">
          <cell r="A7228">
            <v>800000000608</v>
          </cell>
          <cell r="B7228" t="str">
            <v xml:space="preserve">CABLE  ALTA TEMP.2.5MM2-500°C&gt;1000V                                                                 </v>
          </cell>
          <cell r="C7228">
            <v>0</v>
          </cell>
          <cell r="D7228">
            <v>0</v>
          </cell>
          <cell r="E7228">
            <v>0</v>
          </cell>
          <cell r="F7228">
            <v>0</v>
          </cell>
          <cell r="G7228">
            <v>0</v>
          </cell>
          <cell r="I7228">
            <v>0</v>
          </cell>
        </row>
        <row r="7229">
          <cell r="A7229">
            <v>800000000609</v>
          </cell>
          <cell r="B7229" t="str">
            <v xml:space="preserve">ROTOR N°1 P/VISCOSIMETRO 2PLUS D-24                                                                 </v>
          </cell>
          <cell r="C7229">
            <v>0</v>
          </cell>
          <cell r="D7229">
            <v>0</v>
          </cell>
          <cell r="E7229">
            <v>0</v>
          </cell>
          <cell r="F7229">
            <v>0</v>
          </cell>
          <cell r="G7229">
            <v>0</v>
          </cell>
          <cell r="I7229">
            <v>0</v>
          </cell>
        </row>
        <row r="7230">
          <cell r="A7230">
            <v>800000000610</v>
          </cell>
          <cell r="B7230" t="str">
            <v xml:space="preserve">TERMOFUSOR DE 1/2" A 1" (WEB)                                                                       </v>
          </cell>
          <cell r="C7230">
            <v>0</v>
          </cell>
          <cell r="D7230">
            <v>0</v>
          </cell>
          <cell r="E7230">
            <v>0</v>
          </cell>
          <cell r="F7230">
            <v>0</v>
          </cell>
          <cell r="G7230">
            <v>0</v>
          </cell>
          <cell r="I7230">
            <v>0</v>
          </cell>
        </row>
        <row r="7231">
          <cell r="A7231">
            <v>800000000611</v>
          </cell>
          <cell r="B7231" t="str">
            <v xml:space="preserve">MULTIVAC-CUCHILLA ROTAT.P/MULTIVAC M860 FMC 79.915.2014.00                                          </v>
          </cell>
          <cell r="C7231">
            <v>0</v>
          </cell>
          <cell r="D7231">
            <v>0</v>
          </cell>
          <cell r="E7231">
            <v>0</v>
          </cell>
          <cell r="F7231">
            <v>0</v>
          </cell>
          <cell r="G7231">
            <v>0</v>
          </cell>
          <cell r="I7231">
            <v>0</v>
          </cell>
        </row>
        <row r="7232">
          <cell r="A7232">
            <v>800000000612</v>
          </cell>
          <cell r="B7232" t="str">
            <v xml:space="preserve">TAPA P/ASPIR.80141101090 P/MULTIVAC                                                                 </v>
          </cell>
          <cell r="C7232">
            <v>1</v>
          </cell>
          <cell r="D7232">
            <v>0</v>
          </cell>
          <cell r="E7232">
            <v>0</v>
          </cell>
          <cell r="F7232">
            <v>0</v>
          </cell>
          <cell r="G7232">
            <v>0</v>
          </cell>
          <cell r="I7232">
            <v>0</v>
          </cell>
        </row>
        <row r="7233">
          <cell r="A7233">
            <v>800000000613</v>
          </cell>
          <cell r="B7233" t="str">
            <v xml:space="preserve">PARTES PARA ESTERILIZADOR                                                                           </v>
          </cell>
          <cell r="C7233">
            <v>0</v>
          </cell>
          <cell r="D7233">
            <v>0</v>
          </cell>
          <cell r="E7233">
            <v>0</v>
          </cell>
          <cell r="F7233">
            <v>0</v>
          </cell>
          <cell r="G7233">
            <v>0</v>
          </cell>
          <cell r="I7233">
            <v>0</v>
          </cell>
        </row>
        <row r="7234">
          <cell r="A7234">
            <v>800000000614</v>
          </cell>
          <cell r="B7234" t="str">
            <v xml:space="preserve">HASCO-EXPULSOR P/MOLDE Z40/2.2X100                                                                  </v>
          </cell>
          <cell r="C7234">
            <v>0</v>
          </cell>
          <cell r="D7234">
            <v>0</v>
          </cell>
          <cell r="E7234">
            <v>0</v>
          </cell>
          <cell r="F7234">
            <v>0</v>
          </cell>
          <cell r="G7234">
            <v>0</v>
          </cell>
          <cell r="I7234">
            <v>0</v>
          </cell>
        </row>
        <row r="7235">
          <cell r="A7235">
            <v>800000000615</v>
          </cell>
          <cell r="B7235" t="str">
            <v xml:space="preserve">HASCO-EXPULSOR P/MOLDE Z40/3X125                                                                    </v>
          </cell>
          <cell r="C7235">
            <v>0</v>
          </cell>
          <cell r="D7235">
            <v>0</v>
          </cell>
          <cell r="E7235">
            <v>0</v>
          </cell>
          <cell r="F7235">
            <v>0</v>
          </cell>
          <cell r="G7235">
            <v>0</v>
          </cell>
          <cell r="I7235">
            <v>0</v>
          </cell>
        </row>
        <row r="7236">
          <cell r="A7236">
            <v>800000000616</v>
          </cell>
          <cell r="B7236" t="str">
            <v xml:space="preserve">HASCO-EXPULSOR P/MOLDE Z40/3X80                                                                     </v>
          </cell>
          <cell r="C7236">
            <v>16</v>
          </cell>
          <cell r="D7236">
            <v>0</v>
          </cell>
          <cell r="E7236">
            <v>0</v>
          </cell>
          <cell r="F7236">
            <v>0</v>
          </cell>
          <cell r="G7236">
            <v>0</v>
          </cell>
          <cell r="I7236">
            <v>0</v>
          </cell>
        </row>
        <row r="7237">
          <cell r="A7237">
            <v>800000000617</v>
          </cell>
          <cell r="B7237" t="str">
            <v xml:space="preserve">HASCO-EXPULSOR P/MOLDE Z40/4X80                                                                     </v>
          </cell>
          <cell r="C7237">
            <v>83</v>
          </cell>
          <cell r="D7237">
            <v>0</v>
          </cell>
          <cell r="E7237">
            <v>0</v>
          </cell>
          <cell r="F7237">
            <v>0</v>
          </cell>
          <cell r="G7237">
            <v>0</v>
          </cell>
          <cell r="I7237">
            <v>0</v>
          </cell>
        </row>
        <row r="7238">
          <cell r="A7238">
            <v>800000000618</v>
          </cell>
          <cell r="B7238" t="str">
            <v xml:space="preserve">AMACO-BOMBA DE PINTURA (DV100-430)                                                                  </v>
          </cell>
          <cell r="C7238">
            <v>1</v>
          </cell>
          <cell r="D7238">
            <v>0</v>
          </cell>
          <cell r="E7238">
            <v>0</v>
          </cell>
          <cell r="F7238">
            <v>0</v>
          </cell>
          <cell r="G7238">
            <v>0</v>
          </cell>
          <cell r="I7238">
            <v>0</v>
          </cell>
        </row>
        <row r="7239">
          <cell r="A7239">
            <v>800000000619</v>
          </cell>
          <cell r="B7239" t="str">
            <v xml:space="preserve">MEMBRANA (DV-54332)                                                                                 </v>
          </cell>
          <cell r="C7239">
            <v>0</v>
          </cell>
          <cell r="D7239">
            <v>0</v>
          </cell>
          <cell r="E7239">
            <v>0</v>
          </cell>
          <cell r="F7239">
            <v>0</v>
          </cell>
          <cell r="G7239">
            <v>0</v>
          </cell>
          <cell r="I7239">
            <v>0</v>
          </cell>
        </row>
        <row r="7240">
          <cell r="A7240">
            <v>800000000620</v>
          </cell>
          <cell r="B7240" t="str">
            <v xml:space="preserve">AMACO- POLEA PARA LINGA (DV100-308)                                                                 </v>
          </cell>
          <cell r="C7240">
            <v>2</v>
          </cell>
          <cell r="D7240">
            <v>0</v>
          </cell>
          <cell r="E7240">
            <v>0</v>
          </cell>
          <cell r="F7240">
            <v>0</v>
          </cell>
          <cell r="G7240">
            <v>0</v>
          </cell>
          <cell r="I7240">
            <v>0</v>
          </cell>
        </row>
        <row r="7241">
          <cell r="A7241">
            <v>800000000621</v>
          </cell>
          <cell r="B7241" t="str">
            <v xml:space="preserve">PIEDRA DE COPA P/AMOLADORA 69472010                                                                 </v>
          </cell>
          <cell r="C7241">
            <v>0</v>
          </cell>
          <cell r="D7241">
            <v>0</v>
          </cell>
          <cell r="E7241">
            <v>0</v>
          </cell>
          <cell r="F7241">
            <v>0</v>
          </cell>
          <cell r="G7241">
            <v>0</v>
          </cell>
          <cell r="I7241">
            <v>0</v>
          </cell>
        </row>
        <row r="7242">
          <cell r="A7242">
            <v>800000000622</v>
          </cell>
          <cell r="B7242" t="str">
            <v xml:space="preserve">PIEDRA DE COPA P/AMOLADORA 69472020                                                                 </v>
          </cell>
          <cell r="C7242">
            <v>0</v>
          </cell>
          <cell r="D7242">
            <v>0</v>
          </cell>
          <cell r="E7242">
            <v>0</v>
          </cell>
          <cell r="F7242">
            <v>0</v>
          </cell>
          <cell r="G7242">
            <v>0</v>
          </cell>
          <cell r="I7242">
            <v>0</v>
          </cell>
        </row>
        <row r="7243">
          <cell r="A7243">
            <v>800000000623</v>
          </cell>
          <cell r="B7243" t="str">
            <v xml:space="preserve">PIEDRA DE COPA P/AMOLADORA 69472030                                                                 </v>
          </cell>
          <cell r="C7243">
            <v>0</v>
          </cell>
          <cell r="D7243">
            <v>0</v>
          </cell>
          <cell r="E7243">
            <v>0</v>
          </cell>
          <cell r="F7243">
            <v>0</v>
          </cell>
          <cell r="G7243">
            <v>0</v>
          </cell>
          <cell r="I7243">
            <v>0</v>
          </cell>
        </row>
        <row r="7244">
          <cell r="A7244">
            <v>800000000624</v>
          </cell>
          <cell r="B7244" t="str">
            <v xml:space="preserve">TERMOCUPLA TEF 55 100125                                                                            </v>
          </cell>
          <cell r="C7244">
            <v>3</v>
          </cell>
          <cell r="D7244">
            <v>0</v>
          </cell>
          <cell r="E7244">
            <v>0</v>
          </cell>
          <cell r="F7244">
            <v>0</v>
          </cell>
          <cell r="G7244">
            <v>0</v>
          </cell>
          <cell r="I7244">
            <v>0</v>
          </cell>
        </row>
        <row r="7245">
          <cell r="A7245">
            <v>800000000625</v>
          </cell>
          <cell r="B7245" t="str">
            <v xml:space="preserve">PORTA HERRAM.BAHCO 14225SL5-SPGY                                                                    </v>
          </cell>
          <cell r="C7245">
            <v>0</v>
          </cell>
          <cell r="D7245">
            <v>0</v>
          </cell>
          <cell r="E7245">
            <v>0</v>
          </cell>
          <cell r="F7245">
            <v>0</v>
          </cell>
          <cell r="G7245">
            <v>0</v>
          </cell>
          <cell r="I7245">
            <v>0</v>
          </cell>
        </row>
        <row r="7246">
          <cell r="A7246">
            <v>800000000626</v>
          </cell>
          <cell r="B7246" t="str">
            <v xml:space="preserve">CALIBRE DIGITAL MIB 150MM #32026086                                                                 </v>
          </cell>
          <cell r="C7246">
            <v>0</v>
          </cell>
          <cell r="D7246">
            <v>0</v>
          </cell>
          <cell r="E7246">
            <v>0</v>
          </cell>
          <cell r="F7246">
            <v>0</v>
          </cell>
          <cell r="G7246">
            <v>0</v>
          </cell>
          <cell r="I7246">
            <v>0</v>
          </cell>
        </row>
        <row r="7247">
          <cell r="A7247">
            <v>800000000627</v>
          </cell>
          <cell r="B7247" t="str">
            <v xml:space="preserve">MICROM. DIGITAL 0-25 (MIB) 32029080                                                                 </v>
          </cell>
          <cell r="C7247">
            <v>0</v>
          </cell>
          <cell r="D7247">
            <v>0</v>
          </cell>
          <cell r="E7247">
            <v>0</v>
          </cell>
          <cell r="F7247">
            <v>0</v>
          </cell>
          <cell r="G7247">
            <v>0</v>
          </cell>
          <cell r="I7247">
            <v>0</v>
          </cell>
        </row>
        <row r="7248">
          <cell r="A7248">
            <v>800000000628</v>
          </cell>
          <cell r="B7248" t="str">
            <v xml:space="preserve">CILINDRO NEUMATICO ADVC-32-25A-P                                                                    </v>
          </cell>
          <cell r="C7248">
            <v>0</v>
          </cell>
          <cell r="D7248">
            <v>0</v>
          </cell>
          <cell r="E7248">
            <v>0</v>
          </cell>
          <cell r="F7248">
            <v>0</v>
          </cell>
          <cell r="G7248">
            <v>0</v>
          </cell>
          <cell r="I7248">
            <v>0</v>
          </cell>
        </row>
        <row r="7249">
          <cell r="A7249">
            <v>800000000629</v>
          </cell>
          <cell r="B7249" t="str">
            <v xml:space="preserve">DADO D-0.71MM-0.028" (78000440)                                                                     </v>
          </cell>
          <cell r="C7249">
            <v>0</v>
          </cell>
          <cell r="D7249">
            <v>0</v>
          </cell>
          <cell r="E7249">
            <v>0</v>
          </cell>
          <cell r="F7249">
            <v>0</v>
          </cell>
          <cell r="G7249">
            <v>0</v>
          </cell>
          <cell r="I7249">
            <v>0</v>
          </cell>
        </row>
        <row r="7250">
          <cell r="A7250">
            <v>800000000630</v>
          </cell>
          <cell r="B7250" t="str">
            <v xml:space="preserve">TORCHA D-1.0MM (84000150)                                                                           </v>
          </cell>
          <cell r="C7250">
            <v>1</v>
          </cell>
          <cell r="D7250">
            <v>0</v>
          </cell>
          <cell r="E7250">
            <v>0</v>
          </cell>
          <cell r="F7250">
            <v>0</v>
          </cell>
          <cell r="G7250">
            <v>0</v>
          </cell>
          <cell r="I7250">
            <v>0</v>
          </cell>
        </row>
        <row r="7251">
          <cell r="A7251">
            <v>800000000631</v>
          </cell>
          <cell r="B7251" t="str">
            <v xml:space="preserve">SOPORTE P/ELECTRODO 1.0MM(84000423)                                                                 </v>
          </cell>
          <cell r="C7251">
            <v>0</v>
          </cell>
          <cell r="D7251">
            <v>0</v>
          </cell>
          <cell r="E7251">
            <v>0</v>
          </cell>
          <cell r="F7251">
            <v>0</v>
          </cell>
          <cell r="G7251">
            <v>0</v>
          </cell>
          <cell r="I7251">
            <v>0</v>
          </cell>
        </row>
        <row r="7252">
          <cell r="A7252">
            <v>800000000632</v>
          </cell>
          <cell r="B7252" t="str">
            <v xml:space="preserve">TORCHA D-1.2MM (82000301)                                                                           </v>
          </cell>
          <cell r="C7252">
            <v>0</v>
          </cell>
          <cell r="D7252">
            <v>0</v>
          </cell>
          <cell r="E7252">
            <v>0</v>
          </cell>
          <cell r="F7252">
            <v>0</v>
          </cell>
          <cell r="G7252">
            <v>0</v>
          </cell>
          <cell r="I7252">
            <v>0</v>
          </cell>
        </row>
        <row r="7253">
          <cell r="A7253">
            <v>800000000633</v>
          </cell>
          <cell r="B7253" t="str">
            <v xml:space="preserve">GUIA DE AJUSTE DE BRONCE (85000144)                                                                 </v>
          </cell>
          <cell r="C7253">
            <v>0</v>
          </cell>
          <cell r="D7253">
            <v>0</v>
          </cell>
          <cell r="E7253">
            <v>0</v>
          </cell>
          <cell r="F7253">
            <v>0</v>
          </cell>
          <cell r="G7253">
            <v>0</v>
          </cell>
          <cell r="I7253">
            <v>0</v>
          </cell>
        </row>
        <row r="7254">
          <cell r="A7254">
            <v>800000000634</v>
          </cell>
          <cell r="B7254" t="str">
            <v xml:space="preserve">PINZA S-L #8144 (84000500)                                                                          </v>
          </cell>
          <cell r="C7254">
            <v>0</v>
          </cell>
          <cell r="D7254">
            <v>0</v>
          </cell>
          <cell r="E7254">
            <v>0</v>
          </cell>
          <cell r="F7254">
            <v>0</v>
          </cell>
          <cell r="G7254">
            <v>0</v>
          </cell>
          <cell r="I7254">
            <v>0</v>
          </cell>
        </row>
        <row r="7255">
          <cell r="A7255">
            <v>800000000635</v>
          </cell>
          <cell r="B7255" t="str">
            <v xml:space="preserve">ELECTRODO TUNGST.64X1.0MM(85000137)                                                                 </v>
          </cell>
          <cell r="C7255">
            <v>0</v>
          </cell>
          <cell r="D7255">
            <v>0</v>
          </cell>
          <cell r="E7255">
            <v>0</v>
          </cell>
          <cell r="F7255">
            <v>0</v>
          </cell>
          <cell r="G7255">
            <v>0</v>
          </cell>
          <cell r="I7255">
            <v>0</v>
          </cell>
        </row>
        <row r="7256">
          <cell r="A7256">
            <v>800000000636</v>
          </cell>
          <cell r="B7256" t="str">
            <v xml:space="preserve">DISCO P/PULIDO -GR.MEDIO (83000328)                                                                 </v>
          </cell>
          <cell r="C7256">
            <v>0</v>
          </cell>
          <cell r="D7256">
            <v>0</v>
          </cell>
          <cell r="E7256">
            <v>0</v>
          </cell>
          <cell r="F7256">
            <v>0</v>
          </cell>
          <cell r="G7256">
            <v>0</v>
          </cell>
          <cell r="I7256">
            <v>0</v>
          </cell>
        </row>
        <row r="7257">
          <cell r="A7257">
            <v>800000000637</v>
          </cell>
          <cell r="B7257" t="str">
            <v xml:space="preserve">CALIBRE P/CABEZA D-0.028"(87002557)                                                                 </v>
          </cell>
          <cell r="C7257">
            <v>0</v>
          </cell>
          <cell r="D7257">
            <v>0</v>
          </cell>
          <cell r="E7257">
            <v>0</v>
          </cell>
          <cell r="F7257">
            <v>0</v>
          </cell>
          <cell r="G7257">
            <v>0</v>
          </cell>
          <cell r="I7257">
            <v>0</v>
          </cell>
        </row>
        <row r="7258">
          <cell r="A7258">
            <v>800000000638</v>
          </cell>
          <cell r="B7258" t="str">
            <v xml:space="preserve">CALIBRE P/CABEZA D-0.035"  84001161                                                                 </v>
          </cell>
          <cell r="C7258">
            <v>0</v>
          </cell>
          <cell r="D7258">
            <v>0</v>
          </cell>
          <cell r="E7258">
            <v>0</v>
          </cell>
          <cell r="F7258">
            <v>0</v>
          </cell>
          <cell r="G7258">
            <v>0</v>
          </cell>
          <cell r="I7258">
            <v>0</v>
          </cell>
        </row>
        <row r="7259">
          <cell r="A7259">
            <v>800000000639</v>
          </cell>
          <cell r="B7259" t="str">
            <v xml:space="preserve">CALIBRE P/CABEZA D-0.038"(84001162)                                                                 </v>
          </cell>
          <cell r="C7259">
            <v>0</v>
          </cell>
          <cell r="D7259">
            <v>0</v>
          </cell>
          <cell r="E7259">
            <v>0</v>
          </cell>
          <cell r="F7259">
            <v>0</v>
          </cell>
          <cell r="G7259">
            <v>0</v>
          </cell>
          <cell r="I7259">
            <v>0</v>
          </cell>
        </row>
        <row r="7260">
          <cell r="A7260">
            <v>800000000640</v>
          </cell>
          <cell r="B7260" t="str">
            <v xml:space="preserve">BOMBA SUMERGIBLE DE AGUA 230V T6L                                                                   </v>
          </cell>
          <cell r="C7260">
            <v>0</v>
          </cell>
          <cell r="D7260">
            <v>0</v>
          </cell>
          <cell r="E7260">
            <v>0</v>
          </cell>
          <cell r="F7260">
            <v>0</v>
          </cell>
          <cell r="G7260">
            <v>0</v>
          </cell>
          <cell r="I7260">
            <v>0</v>
          </cell>
        </row>
        <row r="7261">
          <cell r="A7261">
            <v>800000000641</v>
          </cell>
          <cell r="B7261" t="str">
            <v xml:space="preserve">HASCO-EXPULSOR Z40/8X100 (711540810000)                                                             </v>
          </cell>
          <cell r="C7261">
            <v>0</v>
          </cell>
          <cell r="D7261">
            <v>0</v>
          </cell>
          <cell r="E7261">
            <v>0</v>
          </cell>
          <cell r="F7261">
            <v>0</v>
          </cell>
          <cell r="G7261">
            <v>0</v>
          </cell>
          <cell r="I7261">
            <v>0</v>
          </cell>
        </row>
        <row r="7262">
          <cell r="A7262">
            <v>800000000642</v>
          </cell>
          <cell r="B7262" t="str">
            <v xml:space="preserve">HASCO-EXPULSOR Z40/4X100  (711540410000)                                                            </v>
          </cell>
          <cell r="C7262">
            <v>7</v>
          </cell>
          <cell r="D7262">
            <v>0</v>
          </cell>
          <cell r="E7262">
            <v>0</v>
          </cell>
          <cell r="F7262">
            <v>0</v>
          </cell>
          <cell r="G7262">
            <v>0</v>
          </cell>
          <cell r="I7262">
            <v>0</v>
          </cell>
        </row>
        <row r="7263">
          <cell r="A7263">
            <v>800000000643</v>
          </cell>
          <cell r="B7263" t="str">
            <v xml:space="preserve">HASCO-EXPULSOR Z40/3X100  (711540310000)                                                            </v>
          </cell>
          <cell r="C7263">
            <v>48</v>
          </cell>
          <cell r="D7263">
            <v>0</v>
          </cell>
          <cell r="E7263">
            <v>0</v>
          </cell>
          <cell r="F7263">
            <v>0</v>
          </cell>
          <cell r="G7263">
            <v>0</v>
          </cell>
          <cell r="I7263">
            <v>0</v>
          </cell>
        </row>
        <row r="7264">
          <cell r="A7264">
            <v>800000000644</v>
          </cell>
          <cell r="B7264" t="str">
            <v xml:space="preserve">HASCO-EXPULSOR Z42/4.5X100 (711542451000)                                                           </v>
          </cell>
          <cell r="C7264">
            <v>0</v>
          </cell>
          <cell r="D7264">
            <v>0</v>
          </cell>
          <cell r="E7264">
            <v>0</v>
          </cell>
          <cell r="F7264">
            <v>0</v>
          </cell>
          <cell r="G7264">
            <v>0</v>
          </cell>
          <cell r="I7264">
            <v>0</v>
          </cell>
        </row>
        <row r="7265">
          <cell r="A7265">
            <v>800000000645</v>
          </cell>
          <cell r="B7265" t="str">
            <v xml:space="preserve">HASCO-EXPULSOR Z103/5X75 (711510357500)                                                             </v>
          </cell>
          <cell r="C7265">
            <v>0</v>
          </cell>
          <cell r="D7265">
            <v>0</v>
          </cell>
          <cell r="E7265">
            <v>0</v>
          </cell>
          <cell r="F7265">
            <v>0</v>
          </cell>
          <cell r="G7265">
            <v>0</v>
          </cell>
          <cell r="I7265">
            <v>0</v>
          </cell>
        </row>
        <row r="7266">
          <cell r="A7266">
            <v>800000000646</v>
          </cell>
          <cell r="B7266" t="str">
            <v xml:space="preserve">HASCO-EXPULSOR Z100/3X100 (711510031000)                                                            </v>
          </cell>
          <cell r="C7266">
            <v>0</v>
          </cell>
          <cell r="D7266">
            <v>0</v>
          </cell>
          <cell r="E7266">
            <v>0</v>
          </cell>
          <cell r="F7266">
            <v>0</v>
          </cell>
          <cell r="G7266">
            <v>0</v>
          </cell>
          <cell r="I7266">
            <v>0</v>
          </cell>
        </row>
        <row r="7267">
          <cell r="A7267">
            <v>800000000647</v>
          </cell>
          <cell r="B7267" t="str">
            <v xml:space="preserve">HASCO-EXPULSOR Z40/5X100  63797                                                                     </v>
          </cell>
          <cell r="C7267">
            <v>0</v>
          </cell>
          <cell r="D7267">
            <v>0</v>
          </cell>
          <cell r="E7267">
            <v>0</v>
          </cell>
          <cell r="F7267">
            <v>0</v>
          </cell>
          <cell r="G7267">
            <v>0</v>
          </cell>
          <cell r="I7267">
            <v>0</v>
          </cell>
        </row>
        <row r="7268">
          <cell r="A7268">
            <v>800000000648</v>
          </cell>
          <cell r="B7268" t="str">
            <v xml:space="preserve">HASCO-EXPULSOR Z451/2.2X100 (711545122100)                                                          </v>
          </cell>
          <cell r="C7268">
            <v>0</v>
          </cell>
          <cell r="D7268">
            <v>0</v>
          </cell>
          <cell r="E7268">
            <v>0</v>
          </cell>
          <cell r="F7268">
            <v>0</v>
          </cell>
          <cell r="G7268">
            <v>0</v>
          </cell>
          <cell r="I7268">
            <v>0</v>
          </cell>
        </row>
        <row r="7269">
          <cell r="A7269">
            <v>800000000649</v>
          </cell>
          <cell r="B7269" t="str">
            <v xml:space="preserve">HASCO-EXPULSOR Z40/2X200 (711540220000)                                                             </v>
          </cell>
          <cell r="C7269">
            <v>0</v>
          </cell>
          <cell r="D7269">
            <v>0</v>
          </cell>
          <cell r="E7269">
            <v>0</v>
          </cell>
          <cell r="F7269">
            <v>0</v>
          </cell>
          <cell r="G7269">
            <v>0</v>
          </cell>
          <cell r="I7269">
            <v>0</v>
          </cell>
        </row>
        <row r="7270">
          <cell r="A7270">
            <v>800000000650</v>
          </cell>
          <cell r="B7270" t="str">
            <v xml:space="preserve">HASCO-EXPULSOR Z40/3X160 (711540316000)                                                             </v>
          </cell>
          <cell r="C7270">
            <v>0</v>
          </cell>
          <cell r="D7270">
            <v>0</v>
          </cell>
          <cell r="E7270">
            <v>0</v>
          </cell>
          <cell r="F7270">
            <v>0</v>
          </cell>
          <cell r="G7270">
            <v>0</v>
          </cell>
          <cell r="I7270">
            <v>0</v>
          </cell>
        </row>
        <row r="7271">
          <cell r="A7271">
            <v>800000000651</v>
          </cell>
          <cell r="B7271" t="str">
            <v xml:space="preserve">TORCHA D-1.4MM                                                                                      </v>
          </cell>
          <cell r="C7271">
            <v>0</v>
          </cell>
          <cell r="D7271">
            <v>0</v>
          </cell>
          <cell r="E7271">
            <v>0</v>
          </cell>
          <cell r="F7271">
            <v>0</v>
          </cell>
          <cell r="G7271">
            <v>0</v>
          </cell>
          <cell r="I7271">
            <v>0</v>
          </cell>
        </row>
        <row r="7272">
          <cell r="A7272">
            <v>800000000652</v>
          </cell>
          <cell r="B7272" t="str">
            <v xml:space="preserve">ELECTRODO TUNGST.64X1.5MM(50010018)                                                                 </v>
          </cell>
          <cell r="C7272">
            <v>0</v>
          </cell>
          <cell r="D7272">
            <v>0</v>
          </cell>
          <cell r="E7272">
            <v>0</v>
          </cell>
          <cell r="F7272">
            <v>0</v>
          </cell>
          <cell r="G7272">
            <v>0</v>
          </cell>
          <cell r="I7272">
            <v>0</v>
          </cell>
        </row>
        <row r="7273">
          <cell r="A7273">
            <v>800000000653</v>
          </cell>
          <cell r="B7273" t="str">
            <v xml:space="preserve">CERAMICA DE GUIA Ø1.0 (84000782)                                                                    </v>
          </cell>
          <cell r="C7273">
            <v>0</v>
          </cell>
          <cell r="D7273">
            <v>0</v>
          </cell>
          <cell r="E7273">
            <v>0</v>
          </cell>
          <cell r="F7273">
            <v>0</v>
          </cell>
          <cell r="G7273">
            <v>0</v>
          </cell>
          <cell r="I7273">
            <v>0</v>
          </cell>
        </row>
        <row r="7274">
          <cell r="A7274">
            <v>800000000654</v>
          </cell>
          <cell r="B7274" t="str">
            <v xml:space="preserve">TAPON DE SUJECION (CHICO)                                                                           </v>
          </cell>
          <cell r="C7274">
            <v>0</v>
          </cell>
          <cell r="D7274">
            <v>0</v>
          </cell>
          <cell r="E7274">
            <v>0</v>
          </cell>
          <cell r="F7274">
            <v>0</v>
          </cell>
          <cell r="G7274">
            <v>0</v>
          </cell>
          <cell r="I7274">
            <v>0</v>
          </cell>
        </row>
        <row r="7275">
          <cell r="A7275">
            <v>800000000655</v>
          </cell>
          <cell r="B7275" t="str">
            <v xml:space="preserve">TAPON DE SUJECION (GRANDE)                                                                          </v>
          </cell>
          <cell r="C7275">
            <v>0</v>
          </cell>
          <cell r="D7275">
            <v>0</v>
          </cell>
          <cell r="E7275">
            <v>0</v>
          </cell>
          <cell r="F7275">
            <v>0</v>
          </cell>
          <cell r="G7275">
            <v>0</v>
          </cell>
          <cell r="I7275">
            <v>0</v>
          </cell>
        </row>
        <row r="7276">
          <cell r="A7276">
            <v>800000000656</v>
          </cell>
          <cell r="B7276" t="str">
            <v xml:space="preserve">EMBRAGUE NEUMATICO (A51216)                                                                         </v>
          </cell>
          <cell r="C7276">
            <v>1</v>
          </cell>
          <cell r="D7276">
            <v>0</v>
          </cell>
          <cell r="E7276">
            <v>0</v>
          </cell>
          <cell r="F7276">
            <v>0</v>
          </cell>
          <cell r="G7276">
            <v>0</v>
          </cell>
          <cell r="I7276">
            <v>0</v>
          </cell>
        </row>
        <row r="7277">
          <cell r="A7277">
            <v>800000000657</v>
          </cell>
          <cell r="B7277" t="str">
            <v xml:space="preserve">CUCHILLA DE PLAST.RASPADORA(36OFPD)                                                                 </v>
          </cell>
          <cell r="C7277">
            <v>3</v>
          </cell>
          <cell r="D7277">
            <v>0</v>
          </cell>
          <cell r="E7277">
            <v>0</v>
          </cell>
          <cell r="F7277">
            <v>0</v>
          </cell>
          <cell r="G7277">
            <v>0</v>
          </cell>
          <cell r="I7277">
            <v>0</v>
          </cell>
        </row>
        <row r="7278">
          <cell r="A7278">
            <v>800000000658</v>
          </cell>
          <cell r="B7278" t="str">
            <v xml:space="preserve">VALVULA ELECTROMAGNETICA(P10811)                                                                    </v>
          </cell>
          <cell r="C7278">
            <v>2</v>
          </cell>
          <cell r="D7278">
            <v>0</v>
          </cell>
          <cell r="E7278">
            <v>0</v>
          </cell>
          <cell r="F7278">
            <v>0</v>
          </cell>
          <cell r="G7278">
            <v>0</v>
          </cell>
          <cell r="I7278">
            <v>0</v>
          </cell>
        </row>
        <row r="7279">
          <cell r="A7279">
            <v>800000000659</v>
          </cell>
          <cell r="B7279" t="str">
            <v xml:space="preserve">SELLO DE POLYFOM (P61440)                                                                           </v>
          </cell>
          <cell r="C7279">
            <v>0</v>
          </cell>
          <cell r="D7279">
            <v>0</v>
          </cell>
          <cell r="E7279">
            <v>0</v>
          </cell>
          <cell r="F7279">
            <v>0</v>
          </cell>
          <cell r="G7279">
            <v>0</v>
          </cell>
          <cell r="I7279">
            <v>0</v>
          </cell>
        </row>
        <row r="7280">
          <cell r="A7280">
            <v>800000000660</v>
          </cell>
          <cell r="B7280" t="str">
            <v xml:space="preserve">RESORTE P/MOLDE JER.5ML Z64/7X20                                                                    </v>
          </cell>
          <cell r="C7280">
            <v>0</v>
          </cell>
          <cell r="D7280">
            <v>0</v>
          </cell>
          <cell r="E7280">
            <v>0</v>
          </cell>
          <cell r="F7280">
            <v>0</v>
          </cell>
          <cell r="G7280">
            <v>0</v>
          </cell>
          <cell r="I7280">
            <v>0</v>
          </cell>
        </row>
        <row r="7281">
          <cell r="A7281">
            <v>800000000661</v>
          </cell>
          <cell r="B7281" t="str">
            <v xml:space="preserve">MICROMOT.P/PULID.MAQ.FIAD.2642024CR                                                                 </v>
          </cell>
          <cell r="C7281">
            <v>0</v>
          </cell>
          <cell r="D7281">
            <v>0</v>
          </cell>
          <cell r="E7281">
            <v>0</v>
          </cell>
          <cell r="F7281">
            <v>0</v>
          </cell>
          <cell r="G7281">
            <v>0</v>
          </cell>
          <cell r="I7281">
            <v>0</v>
          </cell>
        </row>
        <row r="7282">
          <cell r="A7282">
            <v>800000000662</v>
          </cell>
          <cell r="B7282" t="str">
            <v xml:space="preserve">RESORTE P/MOLDE Z64/7X20-HASCO                                                                      </v>
          </cell>
          <cell r="C7282">
            <v>0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I7282">
            <v>0</v>
          </cell>
        </row>
        <row r="7283">
          <cell r="A7283">
            <v>800000000663</v>
          </cell>
          <cell r="B7283" t="str">
            <v xml:space="preserve">MOTOR 24V P/PULID.CAT. FAULHABER                                                                    </v>
          </cell>
          <cell r="C7283">
            <v>0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I7283">
            <v>0</v>
          </cell>
        </row>
        <row r="7284">
          <cell r="A7284">
            <v>800000000664</v>
          </cell>
          <cell r="B7284" t="str">
            <v xml:space="preserve">NIPLE DE CONEXION Z81/9/R1/8                                                                        </v>
          </cell>
          <cell r="C7284">
            <v>20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I7284">
            <v>0</v>
          </cell>
        </row>
        <row r="7285">
          <cell r="A7285">
            <v>800000000665</v>
          </cell>
          <cell r="B7285" t="str">
            <v xml:space="preserve">NIPLE DE CONEXION Z81/9/R1/4                                                                        </v>
          </cell>
          <cell r="C7285">
            <v>0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  <cell r="I7285">
            <v>0</v>
          </cell>
        </row>
        <row r="7286">
          <cell r="A7286">
            <v>800000000666</v>
          </cell>
          <cell r="B7286" t="str">
            <v xml:space="preserve">PIEDRA P/RECTIF.300-3-20-76.2/H7                                                                    </v>
          </cell>
          <cell r="C7286">
            <v>0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  <cell r="I7286">
            <v>0</v>
          </cell>
        </row>
        <row r="7287">
          <cell r="A7287">
            <v>800000000667</v>
          </cell>
          <cell r="B7287" t="str">
            <v xml:space="preserve">RULEMAN KR-32 PP                                                                                    </v>
          </cell>
          <cell r="C7287">
            <v>0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  <cell r="I7287">
            <v>0</v>
          </cell>
        </row>
        <row r="7288">
          <cell r="A7288">
            <v>800000000668</v>
          </cell>
          <cell r="B7288" t="str">
            <v xml:space="preserve">HASCO-EXPULSOR Z40/4X200 (711540420000)                                                             </v>
          </cell>
          <cell r="C7288">
            <v>0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  <cell r="I7288">
            <v>0</v>
          </cell>
        </row>
        <row r="7289">
          <cell r="A7289">
            <v>800000000669</v>
          </cell>
          <cell r="B7289" t="str">
            <v xml:space="preserve">HASCO-EXPULSOR Z40/12X200 (711540122000)                                                            </v>
          </cell>
          <cell r="C7289">
            <v>1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  <cell r="I7289">
            <v>0</v>
          </cell>
        </row>
        <row r="7290">
          <cell r="A7290">
            <v>800000000670</v>
          </cell>
          <cell r="B7290" t="str">
            <v xml:space="preserve">HASCO-EXPULSOR Z451/12X150 (711545112150)                                                           </v>
          </cell>
          <cell r="C7290">
            <v>0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  <cell r="I7290">
            <v>0</v>
          </cell>
        </row>
        <row r="7291">
          <cell r="A7291">
            <v>800000000671</v>
          </cell>
          <cell r="B7291" t="str">
            <v xml:space="preserve">TUBO CERAMICO 1.0MM (89007041)                                                                      </v>
          </cell>
          <cell r="C7291">
            <v>0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I7291">
            <v>0</v>
          </cell>
        </row>
        <row r="7292">
          <cell r="A7292">
            <v>800000000672</v>
          </cell>
          <cell r="B7292" t="str">
            <v xml:space="preserve">DADO D-0.89-0.035" (78000431)                                                                       </v>
          </cell>
          <cell r="C7292">
            <v>0</v>
          </cell>
          <cell r="D7292">
            <v>0</v>
          </cell>
          <cell r="E7292">
            <v>0</v>
          </cell>
          <cell r="F7292">
            <v>0</v>
          </cell>
          <cell r="G7292">
            <v>0</v>
          </cell>
          <cell r="I7292">
            <v>0</v>
          </cell>
        </row>
        <row r="7293">
          <cell r="A7293">
            <v>800000000673</v>
          </cell>
          <cell r="B7293" t="str">
            <v xml:space="preserve">PLACA P/AISL.TER.DOTEC 280 20MM ESP                                                                 </v>
          </cell>
          <cell r="C7293">
            <v>0</v>
          </cell>
          <cell r="D7293">
            <v>0</v>
          </cell>
          <cell r="E7293">
            <v>0</v>
          </cell>
          <cell r="F7293">
            <v>0</v>
          </cell>
          <cell r="G7293">
            <v>0</v>
          </cell>
          <cell r="I7293">
            <v>0</v>
          </cell>
        </row>
        <row r="7294">
          <cell r="A7294">
            <v>800000000674</v>
          </cell>
          <cell r="B7294" t="str">
            <v xml:space="preserve">MANGO DE FRESA KAVO                                                                                 </v>
          </cell>
          <cell r="C7294">
            <v>0</v>
          </cell>
          <cell r="D7294">
            <v>0</v>
          </cell>
          <cell r="E7294">
            <v>0</v>
          </cell>
          <cell r="F7294">
            <v>0</v>
          </cell>
          <cell r="G7294">
            <v>0</v>
          </cell>
          <cell r="I7294">
            <v>0</v>
          </cell>
        </row>
        <row r="7295">
          <cell r="A7295">
            <v>800000000675</v>
          </cell>
          <cell r="B7295" t="str">
            <v xml:space="preserve">SACABOCADO 0.82MM CR0420305N19R4                                                                    </v>
          </cell>
          <cell r="C7295">
            <v>18</v>
          </cell>
          <cell r="D7295">
            <v>0</v>
          </cell>
          <cell r="E7295">
            <v>25</v>
          </cell>
          <cell r="F7295">
            <v>25</v>
          </cell>
          <cell r="G7295">
            <v>25</v>
          </cell>
          <cell r="I7295">
            <v>25</v>
          </cell>
        </row>
        <row r="7296">
          <cell r="A7296">
            <v>800000000676</v>
          </cell>
          <cell r="B7296" t="str">
            <v xml:space="preserve">SACABOCADO 1.02MM CR0500375N18R4                                                                    </v>
          </cell>
          <cell r="C7296">
            <v>0</v>
          </cell>
          <cell r="D7296">
            <v>0</v>
          </cell>
          <cell r="E7296">
            <v>25</v>
          </cell>
          <cell r="F7296">
            <v>25</v>
          </cell>
          <cell r="G7296">
            <v>25</v>
          </cell>
          <cell r="I7296">
            <v>25</v>
          </cell>
        </row>
        <row r="7297">
          <cell r="A7297">
            <v>800000000677</v>
          </cell>
          <cell r="B7297" t="str">
            <v xml:space="preserve">SACABOCADO 1.21MM CR0580445N17R4                                                                    </v>
          </cell>
          <cell r="C7297">
            <v>5</v>
          </cell>
          <cell r="D7297">
            <v>0</v>
          </cell>
          <cell r="E7297">
            <v>25</v>
          </cell>
          <cell r="F7297">
            <v>25</v>
          </cell>
          <cell r="G7297">
            <v>25</v>
          </cell>
          <cell r="I7297">
            <v>25</v>
          </cell>
        </row>
        <row r="7298">
          <cell r="A7298">
            <v>800000000678</v>
          </cell>
          <cell r="B7298" t="str">
            <v xml:space="preserve">SACABOCADO 1.32MM CR0650495N16R4                                                                    </v>
          </cell>
          <cell r="C7298">
            <v>0</v>
          </cell>
          <cell r="D7298">
            <v>0</v>
          </cell>
          <cell r="E7298">
            <v>0</v>
          </cell>
          <cell r="F7298">
            <v>0</v>
          </cell>
          <cell r="G7298">
            <v>0</v>
          </cell>
          <cell r="I7298">
            <v>0</v>
          </cell>
        </row>
        <row r="7299">
          <cell r="A7299">
            <v>800000000679</v>
          </cell>
          <cell r="B7299" t="str">
            <v xml:space="preserve">SACABOCADO 0.90MM CR0500365N18R4                                                                    </v>
          </cell>
          <cell r="C7299">
            <v>8</v>
          </cell>
          <cell r="D7299">
            <v>0</v>
          </cell>
          <cell r="E7299">
            <v>25</v>
          </cell>
          <cell r="F7299">
            <v>25</v>
          </cell>
          <cell r="G7299">
            <v>25</v>
          </cell>
          <cell r="I7299">
            <v>25</v>
          </cell>
        </row>
        <row r="7300">
          <cell r="A7300">
            <v>800000000680</v>
          </cell>
          <cell r="B7300" t="str">
            <v xml:space="preserve">FUSIBLE AKN60-16H7-20H7 P/BELLMARK                                                                  </v>
          </cell>
          <cell r="C7300">
            <v>1</v>
          </cell>
          <cell r="D7300">
            <v>0</v>
          </cell>
          <cell r="E7300">
            <v>0</v>
          </cell>
          <cell r="F7300">
            <v>0</v>
          </cell>
          <cell r="G7300">
            <v>0</v>
          </cell>
          <cell r="I7300">
            <v>0</v>
          </cell>
        </row>
        <row r="7301">
          <cell r="A7301">
            <v>800000000681</v>
          </cell>
          <cell r="B7301" t="str">
            <v xml:space="preserve">TERMOCUPLA TEF 16 100139                                                                            </v>
          </cell>
          <cell r="C7301">
            <v>0</v>
          </cell>
          <cell r="D7301">
            <v>0</v>
          </cell>
          <cell r="E7301">
            <v>0</v>
          </cell>
          <cell r="F7301">
            <v>0</v>
          </cell>
          <cell r="G7301">
            <v>0</v>
          </cell>
          <cell r="I7301">
            <v>0</v>
          </cell>
        </row>
        <row r="7302">
          <cell r="A7302">
            <v>800000000682</v>
          </cell>
          <cell r="B7302" t="str">
            <v xml:space="preserve">CILIND. CARRERA CORTA CAT.188223                                                                    </v>
          </cell>
          <cell r="C7302">
            <v>0</v>
          </cell>
          <cell r="D7302">
            <v>0</v>
          </cell>
          <cell r="E7302">
            <v>0</v>
          </cell>
          <cell r="F7302">
            <v>0</v>
          </cell>
          <cell r="G7302">
            <v>0</v>
          </cell>
          <cell r="I7302">
            <v>0</v>
          </cell>
        </row>
        <row r="7303">
          <cell r="A7303">
            <v>800000000683</v>
          </cell>
          <cell r="B7303" t="str">
            <v xml:space="preserve">DISCO DE CORTE P/INOXIDABLE 4½"                                                                     </v>
          </cell>
          <cell r="C7303">
            <v>48</v>
          </cell>
          <cell r="D7303">
            <v>0</v>
          </cell>
          <cell r="E7303">
            <v>0</v>
          </cell>
          <cell r="F7303">
            <v>0</v>
          </cell>
          <cell r="G7303">
            <v>0</v>
          </cell>
          <cell r="I7303">
            <v>0</v>
          </cell>
        </row>
        <row r="7304">
          <cell r="A7304">
            <v>800000000684</v>
          </cell>
          <cell r="B7304" t="str">
            <v xml:space="preserve">DISCO DE CORTE P/METAL 4½"                                                                          </v>
          </cell>
          <cell r="C7304">
            <v>0</v>
          </cell>
          <cell r="D7304">
            <v>0</v>
          </cell>
          <cell r="E7304">
            <v>0</v>
          </cell>
          <cell r="F7304">
            <v>0</v>
          </cell>
          <cell r="G7304">
            <v>0</v>
          </cell>
          <cell r="I7304">
            <v>0</v>
          </cell>
        </row>
        <row r="7305">
          <cell r="A7305">
            <v>800000000685</v>
          </cell>
          <cell r="B7305" t="str">
            <v xml:space="preserve">DISCO DE CORTE P/PULID.                                                                             </v>
          </cell>
          <cell r="C7305">
            <v>1</v>
          </cell>
          <cell r="D7305">
            <v>0</v>
          </cell>
          <cell r="E7305">
            <v>0</v>
          </cell>
          <cell r="F7305">
            <v>0</v>
          </cell>
          <cell r="G7305">
            <v>0</v>
          </cell>
          <cell r="I7305">
            <v>0</v>
          </cell>
        </row>
        <row r="7306">
          <cell r="A7306">
            <v>800000000686</v>
          </cell>
          <cell r="B7306" t="str">
            <v xml:space="preserve">GUIAS (0162132)                                                                                     </v>
          </cell>
          <cell r="C7306">
            <v>0</v>
          </cell>
          <cell r="D7306">
            <v>0</v>
          </cell>
          <cell r="E7306">
            <v>0</v>
          </cell>
          <cell r="F7306">
            <v>0</v>
          </cell>
          <cell r="G7306">
            <v>0</v>
          </cell>
          <cell r="I7306">
            <v>0</v>
          </cell>
        </row>
        <row r="7307">
          <cell r="A7307">
            <v>800000000687</v>
          </cell>
          <cell r="B7307" t="str">
            <v xml:space="preserve">SUJETA GUIA (0161566)                                                                               </v>
          </cell>
          <cell r="C7307">
            <v>0</v>
          </cell>
          <cell r="D7307">
            <v>0</v>
          </cell>
          <cell r="E7307">
            <v>0</v>
          </cell>
          <cell r="F7307">
            <v>0</v>
          </cell>
          <cell r="G7307">
            <v>0</v>
          </cell>
          <cell r="I7307">
            <v>0</v>
          </cell>
        </row>
        <row r="7308">
          <cell r="A7308">
            <v>800000000688</v>
          </cell>
          <cell r="B7308" t="str">
            <v xml:space="preserve">TOMA CORRIENTE (0155050)                                                                            </v>
          </cell>
          <cell r="C7308">
            <v>1</v>
          </cell>
          <cell r="D7308">
            <v>0</v>
          </cell>
          <cell r="E7308">
            <v>0</v>
          </cell>
          <cell r="F7308">
            <v>0</v>
          </cell>
          <cell r="G7308">
            <v>0</v>
          </cell>
          <cell r="I7308">
            <v>0</v>
          </cell>
        </row>
        <row r="7309">
          <cell r="A7309">
            <v>800000000689</v>
          </cell>
          <cell r="B7309" t="str">
            <v xml:space="preserve">MOTOR ELECTRICO CC (EM6641400303)                                                                   </v>
          </cell>
          <cell r="C7309">
            <v>0</v>
          </cell>
          <cell r="D7309">
            <v>0</v>
          </cell>
          <cell r="E7309">
            <v>0</v>
          </cell>
          <cell r="F7309">
            <v>0</v>
          </cell>
          <cell r="G7309">
            <v>0</v>
          </cell>
          <cell r="I7309">
            <v>0</v>
          </cell>
        </row>
        <row r="7310">
          <cell r="A7310">
            <v>800000000690</v>
          </cell>
          <cell r="B7310" t="str">
            <v xml:space="preserve">POLEA (84821090)                                                                                    </v>
          </cell>
          <cell r="C7310">
            <v>2</v>
          </cell>
          <cell r="D7310">
            <v>0</v>
          </cell>
          <cell r="E7310">
            <v>0</v>
          </cell>
          <cell r="F7310">
            <v>0</v>
          </cell>
          <cell r="G7310">
            <v>0</v>
          </cell>
          <cell r="I7310">
            <v>0</v>
          </cell>
        </row>
        <row r="7311">
          <cell r="A7311">
            <v>800000000691</v>
          </cell>
          <cell r="B7311" t="str">
            <v xml:space="preserve">CORREA TRANSPORTADORA (40024100)                                                                    </v>
          </cell>
          <cell r="C7311">
            <v>3</v>
          </cell>
          <cell r="D7311">
            <v>0</v>
          </cell>
          <cell r="E7311">
            <v>0</v>
          </cell>
          <cell r="F7311">
            <v>0</v>
          </cell>
          <cell r="G7311">
            <v>0</v>
          </cell>
          <cell r="I7311">
            <v>0</v>
          </cell>
        </row>
        <row r="7312">
          <cell r="A7312">
            <v>800000000692</v>
          </cell>
          <cell r="B7312" t="str">
            <v xml:space="preserve">CONECTOR (0160859)                                                                                  </v>
          </cell>
          <cell r="C7312">
            <v>0</v>
          </cell>
          <cell r="D7312">
            <v>0</v>
          </cell>
          <cell r="E7312">
            <v>0</v>
          </cell>
          <cell r="F7312">
            <v>0</v>
          </cell>
          <cell r="G7312">
            <v>0</v>
          </cell>
          <cell r="I7312">
            <v>0</v>
          </cell>
        </row>
        <row r="7313">
          <cell r="A7313">
            <v>800000000693</v>
          </cell>
          <cell r="B7313" t="str">
            <v xml:space="preserve">GANCHO DE ALIMENTACION (0160102)                                                                    </v>
          </cell>
          <cell r="C7313">
            <v>0</v>
          </cell>
          <cell r="D7313">
            <v>0</v>
          </cell>
          <cell r="E7313">
            <v>0</v>
          </cell>
          <cell r="F7313">
            <v>0</v>
          </cell>
          <cell r="G7313">
            <v>0</v>
          </cell>
          <cell r="I7313">
            <v>0</v>
          </cell>
        </row>
        <row r="7314">
          <cell r="A7314">
            <v>800000000694</v>
          </cell>
          <cell r="B7314" t="str">
            <v xml:space="preserve">THERMOCUPLA (Z1295/1/4X25)                                                                          </v>
          </cell>
          <cell r="C7314">
            <v>0</v>
          </cell>
          <cell r="D7314">
            <v>0</v>
          </cell>
          <cell r="E7314">
            <v>0</v>
          </cell>
          <cell r="F7314">
            <v>0</v>
          </cell>
          <cell r="G7314">
            <v>0</v>
          </cell>
          <cell r="I7314">
            <v>0</v>
          </cell>
        </row>
        <row r="7315">
          <cell r="A7315">
            <v>800000000695</v>
          </cell>
          <cell r="B7315" t="str">
            <v xml:space="preserve">PLANCHA DE TUNGSTENO (23WC1818)                                                                     </v>
          </cell>
          <cell r="C7315">
            <v>0</v>
          </cell>
          <cell r="D7315">
            <v>0</v>
          </cell>
          <cell r="E7315">
            <v>0</v>
          </cell>
          <cell r="F7315">
            <v>0</v>
          </cell>
          <cell r="G7315">
            <v>0</v>
          </cell>
          <cell r="I7315">
            <v>0</v>
          </cell>
        </row>
        <row r="7316">
          <cell r="A7316">
            <v>800000000696</v>
          </cell>
          <cell r="B7316" t="str">
            <v xml:space="preserve">CABLE CONEXION Z1164/1.5/4.8(2PCE)                                                                  </v>
          </cell>
          <cell r="C7316">
            <v>0</v>
          </cell>
          <cell r="D7316">
            <v>0</v>
          </cell>
          <cell r="E7316">
            <v>0</v>
          </cell>
          <cell r="F7316">
            <v>0</v>
          </cell>
          <cell r="G7316">
            <v>0</v>
          </cell>
          <cell r="I7316">
            <v>0</v>
          </cell>
        </row>
        <row r="7317">
          <cell r="A7317">
            <v>800000000697</v>
          </cell>
          <cell r="B7317" t="str">
            <v xml:space="preserve">RESISTENCIA TIPO CARTUCHO Z11381                                                                    </v>
          </cell>
          <cell r="C7317">
            <v>0</v>
          </cell>
          <cell r="D7317">
            <v>0</v>
          </cell>
          <cell r="E7317">
            <v>0</v>
          </cell>
          <cell r="F7317">
            <v>0</v>
          </cell>
          <cell r="G7317">
            <v>0</v>
          </cell>
          <cell r="I7317">
            <v>0</v>
          </cell>
        </row>
        <row r="7318">
          <cell r="A7318">
            <v>800000000698</v>
          </cell>
          <cell r="B7318" t="str">
            <v xml:space="preserve">ENGRANAJE CONICO P/MAQ. ESPIRALAR                                                                   </v>
          </cell>
          <cell r="C7318">
            <v>0</v>
          </cell>
          <cell r="D7318">
            <v>0</v>
          </cell>
          <cell r="E7318">
            <v>0</v>
          </cell>
          <cell r="F7318">
            <v>0</v>
          </cell>
          <cell r="G7318">
            <v>0</v>
          </cell>
          <cell r="I7318">
            <v>0</v>
          </cell>
        </row>
        <row r="7319">
          <cell r="A7319">
            <v>800000000699</v>
          </cell>
          <cell r="B7319" t="str">
            <v xml:space="preserve">CONECTOR PEQUEÑO TIPO DILEM-10                                                                      </v>
          </cell>
          <cell r="C7319">
            <v>1</v>
          </cell>
          <cell r="D7319">
            <v>0</v>
          </cell>
          <cell r="E7319">
            <v>0</v>
          </cell>
          <cell r="F7319">
            <v>0</v>
          </cell>
          <cell r="G7319">
            <v>0</v>
          </cell>
          <cell r="I7319">
            <v>0</v>
          </cell>
        </row>
        <row r="7320">
          <cell r="A7320">
            <v>800000000700</v>
          </cell>
          <cell r="B7320" t="str">
            <v xml:space="preserve">CABLE COMPENSADO CROMO-NIQUEL 9148                                                                  </v>
          </cell>
          <cell r="C7320">
            <v>0</v>
          </cell>
          <cell r="D7320">
            <v>0</v>
          </cell>
          <cell r="E7320">
            <v>0</v>
          </cell>
          <cell r="F7320">
            <v>0</v>
          </cell>
          <cell r="G7320">
            <v>0</v>
          </cell>
          <cell r="I7320">
            <v>0</v>
          </cell>
        </row>
        <row r="7321">
          <cell r="A7321">
            <v>800000000701</v>
          </cell>
          <cell r="B7321" t="str">
            <v xml:space="preserve">RELAIS DE SUBCORRIENTE DIB 01C 7245                                                                 </v>
          </cell>
          <cell r="C7321">
            <v>0</v>
          </cell>
          <cell r="D7321">
            <v>0</v>
          </cell>
          <cell r="E7321">
            <v>0</v>
          </cell>
          <cell r="F7321">
            <v>0</v>
          </cell>
          <cell r="G7321">
            <v>0</v>
          </cell>
          <cell r="I7321">
            <v>0</v>
          </cell>
        </row>
        <row r="7322">
          <cell r="A7322">
            <v>800000000702</v>
          </cell>
          <cell r="B7322" t="str">
            <v xml:space="preserve">CONECTOR MACHO C146-10A016-0021                                                                     </v>
          </cell>
          <cell r="C7322">
            <v>2</v>
          </cell>
          <cell r="D7322">
            <v>0</v>
          </cell>
          <cell r="E7322">
            <v>0</v>
          </cell>
          <cell r="F7322">
            <v>0</v>
          </cell>
          <cell r="G7322">
            <v>0</v>
          </cell>
          <cell r="I7322">
            <v>0</v>
          </cell>
        </row>
        <row r="7323">
          <cell r="A7323">
            <v>800000000703</v>
          </cell>
          <cell r="B7323" t="str">
            <v xml:space="preserve">CONECTOR HEMBRA C146-10B16-0021                                                                     </v>
          </cell>
          <cell r="C7323">
            <v>2</v>
          </cell>
          <cell r="D7323">
            <v>0</v>
          </cell>
          <cell r="E7323">
            <v>0</v>
          </cell>
          <cell r="F7323">
            <v>0</v>
          </cell>
          <cell r="G7323">
            <v>0</v>
          </cell>
          <cell r="I7323">
            <v>0</v>
          </cell>
        </row>
        <row r="7324">
          <cell r="A7324">
            <v>800000000704</v>
          </cell>
          <cell r="B7324" t="str">
            <v xml:space="preserve">BASE P/TABLERO C146-10 F016-501                                                                     </v>
          </cell>
          <cell r="C7324">
            <v>2</v>
          </cell>
          <cell r="D7324">
            <v>0</v>
          </cell>
          <cell r="E7324">
            <v>0</v>
          </cell>
          <cell r="F7324">
            <v>0</v>
          </cell>
          <cell r="G7324">
            <v>0</v>
          </cell>
          <cell r="I7324">
            <v>0</v>
          </cell>
        </row>
        <row r="7325">
          <cell r="A7325">
            <v>800000000705</v>
          </cell>
          <cell r="B7325" t="str">
            <v xml:space="preserve">BASE AEREA C146-10G016-501                                                                          </v>
          </cell>
          <cell r="C7325">
            <v>2</v>
          </cell>
          <cell r="D7325">
            <v>0</v>
          </cell>
          <cell r="E7325">
            <v>0</v>
          </cell>
          <cell r="F7325">
            <v>0</v>
          </cell>
          <cell r="G7325">
            <v>0</v>
          </cell>
          <cell r="I7325">
            <v>0</v>
          </cell>
        </row>
        <row r="7326">
          <cell r="A7326">
            <v>800000000706</v>
          </cell>
          <cell r="B7326" t="str">
            <v xml:space="preserve">CABLE DE NIQUEL                                                                                     </v>
          </cell>
          <cell r="C7326">
            <v>0</v>
          </cell>
          <cell r="D7326">
            <v>0</v>
          </cell>
          <cell r="E7326">
            <v>0</v>
          </cell>
          <cell r="F7326">
            <v>0</v>
          </cell>
          <cell r="G7326">
            <v>0</v>
          </cell>
          <cell r="I7326">
            <v>0</v>
          </cell>
        </row>
        <row r="7327">
          <cell r="A7327">
            <v>800000000707</v>
          </cell>
          <cell r="B7327" t="str">
            <v xml:space="preserve">CABLE COMPENSADO                                                                                    </v>
          </cell>
          <cell r="C7327">
            <v>20</v>
          </cell>
          <cell r="D7327">
            <v>0</v>
          </cell>
          <cell r="E7327">
            <v>0</v>
          </cell>
          <cell r="F7327">
            <v>0</v>
          </cell>
          <cell r="G7327">
            <v>0</v>
          </cell>
          <cell r="I7327">
            <v>0</v>
          </cell>
        </row>
        <row r="7328">
          <cell r="A7328">
            <v>800000000708</v>
          </cell>
          <cell r="B7328" t="str">
            <v xml:space="preserve">TERMINAL DE CERAMICA                                                                                </v>
          </cell>
          <cell r="C7328">
            <v>10</v>
          </cell>
          <cell r="D7328">
            <v>0</v>
          </cell>
          <cell r="E7328">
            <v>0</v>
          </cell>
          <cell r="F7328">
            <v>0</v>
          </cell>
          <cell r="G7328">
            <v>0</v>
          </cell>
          <cell r="I7328">
            <v>0</v>
          </cell>
        </row>
        <row r="7329">
          <cell r="A7329">
            <v>800000000709</v>
          </cell>
          <cell r="B7329" t="str">
            <v xml:space="preserve">ELEMENTOS INFRAROJOS                                                                                </v>
          </cell>
          <cell r="C7329">
            <v>6</v>
          </cell>
          <cell r="D7329">
            <v>0</v>
          </cell>
          <cell r="E7329">
            <v>0</v>
          </cell>
          <cell r="F7329">
            <v>0</v>
          </cell>
          <cell r="G7329">
            <v>0</v>
          </cell>
          <cell r="I7329">
            <v>0</v>
          </cell>
        </row>
        <row r="7330">
          <cell r="A7330">
            <v>800000000710</v>
          </cell>
          <cell r="B7330" t="str">
            <v xml:space="preserve">MICRO SWITCH P/MAQ DIALISIS(200165)                                                                 </v>
          </cell>
          <cell r="C7330">
            <v>1</v>
          </cell>
          <cell r="D7330">
            <v>0</v>
          </cell>
          <cell r="E7330">
            <v>0</v>
          </cell>
          <cell r="F7330">
            <v>0</v>
          </cell>
          <cell r="G7330">
            <v>0</v>
          </cell>
          <cell r="I7330">
            <v>0</v>
          </cell>
        </row>
        <row r="7331">
          <cell r="A7331">
            <v>800000000711</v>
          </cell>
          <cell r="B7331" t="str">
            <v xml:space="preserve">CANILLA COMPLETA(CAT.-640036101)                                                                    </v>
          </cell>
          <cell r="C7331">
            <v>5</v>
          </cell>
          <cell r="D7331">
            <v>0</v>
          </cell>
          <cell r="E7331">
            <v>0</v>
          </cell>
          <cell r="F7331">
            <v>0</v>
          </cell>
          <cell r="G7331">
            <v>0</v>
          </cell>
          <cell r="I7331">
            <v>0</v>
          </cell>
        </row>
        <row r="7332">
          <cell r="A7332">
            <v>800000000712</v>
          </cell>
          <cell r="B7332" t="str">
            <v xml:space="preserve">ANILLO METALICO(CAT.-640042300)                                                                     </v>
          </cell>
          <cell r="C7332">
            <v>5</v>
          </cell>
          <cell r="D7332">
            <v>0</v>
          </cell>
          <cell r="E7332">
            <v>0</v>
          </cell>
          <cell r="F7332">
            <v>0</v>
          </cell>
          <cell r="G7332">
            <v>0</v>
          </cell>
          <cell r="I7332">
            <v>0</v>
          </cell>
        </row>
        <row r="7333">
          <cell r="A7333">
            <v>800000000713</v>
          </cell>
          <cell r="B7333" t="str">
            <v xml:space="preserve">RESORTE (CAT.-640052101)                                                                            </v>
          </cell>
          <cell r="C7333">
            <v>5</v>
          </cell>
          <cell r="D7333">
            <v>0</v>
          </cell>
          <cell r="E7333">
            <v>0</v>
          </cell>
          <cell r="F7333">
            <v>0</v>
          </cell>
          <cell r="G7333">
            <v>0</v>
          </cell>
          <cell r="I7333">
            <v>0</v>
          </cell>
        </row>
        <row r="7334">
          <cell r="A7334">
            <v>800000000714</v>
          </cell>
          <cell r="B7334" t="str">
            <v xml:space="preserve">JUNTA DE GOMA(CAT.-640048101)                                                                       </v>
          </cell>
          <cell r="C7334">
            <v>1</v>
          </cell>
          <cell r="D7334">
            <v>0</v>
          </cell>
          <cell r="E7334">
            <v>0</v>
          </cell>
          <cell r="F7334">
            <v>0</v>
          </cell>
          <cell r="G7334">
            <v>0</v>
          </cell>
          <cell r="I7334">
            <v>0</v>
          </cell>
        </row>
        <row r="7335">
          <cell r="A7335">
            <v>800000000715</v>
          </cell>
          <cell r="B7335" t="str">
            <v xml:space="preserve">MANIJA (CAT.-640045101)                                                                             </v>
          </cell>
          <cell r="C7335">
            <v>5</v>
          </cell>
          <cell r="D7335">
            <v>0</v>
          </cell>
          <cell r="E7335">
            <v>0</v>
          </cell>
          <cell r="F7335">
            <v>0</v>
          </cell>
          <cell r="G7335">
            <v>0</v>
          </cell>
          <cell r="I7335">
            <v>0</v>
          </cell>
        </row>
        <row r="7336">
          <cell r="A7336">
            <v>800000000716</v>
          </cell>
          <cell r="B7336" t="str">
            <v xml:space="preserve">PERNO P/FIJAR MANIJA(CAT.640046101)                                                                 </v>
          </cell>
          <cell r="C7336">
            <v>6</v>
          </cell>
          <cell r="D7336">
            <v>0</v>
          </cell>
          <cell r="E7336">
            <v>0</v>
          </cell>
          <cell r="F7336">
            <v>0</v>
          </cell>
          <cell r="G7336">
            <v>0</v>
          </cell>
          <cell r="I7336">
            <v>0</v>
          </cell>
        </row>
        <row r="7337">
          <cell r="A7337">
            <v>800000000717</v>
          </cell>
          <cell r="B7337" t="str">
            <v xml:space="preserve">MIXER                                                                                               </v>
          </cell>
          <cell r="C7337">
            <v>0</v>
          </cell>
          <cell r="D7337">
            <v>0</v>
          </cell>
          <cell r="E7337">
            <v>0</v>
          </cell>
          <cell r="F7337">
            <v>0</v>
          </cell>
          <cell r="G7337">
            <v>0</v>
          </cell>
          <cell r="I7337">
            <v>0</v>
          </cell>
        </row>
        <row r="7338">
          <cell r="A7338">
            <v>800000000718</v>
          </cell>
          <cell r="B7338" t="str">
            <v xml:space="preserve">ESPATULA/PALETA                                                                                     </v>
          </cell>
          <cell r="C7338">
            <v>0</v>
          </cell>
          <cell r="D7338">
            <v>0</v>
          </cell>
          <cell r="E7338">
            <v>0</v>
          </cell>
          <cell r="F7338">
            <v>0</v>
          </cell>
          <cell r="G7338">
            <v>0</v>
          </cell>
          <cell r="I7338">
            <v>0</v>
          </cell>
        </row>
        <row r="7339">
          <cell r="A7339">
            <v>800000000719</v>
          </cell>
          <cell r="B7339" t="str">
            <v xml:space="preserve">ABRIDOR DE LATAS                                                                                    </v>
          </cell>
          <cell r="C7339">
            <v>0</v>
          </cell>
          <cell r="D7339">
            <v>0</v>
          </cell>
          <cell r="E7339">
            <v>0</v>
          </cell>
          <cell r="F7339">
            <v>0</v>
          </cell>
          <cell r="G7339">
            <v>0</v>
          </cell>
          <cell r="I7339">
            <v>0</v>
          </cell>
        </row>
        <row r="7340">
          <cell r="A7340">
            <v>800000000720</v>
          </cell>
          <cell r="B7340" t="str">
            <v xml:space="preserve">LAVARROPAS                                                                                          </v>
          </cell>
          <cell r="C7340">
            <v>0</v>
          </cell>
          <cell r="D7340">
            <v>0</v>
          </cell>
          <cell r="E7340">
            <v>0</v>
          </cell>
          <cell r="F7340">
            <v>0</v>
          </cell>
          <cell r="G7340">
            <v>0</v>
          </cell>
          <cell r="I7340">
            <v>0</v>
          </cell>
        </row>
        <row r="7341">
          <cell r="A7341">
            <v>800000000721</v>
          </cell>
          <cell r="B7341" t="str">
            <v xml:space="preserve">AMORTIGUADOR                                                                                        </v>
          </cell>
          <cell r="C7341">
            <v>0</v>
          </cell>
          <cell r="D7341">
            <v>0</v>
          </cell>
          <cell r="E7341">
            <v>0</v>
          </cell>
          <cell r="F7341">
            <v>0</v>
          </cell>
          <cell r="G7341">
            <v>0</v>
          </cell>
          <cell r="I7341">
            <v>0</v>
          </cell>
        </row>
        <row r="7342">
          <cell r="A7342">
            <v>800000000722</v>
          </cell>
          <cell r="B7342" t="str">
            <v xml:space="preserve">HIDROLAVADORA K5.55 PLUS T400                                                                       </v>
          </cell>
          <cell r="C7342">
            <v>0</v>
          </cell>
          <cell r="D7342">
            <v>0</v>
          </cell>
          <cell r="E7342">
            <v>0</v>
          </cell>
          <cell r="F7342">
            <v>0</v>
          </cell>
          <cell r="G7342">
            <v>0</v>
          </cell>
          <cell r="I7342">
            <v>0</v>
          </cell>
        </row>
        <row r="7343">
          <cell r="A7343">
            <v>800000000723</v>
          </cell>
          <cell r="B7343" t="str">
            <v xml:space="preserve">SABANAS DE ALGODON                                                                                  </v>
          </cell>
          <cell r="C7343">
            <v>0</v>
          </cell>
          <cell r="D7343">
            <v>0</v>
          </cell>
          <cell r="E7343">
            <v>0</v>
          </cell>
          <cell r="F7343">
            <v>0</v>
          </cell>
          <cell r="G7343">
            <v>0</v>
          </cell>
          <cell r="I7343">
            <v>0</v>
          </cell>
        </row>
        <row r="7344">
          <cell r="A7344">
            <v>800000000724</v>
          </cell>
          <cell r="B7344" t="str">
            <v xml:space="preserve">CUBRE COLCHON                                                                                       </v>
          </cell>
          <cell r="C7344">
            <v>0</v>
          </cell>
          <cell r="D7344">
            <v>0</v>
          </cell>
          <cell r="E7344">
            <v>0</v>
          </cell>
          <cell r="F7344">
            <v>0</v>
          </cell>
          <cell r="G7344">
            <v>0</v>
          </cell>
          <cell r="I7344">
            <v>0</v>
          </cell>
        </row>
        <row r="7345">
          <cell r="A7345">
            <v>800000000725</v>
          </cell>
          <cell r="B7345" t="str">
            <v xml:space="preserve">MOCHILA                                                                                             </v>
          </cell>
          <cell r="C7345">
            <v>0</v>
          </cell>
          <cell r="D7345">
            <v>0</v>
          </cell>
          <cell r="E7345">
            <v>0</v>
          </cell>
          <cell r="F7345">
            <v>0</v>
          </cell>
          <cell r="G7345">
            <v>0</v>
          </cell>
          <cell r="I7345">
            <v>0</v>
          </cell>
        </row>
        <row r="7346">
          <cell r="A7346">
            <v>800000000726</v>
          </cell>
          <cell r="B7346" t="str">
            <v xml:space="preserve">PLANCHA DE HIERRO FUNDIDO                                                                           </v>
          </cell>
          <cell r="C7346">
            <v>0</v>
          </cell>
          <cell r="D7346">
            <v>0</v>
          </cell>
          <cell r="E7346">
            <v>0</v>
          </cell>
          <cell r="F7346">
            <v>0</v>
          </cell>
          <cell r="G7346">
            <v>0</v>
          </cell>
          <cell r="I7346">
            <v>0</v>
          </cell>
        </row>
        <row r="7347">
          <cell r="A7347">
            <v>800000000727</v>
          </cell>
          <cell r="B7347" t="str">
            <v xml:space="preserve">LAMPARA DE TECHO                                                                                    </v>
          </cell>
          <cell r="C7347">
            <v>0</v>
          </cell>
          <cell r="D7347">
            <v>0</v>
          </cell>
          <cell r="E7347">
            <v>0</v>
          </cell>
          <cell r="F7347">
            <v>0</v>
          </cell>
          <cell r="G7347">
            <v>0</v>
          </cell>
          <cell r="I7347">
            <v>0</v>
          </cell>
        </row>
        <row r="7348">
          <cell r="A7348">
            <v>800000000728</v>
          </cell>
          <cell r="B7348" t="str">
            <v xml:space="preserve">POMADA ANALGESICA                                                                                   </v>
          </cell>
          <cell r="C7348">
            <v>0</v>
          </cell>
          <cell r="D7348">
            <v>0</v>
          </cell>
          <cell r="E7348">
            <v>0</v>
          </cell>
          <cell r="F7348">
            <v>0</v>
          </cell>
          <cell r="G7348">
            <v>0</v>
          </cell>
          <cell r="I7348">
            <v>0</v>
          </cell>
        </row>
        <row r="7349">
          <cell r="A7349">
            <v>800000000729</v>
          </cell>
          <cell r="B7349" t="str">
            <v xml:space="preserve">POMADA PARA QUEMADURAS                                                                              </v>
          </cell>
          <cell r="C7349">
            <v>0</v>
          </cell>
          <cell r="D7349">
            <v>0</v>
          </cell>
          <cell r="E7349">
            <v>0</v>
          </cell>
          <cell r="F7349">
            <v>0</v>
          </cell>
          <cell r="G7349">
            <v>0</v>
          </cell>
          <cell r="I7349">
            <v>0</v>
          </cell>
        </row>
        <row r="7350">
          <cell r="A7350">
            <v>800000000730</v>
          </cell>
          <cell r="B7350" t="str">
            <v xml:space="preserve">TERMOMETRO                                                                                          </v>
          </cell>
          <cell r="C7350">
            <v>2</v>
          </cell>
          <cell r="D7350">
            <v>0</v>
          </cell>
          <cell r="E7350">
            <v>0</v>
          </cell>
          <cell r="F7350">
            <v>0</v>
          </cell>
          <cell r="G7350">
            <v>0</v>
          </cell>
          <cell r="I7350">
            <v>0</v>
          </cell>
        </row>
        <row r="7351">
          <cell r="A7351">
            <v>800000000731</v>
          </cell>
          <cell r="B7351" t="str">
            <v xml:space="preserve">CINTA DE APROXIMACION (P/CORTES)                                                                    </v>
          </cell>
          <cell r="C7351">
            <v>0</v>
          </cell>
          <cell r="D7351">
            <v>0</v>
          </cell>
          <cell r="E7351">
            <v>0</v>
          </cell>
          <cell r="F7351">
            <v>0</v>
          </cell>
          <cell r="G7351">
            <v>0</v>
          </cell>
          <cell r="I7351">
            <v>0</v>
          </cell>
        </row>
        <row r="7352">
          <cell r="A7352">
            <v>800000000732</v>
          </cell>
          <cell r="B7352" t="str">
            <v xml:space="preserve">APOSITOS PARA QUEMADURAS                                                                            </v>
          </cell>
          <cell r="C7352">
            <v>0</v>
          </cell>
          <cell r="D7352">
            <v>0</v>
          </cell>
          <cell r="E7352">
            <v>0</v>
          </cell>
          <cell r="F7352">
            <v>0</v>
          </cell>
          <cell r="G7352">
            <v>0</v>
          </cell>
          <cell r="I7352">
            <v>0</v>
          </cell>
        </row>
        <row r="7353">
          <cell r="A7353">
            <v>800000000733</v>
          </cell>
          <cell r="B7353" t="str">
            <v xml:space="preserve">ANALGESICOS                                                                                         </v>
          </cell>
          <cell r="C7353">
            <v>0</v>
          </cell>
          <cell r="D7353">
            <v>0</v>
          </cell>
          <cell r="E7353">
            <v>0</v>
          </cell>
          <cell r="F7353">
            <v>0</v>
          </cell>
          <cell r="G7353">
            <v>0</v>
          </cell>
          <cell r="I7353">
            <v>0</v>
          </cell>
        </row>
        <row r="7354">
          <cell r="A7354">
            <v>800000000734</v>
          </cell>
          <cell r="B7354" t="str">
            <v xml:space="preserve">ANTIESPAMODICOS                                                                                     </v>
          </cell>
          <cell r="C7354">
            <v>0</v>
          </cell>
          <cell r="D7354">
            <v>0</v>
          </cell>
          <cell r="E7354">
            <v>0</v>
          </cell>
          <cell r="F7354">
            <v>0</v>
          </cell>
          <cell r="G7354">
            <v>0</v>
          </cell>
          <cell r="I7354">
            <v>0</v>
          </cell>
        </row>
        <row r="7355">
          <cell r="A7355">
            <v>800000000735</v>
          </cell>
          <cell r="B7355" t="str">
            <v xml:space="preserve">LAMPARA COLGANTE LINE C Y901 BLANCA                                                                 </v>
          </cell>
          <cell r="C7355">
            <v>0</v>
          </cell>
          <cell r="D7355">
            <v>0</v>
          </cell>
          <cell r="E7355">
            <v>0</v>
          </cell>
          <cell r="F7355">
            <v>0</v>
          </cell>
          <cell r="G7355">
            <v>0</v>
          </cell>
          <cell r="I7355">
            <v>0</v>
          </cell>
        </row>
        <row r="7356">
          <cell r="A7356">
            <v>800000000736</v>
          </cell>
          <cell r="B7356" t="str">
            <v xml:space="preserve">HASCO-EXPULSOR Z41/2.5X100  (64394)                                                                 </v>
          </cell>
          <cell r="C7356">
            <v>0</v>
          </cell>
          <cell r="D7356">
            <v>0</v>
          </cell>
          <cell r="E7356">
            <v>0</v>
          </cell>
          <cell r="F7356">
            <v>0</v>
          </cell>
          <cell r="G7356">
            <v>0</v>
          </cell>
          <cell r="I7356">
            <v>0</v>
          </cell>
        </row>
        <row r="7357">
          <cell r="A7357">
            <v>800000000737</v>
          </cell>
          <cell r="B7357" t="str">
            <v xml:space="preserve">HASCO-EXPULSOR Z4501/4 2.5X60  (561142)                                                             </v>
          </cell>
          <cell r="C7357">
            <v>0</v>
          </cell>
          <cell r="D7357">
            <v>0</v>
          </cell>
          <cell r="E7357">
            <v>0</v>
          </cell>
          <cell r="F7357">
            <v>0</v>
          </cell>
          <cell r="G7357">
            <v>0</v>
          </cell>
          <cell r="I7357">
            <v>0</v>
          </cell>
        </row>
        <row r="7358">
          <cell r="A7358">
            <v>800000000738</v>
          </cell>
          <cell r="B7358" t="str">
            <v xml:space="preserve">PIEDRAS MONTADAS/CILINDRO ø5X10MM KORN 100                                                          </v>
          </cell>
          <cell r="C7358">
            <v>0</v>
          </cell>
          <cell r="D7358">
            <v>0</v>
          </cell>
          <cell r="E7358">
            <v>0</v>
          </cell>
          <cell r="F7358">
            <v>0</v>
          </cell>
          <cell r="G7358">
            <v>0</v>
          </cell>
          <cell r="I7358">
            <v>0</v>
          </cell>
        </row>
        <row r="7359">
          <cell r="A7359">
            <v>800000000739</v>
          </cell>
          <cell r="B7359" t="str">
            <v xml:space="preserve">PIEDRAS MONTADAS/HONGO ø10X2MM KORN 100                                                             </v>
          </cell>
          <cell r="C7359">
            <v>0</v>
          </cell>
          <cell r="D7359">
            <v>0</v>
          </cell>
          <cell r="E7359">
            <v>0</v>
          </cell>
          <cell r="F7359">
            <v>0</v>
          </cell>
          <cell r="G7359">
            <v>0</v>
          </cell>
          <cell r="I7359">
            <v>0</v>
          </cell>
        </row>
        <row r="7360">
          <cell r="A7360">
            <v>800000000740</v>
          </cell>
          <cell r="B7360" t="str">
            <v xml:space="preserve">RESIST.P/EXTRUDER ø80X58(MM)230V                                                                    </v>
          </cell>
          <cell r="C7360">
            <v>0</v>
          </cell>
          <cell r="D7360">
            <v>0</v>
          </cell>
          <cell r="E7360">
            <v>7</v>
          </cell>
          <cell r="F7360">
            <v>4</v>
          </cell>
          <cell r="G7360" t="str">
            <v>error</v>
          </cell>
          <cell r="I7360">
            <v>0</v>
          </cell>
        </row>
        <row r="7361">
          <cell r="A7361">
            <v>800000000741</v>
          </cell>
          <cell r="B7361" t="str">
            <v xml:space="preserve">RESIST.P/EXTRUDER ø110X81(MM)230V                                                                   </v>
          </cell>
          <cell r="C7361">
            <v>3</v>
          </cell>
          <cell r="D7361">
            <v>0</v>
          </cell>
          <cell r="E7361">
            <v>2</v>
          </cell>
          <cell r="F7361">
            <v>0</v>
          </cell>
          <cell r="G7361" t="str">
            <v>error</v>
          </cell>
          <cell r="I7361">
            <v>0</v>
          </cell>
        </row>
        <row r="7362">
          <cell r="A7362">
            <v>800000000742</v>
          </cell>
          <cell r="B7362" t="str">
            <v xml:space="preserve">HASCO-EXPULSOR Z41/2,7X160                                                                          </v>
          </cell>
          <cell r="C7362">
            <v>1</v>
          </cell>
          <cell r="D7362">
            <v>0</v>
          </cell>
          <cell r="E7362">
            <v>0</v>
          </cell>
          <cell r="F7362">
            <v>0</v>
          </cell>
          <cell r="G7362">
            <v>0</v>
          </cell>
          <cell r="I7362">
            <v>0</v>
          </cell>
        </row>
        <row r="7363">
          <cell r="A7363">
            <v>800000000743</v>
          </cell>
          <cell r="B7363" t="str">
            <v xml:space="preserve">CAJA PLASTICO P7LLAVES ELEC.Y SENS.                                                                 </v>
          </cell>
          <cell r="C7363">
            <v>0</v>
          </cell>
          <cell r="D7363">
            <v>0</v>
          </cell>
          <cell r="E7363">
            <v>0</v>
          </cell>
          <cell r="F7363">
            <v>0</v>
          </cell>
          <cell r="G7363">
            <v>0</v>
          </cell>
          <cell r="I7363">
            <v>0</v>
          </cell>
        </row>
        <row r="7364">
          <cell r="A7364">
            <v>800000000744</v>
          </cell>
          <cell r="B7364" t="str">
            <v xml:space="preserve">SELLOS INTERIORES 31-844 -ARBURG                                                                    </v>
          </cell>
          <cell r="C7364">
            <v>0</v>
          </cell>
          <cell r="D7364">
            <v>0</v>
          </cell>
          <cell r="E7364">
            <v>0</v>
          </cell>
          <cell r="F7364">
            <v>0</v>
          </cell>
          <cell r="G7364">
            <v>0</v>
          </cell>
          <cell r="I7364">
            <v>0</v>
          </cell>
        </row>
        <row r="7365">
          <cell r="A7365">
            <v>800000000745</v>
          </cell>
          <cell r="B7365" t="str">
            <v xml:space="preserve">SELLOS EXTERIORES 27.506 -ARBURG                                                                    </v>
          </cell>
          <cell r="C7365">
            <v>0</v>
          </cell>
          <cell r="D7365">
            <v>0</v>
          </cell>
          <cell r="E7365">
            <v>0</v>
          </cell>
          <cell r="F7365">
            <v>0</v>
          </cell>
          <cell r="G7365">
            <v>0</v>
          </cell>
          <cell r="I7365">
            <v>0</v>
          </cell>
        </row>
        <row r="7366">
          <cell r="A7366">
            <v>800000000746</v>
          </cell>
          <cell r="B7366" t="str">
            <v xml:space="preserve">SELLOS INTERIORES 31-845 -ARBURG                                                                    </v>
          </cell>
          <cell r="C7366">
            <v>0</v>
          </cell>
          <cell r="D7366">
            <v>0</v>
          </cell>
          <cell r="E7366">
            <v>0</v>
          </cell>
          <cell r="F7366">
            <v>0</v>
          </cell>
          <cell r="G7366">
            <v>0</v>
          </cell>
          <cell r="I7366">
            <v>0</v>
          </cell>
        </row>
        <row r="7367">
          <cell r="A7367">
            <v>800000000747</v>
          </cell>
          <cell r="B7367" t="str">
            <v xml:space="preserve">GUARDAPOLVO 27-503 -ARBURG                                                                          </v>
          </cell>
          <cell r="C7367">
            <v>0</v>
          </cell>
          <cell r="D7367">
            <v>0</v>
          </cell>
          <cell r="E7367">
            <v>0</v>
          </cell>
          <cell r="F7367">
            <v>0</v>
          </cell>
          <cell r="G7367">
            <v>0</v>
          </cell>
          <cell r="I7367">
            <v>0</v>
          </cell>
        </row>
        <row r="7368">
          <cell r="A7368">
            <v>800000000748</v>
          </cell>
          <cell r="B7368" t="str">
            <v xml:space="preserve">GUARDAPOLVO 27-508 -ARBURG                                                                          </v>
          </cell>
          <cell r="C7368">
            <v>0</v>
          </cell>
          <cell r="D7368">
            <v>0</v>
          </cell>
          <cell r="E7368">
            <v>0</v>
          </cell>
          <cell r="F7368">
            <v>0</v>
          </cell>
          <cell r="G7368">
            <v>0</v>
          </cell>
          <cell r="I7368">
            <v>0</v>
          </cell>
        </row>
        <row r="7369">
          <cell r="A7369">
            <v>800000000749</v>
          </cell>
          <cell r="B7369" t="str">
            <v xml:space="preserve">VALVULA DE POTENCIA 9821000                                                                         </v>
          </cell>
          <cell r="C7369">
            <v>0</v>
          </cell>
          <cell r="D7369">
            <v>0</v>
          </cell>
          <cell r="E7369">
            <v>0</v>
          </cell>
          <cell r="F7369">
            <v>0</v>
          </cell>
          <cell r="G7369">
            <v>0</v>
          </cell>
          <cell r="I7369">
            <v>0</v>
          </cell>
        </row>
        <row r="7370">
          <cell r="A7370">
            <v>800000000750</v>
          </cell>
          <cell r="B7370" t="str">
            <v xml:space="preserve">FUSIBLE TERMICO 9824510                                                                             </v>
          </cell>
          <cell r="C7370">
            <v>0</v>
          </cell>
          <cell r="D7370">
            <v>0</v>
          </cell>
          <cell r="E7370">
            <v>0</v>
          </cell>
          <cell r="F7370">
            <v>0</v>
          </cell>
          <cell r="G7370">
            <v>0</v>
          </cell>
          <cell r="I7370">
            <v>0</v>
          </cell>
        </row>
        <row r="7371">
          <cell r="A7371">
            <v>800000000751</v>
          </cell>
          <cell r="B7371" t="str">
            <v xml:space="preserve">FUSIBLE TERMICO SEC2000                                                                             </v>
          </cell>
          <cell r="C7371">
            <v>0</v>
          </cell>
          <cell r="D7371">
            <v>0</v>
          </cell>
          <cell r="E7371">
            <v>0</v>
          </cell>
          <cell r="F7371">
            <v>0</v>
          </cell>
          <cell r="G7371">
            <v>0</v>
          </cell>
          <cell r="I7371">
            <v>0</v>
          </cell>
        </row>
        <row r="7372">
          <cell r="A7372">
            <v>800000000752</v>
          </cell>
          <cell r="B7372" t="str">
            <v xml:space="preserve">COLUMNA P/MOLDE DE FOLEY Z01                                                                        </v>
          </cell>
          <cell r="C7372">
            <v>0</v>
          </cell>
          <cell r="D7372">
            <v>0</v>
          </cell>
          <cell r="E7372">
            <v>4</v>
          </cell>
          <cell r="F7372">
            <v>0</v>
          </cell>
          <cell r="G7372" t="str">
            <v>error</v>
          </cell>
          <cell r="I7372">
            <v>0</v>
          </cell>
        </row>
        <row r="7373">
          <cell r="A7373">
            <v>800000000753</v>
          </cell>
          <cell r="B7373" t="str">
            <v xml:space="preserve">LLAVE HEXAGONAL (14X280MM/55°)                                                                      </v>
          </cell>
          <cell r="C7373">
            <v>0</v>
          </cell>
          <cell r="D7373">
            <v>0</v>
          </cell>
          <cell r="E7373">
            <v>0</v>
          </cell>
          <cell r="F7373">
            <v>0</v>
          </cell>
          <cell r="G7373">
            <v>0</v>
          </cell>
          <cell r="I7373">
            <v>0</v>
          </cell>
        </row>
        <row r="7374">
          <cell r="A7374">
            <v>800000000754</v>
          </cell>
          <cell r="B7374" t="str">
            <v xml:space="preserve">SMOLKA-MOTOR DV 100-922 P/IMP AMACO                                                                 </v>
          </cell>
          <cell r="C7374">
            <v>1</v>
          </cell>
          <cell r="D7374">
            <v>0</v>
          </cell>
          <cell r="E7374">
            <v>0</v>
          </cell>
          <cell r="F7374">
            <v>0</v>
          </cell>
          <cell r="G7374">
            <v>0</v>
          </cell>
          <cell r="I7374">
            <v>0</v>
          </cell>
        </row>
        <row r="7375">
          <cell r="A7375">
            <v>800000000755</v>
          </cell>
          <cell r="B7375" t="str">
            <v xml:space="preserve">CARBONES PARA MOTOR DV 100-929                                                                      </v>
          </cell>
          <cell r="C7375">
            <v>0</v>
          </cell>
          <cell r="D7375">
            <v>0</v>
          </cell>
          <cell r="E7375">
            <v>0</v>
          </cell>
          <cell r="F7375">
            <v>0</v>
          </cell>
          <cell r="G7375">
            <v>0</v>
          </cell>
          <cell r="I7375">
            <v>0</v>
          </cell>
        </row>
        <row r="7376">
          <cell r="A7376">
            <v>800000000756</v>
          </cell>
          <cell r="B7376" t="str">
            <v xml:space="preserve">MOTOR TRIFASICO 380 V C/REDUCTOR                                                                    </v>
          </cell>
          <cell r="C7376">
            <v>1</v>
          </cell>
          <cell r="D7376">
            <v>0</v>
          </cell>
          <cell r="E7376">
            <v>0</v>
          </cell>
          <cell r="F7376">
            <v>0</v>
          </cell>
          <cell r="G7376">
            <v>0</v>
          </cell>
          <cell r="I7376">
            <v>0</v>
          </cell>
        </row>
        <row r="7377">
          <cell r="A7377">
            <v>800000000757</v>
          </cell>
          <cell r="B7377" t="str">
            <v xml:space="preserve">PARTES Y REPUESTOS P/MAQ. DE INMERS.                                                                </v>
          </cell>
          <cell r="C7377">
            <v>517.5</v>
          </cell>
          <cell r="D7377">
            <v>0</v>
          </cell>
          <cell r="E7377">
            <v>251</v>
          </cell>
          <cell r="F7377">
            <v>0</v>
          </cell>
          <cell r="G7377" t="str">
            <v>error</v>
          </cell>
          <cell r="I7377">
            <v>0</v>
          </cell>
        </row>
        <row r="7378">
          <cell r="A7378">
            <v>800000000758</v>
          </cell>
          <cell r="B7378" t="str">
            <v xml:space="preserve">VARILLA DE ALUMINIO 70X10MM F38                                                                     </v>
          </cell>
          <cell r="C7378">
            <v>0</v>
          </cell>
          <cell r="D7378">
            <v>0</v>
          </cell>
          <cell r="E7378">
            <v>2</v>
          </cell>
          <cell r="F7378">
            <v>0</v>
          </cell>
          <cell r="G7378" t="str">
            <v>error</v>
          </cell>
          <cell r="I7378">
            <v>0</v>
          </cell>
        </row>
        <row r="7379">
          <cell r="A7379">
            <v>800000000759</v>
          </cell>
          <cell r="B7379" t="str">
            <v xml:space="preserve">VARILLA DE ALUMINIO 80X10MM F38                                                                     </v>
          </cell>
          <cell r="C7379">
            <v>0</v>
          </cell>
          <cell r="D7379">
            <v>0</v>
          </cell>
          <cell r="E7379">
            <v>2</v>
          </cell>
          <cell r="F7379">
            <v>0</v>
          </cell>
          <cell r="G7379" t="str">
            <v>error</v>
          </cell>
          <cell r="I7379">
            <v>0</v>
          </cell>
        </row>
        <row r="7380">
          <cell r="A7380">
            <v>800000000760</v>
          </cell>
          <cell r="B7380" t="str">
            <v xml:space="preserve">VARILLA DE ALUMINIO 100X40MM F22                                                                    </v>
          </cell>
          <cell r="C7380">
            <v>0</v>
          </cell>
          <cell r="D7380">
            <v>0</v>
          </cell>
          <cell r="E7380">
            <v>2</v>
          </cell>
          <cell r="F7380">
            <v>0</v>
          </cell>
          <cell r="G7380" t="str">
            <v>error</v>
          </cell>
          <cell r="I7380">
            <v>0</v>
          </cell>
        </row>
        <row r="7381">
          <cell r="A7381">
            <v>800000000761</v>
          </cell>
          <cell r="B7381" t="str">
            <v xml:space="preserve">VARILLA DE ALUMINIO 40X40MM F22                                                                     </v>
          </cell>
          <cell r="C7381">
            <v>0.8</v>
          </cell>
          <cell r="D7381">
            <v>0</v>
          </cell>
          <cell r="E7381">
            <v>0</v>
          </cell>
          <cell r="F7381">
            <v>0</v>
          </cell>
          <cell r="G7381">
            <v>0</v>
          </cell>
          <cell r="I7381">
            <v>0</v>
          </cell>
        </row>
        <row r="7382">
          <cell r="A7382">
            <v>800000000762</v>
          </cell>
          <cell r="B7382" t="str">
            <v xml:space="preserve">VARILLA DE ALUMINIO 100X60MM F22                                                                    </v>
          </cell>
          <cell r="C7382">
            <v>1.5</v>
          </cell>
          <cell r="D7382">
            <v>0</v>
          </cell>
          <cell r="E7382">
            <v>0</v>
          </cell>
          <cell r="F7382">
            <v>0</v>
          </cell>
          <cell r="G7382">
            <v>0</v>
          </cell>
          <cell r="I7382">
            <v>0</v>
          </cell>
        </row>
        <row r="7383">
          <cell r="A7383">
            <v>800000000763</v>
          </cell>
          <cell r="B7383" t="str">
            <v xml:space="preserve">VARILLA DE ALUMINIO 100X30MM F38                                                                    </v>
          </cell>
          <cell r="C7383">
            <v>0</v>
          </cell>
          <cell r="D7383">
            <v>0</v>
          </cell>
          <cell r="E7383">
            <v>0</v>
          </cell>
          <cell r="F7383">
            <v>0</v>
          </cell>
          <cell r="G7383">
            <v>0</v>
          </cell>
          <cell r="I7383">
            <v>0</v>
          </cell>
        </row>
        <row r="7384">
          <cell r="A7384">
            <v>800000000764</v>
          </cell>
          <cell r="B7384" t="str">
            <v xml:space="preserve">VARILLA DE ALUMINIO 70X50MM F38                                                                     </v>
          </cell>
          <cell r="C7384">
            <v>0</v>
          </cell>
          <cell r="D7384">
            <v>0</v>
          </cell>
          <cell r="E7384">
            <v>0</v>
          </cell>
          <cell r="F7384">
            <v>0</v>
          </cell>
          <cell r="G7384">
            <v>0</v>
          </cell>
          <cell r="I7384">
            <v>0</v>
          </cell>
        </row>
        <row r="7385">
          <cell r="A7385">
            <v>800000000765</v>
          </cell>
          <cell r="B7385" t="str">
            <v xml:space="preserve">ARENA DE CUARZO                                                                                     </v>
          </cell>
          <cell r="C7385">
            <v>0</v>
          </cell>
          <cell r="D7385">
            <v>0</v>
          </cell>
          <cell r="E7385">
            <v>0</v>
          </cell>
          <cell r="F7385">
            <v>0</v>
          </cell>
          <cell r="G7385">
            <v>0</v>
          </cell>
          <cell r="I7385">
            <v>0</v>
          </cell>
        </row>
        <row r="7386">
          <cell r="A7386">
            <v>800000000766</v>
          </cell>
          <cell r="B7386" t="str">
            <v xml:space="preserve">HILO TEFLON                                                                                         </v>
          </cell>
          <cell r="C7386">
            <v>0</v>
          </cell>
          <cell r="D7386">
            <v>0</v>
          </cell>
          <cell r="E7386">
            <v>0</v>
          </cell>
          <cell r="F7386">
            <v>0</v>
          </cell>
          <cell r="G7386">
            <v>0</v>
          </cell>
          <cell r="I7386">
            <v>0</v>
          </cell>
        </row>
        <row r="7387">
          <cell r="A7387">
            <v>800000000767</v>
          </cell>
          <cell r="B7387" t="str">
            <v xml:space="preserve">TUBOS LUMINOSOS                                                                                     </v>
          </cell>
          <cell r="C7387">
            <v>0</v>
          </cell>
          <cell r="D7387">
            <v>0</v>
          </cell>
          <cell r="E7387">
            <v>0</v>
          </cell>
          <cell r="F7387">
            <v>0</v>
          </cell>
          <cell r="G7387">
            <v>0</v>
          </cell>
          <cell r="I7387">
            <v>0</v>
          </cell>
        </row>
        <row r="7388">
          <cell r="A7388">
            <v>800000000768</v>
          </cell>
          <cell r="B7388" t="str">
            <v xml:space="preserve">APOSITOS ADHESIVOS 7,5                                                                              </v>
          </cell>
          <cell r="C7388">
            <v>0</v>
          </cell>
          <cell r="D7388">
            <v>0</v>
          </cell>
          <cell r="E7388">
            <v>0</v>
          </cell>
          <cell r="F7388">
            <v>0</v>
          </cell>
          <cell r="G7388">
            <v>0</v>
          </cell>
          <cell r="I7388">
            <v>0</v>
          </cell>
        </row>
        <row r="7389">
          <cell r="A7389">
            <v>800000000769</v>
          </cell>
          <cell r="B7389" t="str">
            <v xml:space="preserve">APOSITOS ADHESIVOS 12,5                                                                             </v>
          </cell>
          <cell r="C7389">
            <v>0</v>
          </cell>
          <cell r="D7389">
            <v>0</v>
          </cell>
          <cell r="E7389">
            <v>0</v>
          </cell>
          <cell r="F7389">
            <v>0</v>
          </cell>
          <cell r="G7389">
            <v>0</v>
          </cell>
          <cell r="I7389">
            <v>0</v>
          </cell>
        </row>
        <row r="7390">
          <cell r="A7390">
            <v>800000000770</v>
          </cell>
          <cell r="B7390" t="str">
            <v xml:space="preserve">CAJAS DE PETRI DESCARTABLES                                                                         </v>
          </cell>
          <cell r="C7390">
            <v>0</v>
          </cell>
          <cell r="D7390">
            <v>0</v>
          </cell>
          <cell r="E7390">
            <v>0</v>
          </cell>
          <cell r="F7390">
            <v>0</v>
          </cell>
          <cell r="G7390">
            <v>0</v>
          </cell>
          <cell r="I7390">
            <v>0</v>
          </cell>
        </row>
        <row r="7391">
          <cell r="A7391">
            <v>800000000771</v>
          </cell>
          <cell r="B7391" t="str">
            <v xml:space="preserve">RESIST.P/EXTRUDER Ø200X50(MM)230V                                                                   </v>
          </cell>
          <cell r="C7391">
            <v>0</v>
          </cell>
          <cell r="D7391">
            <v>0</v>
          </cell>
          <cell r="E7391">
            <v>0</v>
          </cell>
          <cell r="F7391">
            <v>0</v>
          </cell>
          <cell r="G7391">
            <v>0</v>
          </cell>
          <cell r="I7391">
            <v>0</v>
          </cell>
        </row>
        <row r="7392">
          <cell r="A7392">
            <v>800000000772</v>
          </cell>
          <cell r="B7392" t="str">
            <v xml:space="preserve">GUIA P/MECHA 172 A 8,3X12                                                                           </v>
          </cell>
          <cell r="C7392">
            <v>20</v>
          </cell>
          <cell r="D7392">
            <v>0</v>
          </cell>
          <cell r="E7392">
            <v>0</v>
          </cell>
          <cell r="F7392">
            <v>0</v>
          </cell>
          <cell r="G7392">
            <v>0</v>
          </cell>
          <cell r="I7392">
            <v>0</v>
          </cell>
        </row>
        <row r="7393">
          <cell r="A7393">
            <v>800000000773</v>
          </cell>
          <cell r="B7393" t="str">
            <v xml:space="preserve">RESORTE DF1.1X18.9X20X2X1.4310                                                                      </v>
          </cell>
          <cell r="C7393">
            <v>145</v>
          </cell>
          <cell r="D7393">
            <v>0</v>
          </cell>
          <cell r="E7393">
            <v>0</v>
          </cell>
          <cell r="F7393">
            <v>0</v>
          </cell>
          <cell r="G7393">
            <v>0</v>
          </cell>
          <cell r="I7393">
            <v>0</v>
          </cell>
        </row>
        <row r="7394">
          <cell r="A7394">
            <v>800000000774</v>
          </cell>
          <cell r="B7394" t="str">
            <v xml:space="preserve">TUERCA A2 BM 12X1                                                                                   </v>
          </cell>
          <cell r="C7394">
            <v>0</v>
          </cell>
          <cell r="D7394">
            <v>0</v>
          </cell>
          <cell r="E7394">
            <v>200</v>
          </cell>
          <cell r="F7394">
            <v>0</v>
          </cell>
          <cell r="G7394" t="str">
            <v>error</v>
          </cell>
          <cell r="I7394">
            <v>0</v>
          </cell>
        </row>
        <row r="7395">
          <cell r="A7395">
            <v>800000000775</v>
          </cell>
          <cell r="B7395" t="str">
            <v xml:space="preserve">TORNILLO A2 M 3X10                                                                                  </v>
          </cell>
          <cell r="C7395">
            <v>0</v>
          </cell>
          <cell r="D7395">
            <v>0</v>
          </cell>
          <cell r="E7395">
            <v>500</v>
          </cell>
          <cell r="F7395">
            <v>0</v>
          </cell>
          <cell r="G7395" t="str">
            <v>error</v>
          </cell>
          <cell r="I7395">
            <v>0</v>
          </cell>
        </row>
        <row r="7396">
          <cell r="A7396">
            <v>800000000776</v>
          </cell>
          <cell r="B7396" t="str">
            <v xml:space="preserve">ENGRANAJE (MODULO 1,5 - 24 DIENTES)                                                                 </v>
          </cell>
          <cell r="C7396">
            <v>126</v>
          </cell>
          <cell r="D7396">
            <v>0</v>
          </cell>
          <cell r="E7396">
            <v>0</v>
          </cell>
          <cell r="F7396">
            <v>0</v>
          </cell>
          <cell r="G7396">
            <v>0</v>
          </cell>
          <cell r="I7396">
            <v>0</v>
          </cell>
        </row>
        <row r="7397">
          <cell r="A7397">
            <v>800000000777</v>
          </cell>
          <cell r="B7397" t="str">
            <v xml:space="preserve">TUBOS DE LUZ TRAMPA FT16                                                                            </v>
          </cell>
          <cell r="C7397">
            <v>0</v>
          </cell>
          <cell r="D7397">
            <v>0</v>
          </cell>
          <cell r="E7397">
            <v>0</v>
          </cell>
          <cell r="F7397">
            <v>0</v>
          </cell>
          <cell r="G7397">
            <v>0</v>
          </cell>
          <cell r="I7397">
            <v>0</v>
          </cell>
        </row>
        <row r="7398">
          <cell r="A7398">
            <v>800000000778</v>
          </cell>
          <cell r="B7398" t="str">
            <v xml:space="preserve">HASCO-EXPULSOR Z41/3X100                                                                            </v>
          </cell>
          <cell r="C7398">
            <v>0</v>
          </cell>
          <cell r="D7398">
            <v>0</v>
          </cell>
          <cell r="E7398">
            <v>0</v>
          </cell>
          <cell r="F7398">
            <v>0</v>
          </cell>
          <cell r="G7398">
            <v>0</v>
          </cell>
          <cell r="I7398">
            <v>0</v>
          </cell>
        </row>
        <row r="7399">
          <cell r="A7399">
            <v>800000000779</v>
          </cell>
          <cell r="B7399" t="str">
            <v xml:space="preserve">HASCO-EXPULSOR Z41/5X100                                                                            </v>
          </cell>
          <cell r="C7399">
            <v>0</v>
          </cell>
          <cell r="D7399">
            <v>0</v>
          </cell>
          <cell r="E7399">
            <v>0</v>
          </cell>
          <cell r="F7399">
            <v>0</v>
          </cell>
          <cell r="G7399">
            <v>0</v>
          </cell>
          <cell r="I7399">
            <v>0</v>
          </cell>
        </row>
        <row r="7400">
          <cell r="A7400">
            <v>800000000780</v>
          </cell>
          <cell r="B7400" t="str">
            <v xml:space="preserve">PORTERO ELECTRICO BERKER-IMPULS                                                                     </v>
          </cell>
          <cell r="C7400">
            <v>0</v>
          </cell>
          <cell r="D7400">
            <v>0</v>
          </cell>
          <cell r="E7400">
            <v>0</v>
          </cell>
          <cell r="F7400">
            <v>0</v>
          </cell>
          <cell r="G7400">
            <v>0</v>
          </cell>
          <cell r="I7400">
            <v>0</v>
          </cell>
        </row>
        <row r="7401">
          <cell r="A7401">
            <v>800000000781</v>
          </cell>
          <cell r="B7401" t="str">
            <v xml:space="preserve">VARILLA DE ALUMINIO 100X10MM                                                                        </v>
          </cell>
          <cell r="C7401">
            <v>0</v>
          </cell>
          <cell r="D7401">
            <v>0</v>
          </cell>
          <cell r="E7401">
            <v>0</v>
          </cell>
          <cell r="F7401">
            <v>0</v>
          </cell>
          <cell r="G7401">
            <v>0</v>
          </cell>
          <cell r="I7401">
            <v>0</v>
          </cell>
        </row>
        <row r="7402">
          <cell r="A7402">
            <v>800000000782</v>
          </cell>
          <cell r="B7402" t="str">
            <v xml:space="preserve">ENGRANAJE MODULO 1.5 -16 DIENTES                                                                    </v>
          </cell>
          <cell r="C7402">
            <v>0</v>
          </cell>
          <cell r="D7402">
            <v>0</v>
          </cell>
          <cell r="E7402">
            <v>0</v>
          </cell>
          <cell r="F7402">
            <v>0</v>
          </cell>
          <cell r="G7402">
            <v>0</v>
          </cell>
          <cell r="I7402">
            <v>0</v>
          </cell>
        </row>
        <row r="7403">
          <cell r="A7403">
            <v>800000000783</v>
          </cell>
          <cell r="B7403" t="str">
            <v xml:space="preserve">AMACO - MEMBRANA DE GOMA P/BOMBA DV100432                                                           </v>
          </cell>
          <cell r="C7403">
            <v>7</v>
          </cell>
          <cell r="D7403">
            <v>0</v>
          </cell>
          <cell r="E7403">
            <v>0</v>
          </cell>
          <cell r="F7403">
            <v>0</v>
          </cell>
          <cell r="G7403">
            <v>0</v>
          </cell>
          <cell r="I7403">
            <v>0</v>
          </cell>
        </row>
        <row r="7404">
          <cell r="A7404">
            <v>800000000784</v>
          </cell>
          <cell r="B7404" t="str">
            <v xml:space="preserve">AMACO-MUNICION DE VIDRIO DV100433                                                                   </v>
          </cell>
          <cell r="C7404">
            <v>8</v>
          </cell>
          <cell r="D7404">
            <v>0</v>
          </cell>
          <cell r="E7404">
            <v>0</v>
          </cell>
          <cell r="F7404">
            <v>0</v>
          </cell>
          <cell r="G7404">
            <v>0</v>
          </cell>
          <cell r="I7404">
            <v>0</v>
          </cell>
        </row>
        <row r="7405">
          <cell r="A7405">
            <v>800000000785</v>
          </cell>
          <cell r="B7405" t="str">
            <v xml:space="preserve">AMACO-LINGA DE ACERO 3,0mm ø DV100-326                                                              </v>
          </cell>
          <cell r="C7405">
            <v>3</v>
          </cell>
          <cell r="D7405">
            <v>0</v>
          </cell>
          <cell r="E7405">
            <v>0</v>
          </cell>
          <cell r="F7405">
            <v>0</v>
          </cell>
          <cell r="G7405">
            <v>0</v>
          </cell>
          <cell r="I7405">
            <v>0</v>
          </cell>
        </row>
        <row r="7406">
          <cell r="A7406">
            <v>800000000786</v>
          </cell>
          <cell r="B7406" t="str">
            <v xml:space="preserve">AMACO - LLAVE (MICROSWITCH) DV100333                                                                </v>
          </cell>
          <cell r="C7406">
            <v>0</v>
          </cell>
          <cell r="D7406">
            <v>0</v>
          </cell>
          <cell r="E7406">
            <v>0</v>
          </cell>
          <cell r="F7406">
            <v>0</v>
          </cell>
          <cell r="G7406">
            <v>0</v>
          </cell>
          <cell r="I7406">
            <v>0</v>
          </cell>
        </row>
        <row r="7407">
          <cell r="A7407">
            <v>800000000787</v>
          </cell>
          <cell r="B7407" t="str">
            <v xml:space="preserve">AMACO-LLAVE (MICROSWITCH) DV100-901-232-333                                                         </v>
          </cell>
          <cell r="C7407">
            <v>0</v>
          </cell>
          <cell r="D7407">
            <v>0</v>
          </cell>
          <cell r="E7407">
            <v>0</v>
          </cell>
          <cell r="F7407">
            <v>0</v>
          </cell>
          <cell r="G7407">
            <v>0</v>
          </cell>
          <cell r="I7407">
            <v>0</v>
          </cell>
        </row>
        <row r="7408">
          <cell r="A7408">
            <v>800000000788</v>
          </cell>
          <cell r="B7408" t="str">
            <v xml:space="preserve">IMAN REDONDEADO 7,5X7 MM 85463101003                                                                </v>
          </cell>
          <cell r="C7408">
            <v>20</v>
          </cell>
          <cell r="D7408">
            <v>0</v>
          </cell>
          <cell r="E7408">
            <v>0</v>
          </cell>
          <cell r="F7408">
            <v>0</v>
          </cell>
          <cell r="G7408">
            <v>0</v>
          </cell>
          <cell r="I7408">
            <v>0</v>
          </cell>
        </row>
        <row r="7409">
          <cell r="A7409">
            <v>800000000789</v>
          </cell>
          <cell r="B7409" t="str">
            <v xml:space="preserve">JUNTA EN T DE SILICONA (M)                                                                          </v>
          </cell>
          <cell r="C7409">
            <v>0</v>
          </cell>
          <cell r="D7409">
            <v>0</v>
          </cell>
          <cell r="E7409">
            <v>0</v>
          </cell>
          <cell r="F7409">
            <v>0</v>
          </cell>
          <cell r="G7409">
            <v>0</v>
          </cell>
          <cell r="I7409">
            <v>0</v>
          </cell>
        </row>
        <row r="7410">
          <cell r="A7410">
            <v>800000000790</v>
          </cell>
          <cell r="B7410" t="str">
            <v xml:space="preserve">POSTER / LAMINAS DIDACTICAS                                                                         </v>
          </cell>
          <cell r="C7410">
            <v>0</v>
          </cell>
          <cell r="D7410">
            <v>0</v>
          </cell>
          <cell r="E7410">
            <v>0</v>
          </cell>
          <cell r="F7410">
            <v>0</v>
          </cell>
          <cell r="G7410">
            <v>0</v>
          </cell>
          <cell r="I7410">
            <v>0</v>
          </cell>
        </row>
        <row r="7411">
          <cell r="A7411">
            <v>800000000791</v>
          </cell>
          <cell r="B7411" t="str">
            <v xml:space="preserve">PIEDRAS MONTADAS ø6MMX10MM 542211                                                                   </v>
          </cell>
          <cell r="C7411">
            <v>0</v>
          </cell>
          <cell r="D7411">
            <v>0</v>
          </cell>
          <cell r="E7411">
            <v>0</v>
          </cell>
          <cell r="F7411">
            <v>0</v>
          </cell>
          <cell r="G7411">
            <v>0</v>
          </cell>
          <cell r="I7411">
            <v>0</v>
          </cell>
        </row>
        <row r="7412">
          <cell r="A7412">
            <v>800000000792</v>
          </cell>
          <cell r="B7412" t="str">
            <v xml:space="preserve">JUNTA P/QUEMADOR VIESSMANN                                                                          </v>
          </cell>
          <cell r="C7412">
            <v>0</v>
          </cell>
          <cell r="D7412">
            <v>0</v>
          </cell>
          <cell r="E7412">
            <v>0</v>
          </cell>
          <cell r="F7412">
            <v>0</v>
          </cell>
          <cell r="G7412">
            <v>0</v>
          </cell>
          <cell r="I7412">
            <v>0</v>
          </cell>
        </row>
        <row r="7413">
          <cell r="A7413">
            <v>800000000793</v>
          </cell>
          <cell r="B7413" t="str">
            <v xml:space="preserve">MOTOR C/CONTROLADOR (BLH450KC-5FR)                                                                  </v>
          </cell>
          <cell r="C7413">
            <v>0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  <cell r="I7413">
            <v>0</v>
          </cell>
        </row>
        <row r="7414">
          <cell r="A7414">
            <v>800000000794</v>
          </cell>
          <cell r="B7414" t="str">
            <v xml:space="preserve">GRUA P/1000 KG                                                                                      </v>
          </cell>
          <cell r="C7414">
            <v>0</v>
          </cell>
          <cell r="D7414">
            <v>0</v>
          </cell>
          <cell r="E7414">
            <v>0</v>
          </cell>
          <cell r="F7414">
            <v>0</v>
          </cell>
          <cell r="G7414">
            <v>0</v>
          </cell>
          <cell r="I7414">
            <v>0</v>
          </cell>
        </row>
        <row r="7415">
          <cell r="A7415">
            <v>800000000795</v>
          </cell>
          <cell r="B7415" t="str">
            <v xml:space="preserve">PERNOS DE PRECISION DIN 7343 A2 2,5x18                                                              </v>
          </cell>
          <cell r="C7415">
            <v>0</v>
          </cell>
          <cell r="D7415">
            <v>0</v>
          </cell>
          <cell r="E7415">
            <v>0</v>
          </cell>
          <cell r="F7415">
            <v>0</v>
          </cell>
          <cell r="G7415">
            <v>0</v>
          </cell>
          <cell r="I7415">
            <v>0</v>
          </cell>
        </row>
        <row r="7416">
          <cell r="A7416">
            <v>800000000796</v>
          </cell>
          <cell r="B7416" t="str">
            <v xml:space="preserve">PASTA PARA SOLDAR (CAT. AP314 I)                                                                    </v>
          </cell>
          <cell r="C7416">
            <v>0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  <cell r="I7416">
            <v>0</v>
          </cell>
        </row>
        <row r="7417">
          <cell r="A7417">
            <v>800000000797</v>
          </cell>
          <cell r="B7417" t="str">
            <v xml:space="preserve">CAMISA E EXPULSOR (CAT.Z4510)                                                                       </v>
          </cell>
          <cell r="C7417">
            <v>0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  <cell r="I7417">
            <v>0</v>
          </cell>
        </row>
        <row r="7418">
          <cell r="A7418">
            <v>800000000798</v>
          </cell>
          <cell r="B7418" t="str">
            <v xml:space="preserve">EQUIPOS DE COMPUTACION                                                                              </v>
          </cell>
          <cell r="C7418">
            <v>0</v>
          </cell>
          <cell r="D7418">
            <v>0</v>
          </cell>
          <cell r="E7418">
            <v>0</v>
          </cell>
          <cell r="F7418">
            <v>0</v>
          </cell>
          <cell r="G7418">
            <v>0</v>
          </cell>
          <cell r="I7418">
            <v>0</v>
          </cell>
        </row>
        <row r="7419">
          <cell r="A7419">
            <v>800000000799</v>
          </cell>
          <cell r="B7419" t="str">
            <v xml:space="preserve">VAJILLA SELTMANN RONDO                                                                              </v>
          </cell>
          <cell r="C7419">
            <v>0</v>
          </cell>
          <cell r="D7419">
            <v>0</v>
          </cell>
          <cell r="E7419">
            <v>0</v>
          </cell>
          <cell r="F7419">
            <v>0</v>
          </cell>
          <cell r="G7419">
            <v>0</v>
          </cell>
          <cell r="I7419">
            <v>0</v>
          </cell>
        </row>
        <row r="7420">
          <cell r="A7420">
            <v>800000000800</v>
          </cell>
          <cell r="B7420" t="str">
            <v xml:space="preserve">GENERICO                                                                                            </v>
          </cell>
          <cell r="C7420">
            <v>0</v>
          </cell>
          <cell r="D7420">
            <v>0</v>
          </cell>
          <cell r="E7420">
            <v>0</v>
          </cell>
          <cell r="F7420">
            <v>0</v>
          </cell>
          <cell r="G7420">
            <v>0</v>
          </cell>
          <cell r="I7420">
            <v>0</v>
          </cell>
        </row>
        <row r="7421">
          <cell r="A7421">
            <v>800000000801</v>
          </cell>
          <cell r="B7421" t="str">
            <v xml:space="preserve">PANEL TERMICO INFRAROJO BSI                                                                         </v>
          </cell>
          <cell r="C7421">
            <v>0</v>
          </cell>
          <cell r="D7421">
            <v>0</v>
          </cell>
          <cell r="E7421">
            <v>0</v>
          </cell>
          <cell r="F7421">
            <v>0</v>
          </cell>
          <cell r="G7421">
            <v>0</v>
          </cell>
          <cell r="I7421">
            <v>0</v>
          </cell>
        </row>
        <row r="7422">
          <cell r="A7422">
            <v>800000000802</v>
          </cell>
          <cell r="B7422" t="str">
            <v xml:space="preserve">CALENTADOR DE CERAMICA HTS                                                                          </v>
          </cell>
          <cell r="C7422">
            <v>0</v>
          </cell>
          <cell r="D7422">
            <v>0</v>
          </cell>
          <cell r="E7422">
            <v>0</v>
          </cell>
          <cell r="F7422">
            <v>0</v>
          </cell>
          <cell r="G7422">
            <v>0</v>
          </cell>
          <cell r="I7422">
            <v>0</v>
          </cell>
        </row>
        <row r="7423">
          <cell r="A7423">
            <v>800000000803</v>
          </cell>
          <cell r="B7423" t="str">
            <v xml:space="preserve">CALENTADOR DE CERAMICA T-HTS                                                                        </v>
          </cell>
          <cell r="C7423">
            <v>0</v>
          </cell>
          <cell r="D7423">
            <v>0</v>
          </cell>
          <cell r="E7423">
            <v>0</v>
          </cell>
          <cell r="F7423">
            <v>0</v>
          </cell>
          <cell r="G7423">
            <v>0</v>
          </cell>
          <cell r="I7423">
            <v>0</v>
          </cell>
        </row>
        <row r="7424">
          <cell r="A7424">
            <v>800000000804</v>
          </cell>
          <cell r="B7424" t="str">
            <v xml:space="preserve">MANGUERAS                                                                                           </v>
          </cell>
          <cell r="C7424">
            <v>0</v>
          </cell>
          <cell r="D7424">
            <v>0</v>
          </cell>
          <cell r="E7424">
            <v>0</v>
          </cell>
          <cell r="F7424">
            <v>0</v>
          </cell>
          <cell r="G7424">
            <v>0</v>
          </cell>
          <cell r="I7424">
            <v>0</v>
          </cell>
        </row>
        <row r="7425">
          <cell r="A7425">
            <v>800000000805</v>
          </cell>
          <cell r="B7425" t="str">
            <v xml:space="preserve">CONEXION                                                                                            </v>
          </cell>
          <cell r="C7425">
            <v>0</v>
          </cell>
          <cell r="D7425">
            <v>0</v>
          </cell>
          <cell r="E7425">
            <v>0</v>
          </cell>
          <cell r="F7425">
            <v>0</v>
          </cell>
          <cell r="G7425">
            <v>0</v>
          </cell>
          <cell r="I7425">
            <v>0</v>
          </cell>
        </row>
        <row r="7426">
          <cell r="A7426">
            <v>800000000806</v>
          </cell>
          <cell r="B7426" t="str">
            <v xml:space="preserve">CABLE DE NIQUEL                                                                                     </v>
          </cell>
          <cell r="C7426">
            <v>0</v>
          </cell>
          <cell r="D7426">
            <v>0</v>
          </cell>
          <cell r="E7426">
            <v>0</v>
          </cell>
          <cell r="F7426">
            <v>0</v>
          </cell>
          <cell r="G7426">
            <v>0</v>
          </cell>
          <cell r="I7426">
            <v>0</v>
          </cell>
        </row>
        <row r="7427">
          <cell r="A7427">
            <v>800000000807</v>
          </cell>
          <cell r="B7427" t="str">
            <v xml:space="preserve">TERMOSTATO                                                                                          </v>
          </cell>
          <cell r="C7427">
            <v>1</v>
          </cell>
          <cell r="D7427">
            <v>0</v>
          </cell>
          <cell r="E7427">
            <v>0</v>
          </cell>
          <cell r="F7427">
            <v>0</v>
          </cell>
          <cell r="G7427">
            <v>0</v>
          </cell>
          <cell r="I7427">
            <v>0</v>
          </cell>
        </row>
        <row r="7428">
          <cell r="A7428">
            <v>800000000808</v>
          </cell>
          <cell r="B7428" t="str">
            <v xml:space="preserve">TIRISTOR                                                                                            </v>
          </cell>
          <cell r="C7428">
            <v>0</v>
          </cell>
          <cell r="D7428">
            <v>0</v>
          </cell>
          <cell r="E7428">
            <v>0</v>
          </cell>
          <cell r="F7428">
            <v>0</v>
          </cell>
          <cell r="G7428">
            <v>0</v>
          </cell>
          <cell r="I7428">
            <v>0</v>
          </cell>
        </row>
        <row r="7429">
          <cell r="A7429">
            <v>800000000809</v>
          </cell>
          <cell r="B7429" t="str">
            <v xml:space="preserve">INTERRUPTOR/ENCHUFE DE SEGURIDAD                                                                    </v>
          </cell>
          <cell r="C7429">
            <v>0</v>
          </cell>
          <cell r="D7429">
            <v>0</v>
          </cell>
          <cell r="E7429">
            <v>0</v>
          </cell>
          <cell r="F7429">
            <v>0</v>
          </cell>
          <cell r="G7429">
            <v>0</v>
          </cell>
          <cell r="I7429">
            <v>0</v>
          </cell>
        </row>
        <row r="7430">
          <cell r="A7430">
            <v>800000000810</v>
          </cell>
          <cell r="B7430" t="str">
            <v xml:space="preserve">INTERRUPTOR/LLAVE DE CORTE                                                                          </v>
          </cell>
          <cell r="C7430">
            <v>0</v>
          </cell>
          <cell r="D7430">
            <v>0</v>
          </cell>
          <cell r="E7430">
            <v>0</v>
          </cell>
          <cell r="F7430">
            <v>0</v>
          </cell>
          <cell r="G7430">
            <v>0</v>
          </cell>
          <cell r="I7430">
            <v>0</v>
          </cell>
        </row>
        <row r="7431">
          <cell r="A7431">
            <v>800000000811</v>
          </cell>
          <cell r="B7431" t="str">
            <v xml:space="preserve">PARTES P/HORNO INDUSTRIAL                                                                           </v>
          </cell>
          <cell r="C7431">
            <v>1</v>
          </cell>
          <cell r="D7431">
            <v>0</v>
          </cell>
          <cell r="E7431">
            <v>0</v>
          </cell>
          <cell r="F7431">
            <v>0</v>
          </cell>
          <cell r="G7431">
            <v>0</v>
          </cell>
          <cell r="I7431">
            <v>0</v>
          </cell>
        </row>
        <row r="7432">
          <cell r="A7432">
            <v>800000000812</v>
          </cell>
          <cell r="B7432" t="str">
            <v xml:space="preserve">MECHA TIPO "N" HSS 0,40 MM                                                                          </v>
          </cell>
          <cell r="C7432">
            <v>30</v>
          </cell>
          <cell r="D7432">
            <v>0</v>
          </cell>
          <cell r="E7432">
            <v>0</v>
          </cell>
          <cell r="F7432">
            <v>0</v>
          </cell>
          <cell r="G7432">
            <v>0</v>
          </cell>
          <cell r="I7432">
            <v>0</v>
          </cell>
        </row>
        <row r="7433">
          <cell r="A7433">
            <v>800000000813</v>
          </cell>
          <cell r="B7433" t="str">
            <v xml:space="preserve">MECHA SERIE 730 CARBURO ø0,5MM                                                                      </v>
          </cell>
          <cell r="C7433">
            <v>15</v>
          </cell>
          <cell r="D7433">
            <v>0</v>
          </cell>
          <cell r="E7433">
            <v>0</v>
          </cell>
          <cell r="F7433">
            <v>0</v>
          </cell>
          <cell r="G7433">
            <v>0</v>
          </cell>
          <cell r="I7433">
            <v>0</v>
          </cell>
        </row>
        <row r="7434">
          <cell r="A7434">
            <v>800000000814</v>
          </cell>
          <cell r="B7434" t="str">
            <v xml:space="preserve">MECHA SERIE 3899 CARBURO ø0,3MM                                                                     </v>
          </cell>
          <cell r="C7434">
            <v>20</v>
          </cell>
          <cell r="D7434">
            <v>0</v>
          </cell>
          <cell r="E7434">
            <v>0</v>
          </cell>
          <cell r="F7434">
            <v>0</v>
          </cell>
          <cell r="G7434">
            <v>0</v>
          </cell>
          <cell r="I7434">
            <v>0</v>
          </cell>
        </row>
        <row r="7435">
          <cell r="A7435">
            <v>800000000815</v>
          </cell>
          <cell r="B7435" t="str">
            <v xml:space="preserve">MECHA SERIE 3899 CARBURO ø0,4MM                                                                     </v>
          </cell>
          <cell r="C7435">
            <v>19</v>
          </cell>
          <cell r="D7435">
            <v>0</v>
          </cell>
          <cell r="E7435">
            <v>0</v>
          </cell>
          <cell r="F7435">
            <v>0</v>
          </cell>
          <cell r="G7435">
            <v>0</v>
          </cell>
          <cell r="I7435">
            <v>0</v>
          </cell>
        </row>
        <row r="7436">
          <cell r="A7436">
            <v>800000000816</v>
          </cell>
          <cell r="B7436" t="str">
            <v xml:space="preserve">MECHA TIPO "N" HSS 0,90 MM                                                                          </v>
          </cell>
          <cell r="C7436">
            <v>19</v>
          </cell>
          <cell r="D7436">
            <v>0</v>
          </cell>
          <cell r="E7436">
            <v>0</v>
          </cell>
          <cell r="F7436">
            <v>0</v>
          </cell>
          <cell r="G7436">
            <v>0</v>
          </cell>
          <cell r="I7436">
            <v>0</v>
          </cell>
        </row>
        <row r="7437">
          <cell r="A7437">
            <v>800000000817</v>
          </cell>
          <cell r="B7437" t="str">
            <v xml:space="preserve">MECHA TIPO "N" HSS 1,00 MM                                                                          </v>
          </cell>
          <cell r="C7437">
            <v>29</v>
          </cell>
          <cell r="D7437">
            <v>0</v>
          </cell>
          <cell r="E7437">
            <v>0</v>
          </cell>
          <cell r="F7437">
            <v>0</v>
          </cell>
          <cell r="G7437">
            <v>0</v>
          </cell>
          <cell r="I7437">
            <v>0</v>
          </cell>
        </row>
        <row r="7438">
          <cell r="A7438">
            <v>800000000818</v>
          </cell>
          <cell r="B7438" t="str">
            <v xml:space="preserve">JUEGO LLAVES HEXAGONALES 1,5-10 MM                                                                  </v>
          </cell>
          <cell r="C7438">
            <v>0</v>
          </cell>
          <cell r="D7438">
            <v>0</v>
          </cell>
          <cell r="E7438">
            <v>0</v>
          </cell>
          <cell r="F7438">
            <v>0</v>
          </cell>
          <cell r="G7438">
            <v>0</v>
          </cell>
          <cell r="I7438">
            <v>0</v>
          </cell>
        </row>
        <row r="7439">
          <cell r="A7439">
            <v>800000000820</v>
          </cell>
          <cell r="B7439" t="str">
            <v xml:space="preserve">JUEGO DE MACHOS HSS ESTANDAR M3                                                                     </v>
          </cell>
          <cell r="C7439">
            <v>0</v>
          </cell>
          <cell r="D7439">
            <v>0</v>
          </cell>
          <cell r="E7439">
            <v>0</v>
          </cell>
          <cell r="F7439">
            <v>0</v>
          </cell>
          <cell r="G7439">
            <v>0</v>
          </cell>
          <cell r="I7439">
            <v>0</v>
          </cell>
        </row>
        <row r="7440">
          <cell r="A7440">
            <v>800000000821</v>
          </cell>
          <cell r="B7440" t="str">
            <v xml:space="preserve">JUEGO DE MACHOS HSS ESTANDAR M4                                                                     </v>
          </cell>
          <cell r="C7440">
            <v>0</v>
          </cell>
          <cell r="D7440">
            <v>0</v>
          </cell>
          <cell r="E7440">
            <v>0</v>
          </cell>
          <cell r="F7440">
            <v>0</v>
          </cell>
          <cell r="G7440">
            <v>0</v>
          </cell>
          <cell r="I7440">
            <v>0</v>
          </cell>
        </row>
        <row r="7441">
          <cell r="A7441">
            <v>800000000822</v>
          </cell>
          <cell r="B7441" t="str">
            <v xml:space="preserve">JUEGO DE MACHOS HSS ESTANDAR M5                                                                     </v>
          </cell>
          <cell r="C7441">
            <v>0</v>
          </cell>
          <cell r="D7441">
            <v>0</v>
          </cell>
          <cell r="E7441">
            <v>0</v>
          </cell>
          <cell r="F7441">
            <v>0</v>
          </cell>
          <cell r="G7441">
            <v>0</v>
          </cell>
          <cell r="I7441">
            <v>0</v>
          </cell>
        </row>
        <row r="7442">
          <cell r="A7442">
            <v>800000000823</v>
          </cell>
          <cell r="B7442" t="str">
            <v xml:space="preserve">JUEGO DE MACHOS HSS ESTANDAR M6                                                                     </v>
          </cell>
          <cell r="C7442">
            <v>0</v>
          </cell>
          <cell r="D7442">
            <v>0</v>
          </cell>
          <cell r="E7442">
            <v>0</v>
          </cell>
          <cell r="F7442">
            <v>0</v>
          </cell>
          <cell r="G7442">
            <v>0</v>
          </cell>
          <cell r="I7442">
            <v>0</v>
          </cell>
        </row>
        <row r="7443">
          <cell r="A7443">
            <v>800000000824</v>
          </cell>
          <cell r="B7443" t="str">
            <v xml:space="preserve">MECHA CORTA TIPO "N" HSS ESTAND. 3,2 MM                                                             </v>
          </cell>
          <cell r="C7443">
            <v>1</v>
          </cell>
          <cell r="D7443">
            <v>0</v>
          </cell>
          <cell r="E7443">
            <v>0</v>
          </cell>
          <cell r="F7443">
            <v>0</v>
          </cell>
          <cell r="G7443">
            <v>0</v>
          </cell>
          <cell r="I7443">
            <v>0</v>
          </cell>
        </row>
        <row r="7444">
          <cell r="A7444">
            <v>800000000825</v>
          </cell>
          <cell r="B7444" t="str">
            <v xml:space="preserve">MECHA CORTA TIPO "N" HSS ESTAND. 4,2 MM                                                             </v>
          </cell>
          <cell r="C7444">
            <v>10</v>
          </cell>
          <cell r="D7444">
            <v>0</v>
          </cell>
          <cell r="E7444">
            <v>0</v>
          </cell>
          <cell r="F7444">
            <v>0</v>
          </cell>
          <cell r="G7444">
            <v>0</v>
          </cell>
          <cell r="I7444">
            <v>0</v>
          </cell>
        </row>
        <row r="7445">
          <cell r="A7445">
            <v>800000000826</v>
          </cell>
          <cell r="B7445" t="str">
            <v xml:space="preserve">CALIBRE DIGITAL                                                                                     </v>
          </cell>
          <cell r="C7445">
            <v>0</v>
          </cell>
          <cell r="D7445">
            <v>0</v>
          </cell>
          <cell r="E7445">
            <v>0</v>
          </cell>
          <cell r="F7445">
            <v>0</v>
          </cell>
          <cell r="G7445">
            <v>0</v>
          </cell>
          <cell r="I7445">
            <v>0</v>
          </cell>
        </row>
        <row r="7446">
          <cell r="A7446">
            <v>800000000827</v>
          </cell>
          <cell r="B7446" t="str">
            <v xml:space="preserve">MECHA TIPO "N" HSS ø 0,71                                                                           </v>
          </cell>
          <cell r="C7446">
            <v>5</v>
          </cell>
          <cell r="D7446">
            <v>0</v>
          </cell>
          <cell r="E7446">
            <v>0</v>
          </cell>
          <cell r="F7446">
            <v>0</v>
          </cell>
          <cell r="G7446">
            <v>0</v>
          </cell>
          <cell r="I7446">
            <v>0</v>
          </cell>
        </row>
        <row r="7447">
          <cell r="A7447">
            <v>800000000828</v>
          </cell>
          <cell r="B7447" t="str">
            <v xml:space="preserve">MECHA TIPO "N" HSS ø 0,89 MM                                                                        </v>
          </cell>
          <cell r="C7447">
            <v>4</v>
          </cell>
          <cell r="D7447">
            <v>0</v>
          </cell>
          <cell r="E7447">
            <v>0</v>
          </cell>
          <cell r="F7447">
            <v>0</v>
          </cell>
          <cell r="G7447">
            <v>0</v>
          </cell>
          <cell r="I7447">
            <v>0</v>
          </cell>
        </row>
        <row r="7448">
          <cell r="A7448">
            <v>800000000829</v>
          </cell>
          <cell r="B7448" t="str">
            <v xml:space="preserve">MECHA TIPO "N" HSS ø 0,96 MM                                                                        </v>
          </cell>
          <cell r="C7448">
            <v>6</v>
          </cell>
          <cell r="D7448">
            <v>0</v>
          </cell>
          <cell r="E7448">
            <v>0</v>
          </cell>
          <cell r="F7448">
            <v>0</v>
          </cell>
          <cell r="G7448">
            <v>0</v>
          </cell>
          <cell r="I7448">
            <v>0</v>
          </cell>
        </row>
        <row r="7449">
          <cell r="A7449">
            <v>800000000830</v>
          </cell>
          <cell r="B7449" t="str">
            <v xml:space="preserve">CINTA TEFLON 0,16X16X927MM                                                                          </v>
          </cell>
          <cell r="C7449">
            <v>0</v>
          </cell>
          <cell r="D7449">
            <v>0</v>
          </cell>
          <cell r="E7449">
            <v>0</v>
          </cell>
          <cell r="F7449">
            <v>0</v>
          </cell>
          <cell r="G7449">
            <v>0</v>
          </cell>
          <cell r="I7449">
            <v>0</v>
          </cell>
        </row>
        <row r="7450">
          <cell r="A7450">
            <v>800000000831</v>
          </cell>
          <cell r="B7450" t="str">
            <v xml:space="preserve">HASCO-EXPULSOR Z41/4X200                                                                            </v>
          </cell>
          <cell r="C7450">
            <v>0</v>
          </cell>
          <cell r="D7450">
            <v>0</v>
          </cell>
          <cell r="E7450">
            <v>0</v>
          </cell>
          <cell r="F7450">
            <v>0</v>
          </cell>
          <cell r="G7450">
            <v>0</v>
          </cell>
          <cell r="I7450">
            <v>0</v>
          </cell>
        </row>
        <row r="7451">
          <cell r="A7451">
            <v>800000000832</v>
          </cell>
          <cell r="B7451" t="str">
            <v xml:space="preserve">MOTOR ELECTRICO VMC-1/2-1400                                                                        </v>
          </cell>
          <cell r="C7451">
            <v>1</v>
          </cell>
          <cell r="D7451">
            <v>0</v>
          </cell>
          <cell r="E7451">
            <v>0</v>
          </cell>
          <cell r="F7451">
            <v>0</v>
          </cell>
          <cell r="G7451">
            <v>0</v>
          </cell>
          <cell r="I7451">
            <v>0</v>
          </cell>
        </row>
        <row r="7452">
          <cell r="A7452">
            <v>800000000833</v>
          </cell>
          <cell r="B7452" t="str">
            <v xml:space="preserve">SECAROPAS MIELE                                                                                     </v>
          </cell>
          <cell r="C7452">
            <v>0</v>
          </cell>
          <cell r="D7452">
            <v>0</v>
          </cell>
          <cell r="E7452">
            <v>0</v>
          </cell>
          <cell r="F7452">
            <v>0</v>
          </cell>
          <cell r="G7452">
            <v>0</v>
          </cell>
          <cell r="I7452">
            <v>0</v>
          </cell>
        </row>
        <row r="7453">
          <cell r="A7453">
            <v>800000000834</v>
          </cell>
          <cell r="B7453" t="str">
            <v xml:space="preserve">MOQUETTE GIRLOON                                                                                    </v>
          </cell>
          <cell r="C7453">
            <v>0</v>
          </cell>
          <cell r="D7453">
            <v>0</v>
          </cell>
          <cell r="E7453">
            <v>0</v>
          </cell>
          <cell r="F7453">
            <v>0</v>
          </cell>
          <cell r="G7453">
            <v>0</v>
          </cell>
          <cell r="I7453">
            <v>0</v>
          </cell>
        </row>
        <row r="7454">
          <cell r="A7454">
            <v>800000000835</v>
          </cell>
          <cell r="B7454" t="str">
            <v xml:space="preserve">MOQUETE NOBLESSE                                                                                    </v>
          </cell>
          <cell r="C7454">
            <v>0</v>
          </cell>
          <cell r="D7454">
            <v>0</v>
          </cell>
          <cell r="E7454">
            <v>0</v>
          </cell>
          <cell r="F7454">
            <v>0</v>
          </cell>
          <cell r="G7454">
            <v>0</v>
          </cell>
          <cell r="I7454">
            <v>0</v>
          </cell>
        </row>
        <row r="7455">
          <cell r="A7455">
            <v>800000000836</v>
          </cell>
          <cell r="B7455" t="str">
            <v xml:space="preserve">ALFOMBRA SCUDERIA                                                                                   </v>
          </cell>
          <cell r="C7455">
            <v>0</v>
          </cell>
          <cell r="D7455">
            <v>0</v>
          </cell>
          <cell r="E7455">
            <v>0</v>
          </cell>
          <cell r="F7455">
            <v>0</v>
          </cell>
          <cell r="G7455">
            <v>0</v>
          </cell>
          <cell r="I7455">
            <v>0</v>
          </cell>
        </row>
        <row r="7456">
          <cell r="A7456">
            <v>800000000837</v>
          </cell>
          <cell r="B7456" t="str">
            <v xml:space="preserve">PEGAMENTO P/MOQUETTE                                                                                </v>
          </cell>
          <cell r="C7456">
            <v>0</v>
          </cell>
          <cell r="D7456">
            <v>0</v>
          </cell>
          <cell r="E7456">
            <v>0</v>
          </cell>
          <cell r="F7456">
            <v>0</v>
          </cell>
          <cell r="G7456">
            <v>0</v>
          </cell>
          <cell r="I7456">
            <v>0</v>
          </cell>
        </row>
        <row r="7457">
          <cell r="A7457">
            <v>800000000838</v>
          </cell>
          <cell r="B7457" t="str">
            <v xml:space="preserve">REJA DE PROTECCION P/VENTILADOR                                                                     </v>
          </cell>
          <cell r="C7457">
            <v>0</v>
          </cell>
          <cell r="D7457">
            <v>0</v>
          </cell>
          <cell r="E7457">
            <v>0</v>
          </cell>
          <cell r="F7457">
            <v>0</v>
          </cell>
          <cell r="G7457">
            <v>0</v>
          </cell>
          <cell r="I7457">
            <v>0</v>
          </cell>
        </row>
        <row r="7458">
          <cell r="A7458">
            <v>800000000839</v>
          </cell>
          <cell r="B7458" t="str">
            <v xml:space="preserve">FUENTE DE 24V                                                                                       </v>
          </cell>
          <cell r="C7458">
            <v>0</v>
          </cell>
          <cell r="D7458">
            <v>0</v>
          </cell>
          <cell r="E7458">
            <v>0</v>
          </cell>
          <cell r="F7458">
            <v>0</v>
          </cell>
          <cell r="G7458">
            <v>0</v>
          </cell>
          <cell r="I7458">
            <v>0</v>
          </cell>
        </row>
        <row r="7459">
          <cell r="A7459">
            <v>800000000840</v>
          </cell>
          <cell r="B7459" t="str">
            <v xml:space="preserve">SPRAY LIMPIA CONTACTOS                                                                              </v>
          </cell>
          <cell r="C7459">
            <v>0</v>
          </cell>
          <cell r="D7459">
            <v>0</v>
          </cell>
          <cell r="E7459">
            <v>0</v>
          </cell>
          <cell r="F7459">
            <v>0</v>
          </cell>
          <cell r="G7459">
            <v>0</v>
          </cell>
          <cell r="I7459">
            <v>0</v>
          </cell>
        </row>
        <row r="7460">
          <cell r="A7460">
            <v>800000000841</v>
          </cell>
          <cell r="B7460" t="str">
            <v xml:space="preserve">FILTRO ESTRELLA 150X32X365 MM                                                                       </v>
          </cell>
          <cell r="C7460">
            <v>0</v>
          </cell>
          <cell r="D7460">
            <v>0</v>
          </cell>
          <cell r="E7460">
            <v>0</v>
          </cell>
          <cell r="F7460">
            <v>0</v>
          </cell>
          <cell r="G7460">
            <v>0</v>
          </cell>
          <cell r="I7460">
            <v>0</v>
          </cell>
        </row>
        <row r="7461">
          <cell r="A7461">
            <v>800000000842</v>
          </cell>
          <cell r="B7461" t="str">
            <v xml:space="preserve">LAMPARA FLUORESCENTE P/DEMAG                                                                        </v>
          </cell>
          <cell r="C7461">
            <v>0</v>
          </cell>
          <cell r="D7461">
            <v>0</v>
          </cell>
          <cell r="E7461">
            <v>0</v>
          </cell>
          <cell r="F7461">
            <v>0</v>
          </cell>
          <cell r="G7461">
            <v>0</v>
          </cell>
          <cell r="I7461">
            <v>0</v>
          </cell>
        </row>
        <row r="7462">
          <cell r="A7462">
            <v>800000000843</v>
          </cell>
          <cell r="B7462" t="str">
            <v xml:space="preserve">INVERSOR DE CORRIENTE DC-AC DEMAG                                                                   </v>
          </cell>
          <cell r="C7462">
            <v>0</v>
          </cell>
          <cell r="D7462">
            <v>0</v>
          </cell>
          <cell r="E7462">
            <v>0</v>
          </cell>
          <cell r="F7462">
            <v>0</v>
          </cell>
          <cell r="G7462">
            <v>0</v>
          </cell>
          <cell r="I7462">
            <v>0</v>
          </cell>
        </row>
        <row r="7463">
          <cell r="A7463">
            <v>800000000844</v>
          </cell>
          <cell r="B7463" t="str">
            <v xml:space="preserve">CONECTOR C/CABLE P/INVERSOR DE CORRIENTE (DEMAG)                                                    </v>
          </cell>
          <cell r="C7463">
            <v>0</v>
          </cell>
          <cell r="D7463">
            <v>0</v>
          </cell>
          <cell r="E7463">
            <v>0</v>
          </cell>
          <cell r="F7463">
            <v>0</v>
          </cell>
          <cell r="G7463">
            <v>0</v>
          </cell>
          <cell r="I7463">
            <v>0</v>
          </cell>
        </row>
        <row r="7464">
          <cell r="A7464">
            <v>800000000845</v>
          </cell>
          <cell r="B7464" t="str">
            <v xml:space="preserve">RESISTENCIA TIPO CARTUCHO Z110                                                                      </v>
          </cell>
          <cell r="C7464">
            <v>5</v>
          </cell>
          <cell r="D7464">
            <v>0</v>
          </cell>
          <cell r="E7464">
            <v>0</v>
          </cell>
          <cell r="F7464">
            <v>0</v>
          </cell>
          <cell r="G7464">
            <v>0</v>
          </cell>
          <cell r="I7464">
            <v>0</v>
          </cell>
        </row>
        <row r="7465">
          <cell r="A7465">
            <v>800000000846</v>
          </cell>
          <cell r="B7465" t="str">
            <v xml:space="preserve">EXTRUDEX - CEPILLO P/EXTRUDER ø20MM -2310737                                                        </v>
          </cell>
          <cell r="C7465">
            <v>3</v>
          </cell>
          <cell r="D7465">
            <v>0</v>
          </cell>
          <cell r="E7465">
            <v>0</v>
          </cell>
          <cell r="F7465">
            <v>0</v>
          </cell>
          <cell r="G7465">
            <v>0</v>
          </cell>
          <cell r="I7465">
            <v>0</v>
          </cell>
        </row>
        <row r="7466">
          <cell r="A7466">
            <v>800000000847</v>
          </cell>
          <cell r="B7466" t="str">
            <v xml:space="preserve">EXTRUDEX - CEPILLO P/EXTRUDER ø25MM 2310739                                                         </v>
          </cell>
          <cell r="C7466">
            <v>8</v>
          </cell>
          <cell r="D7466">
            <v>0</v>
          </cell>
          <cell r="E7466">
            <v>0</v>
          </cell>
          <cell r="F7466">
            <v>0</v>
          </cell>
          <cell r="G7466">
            <v>0</v>
          </cell>
          <cell r="I7466">
            <v>0</v>
          </cell>
        </row>
        <row r="7467">
          <cell r="A7467">
            <v>800000000848</v>
          </cell>
          <cell r="B7467" t="str">
            <v xml:space="preserve">CORREA DENTADA 849 ZYNCHROFLEX - 79.6344.2120.91                                                    </v>
          </cell>
          <cell r="C7467">
            <v>0</v>
          </cell>
          <cell r="D7467">
            <v>0</v>
          </cell>
          <cell r="E7467">
            <v>0</v>
          </cell>
          <cell r="F7467">
            <v>0</v>
          </cell>
          <cell r="G7467">
            <v>0</v>
          </cell>
          <cell r="I7467">
            <v>0</v>
          </cell>
        </row>
        <row r="7468">
          <cell r="A7468">
            <v>800000000849</v>
          </cell>
          <cell r="B7468" t="str">
            <v xml:space="preserve">CLOROETANOL PESTANAL                                                                                </v>
          </cell>
          <cell r="C7468">
            <v>0</v>
          </cell>
          <cell r="D7468">
            <v>0</v>
          </cell>
          <cell r="E7468">
            <v>0</v>
          </cell>
          <cell r="F7468">
            <v>0</v>
          </cell>
          <cell r="G7468">
            <v>0</v>
          </cell>
          <cell r="I7468">
            <v>0</v>
          </cell>
        </row>
        <row r="7469">
          <cell r="A7469">
            <v>800000000850</v>
          </cell>
          <cell r="B7469" t="str">
            <v xml:space="preserve">SET DE CUBIERTOS                                                                                    </v>
          </cell>
          <cell r="C7469">
            <v>0</v>
          </cell>
          <cell r="D7469">
            <v>0</v>
          </cell>
          <cell r="E7469">
            <v>0</v>
          </cell>
          <cell r="F7469">
            <v>0</v>
          </cell>
          <cell r="G7469">
            <v>0</v>
          </cell>
          <cell r="I7469">
            <v>0</v>
          </cell>
        </row>
        <row r="7470">
          <cell r="A7470">
            <v>800000000851</v>
          </cell>
          <cell r="B7470" t="str">
            <v xml:space="preserve">SET DE CUCHILLOS                                                                                    </v>
          </cell>
          <cell r="C7470">
            <v>0</v>
          </cell>
          <cell r="D7470">
            <v>0</v>
          </cell>
          <cell r="E7470">
            <v>0</v>
          </cell>
          <cell r="F7470">
            <v>0</v>
          </cell>
          <cell r="G7470">
            <v>0</v>
          </cell>
          <cell r="I7470">
            <v>0</v>
          </cell>
        </row>
        <row r="7471">
          <cell r="A7471">
            <v>800000000852</v>
          </cell>
          <cell r="B7471" t="str">
            <v xml:space="preserve">UTENSILLOS DE COCINA                                                                                </v>
          </cell>
          <cell r="C7471">
            <v>0</v>
          </cell>
          <cell r="D7471">
            <v>0</v>
          </cell>
          <cell r="E7471">
            <v>0</v>
          </cell>
          <cell r="F7471">
            <v>0</v>
          </cell>
          <cell r="G7471">
            <v>0</v>
          </cell>
          <cell r="I7471">
            <v>0</v>
          </cell>
        </row>
        <row r="7472">
          <cell r="A7472">
            <v>800000000853</v>
          </cell>
          <cell r="B7472" t="str">
            <v xml:space="preserve">CABLE ALIMENT.AC/DC C/CONEC.P/BOMBA 903098                                                          </v>
          </cell>
          <cell r="C7472">
            <v>0</v>
          </cell>
          <cell r="D7472">
            <v>0</v>
          </cell>
          <cell r="E7472">
            <v>0</v>
          </cell>
          <cell r="F7472">
            <v>0</v>
          </cell>
          <cell r="G7472">
            <v>0</v>
          </cell>
          <cell r="I7472">
            <v>0</v>
          </cell>
        </row>
        <row r="7473">
          <cell r="A7473">
            <v>800000000854</v>
          </cell>
          <cell r="B7473" t="str">
            <v xml:space="preserve">CONTROL NUMERICO DIGITAL                                                                            </v>
          </cell>
          <cell r="C7473">
            <v>0</v>
          </cell>
          <cell r="D7473">
            <v>0</v>
          </cell>
          <cell r="E7473">
            <v>0</v>
          </cell>
          <cell r="F7473">
            <v>0</v>
          </cell>
          <cell r="G7473">
            <v>0</v>
          </cell>
          <cell r="I7473">
            <v>0</v>
          </cell>
        </row>
        <row r="7474">
          <cell r="A7474">
            <v>800000000855</v>
          </cell>
          <cell r="B7474" t="str">
            <v xml:space="preserve">FILTRO DE ESCAPE                                                                                    </v>
          </cell>
          <cell r="C7474">
            <v>0</v>
          </cell>
          <cell r="D7474">
            <v>0</v>
          </cell>
          <cell r="E7474">
            <v>0</v>
          </cell>
          <cell r="F7474">
            <v>0</v>
          </cell>
          <cell r="G7474">
            <v>0</v>
          </cell>
          <cell r="I7474">
            <v>0</v>
          </cell>
        </row>
        <row r="7475">
          <cell r="A7475">
            <v>800000000856</v>
          </cell>
          <cell r="B7475" t="str">
            <v xml:space="preserve">PERNO DE EXPANSION                                                                                  </v>
          </cell>
          <cell r="C7475">
            <v>2000</v>
          </cell>
          <cell r="D7475">
            <v>0</v>
          </cell>
          <cell r="E7475">
            <v>0</v>
          </cell>
          <cell r="F7475">
            <v>0</v>
          </cell>
          <cell r="G7475">
            <v>0</v>
          </cell>
          <cell r="I7475">
            <v>0</v>
          </cell>
        </row>
        <row r="7476">
          <cell r="A7476">
            <v>800000000857</v>
          </cell>
          <cell r="B7476" t="str">
            <v xml:space="preserve">MEDICAL LAMINATE PE 130S W.322MM                                                                    </v>
          </cell>
          <cell r="C7476">
            <v>0</v>
          </cell>
          <cell r="D7476">
            <v>0</v>
          </cell>
          <cell r="E7476">
            <v>0</v>
          </cell>
          <cell r="F7476">
            <v>0</v>
          </cell>
          <cell r="G7476">
            <v>0</v>
          </cell>
          <cell r="I7476">
            <v>0</v>
          </cell>
        </row>
        <row r="7477">
          <cell r="A7477">
            <v>800000000858</v>
          </cell>
          <cell r="B7477" t="str">
            <v xml:space="preserve">MEDICAL LAMINATE PE 140S W.322MM                                                                    </v>
          </cell>
          <cell r="C7477">
            <v>0</v>
          </cell>
          <cell r="D7477">
            <v>0</v>
          </cell>
          <cell r="E7477">
            <v>0</v>
          </cell>
          <cell r="F7477">
            <v>0</v>
          </cell>
          <cell r="G7477">
            <v>0</v>
          </cell>
          <cell r="I7477">
            <v>0</v>
          </cell>
        </row>
        <row r="7478">
          <cell r="A7478">
            <v>800000000859</v>
          </cell>
          <cell r="B7478" t="str">
            <v xml:space="preserve">FUELLE P/FRESADORA FP2 N1 6449                                                                      </v>
          </cell>
          <cell r="C7478">
            <v>0</v>
          </cell>
          <cell r="D7478">
            <v>0</v>
          </cell>
          <cell r="E7478">
            <v>0</v>
          </cell>
          <cell r="F7478">
            <v>0</v>
          </cell>
          <cell r="G7478">
            <v>0</v>
          </cell>
          <cell r="I7478">
            <v>0</v>
          </cell>
        </row>
        <row r="7479">
          <cell r="A7479">
            <v>800000000860</v>
          </cell>
          <cell r="B7479" t="str">
            <v xml:space="preserve">FUELLE P/FRESADORA FP3 N13019                                                                       </v>
          </cell>
          <cell r="C7479">
            <v>0</v>
          </cell>
          <cell r="D7479">
            <v>0</v>
          </cell>
          <cell r="E7479">
            <v>0</v>
          </cell>
          <cell r="F7479">
            <v>0</v>
          </cell>
          <cell r="G7479">
            <v>0</v>
          </cell>
          <cell r="I7479">
            <v>0</v>
          </cell>
        </row>
        <row r="7480">
          <cell r="A7480">
            <v>800000000861</v>
          </cell>
          <cell r="B7480" t="str">
            <v xml:space="preserve">GUANTES DE PROTECCION (KEVLAR)                                                                      </v>
          </cell>
          <cell r="C7480">
            <v>0</v>
          </cell>
          <cell r="D7480">
            <v>0</v>
          </cell>
          <cell r="E7480">
            <v>0</v>
          </cell>
          <cell r="F7480">
            <v>0</v>
          </cell>
          <cell r="G7480">
            <v>0</v>
          </cell>
          <cell r="I7480">
            <v>0</v>
          </cell>
        </row>
        <row r="7481">
          <cell r="A7481">
            <v>800000000862</v>
          </cell>
          <cell r="B7481" t="str">
            <v xml:space="preserve">PIEDRA P/PULIR CONICA                                                                               </v>
          </cell>
          <cell r="C7481">
            <v>0</v>
          </cell>
          <cell r="D7481">
            <v>0</v>
          </cell>
          <cell r="E7481">
            <v>0</v>
          </cell>
          <cell r="F7481">
            <v>0</v>
          </cell>
          <cell r="G7481">
            <v>0</v>
          </cell>
          <cell r="I7481">
            <v>0</v>
          </cell>
        </row>
        <row r="7482">
          <cell r="A7482">
            <v>800000000863</v>
          </cell>
          <cell r="B7482" t="str">
            <v xml:space="preserve">PROCESADORA                                                                                         </v>
          </cell>
          <cell r="C7482">
            <v>0</v>
          </cell>
          <cell r="D7482">
            <v>0</v>
          </cell>
          <cell r="E7482">
            <v>0</v>
          </cell>
          <cell r="F7482">
            <v>0</v>
          </cell>
          <cell r="G7482">
            <v>0</v>
          </cell>
          <cell r="I7482">
            <v>0</v>
          </cell>
        </row>
        <row r="7483">
          <cell r="A7483">
            <v>800000000864</v>
          </cell>
          <cell r="B7483" t="str">
            <v xml:space="preserve">PLANCHA                                                                                             </v>
          </cell>
          <cell r="C7483">
            <v>0</v>
          </cell>
          <cell r="D7483">
            <v>0</v>
          </cell>
          <cell r="E7483">
            <v>0</v>
          </cell>
          <cell r="F7483">
            <v>0</v>
          </cell>
          <cell r="G7483">
            <v>0</v>
          </cell>
          <cell r="I7483">
            <v>0</v>
          </cell>
        </row>
        <row r="7484">
          <cell r="A7484">
            <v>800000000865</v>
          </cell>
          <cell r="B7484" t="str">
            <v xml:space="preserve">CEPILLO DE DIENTES                                                                                  </v>
          </cell>
          <cell r="C7484">
            <v>0</v>
          </cell>
          <cell r="D7484">
            <v>0</v>
          </cell>
          <cell r="E7484">
            <v>0</v>
          </cell>
          <cell r="F7484">
            <v>0</v>
          </cell>
          <cell r="G7484">
            <v>0</v>
          </cell>
          <cell r="I7484">
            <v>0</v>
          </cell>
        </row>
        <row r="7485">
          <cell r="A7485">
            <v>800000000866</v>
          </cell>
          <cell r="B7485" t="str">
            <v xml:space="preserve">CAÑO DE ACERO INOX ø33,70MM                                                                         </v>
          </cell>
          <cell r="C7485">
            <v>0</v>
          </cell>
          <cell r="D7485">
            <v>0</v>
          </cell>
          <cell r="E7485">
            <v>0</v>
          </cell>
          <cell r="F7485">
            <v>0</v>
          </cell>
          <cell r="G7485">
            <v>0</v>
          </cell>
          <cell r="I7485">
            <v>0</v>
          </cell>
        </row>
        <row r="7486">
          <cell r="A7486">
            <v>800000000867</v>
          </cell>
          <cell r="B7486" t="str">
            <v xml:space="preserve">CORTADORA METZNER ST-OB 150/30/400                                                                  </v>
          </cell>
          <cell r="C7486">
            <v>0</v>
          </cell>
          <cell r="D7486">
            <v>0</v>
          </cell>
          <cell r="E7486">
            <v>0</v>
          </cell>
          <cell r="F7486">
            <v>0</v>
          </cell>
          <cell r="G7486">
            <v>0</v>
          </cell>
          <cell r="I7486">
            <v>0</v>
          </cell>
        </row>
        <row r="7487">
          <cell r="A7487">
            <v>800000000868</v>
          </cell>
          <cell r="B7487" t="str">
            <v xml:space="preserve">EQUIPAMIENTO INFORMATICO                                                                            </v>
          </cell>
          <cell r="C7487">
            <v>0</v>
          </cell>
          <cell r="D7487">
            <v>0</v>
          </cell>
          <cell r="E7487">
            <v>0</v>
          </cell>
          <cell r="F7487">
            <v>0</v>
          </cell>
          <cell r="G7487">
            <v>0</v>
          </cell>
          <cell r="I7487">
            <v>0</v>
          </cell>
        </row>
        <row r="7488">
          <cell r="A7488">
            <v>800000000869</v>
          </cell>
          <cell r="B7488" t="str">
            <v xml:space="preserve">LAMINA DE ACERO P/MAQ.DE IMPRIMIR                                                                   </v>
          </cell>
          <cell r="C7488">
            <v>0</v>
          </cell>
          <cell r="D7488">
            <v>0</v>
          </cell>
          <cell r="E7488">
            <v>0</v>
          </cell>
          <cell r="F7488">
            <v>0</v>
          </cell>
          <cell r="G7488">
            <v>0</v>
          </cell>
          <cell r="I7488">
            <v>0</v>
          </cell>
        </row>
        <row r="7489">
          <cell r="A7489">
            <v>800000000870</v>
          </cell>
          <cell r="B7489" t="str">
            <v xml:space="preserve">CAMA CON MOTOR                                                                                      </v>
          </cell>
          <cell r="C7489">
            <v>0</v>
          </cell>
          <cell r="D7489">
            <v>0</v>
          </cell>
          <cell r="E7489">
            <v>0</v>
          </cell>
          <cell r="F7489">
            <v>0</v>
          </cell>
          <cell r="G7489">
            <v>0</v>
          </cell>
          <cell r="I7489">
            <v>0</v>
          </cell>
        </row>
        <row r="7490">
          <cell r="A7490">
            <v>800000000871</v>
          </cell>
          <cell r="B7490" t="str">
            <v xml:space="preserve">SACABOCADO 0,58X0,47X1,5 -304 SS TIN                                                                </v>
          </cell>
          <cell r="C7490">
            <v>15</v>
          </cell>
          <cell r="D7490">
            <v>0</v>
          </cell>
          <cell r="E7490">
            <v>0</v>
          </cell>
          <cell r="F7490">
            <v>0</v>
          </cell>
          <cell r="G7490">
            <v>0</v>
          </cell>
          <cell r="I7490">
            <v>0</v>
          </cell>
        </row>
        <row r="7491">
          <cell r="A7491">
            <v>800000000872</v>
          </cell>
          <cell r="B7491" t="str">
            <v xml:space="preserve">COLCHON                                                                                             </v>
          </cell>
          <cell r="C7491">
            <v>0</v>
          </cell>
          <cell r="D7491">
            <v>0</v>
          </cell>
          <cell r="E7491">
            <v>0</v>
          </cell>
          <cell r="F7491">
            <v>0</v>
          </cell>
          <cell r="G7491">
            <v>0</v>
          </cell>
          <cell r="I7491">
            <v>0</v>
          </cell>
        </row>
        <row r="7492">
          <cell r="A7492">
            <v>800000000873</v>
          </cell>
          <cell r="B7492" t="str">
            <v xml:space="preserve">PARRILLA P/SOMIER                                                                                   </v>
          </cell>
          <cell r="C7492">
            <v>0</v>
          </cell>
          <cell r="D7492">
            <v>0</v>
          </cell>
          <cell r="E7492">
            <v>0</v>
          </cell>
          <cell r="F7492">
            <v>0</v>
          </cell>
          <cell r="G7492">
            <v>0</v>
          </cell>
          <cell r="I7492">
            <v>0</v>
          </cell>
        </row>
        <row r="7493">
          <cell r="A7493">
            <v>800000000874</v>
          </cell>
          <cell r="B7493" t="str">
            <v xml:space="preserve">CUADRO / IMPRESION                                                                                  </v>
          </cell>
          <cell r="C7493">
            <v>0</v>
          </cell>
          <cell r="D7493">
            <v>0</v>
          </cell>
          <cell r="E7493">
            <v>0</v>
          </cell>
          <cell r="F7493">
            <v>0</v>
          </cell>
          <cell r="G7493">
            <v>0</v>
          </cell>
          <cell r="I7493">
            <v>0</v>
          </cell>
        </row>
        <row r="7494">
          <cell r="A7494">
            <v>800000000875</v>
          </cell>
          <cell r="B7494" t="str">
            <v xml:space="preserve">MUEBLES DE MADERA                                                                                   </v>
          </cell>
          <cell r="C7494">
            <v>0</v>
          </cell>
          <cell r="D7494">
            <v>0</v>
          </cell>
          <cell r="E7494">
            <v>0</v>
          </cell>
          <cell r="F7494">
            <v>0</v>
          </cell>
          <cell r="G7494">
            <v>0</v>
          </cell>
          <cell r="I7494">
            <v>0</v>
          </cell>
        </row>
        <row r="7495">
          <cell r="A7495">
            <v>800000000876</v>
          </cell>
          <cell r="B7495" t="str">
            <v xml:space="preserve">SILLAS                                                                                              </v>
          </cell>
          <cell r="C7495">
            <v>0</v>
          </cell>
          <cell r="D7495">
            <v>0</v>
          </cell>
          <cell r="E7495">
            <v>0</v>
          </cell>
          <cell r="F7495">
            <v>0</v>
          </cell>
          <cell r="G7495">
            <v>0</v>
          </cell>
          <cell r="I7495">
            <v>0</v>
          </cell>
        </row>
        <row r="7496">
          <cell r="A7496">
            <v>800000000877</v>
          </cell>
          <cell r="B7496" t="str">
            <v xml:space="preserve">LAMPARA DE PIE                                                                                      </v>
          </cell>
          <cell r="C7496">
            <v>0</v>
          </cell>
          <cell r="D7496">
            <v>0</v>
          </cell>
          <cell r="E7496">
            <v>0</v>
          </cell>
          <cell r="F7496">
            <v>0</v>
          </cell>
          <cell r="G7496">
            <v>0</v>
          </cell>
          <cell r="I7496">
            <v>0</v>
          </cell>
        </row>
        <row r="7497">
          <cell r="A7497">
            <v>800000000878</v>
          </cell>
          <cell r="B7497" t="str">
            <v xml:space="preserve">ALMOHADONES                                                                                         </v>
          </cell>
          <cell r="C7497">
            <v>0</v>
          </cell>
          <cell r="D7497">
            <v>0</v>
          </cell>
          <cell r="E7497">
            <v>0</v>
          </cell>
          <cell r="F7497">
            <v>0</v>
          </cell>
          <cell r="G7497">
            <v>0</v>
          </cell>
          <cell r="I7497">
            <v>0</v>
          </cell>
        </row>
        <row r="7498">
          <cell r="A7498">
            <v>800000000879</v>
          </cell>
          <cell r="B7498" t="str">
            <v xml:space="preserve">VENTILADOR                                                                                          </v>
          </cell>
          <cell r="C7498">
            <v>1</v>
          </cell>
          <cell r="D7498">
            <v>0</v>
          </cell>
          <cell r="E7498">
            <v>0</v>
          </cell>
          <cell r="F7498">
            <v>0</v>
          </cell>
          <cell r="G7498">
            <v>0</v>
          </cell>
          <cell r="I7498">
            <v>0</v>
          </cell>
        </row>
        <row r="7499">
          <cell r="A7499">
            <v>800000000880</v>
          </cell>
          <cell r="B7499" t="str">
            <v xml:space="preserve">CAJA PEQUEÑA DE ACERO                                                                               </v>
          </cell>
          <cell r="C7499">
            <v>0</v>
          </cell>
          <cell r="D7499">
            <v>0</v>
          </cell>
          <cell r="E7499">
            <v>0</v>
          </cell>
          <cell r="F7499">
            <v>0</v>
          </cell>
          <cell r="G7499">
            <v>0</v>
          </cell>
          <cell r="I7499">
            <v>0</v>
          </cell>
        </row>
        <row r="7500">
          <cell r="A7500">
            <v>800000000881</v>
          </cell>
          <cell r="B7500" t="str">
            <v xml:space="preserve">TABLA DE PLANCHAR                                                                                   </v>
          </cell>
          <cell r="C7500">
            <v>0</v>
          </cell>
          <cell r="D7500">
            <v>0</v>
          </cell>
          <cell r="E7500">
            <v>0</v>
          </cell>
          <cell r="F7500">
            <v>0</v>
          </cell>
          <cell r="G7500">
            <v>0</v>
          </cell>
          <cell r="I7500">
            <v>0</v>
          </cell>
        </row>
        <row r="7501">
          <cell r="A7501">
            <v>800000000882</v>
          </cell>
          <cell r="B7501" t="str">
            <v xml:space="preserve">COLCHON                                                                                             </v>
          </cell>
          <cell r="C7501">
            <v>0</v>
          </cell>
          <cell r="D7501">
            <v>0</v>
          </cell>
          <cell r="E7501">
            <v>0</v>
          </cell>
          <cell r="F7501">
            <v>0</v>
          </cell>
          <cell r="G7501">
            <v>0</v>
          </cell>
          <cell r="I7501">
            <v>0</v>
          </cell>
        </row>
        <row r="7502">
          <cell r="A7502">
            <v>800000000883</v>
          </cell>
          <cell r="B7502" t="str">
            <v xml:space="preserve">PARAGUAS                                                                                            </v>
          </cell>
          <cell r="C7502">
            <v>0</v>
          </cell>
          <cell r="D7502">
            <v>0</v>
          </cell>
          <cell r="E7502">
            <v>0</v>
          </cell>
          <cell r="F7502">
            <v>0</v>
          </cell>
          <cell r="G7502">
            <v>0</v>
          </cell>
          <cell r="I7502">
            <v>0</v>
          </cell>
        </row>
        <row r="7503">
          <cell r="A7503">
            <v>800000000884</v>
          </cell>
          <cell r="B7503" t="str">
            <v xml:space="preserve">SET DE LIBROS                                                                                       </v>
          </cell>
          <cell r="C7503">
            <v>0</v>
          </cell>
          <cell r="D7503">
            <v>0</v>
          </cell>
          <cell r="E7503">
            <v>0</v>
          </cell>
          <cell r="F7503">
            <v>0</v>
          </cell>
          <cell r="G7503">
            <v>0</v>
          </cell>
          <cell r="I7503">
            <v>0</v>
          </cell>
        </row>
        <row r="7504">
          <cell r="A7504">
            <v>800000000885</v>
          </cell>
          <cell r="B7504" t="str">
            <v xml:space="preserve">VARIOS MANTENIM.PROD.ALUMINIO                                                                       </v>
          </cell>
          <cell r="C7504">
            <v>17</v>
          </cell>
          <cell r="D7504">
            <v>0</v>
          </cell>
          <cell r="E7504">
            <v>0</v>
          </cell>
          <cell r="F7504">
            <v>0</v>
          </cell>
          <cell r="G7504">
            <v>0</v>
          </cell>
          <cell r="I7504">
            <v>0</v>
          </cell>
        </row>
        <row r="7505">
          <cell r="A7505">
            <v>800000000886</v>
          </cell>
          <cell r="B7505" t="str">
            <v xml:space="preserve">VARIOS MANTENIM. PROD. PP                                                                           </v>
          </cell>
          <cell r="C7505">
            <v>64</v>
          </cell>
          <cell r="D7505">
            <v>0</v>
          </cell>
          <cell r="E7505">
            <v>0</v>
          </cell>
          <cell r="F7505">
            <v>0</v>
          </cell>
          <cell r="G7505">
            <v>0</v>
          </cell>
          <cell r="I7505">
            <v>0</v>
          </cell>
        </row>
        <row r="7506">
          <cell r="A7506">
            <v>800000000887</v>
          </cell>
          <cell r="B7506" t="str">
            <v xml:space="preserve">TYFOCOR                                                                                             </v>
          </cell>
          <cell r="C7506">
            <v>0</v>
          </cell>
          <cell r="D7506">
            <v>0</v>
          </cell>
          <cell r="E7506">
            <v>0</v>
          </cell>
          <cell r="F7506">
            <v>0</v>
          </cell>
          <cell r="G7506">
            <v>0</v>
          </cell>
          <cell r="I7506">
            <v>0</v>
          </cell>
        </row>
        <row r="7507">
          <cell r="A7507">
            <v>800000000888</v>
          </cell>
          <cell r="B7507" t="str">
            <v xml:space="preserve">CALENTADOR SOLAR Y ACCESORIOS                                                                       </v>
          </cell>
          <cell r="C7507">
            <v>0</v>
          </cell>
          <cell r="D7507">
            <v>0</v>
          </cell>
          <cell r="E7507">
            <v>0</v>
          </cell>
          <cell r="F7507">
            <v>0</v>
          </cell>
          <cell r="G7507">
            <v>0</v>
          </cell>
          <cell r="I7507">
            <v>0</v>
          </cell>
        </row>
        <row r="7508">
          <cell r="A7508">
            <v>800000000889</v>
          </cell>
          <cell r="B7508" t="str">
            <v xml:space="preserve">TANQUE DE AGUA                                                                                      </v>
          </cell>
          <cell r="C7508">
            <v>0</v>
          </cell>
          <cell r="D7508">
            <v>0</v>
          </cell>
          <cell r="E7508">
            <v>0</v>
          </cell>
          <cell r="F7508">
            <v>0</v>
          </cell>
          <cell r="G7508">
            <v>0</v>
          </cell>
          <cell r="I7508">
            <v>0</v>
          </cell>
        </row>
        <row r="7509">
          <cell r="A7509">
            <v>800000000890</v>
          </cell>
          <cell r="B7509" t="str">
            <v xml:space="preserve">ELECTROVALVULAS REXROTH 5/2                                                                         </v>
          </cell>
          <cell r="C7509">
            <v>1</v>
          </cell>
          <cell r="D7509">
            <v>0</v>
          </cell>
          <cell r="E7509">
            <v>0</v>
          </cell>
          <cell r="F7509">
            <v>0</v>
          </cell>
          <cell r="G7509">
            <v>0</v>
          </cell>
          <cell r="I7509">
            <v>0</v>
          </cell>
        </row>
        <row r="7510">
          <cell r="A7510">
            <v>800000000891</v>
          </cell>
          <cell r="B7510" t="str">
            <v xml:space="preserve">ELECTROVALVULAS REXROTH 5/4                                                                         </v>
          </cell>
          <cell r="C7510">
            <v>0</v>
          </cell>
          <cell r="D7510">
            <v>0</v>
          </cell>
          <cell r="E7510">
            <v>0</v>
          </cell>
          <cell r="F7510">
            <v>0</v>
          </cell>
          <cell r="G7510">
            <v>0</v>
          </cell>
          <cell r="I7510">
            <v>0</v>
          </cell>
        </row>
        <row r="7511">
          <cell r="A7511">
            <v>800000000892</v>
          </cell>
          <cell r="B7511" t="str">
            <v xml:space="preserve">VALVULA NEUMATICA 79027                                                                             </v>
          </cell>
          <cell r="C7511">
            <v>9</v>
          </cell>
          <cell r="D7511">
            <v>0</v>
          </cell>
          <cell r="E7511">
            <v>0</v>
          </cell>
          <cell r="F7511">
            <v>0</v>
          </cell>
          <cell r="G7511">
            <v>0</v>
          </cell>
          <cell r="I7511">
            <v>0</v>
          </cell>
        </row>
        <row r="7512">
          <cell r="A7512">
            <v>800000000893</v>
          </cell>
          <cell r="B7512" t="str">
            <v xml:space="preserve">VALVULA NEUMATICA 79022                                                                             </v>
          </cell>
          <cell r="C7512">
            <v>8</v>
          </cell>
          <cell r="D7512">
            <v>0</v>
          </cell>
          <cell r="E7512">
            <v>0</v>
          </cell>
          <cell r="F7512">
            <v>0</v>
          </cell>
          <cell r="G7512">
            <v>0</v>
          </cell>
          <cell r="I7512">
            <v>0</v>
          </cell>
        </row>
        <row r="7513">
          <cell r="A7513">
            <v>800000000894</v>
          </cell>
          <cell r="B7513" t="str">
            <v xml:space="preserve">MECHA TIPO "N" HSS ø1,1MM                                                                           </v>
          </cell>
          <cell r="C7513">
            <v>10</v>
          </cell>
          <cell r="D7513">
            <v>0</v>
          </cell>
          <cell r="E7513">
            <v>0</v>
          </cell>
          <cell r="F7513">
            <v>0</v>
          </cell>
          <cell r="G7513">
            <v>0</v>
          </cell>
          <cell r="I7513">
            <v>0</v>
          </cell>
        </row>
        <row r="7514">
          <cell r="A7514">
            <v>800000000895</v>
          </cell>
          <cell r="B7514" t="str">
            <v xml:space="preserve">MECHA TIPO "N" HSS ø1,2MM                                                                           </v>
          </cell>
          <cell r="C7514">
            <v>8</v>
          </cell>
          <cell r="D7514">
            <v>0</v>
          </cell>
          <cell r="E7514">
            <v>0</v>
          </cell>
          <cell r="F7514">
            <v>0</v>
          </cell>
          <cell r="G7514">
            <v>0</v>
          </cell>
          <cell r="I7514">
            <v>0</v>
          </cell>
        </row>
        <row r="7515">
          <cell r="A7515">
            <v>800000000896</v>
          </cell>
          <cell r="B7515" t="str">
            <v xml:space="preserve">MECHA TIPO "N" HSS ø1,3 MM                                                                          </v>
          </cell>
          <cell r="C7515">
            <v>7</v>
          </cell>
          <cell r="D7515">
            <v>0</v>
          </cell>
          <cell r="E7515">
            <v>0</v>
          </cell>
          <cell r="F7515">
            <v>0</v>
          </cell>
          <cell r="G7515">
            <v>0</v>
          </cell>
          <cell r="I7515">
            <v>0</v>
          </cell>
        </row>
        <row r="7516">
          <cell r="A7516">
            <v>800000000897</v>
          </cell>
          <cell r="B7516" t="str">
            <v xml:space="preserve">MECHA TIPO "N" HSS ø 1,4MM                                                                          </v>
          </cell>
          <cell r="C7516">
            <v>7</v>
          </cell>
          <cell r="D7516">
            <v>0</v>
          </cell>
          <cell r="E7516">
            <v>0</v>
          </cell>
          <cell r="F7516">
            <v>0</v>
          </cell>
          <cell r="G7516">
            <v>0</v>
          </cell>
          <cell r="I7516">
            <v>0</v>
          </cell>
        </row>
        <row r="7517">
          <cell r="A7517">
            <v>800000000898</v>
          </cell>
          <cell r="B7517" t="str">
            <v xml:space="preserve">MECHA TIPO "N" HSS ø1,5MM                                                                           </v>
          </cell>
          <cell r="C7517">
            <v>5</v>
          </cell>
          <cell r="D7517">
            <v>0</v>
          </cell>
          <cell r="E7517">
            <v>0</v>
          </cell>
          <cell r="F7517">
            <v>0</v>
          </cell>
          <cell r="G7517">
            <v>0</v>
          </cell>
          <cell r="I7517">
            <v>0</v>
          </cell>
        </row>
        <row r="7518">
          <cell r="A7518">
            <v>800000000899</v>
          </cell>
          <cell r="B7518" t="str">
            <v xml:space="preserve">EQUIPO DE FRIO                                                                                      </v>
          </cell>
          <cell r="C7518">
            <v>0</v>
          </cell>
          <cell r="D7518">
            <v>0</v>
          </cell>
          <cell r="E7518">
            <v>0</v>
          </cell>
          <cell r="F7518">
            <v>0</v>
          </cell>
          <cell r="G7518">
            <v>0</v>
          </cell>
          <cell r="I7518">
            <v>0</v>
          </cell>
        </row>
        <row r="7519">
          <cell r="A7519">
            <v>800000000900</v>
          </cell>
          <cell r="B7519" t="str">
            <v xml:space="preserve">CIRCUIT BOARD FOR DRIVE UNIT 34506691                                                               </v>
          </cell>
          <cell r="C7519">
            <v>0</v>
          </cell>
          <cell r="D7519">
            <v>0</v>
          </cell>
          <cell r="E7519">
            <v>0</v>
          </cell>
          <cell r="F7519">
            <v>0</v>
          </cell>
          <cell r="G7519">
            <v>0</v>
          </cell>
          <cell r="I7519">
            <v>0</v>
          </cell>
        </row>
        <row r="7520">
          <cell r="A7520">
            <v>800000000901</v>
          </cell>
          <cell r="B7520" t="str">
            <v xml:space="preserve">DRIVE BUTTON COMPLETE 34501720                                                                      </v>
          </cell>
          <cell r="C7520">
            <v>0</v>
          </cell>
          <cell r="D7520">
            <v>0</v>
          </cell>
          <cell r="E7520">
            <v>0</v>
          </cell>
          <cell r="F7520">
            <v>0</v>
          </cell>
          <cell r="G7520">
            <v>0</v>
          </cell>
          <cell r="I7520">
            <v>0</v>
          </cell>
        </row>
        <row r="7521">
          <cell r="A7521">
            <v>800000000902</v>
          </cell>
          <cell r="B7521" t="str">
            <v xml:space="preserve">SMALL PART KITS FOR 5 UNITS PERF.COMPACTS 34507736                                                  </v>
          </cell>
          <cell r="C7521">
            <v>0</v>
          </cell>
          <cell r="D7521">
            <v>0</v>
          </cell>
          <cell r="E7521">
            <v>0</v>
          </cell>
          <cell r="F7521">
            <v>0</v>
          </cell>
          <cell r="G7521">
            <v>0</v>
          </cell>
          <cell r="I7521">
            <v>0</v>
          </cell>
        </row>
        <row r="7522">
          <cell r="A7522">
            <v>800000000903</v>
          </cell>
          <cell r="B7522" t="str">
            <v xml:space="preserve">DISPLAY PARA DEMAG 74540065                                                                         </v>
          </cell>
          <cell r="C7522">
            <v>0</v>
          </cell>
          <cell r="D7522">
            <v>0</v>
          </cell>
          <cell r="E7522">
            <v>0</v>
          </cell>
          <cell r="F7522">
            <v>0</v>
          </cell>
          <cell r="G7522">
            <v>0</v>
          </cell>
          <cell r="I7522">
            <v>0</v>
          </cell>
        </row>
        <row r="7523">
          <cell r="A7523">
            <v>800000000904</v>
          </cell>
          <cell r="B7523" t="str">
            <v xml:space="preserve">BARRERA ZENER 103373                                                                                </v>
          </cell>
          <cell r="C7523">
            <v>0</v>
          </cell>
          <cell r="D7523">
            <v>0</v>
          </cell>
          <cell r="E7523">
            <v>0</v>
          </cell>
          <cell r="F7523">
            <v>0</v>
          </cell>
          <cell r="G7523">
            <v>0</v>
          </cell>
          <cell r="I7523">
            <v>0</v>
          </cell>
        </row>
        <row r="7524">
          <cell r="A7524">
            <v>800000000905</v>
          </cell>
          <cell r="B7524" t="str">
            <v xml:space="preserve">LLAVE (INTERRUPTOR) AMPLIFICADOR 71863/71810                                                        </v>
          </cell>
          <cell r="C7524">
            <v>0</v>
          </cell>
          <cell r="D7524">
            <v>0</v>
          </cell>
          <cell r="E7524">
            <v>0</v>
          </cell>
          <cell r="F7524">
            <v>0</v>
          </cell>
          <cell r="G7524">
            <v>0</v>
          </cell>
          <cell r="I7524">
            <v>0</v>
          </cell>
        </row>
        <row r="7525">
          <cell r="A7525">
            <v>800000000906</v>
          </cell>
          <cell r="B7525" t="str">
            <v xml:space="preserve">DISCO DE LIJA ø10X10MM-0543904                                                                      </v>
          </cell>
          <cell r="C7525">
            <v>8</v>
          </cell>
          <cell r="D7525">
            <v>0</v>
          </cell>
          <cell r="E7525">
            <v>0</v>
          </cell>
          <cell r="F7525">
            <v>0</v>
          </cell>
          <cell r="G7525">
            <v>0</v>
          </cell>
          <cell r="I7525">
            <v>0</v>
          </cell>
        </row>
        <row r="7526">
          <cell r="A7526">
            <v>800000000907</v>
          </cell>
          <cell r="B7526" t="str">
            <v xml:space="preserve">DISCO DE LIJA ø10X10MM -0543906                                                                     </v>
          </cell>
          <cell r="C7526">
            <v>8</v>
          </cell>
          <cell r="D7526">
            <v>0</v>
          </cell>
          <cell r="E7526">
            <v>0</v>
          </cell>
          <cell r="F7526">
            <v>0</v>
          </cell>
          <cell r="G7526">
            <v>0</v>
          </cell>
          <cell r="I7526">
            <v>0</v>
          </cell>
        </row>
        <row r="7527">
          <cell r="A7527">
            <v>800000000908</v>
          </cell>
          <cell r="B7527" t="str">
            <v xml:space="preserve">DISCO DE LIJA ø25X10MM -0543996                                                                     </v>
          </cell>
          <cell r="C7527">
            <v>5</v>
          </cell>
          <cell r="D7527">
            <v>0</v>
          </cell>
          <cell r="E7527">
            <v>0</v>
          </cell>
          <cell r="F7527">
            <v>0</v>
          </cell>
          <cell r="G7527">
            <v>0</v>
          </cell>
          <cell r="I7527">
            <v>0</v>
          </cell>
        </row>
        <row r="7528">
          <cell r="A7528">
            <v>800000000909</v>
          </cell>
          <cell r="B7528" t="str">
            <v xml:space="preserve">DISCO DE LIJA ø60X15MM -0542131                                                                     </v>
          </cell>
          <cell r="C7528">
            <v>1</v>
          </cell>
          <cell r="D7528">
            <v>0</v>
          </cell>
          <cell r="E7528">
            <v>0</v>
          </cell>
          <cell r="F7528">
            <v>0</v>
          </cell>
          <cell r="G7528">
            <v>0</v>
          </cell>
          <cell r="I7528">
            <v>0</v>
          </cell>
        </row>
        <row r="7529">
          <cell r="A7529">
            <v>800000000910</v>
          </cell>
          <cell r="B7529" t="str">
            <v xml:space="preserve">DISCO DE LIJA ø60X15MM -0542132                                                                     </v>
          </cell>
          <cell r="C7529">
            <v>0</v>
          </cell>
          <cell r="D7529">
            <v>0</v>
          </cell>
          <cell r="E7529">
            <v>0</v>
          </cell>
          <cell r="F7529">
            <v>0</v>
          </cell>
          <cell r="G7529">
            <v>0</v>
          </cell>
          <cell r="I7529">
            <v>0</v>
          </cell>
        </row>
        <row r="7530">
          <cell r="A7530">
            <v>800000000911</v>
          </cell>
          <cell r="B7530" t="str">
            <v xml:space="preserve">PIEDRAS MONTADAS ø2X5MM -0542133                                                                    </v>
          </cell>
          <cell r="C7530">
            <v>4</v>
          </cell>
          <cell r="D7530">
            <v>0</v>
          </cell>
          <cell r="E7530">
            <v>0</v>
          </cell>
          <cell r="F7530">
            <v>0</v>
          </cell>
          <cell r="G7530">
            <v>0</v>
          </cell>
          <cell r="I7530">
            <v>0</v>
          </cell>
        </row>
        <row r="7531">
          <cell r="A7531">
            <v>800000000912</v>
          </cell>
          <cell r="B7531" t="str">
            <v xml:space="preserve">PIEDRAS MONTADAS ø3X6MM -0542134                                                                    </v>
          </cell>
          <cell r="C7531">
            <v>5</v>
          </cell>
          <cell r="D7531">
            <v>0</v>
          </cell>
          <cell r="E7531">
            <v>0</v>
          </cell>
          <cell r="F7531">
            <v>0</v>
          </cell>
          <cell r="G7531">
            <v>0</v>
          </cell>
          <cell r="I7531">
            <v>0</v>
          </cell>
        </row>
        <row r="7532">
          <cell r="A7532">
            <v>800000000913</v>
          </cell>
          <cell r="B7532" t="str">
            <v xml:space="preserve">PIEDRAS MONTADAS ø4X8MM -0542135                                                                    </v>
          </cell>
          <cell r="C7532">
            <v>6</v>
          </cell>
          <cell r="D7532">
            <v>0</v>
          </cell>
          <cell r="E7532">
            <v>0</v>
          </cell>
          <cell r="F7532">
            <v>0</v>
          </cell>
          <cell r="G7532">
            <v>0</v>
          </cell>
          <cell r="I7532">
            <v>0</v>
          </cell>
        </row>
        <row r="7533">
          <cell r="A7533">
            <v>800000000914</v>
          </cell>
          <cell r="B7533" t="str">
            <v xml:space="preserve">PIEDRAS MONTADAS ø5X10MM -0540932                                                                   </v>
          </cell>
          <cell r="C7533">
            <v>8</v>
          </cell>
          <cell r="D7533">
            <v>0</v>
          </cell>
          <cell r="E7533">
            <v>0</v>
          </cell>
          <cell r="F7533">
            <v>0</v>
          </cell>
          <cell r="G7533">
            <v>0</v>
          </cell>
          <cell r="I7533">
            <v>0</v>
          </cell>
        </row>
        <row r="7534">
          <cell r="A7534">
            <v>800000000915</v>
          </cell>
          <cell r="B7534" t="str">
            <v xml:space="preserve">PIEDRAS MONTADAS ø6X10MM -0544293                                                                   </v>
          </cell>
          <cell r="C7534">
            <v>9</v>
          </cell>
          <cell r="D7534">
            <v>0</v>
          </cell>
          <cell r="E7534">
            <v>0</v>
          </cell>
          <cell r="F7534">
            <v>0</v>
          </cell>
          <cell r="G7534">
            <v>0</v>
          </cell>
          <cell r="I7534">
            <v>0</v>
          </cell>
        </row>
        <row r="7535">
          <cell r="A7535">
            <v>800000000916</v>
          </cell>
          <cell r="B7535" t="str">
            <v xml:space="preserve">PIEDRAS MONTADAS ø8X2MM -0544296                                                                    </v>
          </cell>
          <cell r="C7535">
            <v>9</v>
          </cell>
          <cell r="D7535">
            <v>0</v>
          </cell>
          <cell r="E7535">
            <v>0</v>
          </cell>
          <cell r="F7535">
            <v>0</v>
          </cell>
          <cell r="G7535">
            <v>0</v>
          </cell>
          <cell r="I7535">
            <v>0</v>
          </cell>
        </row>
        <row r="7536">
          <cell r="A7536">
            <v>800000000917</v>
          </cell>
          <cell r="B7536" t="str">
            <v xml:space="preserve">PIEDRAS MONTADAS ø8X2MM -0540903                                                                    </v>
          </cell>
          <cell r="C7536">
            <v>0</v>
          </cell>
          <cell r="D7536">
            <v>0</v>
          </cell>
          <cell r="E7536">
            <v>0</v>
          </cell>
          <cell r="F7536">
            <v>0</v>
          </cell>
          <cell r="G7536">
            <v>0</v>
          </cell>
          <cell r="I7536">
            <v>0</v>
          </cell>
        </row>
        <row r="7537">
          <cell r="A7537">
            <v>800000000918</v>
          </cell>
          <cell r="B7537" t="str">
            <v xml:space="preserve">PIEDRAS MONTADAS ø9X3MM -0540902                                                                    </v>
          </cell>
          <cell r="C7537">
            <v>5</v>
          </cell>
          <cell r="D7537">
            <v>0</v>
          </cell>
          <cell r="E7537">
            <v>0</v>
          </cell>
          <cell r="F7537">
            <v>0</v>
          </cell>
          <cell r="G7537">
            <v>0</v>
          </cell>
          <cell r="I7537">
            <v>0</v>
          </cell>
        </row>
        <row r="7538">
          <cell r="A7538">
            <v>800000000919</v>
          </cell>
          <cell r="B7538" t="str">
            <v xml:space="preserve">PIEDRAS MONTADAS ø6X11MM -0540936                                                                   </v>
          </cell>
          <cell r="C7538">
            <v>7</v>
          </cell>
          <cell r="D7538">
            <v>0</v>
          </cell>
          <cell r="E7538">
            <v>0</v>
          </cell>
          <cell r="F7538">
            <v>0</v>
          </cell>
          <cell r="G7538">
            <v>0</v>
          </cell>
          <cell r="I7538">
            <v>0</v>
          </cell>
        </row>
        <row r="7539">
          <cell r="A7539">
            <v>800000000920</v>
          </cell>
          <cell r="B7539" t="str">
            <v xml:space="preserve">PASTA DE DIAMANTES 3-C11 -0580712                                                                   </v>
          </cell>
          <cell r="C7539">
            <v>1</v>
          </cell>
          <cell r="D7539">
            <v>0</v>
          </cell>
          <cell r="E7539">
            <v>0</v>
          </cell>
          <cell r="F7539">
            <v>0</v>
          </cell>
          <cell r="G7539">
            <v>0</v>
          </cell>
          <cell r="I7539">
            <v>0</v>
          </cell>
        </row>
        <row r="7540">
          <cell r="A7540">
            <v>800000000921</v>
          </cell>
          <cell r="B7540" t="str">
            <v xml:space="preserve">PASTA DE DIAMANTES 1-C11 -0580711                                                                   </v>
          </cell>
          <cell r="C7540">
            <v>0</v>
          </cell>
          <cell r="D7540">
            <v>0</v>
          </cell>
          <cell r="E7540">
            <v>0</v>
          </cell>
          <cell r="F7540">
            <v>0</v>
          </cell>
          <cell r="G7540">
            <v>0</v>
          </cell>
          <cell r="I7540">
            <v>0</v>
          </cell>
        </row>
        <row r="7541">
          <cell r="A7541">
            <v>800000000922</v>
          </cell>
          <cell r="B7541" t="str">
            <v xml:space="preserve">SENSOR DE PRESION                                                                                   </v>
          </cell>
          <cell r="C7541">
            <v>1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  <cell r="I7541">
            <v>0</v>
          </cell>
        </row>
        <row r="7542">
          <cell r="A7542">
            <v>800000000923</v>
          </cell>
          <cell r="B7542" t="str">
            <v xml:space="preserve">BATERIA LR03/111 1,5V                                                                               </v>
          </cell>
          <cell r="C7542">
            <v>8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  <cell r="I7542">
            <v>0</v>
          </cell>
        </row>
        <row r="7543">
          <cell r="A7543">
            <v>800000000924</v>
          </cell>
          <cell r="B7543" t="str">
            <v xml:space="preserve">HASCO-ADAPTADOR MACHO Z81 9/R 1/8 Z81 9/R 1/8                                                       </v>
          </cell>
          <cell r="C7543">
            <v>0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I7543">
            <v>0</v>
          </cell>
        </row>
        <row r="7544">
          <cell r="A7544">
            <v>800000000925</v>
          </cell>
          <cell r="B7544" t="str">
            <v xml:space="preserve">HASCO- ADAPTADOR MACHO Z81 9/R 1/4 Z81 9/R 1/4                                                      </v>
          </cell>
          <cell r="C7544">
            <v>41</v>
          </cell>
          <cell r="D7544">
            <v>0</v>
          </cell>
          <cell r="E7544">
            <v>0</v>
          </cell>
          <cell r="F7544">
            <v>0</v>
          </cell>
          <cell r="G7544">
            <v>0</v>
          </cell>
          <cell r="I7544">
            <v>0</v>
          </cell>
        </row>
        <row r="7545">
          <cell r="A7545">
            <v>800000000926</v>
          </cell>
          <cell r="B7545" t="str">
            <v xml:space="preserve">HASCO-ADAPTADOR CIERRE RAPIDO Z80/9                                                                 </v>
          </cell>
          <cell r="C7545">
            <v>0</v>
          </cell>
          <cell r="D7545">
            <v>0</v>
          </cell>
          <cell r="E7545">
            <v>0</v>
          </cell>
          <cell r="F7545">
            <v>0</v>
          </cell>
          <cell r="G7545">
            <v>0</v>
          </cell>
          <cell r="I7545">
            <v>0</v>
          </cell>
        </row>
        <row r="7546">
          <cell r="A7546">
            <v>800000000927</v>
          </cell>
          <cell r="B7546" t="str">
            <v xml:space="preserve">HASCO-ADAPTADOR CIERRE RAPIDO Z80/9/45                                                              </v>
          </cell>
          <cell r="C7546">
            <v>1</v>
          </cell>
          <cell r="D7546">
            <v>0</v>
          </cell>
          <cell r="E7546">
            <v>0</v>
          </cell>
          <cell r="F7546">
            <v>0</v>
          </cell>
          <cell r="G7546">
            <v>0</v>
          </cell>
          <cell r="I7546">
            <v>0</v>
          </cell>
        </row>
        <row r="7547">
          <cell r="A7547">
            <v>800000000928</v>
          </cell>
          <cell r="B7547" t="str">
            <v xml:space="preserve">FRASCO OPACO CAPACIDAD 500CC                                                                        </v>
          </cell>
          <cell r="C7547">
            <v>0</v>
          </cell>
          <cell r="D7547">
            <v>0</v>
          </cell>
          <cell r="E7547">
            <v>0</v>
          </cell>
          <cell r="F7547">
            <v>0</v>
          </cell>
          <cell r="G7547">
            <v>0</v>
          </cell>
          <cell r="I7547">
            <v>0</v>
          </cell>
        </row>
        <row r="7548">
          <cell r="A7548">
            <v>800000000929</v>
          </cell>
          <cell r="B7548" t="str">
            <v xml:space="preserve">HASCO-EXPULSOR C/C Z 40/6 X 200                                                                     </v>
          </cell>
          <cell r="C7548">
            <v>0</v>
          </cell>
          <cell r="D7548">
            <v>0</v>
          </cell>
          <cell r="E7548">
            <v>0</v>
          </cell>
          <cell r="F7548">
            <v>0</v>
          </cell>
          <cell r="G7548">
            <v>0</v>
          </cell>
          <cell r="I7548">
            <v>0</v>
          </cell>
        </row>
        <row r="7549">
          <cell r="A7549">
            <v>800000000930</v>
          </cell>
          <cell r="B7549" t="str">
            <v xml:space="preserve">HASCO-EXPULSOR C/C Z 40/6X125                                                                       </v>
          </cell>
          <cell r="C7549">
            <v>0</v>
          </cell>
          <cell r="D7549">
            <v>0</v>
          </cell>
          <cell r="E7549">
            <v>0</v>
          </cell>
          <cell r="F7549">
            <v>0</v>
          </cell>
          <cell r="G7549">
            <v>0</v>
          </cell>
          <cell r="I7549">
            <v>0</v>
          </cell>
        </row>
        <row r="7550">
          <cell r="A7550">
            <v>800000000931</v>
          </cell>
          <cell r="B7550" t="str">
            <v xml:space="preserve">HASCO-EXPULSOR C/C Z 40/8X100                                                                       </v>
          </cell>
          <cell r="C7550">
            <v>0</v>
          </cell>
          <cell r="D7550">
            <v>0</v>
          </cell>
          <cell r="E7550">
            <v>0</v>
          </cell>
          <cell r="F7550">
            <v>0</v>
          </cell>
          <cell r="G7550">
            <v>0</v>
          </cell>
          <cell r="I7550">
            <v>0</v>
          </cell>
        </row>
        <row r="7551">
          <cell r="A7551">
            <v>800000000932</v>
          </cell>
          <cell r="B7551" t="str">
            <v xml:space="preserve">HASCO-EXPULSOR C/C Z 44/2,2X125 REBAJADO                                                            </v>
          </cell>
          <cell r="C7551">
            <v>7</v>
          </cell>
          <cell r="D7551">
            <v>0</v>
          </cell>
          <cell r="E7551">
            <v>0</v>
          </cell>
          <cell r="F7551">
            <v>0</v>
          </cell>
          <cell r="G7551">
            <v>0</v>
          </cell>
          <cell r="I7551">
            <v>0</v>
          </cell>
        </row>
        <row r="7552">
          <cell r="A7552">
            <v>800000000933</v>
          </cell>
          <cell r="B7552" t="str">
            <v xml:space="preserve">EXPULSOR C/C 1,5X100 REBAJADO (STRACK)                                                              </v>
          </cell>
          <cell r="C7552">
            <v>0</v>
          </cell>
          <cell r="D7552">
            <v>0</v>
          </cell>
          <cell r="E7552">
            <v>0</v>
          </cell>
          <cell r="F7552">
            <v>0</v>
          </cell>
          <cell r="G7552">
            <v>0</v>
          </cell>
          <cell r="I7552">
            <v>0</v>
          </cell>
        </row>
        <row r="7553">
          <cell r="A7553">
            <v>800000000934</v>
          </cell>
          <cell r="B7553" t="str">
            <v xml:space="preserve">EXPULSOR C/C 1,6X100 REBAJADO (STRACK)                                                              </v>
          </cell>
          <cell r="C7553">
            <v>0</v>
          </cell>
          <cell r="D7553">
            <v>0</v>
          </cell>
          <cell r="E7553">
            <v>0</v>
          </cell>
          <cell r="F7553">
            <v>0</v>
          </cell>
          <cell r="G7553">
            <v>0</v>
          </cell>
          <cell r="I7553">
            <v>0</v>
          </cell>
        </row>
        <row r="7554">
          <cell r="A7554">
            <v>800000000935</v>
          </cell>
          <cell r="B7554" t="str">
            <v xml:space="preserve">HASCO-EXPULSOR C/C Z 40/2,2X100                                                                     </v>
          </cell>
          <cell r="C7554">
            <v>6</v>
          </cell>
          <cell r="D7554">
            <v>0</v>
          </cell>
          <cell r="E7554">
            <v>0</v>
          </cell>
          <cell r="F7554">
            <v>0</v>
          </cell>
          <cell r="G7554">
            <v>0</v>
          </cell>
          <cell r="I7554">
            <v>0</v>
          </cell>
        </row>
        <row r="7555">
          <cell r="A7555">
            <v>800000000936</v>
          </cell>
          <cell r="B7555" t="str">
            <v xml:space="preserve">HASCO-EXPULSOR C/C Z 441/1X63 REBAJADO                                                              </v>
          </cell>
          <cell r="C7555">
            <v>0</v>
          </cell>
          <cell r="D7555">
            <v>0</v>
          </cell>
          <cell r="E7555">
            <v>0</v>
          </cell>
          <cell r="F7555">
            <v>0</v>
          </cell>
          <cell r="G7555">
            <v>0</v>
          </cell>
          <cell r="I7555">
            <v>0</v>
          </cell>
        </row>
        <row r="7556">
          <cell r="A7556">
            <v>800000000937</v>
          </cell>
          <cell r="B7556" t="str">
            <v xml:space="preserve">HASCO-EXPULSOR S/C Z 42/1,6X100 REBAJADO                                                            </v>
          </cell>
          <cell r="C7556">
            <v>0</v>
          </cell>
          <cell r="D7556">
            <v>0</v>
          </cell>
          <cell r="E7556">
            <v>0</v>
          </cell>
          <cell r="F7556">
            <v>0</v>
          </cell>
          <cell r="G7556">
            <v>0</v>
          </cell>
          <cell r="I7556">
            <v>0</v>
          </cell>
        </row>
        <row r="7557">
          <cell r="A7557">
            <v>800000000938</v>
          </cell>
          <cell r="B7557" t="str">
            <v xml:space="preserve">EXPULSOR S/C Z 100-3-100 (STRACK)                                                                   </v>
          </cell>
          <cell r="C7557">
            <v>0</v>
          </cell>
          <cell r="D7557">
            <v>0</v>
          </cell>
          <cell r="E7557">
            <v>0</v>
          </cell>
          <cell r="F7557">
            <v>0</v>
          </cell>
          <cell r="G7557">
            <v>0</v>
          </cell>
          <cell r="I7557">
            <v>0</v>
          </cell>
        </row>
        <row r="7558">
          <cell r="A7558">
            <v>800000000939</v>
          </cell>
          <cell r="B7558" t="str">
            <v xml:space="preserve">HASCO-BUJE Z 10/36/18                                                                               </v>
          </cell>
          <cell r="C7558">
            <v>4</v>
          </cell>
          <cell r="D7558">
            <v>0</v>
          </cell>
          <cell r="E7558">
            <v>0</v>
          </cell>
          <cell r="F7558">
            <v>0</v>
          </cell>
          <cell r="G7558">
            <v>0</v>
          </cell>
          <cell r="I7558">
            <v>0</v>
          </cell>
        </row>
        <row r="7559">
          <cell r="A7559">
            <v>800000000940</v>
          </cell>
          <cell r="B7559" t="str">
            <v xml:space="preserve">HASCO-BUJE Z 10/36/24                                                                               </v>
          </cell>
          <cell r="C7559">
            <v>1</v>
          </cell>
          <cell r="D7559">
            <v>0</v>
          </cell>
          <cell r="E7559">
            <v>0</v>
          </cell>
          <cell r="F7559">
            <v>0</v>
          </cell>
          <cell r="G7559">
            <v>0</v>
          </cell>
          <cell r="I7559">
            <v>0</v>
          </cell>
        </row>
        <row r="7560">
          <cell r="A7560">
            <v>800000000941</v>
          </cell>
          <cell r="B7560" t="str">
            <v xml:space="preserve">HASCO-BUJE Z 10/36/22                                                                               </v>
          </cell>
          <cell r="C7560">
            <v>3</v>
          </cell>
          <cell r="D7560">
            <v>0</v>
          </cell>
          <cell r="E7560">
            <v>0</v>
          </cell>
          <cell r="F7560">
            <v>0</v>
          </cell>
          <cell r="G7560">
            <v>0</v>
          </cell>
          <cell r="I7560">
            <v>0</v>
          </cell>
        </row>
        <row r="7561">
          <cell r="A7561">
            <v>800000000942</v>
          </cell>
          <cell r="B7561" t="str">
            <v xml:space="preserve">HASCO-BUJE Z 10/56/32                                                                               </v>
          </cell>
          <cell r="C7561">
            <v>1</v>
          </cell>
          <cell r="D7561">
            <v>0</v>
          </cell>
          <cell r="E7561">
            <v>0</v>
          </cell>
          <cell r="F7561">
            <v>0</v>
          </cell>
          <cell r="G7561">
            <v>0</v>
          </cell>
          <cell r="I7561">
            <v>0</v>
          </cell>
        </row>
        <row r="7562">
          <cell r="A7562">
            <v>800000000943</v>
          </cell>
          <cell r="B7562" t="str">
            <v xml:space="preserve">HASCO-BUJE Z 10/76/22                                                                               </v>
          </cell>
          <cell r="C7562">
            <v>3</v>
          </cell>
          <cell r="D7562">
            <v>0</v>
          </cell>
          <cell r="E7562">
            <v>0</v>
          </cell>
          <cell r="F7562">
            <v>0</v>
          </cell>
          <cell r="G7562">
            <v>0</v>
          </cell>
          <cell r="I7562">
            <v>0</v>
          </cell>
        </row>
        <row r="7563">
          <cell r="A7563">
            <v>800000000944</v>
          </cell>
          <cell r="B7563" t="str">
            <v xml:space="preserve">HASCO-BUJE Z 10/76/24                                                                               </v>
          </cell>
          <cell r="C7563">
            <v>1</v>
          </cell>
          <cell r="D7563">
            <v>0</v>
          </cell>
          <cell r="E7563">
            <v>0</v>
          </cell>
          <cell r="F7563">
            <v>0</v>
          </cell>
          <cell r="G7563">
            <v>0</v>
          </cell>
          <cell r="I7563">
            <v>0</v>
          </cell>
        </row>
        <row r="7564">
          <cell r="A7564">
            <v>800000000945</v>
          </cell>
          <cell r="B7564" t="str">
            <v xml:space="preserve">HASCO-BUJE Z 20/30/80 ROSCADO                                                                       </v>
          </cell>
          <cell r="C7564">
            <v>4</v>
          </cell>
          <cell r="D7564">
            <v>0</v>
          </cell>
          <cell r="E7564">
            <v>0</v>
          </cell>
          <cell r="F7564">
            <v>0</v>
          </cell>
          <cell r="G7564">
            <v>0</v>
          </cell>
          <cell r="I7564">
            <v>0</v>
          </cell>
        </row>
        <row r="7565">
          <cell r="A7565">
            <v>800000000946</v>
          </cell>
          <cell r="B7565" t="str">
            <v xml:space="preserve">HASCO-BUJE Z 20/30/60 ROSCADO                                                                       </v>
          </cell>
          <cell r="C7565">
            <v>1</v>
          </cell>
          <cell r="D7565">
            <v>0</v>
          </cell>
          <cell r="E7565">
            <v>0</v>
          </cell>
          <cell r="F7565">
            <v>0</v>
          </cell>
          <cell r="G7565">
            <v>0</v>
          </cell>
          <cell r="I7565">
            <v>0</v>
          </cell>
        </row>
        <row r="7566">
          <cell r="A7566">
            <v>800000000947</v>
          </cell>
          <cell r="B7566" t="str">
            <v xml:space="preserve">HASCO-PLATINA K 100/25X12                                                                           </v>
          </cell>
          <cell r="C7566">
            <v>0</v>
          </cell>
          <cell r="D7566">
            <v>0</v>
          </cell>
          <cell r="E7566">
            <v>0</v>
          </cell>
          <cell r="F7566">
            <v>0</v>
          </cell>
          <cell r="G7566">
            <v>0</v>
          </cell>
          <cell r="I7566">
            <v>0</v>
          </cell>
        </row>
        <row r="7567">
          <cell r="A7567">
            <v>800000000948</v>
          </cell>
          <cell r="B7567" t="str">
            <v xml:space="preserve">HASCO-CAMISA DE EXPULSOR Z 451/14X10,5X100 /1161110                                                 </v>
          </cell>
          <cell r="C7567">
            <v>3</v>
          </cell>
          <cell r="D7567">
            <v>0</v>
          </cell>
          <cell r="E7567">
            <v>0</v>
          </cell>
          <cell r="F7567">
            <v>0</v>
          </cell>
          <cell r="G7567">
            <v>0</v>
          </cell>
          <cell r="I7567">
            <v>0</v>
          </cell>
        </row>
        <row r="7568">
          <cell r="A7568">
            <v>800000000949</v>
          </cell>
          <cell r="B7568" t="str">
            <v xml:space="preserve">HASCO-CAMISA DE EXPULSOR Z 103/5/75/3                                                               </v>
          </cell>
          <cell r="C7568">
            <v>3</v>
          </cell>
          <cell r="D7568">
            <v>0</v>
          </cell>
          <cell r="E7568">
            <v>0</v>
          </cell>
          <cell r="F7568">
            <v>0</v>
          </cell>
          <cell r="G7568">
            <v>0</v>
          </cell>
          <cell r="I7568">
            <v>0</v>
          </cell>
        </row>
        <row r="7569">
          <cell r="A7569">
            <v>800000000950</v>
          </cell>
          <cell r="B7569" t="str">
            <v xml:space="preserve">HASCO-CAMISA DE EXPULSOR Z 451/2,2X100                                                              </v>
          </cell>
          <cell r="C7569">
            <v>0</v>
          </cell>
          <cell r="D7569">
            <v>0</v>
          </cell>
          <cell r="E7569">
            <v>0</v>
          </cell>
          <cell r="F7569">
            <v>0</v>
          </cell>
          <cell r="G7569">
            <v>0</v>
          </cell>
          <cell r="I7569">
            <v>0</v>
          </cell>
        </row>
        <row r="7570">
          <cell r="A7570">
            <v>800000000951</v>
          </cell>
          <cell r="B7570" t="str">
            <v xml:space="preserve">HASCO-CAMISA DE EXPULSOR Z 45/5 x 2,7 x 60                                                          </v>
          </cell>
          <cell r="C7570">
            <v>4</v>
          </cell>
          <cell r="D7570">
            <v>0</v>
          </cell>
          <cell r="E7570">
            <v>0</v>
          </cell>
          <cell r="F7570">
            <v>0</v>
          </cell>
          <cell r="G7570">
            <v>0</v>
          </cell>
          <cell r="I7570">
            <v>0</v>
          </cell>
        </row>
        <row r="7571">
          <cell r="A7571">
            <v>800000000952</v>
          </cell>
          <cell r="B7571" t="str">
            <v xml:space="preserve">HASCO-CAMISA DE EXPULSOR Z 45/5 x 2,5 x 75                                                          </v>
          </cell>
          <cell r="C7571">
            <v>1</v>
          </cell>
          <cell r="D7571">
            <v>0</v>
          </cell>
          <cell r="E7571">
            <v>0</v>
          </cell>
          <cell r="F7571">
            <v>0</v>
          </cell>
          <cell r="G7571">
            <v>0</v>
          </cell>
          <cell r="I7571">
            <v>0</v>
          </cell>
        </row>
        <row r="7572">
          <cell r="A7572">
            <v>800000000953</v>
          </cell>
          <cell r="B7572" t="str">
            <v xml:space="preserve">HASCO-TAPON/TORNILLO 8X0,75                                                                         </v>
          </cell>
          <cell r="C7572">
            <v>92</v>
          </cell>
          <cell r="D7572">
            <v>0</v>
          </cell>
          <cell r="E7572">
            <v>0</v>
          </cell>
          <cell r="F7572">
            <v>0</v>
          </cell>
          <cell r="G7572">
            <v>0</v>
          </cell>
          <cell r="I7572">
            <v>0</v>
          </cell>
        </row>
        <row r="7573">
          <cell r="A7573">
            <v>800000000954</v>
          </cell>
          <cell r="B7573" t="str">
            <v xml:space="preserve">HASCO-TAPON/TORNILLO  1/4 BSPT                                                                      </v>
          </cell>
          <cell r="C7573">
            <v>19</v>
          </cell>
          <cell r="D7573">
            <v>0</v>
          </cell>
          <cell r="E7573">
            <v>0</v>
          </cell>
          <cell r="F7573">
            <v>0</v>
          </cell>
          <cell r="G7573">
            <v>0</v>
          </cell>
          <cell r="I7573">
            <v>0</v>
          </cell>
        </row>
        <row r="7574">
          <cell r="A7574">
            <v>800000000955</v>
          </cell>
          <cell r="B7574" t="str">
            <v xml:space="preserve">HASCO-TOPE Z 551/18/3                                                                               </v>
          </cell>
          <cell r="C7574">
            <v>5</v>
          </cell>
          <cell r="D7574">
            <v>0</v>
          </cell>
          <cell r="E7574">
            <v>0</v>
          </cell>
          <cell r="F7574">
            <v>0</v>
          </cell>
          <cell r="G7574">
            <v>0</v>
          </cell>
          <cell r="I7574">
            <v>0</v>
          </cell>
        </row>
        <row r="7575">
          <cell r="A7575">
            <v>800000000956</v>
          </cell>
          <cell r="B7575" t="str">
            <v xml:space="preserve">HASCO-TOPE Z 551/28/3                                                                               </v>
          </cell>
          <cell r="C7575">
            <v>2</v>
          </cell>
          <cell r="D7575">
            <v>0</v>
          </cell>
          <cell r="E7575">
            <v>0</v>
          </cell>
          <cell r="F7575">
            <v>0</v>
          </cell>
          <cell r="G7575">
            <v>0</v>
          </cell>
          <cell r="I7575">
            <v>0</v>
          </cell>
        </row>
        <row r="7576">
          <cell r="A7576">
            <v>800000000957</v>
          </cell>
          <cell r="B7576" t="str">
            <v xml:space="preserve">HASCO-TOPE Z 561/18/4                                                                               </v>
          </cell>
          <cell r="C7576">
            <v>6</v>
          </cell>
          <cell r="D7576">
            <v>0</v>
          </cell>
          <cell r="E7576">
            <v>0</v>
          </cell>
          <cell r="F7576">
            <v>0</v>
          </cell>
          <cell r="G7576">
            <v>0</v>
          </cell>
          <cell r="I7576">
            <v>0</v>
          </cell>
        </row>
        <row r="7577">
          <cell r="A7577">
            <v>800000000958</v>
          </cell>
          <cell r="B7577" t="str">
            <v xml:space="preserve">HASCO-ARANDELA DE PRESION Z 691/12X2,5                                                              </v>
          </cell>
          <cell r="C7577">
            <v>4</v>
          </cell>
          <cell r="D7577">
            <v>0</v>
          </cell>
          <cell r="E7577">
            <v>0</v>
          </cell>
          <cell r="F7577">
            <v>0</v>
          </cell>
          <cell r="G7577">
            <v>0</v>
          </cell>
          <cell r="I7577">
            <v>0</v>
          </cell>
        </row>
        <row r="7578">
          <cell r="A7578">
            <v>800000000959</v>
          </cell>
          <cell r="B7578" t="str">
            <v xml:space="preserve">HASCO-ARANDELA DE PRESIÓN 10X2,75                                                                   </v>
          </cell>
          <cell r="C7578">
            <v>20</v>
          </cell>
          <cell r="D7578">
            <v>0</v>
          </cell>
          <cell r="E7578">
            <v>0</v>
          </cell>
          <cell r="F7578">
            <v>0</v>
          </cell>
          <cell r="G7578">
            <v>0</v>
          </cell>
          <cell r="I7578">
            <v>0</v>
          </cell>
        </row>
        <row r="7579">
          <cell r="A7579">
            <v>800000000960</v>
          </cell>
          <cell r="B7579" t="str">
            <v xml:space="preserve">HASCO-COLUMNA Z 00/56/32X75                                                                         </v>
          </cell>
          <cell r="C7579">
            <v>4</v>
          </cell>
          <cell r="D7579">
            <v>0</v>
          </cell>
          <cell r="E7579">
            <v>0</v>
          </cell>
          <cell r="F7579">
            <v>0</v>
          </cell>
          <cell r="G7579">
            <v>0</v>
          </cell>
          <cell r="I7579">
            <v>0</v>
          </cell>
        </row>
        <row r="7580">
          <cell r="A7580">
            <v>800000000961</v>
          </cell>
          <cell r="B7580" t="str">
            <v xml:space="preserve">HASCO-COLUMNA Z 00/56/30X75                                                                         </v>
          </cell>
          <cell r="C7580">
            <v>0</v>
          </cell>
          <cell r="D7580">
            <v>0</v>
          </cell>
          <cell r="E7580">
            <v>0</v>
          </cell>
          <cell r="F7580">
            <v>0</v>
          </cell>
          <cell r="G7580">
            <v>0</v>
          </cell>
          <cell r="I7580">
            <v>0</v>
          </cell>
        </row>
        <row r="7581">
          <cell r="A7581">
            <v>800000000962</v>
          </cell>
          <cell r="B7581" t="str">
            <v xml:space="preserve">HASCO-COLUMNA Z 00/27/22X65                                                                         </v>
          </cell>
          <cell r="C7581">
            <v>2</v>
          </cell>
          <cell r="D7581">
            <v>0</v>
          </cell>
          <cell r="E7581">
            <v>0</v>
          </cell>
          <cell r="F7581">
            <v>0</v>
          </cell>
          <cell r="G7581">
            <v>0</v>
          </cell>
          <cell r="I7581">
            <v>0</v>
          </cell>
        </row>
        <row r="7582">
          <cell r="A7582">
            <v>800000000963</v>
          </cell>
          <cell r="B7582" t="str">
            <v xml:space="preserve">HASCO-COLUMNA Z 00/46/24X125                                                                        </v>
          </cell>
          <cell r="C7582">
            <v>0</v>
          </cell>
          <cell r="D7582">
            <v>0</v>
          </cell>
          <cell r="E7582">
            <v>0</v>
          </cell>
          <cell r="F7582">
            <v>0</v>
          </cell>
          <cell r="G7582">
            <v>0</v>
          </cell>
          <cell r="I7582">
            <v>0</v>
          </cell>
        </row>
        <row r="7583">
          <cell r="A7583">
            <v>800000000964</v>
          </cell>
          <cell r="B7583" t="str">
            <v xml:space="preserve">HASCO-COLUMNA Z 00/46/22X125                                                                        </v>
          </cell>
          <cell r="C7583">
            <v>1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I7583">
            <v>0</v>
          </cell>
        </row>
        <row r="7584">
          <cell r="A7584">
            <v>800000000965</v>
          </cell>
          <cell r="B7584" t="str">
            <v xml:space="preserve">HASCO-COLUMNA Z 00/56/18X95                                                                         </v>
          </cell>
          <cell r="C7584">
            <v>2</v>
          </cell>
          <cell r="D7584">
            <v>0</v>
          </cell>
          <cell r="E7584">
            <v>0</v>
          </cell>
          <cell r="F7584">
            <v>0</v>
          </cell>
          <cell r="G7584">
            <v>0</v>
          </cell>
          <cell r="I7584">
            <v>0</v>
          </cell>
        </row>
        <row r="7585">
          <cell r="A7585">
            <v>800000000966</v>
          </cell>
          <cell r="B7585" t="str">
            <v xml:space="preserve">HASCO TORNILLO 12X100                                                                               </v>
          </cell>
          <cell r="C7585">
            <v>4</v>
          </cell>
          <cell r="D7585">
            <v>0</v>
          </cell>
          <cell r="E7585">
            <v>0</v>
          </cell>
          <cell r="F7585">
            <v>0</v>
          </cell>
          <cell r="G7585">
            <v>0</v>
          </cell>
          <cell r="I7585">
            <v>0</v>
          </cell>
        </row>
        <row r="7586">
          <cell r="A7586">
            <v>800000000967</v>
          </cell>
          <cell r="B7586" t="str">
            <v xml:space="preserve">HASCO-TORNILLO 12X130                                                                               </v>
          </cell>
          <cell r="C7586">
            <v>4</v>
          </cell>
          <cell r="D7586">
            <v>0</v>
          </cell>
          <cell r="E7586">
            <v>0</v>
          </cell>
          <cell r="F7586">
            <v>0</v>
          </cell>
          <cell r="G7586">
            <v>0</v>
          </cell>
          <cell r="I7586">
            <v>0</v>
          </cell>
        </row>
        <row r="7587">
          <cell r="A7587">
            <v>800000000968</v>
          </cell>
          <cell r="B7587" t="str">
            <v xml:space="preserve">HASCO-TORNILLO 12X110                                                                               </v>
          </cell>
          <cell r="C7587">
            <v>4</v>
          </cell>
          <cell r="D7587">
            <v>0</v>
          </cell>
          <cell r="E7587">
            <v>0</v>
          </cell>
          <cell r="F7587">
            <v>0</v>
          </cell>
          <cell r="G7587">
            <v>0</v>
          </cell>
          <cell r="I7587">
            <v>0</v>
          </cell>
        </row>
        <row r="7588">
          <cell r="A7588">
            <v>800000000969</v>
          </cell>
          <cell r="B7588" t="str">
            <v xml:space="preserve">HASCO-TORNILLO 12X190                                                                               </v>
          </cell>
          <cell r="C7588">
            <v>3</v>
          </cell>
          <cell r="D7588">
            <v>0</v>
          </cell>
          <cell r="E7588">
            <v>0</v>
          </cell>
          <cell r="F7588">
            <v>0</v>
          </cell>
          <cell r="G7588">
            <v>0</v>
          </cell>
          <cell r="I7588">
            <v>0</v>
          </cell>
        </row>
        <row r="7589">
          <cell r="A7589">
            <v>800000000970</v>
          </cell>
          <cell r="B7589" t="str">
            <v xml:space="preserve">HASCO-TORNILLO 10X120                                                                               </v>
          </cell>
          <cell r="C7589">
            <v>2</v>
          </cell>
          <cell r="D7589">
            <v>0</v>
          </cell>
          <cell r="E7589">
            <v>0</v>
          </cell>
          <cell r="F7589">
            <v>0</v>
          </cell>
          <cell r="G7589">
            <v>0</v>
          </cell>
          <cell r="I7589">
            <v>0</v>
          </cell>
        </row>
        <row r="7590">
          <cell r="A7590">
            <v>800000000971</v>
          </cell>
          <cell r="B7590" t="str">
            <v xml:space="preserve">HASCO-TORNILLO 12X120                                                                               </v>
          </cell>
          <cell r="C7590">
            <v>1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I7590">
            <v>0</v>
          </cell>
        </row>
        <row r="7591">
          <cell r="A7591">
            <v>800000000972</v>
          </cell>
          <cell r="B7591" t="str">
            <v xml:space="preserve">HASCO-TORNILLO 12X65                                                                                </v>
          </cell>
          <cell r="C7591">
            <v>4</v>
          </cell>
          <cell r="D7591">
            <v>0</v>
          </cell>
          <cell r="E7591">
            <v>0</v>
          </cell>
          <cell r="F7591">
            <v>0</v>
          </cell>
          <cell r="G7591">
            <v>0</v>
          </cell>
          <cell r="I7591">
            <v>0</v>
          </cell>
        </row>
        <row r="7592">
          <cell r="A7592">
            <v>800000000973</v>
          </cell>
          <cell r="B7592" t="str">
            <v xml:space="preserve">HASCO-TORNILLO 12X45                                                                                </v>
          </cell>
          <cell r="C7592">
            <v>6</v>
          </cell>
          <cell r="D7592">
            <v>0</v>
          </cell>
          <cell r="E7592">
            <v>0</v>
          </cell>
          <cell r="F7592">
            <v>0</v>
          </cell>
          <cell r="G7592">
            <v>0</v>
          </cell>
          <cell r="I7592">
            <v>0</v>
          </cell>
        </row>
        <row r="7593">
          <cell r="A7593">
            <v>800000000974</v>
          </cell>
          <cell r="B7593" t="str">
            <v xml:space="preserve">HASCO-TORNILLO 10X50                                                                                </v>
          </cell>
          <cell r="C7593">
            <v>6</v>
          </cell>
          <cell r="D7593">
            <v>0</v>
          </cell>
          <cell r="E7593">
            <v>0</v>
          </cell>
          <cell r="F7593">
            <v>0</v>
          </cell>
          <cell r="G7593">
            <v>0</v>
          </cell>
          <cell r="I7593">
            <v>0</v>
          </cell>
        </row>
        <row r="7594">
          <cell r="A7594">
            <v>800000000975</v>
          </cell>
          <cell r="B7594" t="str">
            <v xml:space="preserve">HASCO-TORNILLO 10X110                                                                               </v>
          </cell>
          <cell r="C7594">
            <v>1</v>
          </cell>
          <cell r="D7594">
            <v>0</v>
          </cell>
          <cell r="E7594">
            <v>0</v>
          </cell>
          <cell r="F7594">
            <v>0</v>
          </cell>
          <cell r="G7594">
            <v>0</v>
          </cell>
          <cell r="I7594">
            <v>0</v>
          </cell>
        </row>
        <row r="7595">
          <cell r="A7595">
            <v>800000000976</v>
          </cell>
          <cell r="B7595" t="str">
            <v xml:space="preserve">HASCO-TORNILLO 5X10                                                                                 </v>
          </cell>
          <cell r="C7595">
            <v>6</v>
          </cell>
          <cell r="D7595">
            <v>0</v>
          </cell>
          <cell r="E7595">
            <v>0</v>
          </cell>
          <cell r="F7595">
            <v>0</v>
          </cell>
          <cell r="G7595">
            <v>0</v>
          </cell>
          <cell r="I7595">
            <v>0</v>
          </cell>
        </row>
        <row r="7596">
          <cell r="A7596">
            <v>800000000977</v>
          </cell>
          <cell r="B7596" t="str">
            <v xml:space="preserve">AMACO-PLACA SUJECION MOTOR IMP DV100-605                                                            </v>
          </cell>
          <cell r="C7596">
            <v>0</v>
          </cell>
          <cell r="D7596">
            <v>0</v>
          </cell>
          <cell r="E7596">
            <v>0</v>
          </cell>
          <cell r="F7596">
            <v>0</v>
          </cell>
          <cell r="G7596">
            <v>0</v>
          </cell>
          <cell r="I7596">
            <v>0</v>
          </cell>
        </row>
        <row r="7597">
          <cell r="A7597">
            <v>800000000978</v>
          </cell>
          <cell r="B7597" t="str">
            <v xml:space="preserve">MULTIVAC-CUCHILLA CORTE TRANSVERSAL 79.912.7137.09                                                  </v>
          </cell>
          <cell r="C7597">
            <v>2</v>
          </cell>
          <cell r="D7597">
            <v>0</v>
          </cell>
          <cell r="E7597">
            <v>0</v>
          </cell>
          <cell r="F7597">
            <v>0</v>
          </cell>
          <cell r="G7597">
            <v>0</v>
          </cell>
          <cell r="I7597">
            <v>0</v>
          </cell>
        </row>
        <row r="7598">
          <cell r="A7598">
            <v>800000000979</v>
          </cell>
          <cell r="B7598" t="str">
            <v xml:space="preserve">AMACO-ENGRANAJE P/MOTOR IMPRESORA DV100-603                                                         </v>
          </cell>
          <cell r="C7598">
            <v>0</v>
          </cell>
          <cell r="D7598">
            <v>0</v>
          </cell>
          <cell r="E7598">
            <v>0</v>
          </cell>
          <cell r="F7598">
            <v>0</v>
          </cell>
          <cell r="G7598">
            <v>0</v>
          </cell>
          <cell r="I7598">
            <v>0</v>
          </cell>
        </row>
        <row r="7599">
          <cell r="A7599">
            <v>800000000980</v>
          </cell>
          <cell r="B7599" t="str">
            <v xml:space="preserve">AMACO-CREMALLERA P/IMP DV100-301                                                                    </v>
          </cell>
          <cell r="C7599">
            <v>0</v>
          </cell>
          <cell r="D7599">
            <v>0</v>
          </cell>
          <cell r="E7599">
            <v>0</v>
          </cell>
          <cell r="F7599">
            <v>0</v>
          </cell>
          <cell r="G7599">
            <v>0</v>
          </cell>
          <cell r="I7599">
            <v>0</v>
          </cell>
        </row>
        <row r="7600">
          <cell r="A7600">
            <v>800000000981</v>
          </cell>
          <cell r="B7600" t="str">
            <v xml:space="preserve">AMACO-SOPORTE DE CILINDRO DV100-803                                                                 </v>
          </cell>
          <cell r="C7600">
            <v>0</v>
          </cell>
          <cell r="D7600">
            <v>0</v>
          </cell>
          <cell r="E7600">
            <v>0</v>
          </cell>
          <cell r="F7600">
            <v>0</v>
          </cell>
          <cell r="G7600">
            <v>0</v>
          </cell>
          <cell r="I7600">
            <v>0</v>
          </cell>
        </row>
        <row r="7601">
          <cell r="A7601">
            <v>800000000982</v>
          </cell>
          <cell r="B7601" t="str">
            <v xml:space="preserve">AMACO-CILINDRO NEUMATICO P/IMP MULTIVAC DV100-802                                                   </v>
          </cell>
          <cell r="C7601">
            <v>0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I7601">
            <v>0</v>
          </cell>
        </row>
        <row r="7602">
          <cell r="A7602">
            <v>800000000983</v>
          </cell>
          <cell r="B7602" t="str">
            <v xml:space="preserve">AMACO-PERNO C/ROSCA P/IMP  DV100-213                                                                </v>
          </cell>
          <cell r="C7602">
            <v>0</v>
          </cell>
          <cell r="D7602">
            <v>0</v>
          </cell>
          <cell r="E7602">
            <v>0</v>
          </cell>
          <cell r="F7602">
            <v>0</v>
          </cell>
          <cell r="G7602">
            <v>0</v>
          </cell>
          <cell r="I7602">
            <v>0</v>
          </cell>
        </row>
        <row r="7603">
          <cell r="A7603">
            <v>800000000984</v>
          </cell>
          <cell r="B7603" t="str">
            <v xml:space="preserve">AMACO-PERNO P/IMP DV100-216                                                                         </v>
          </cell>
          <cell r="C7603">
            <v>0</v>
          </cell>
          <cell r="D7603">
            <v>0</v>
          </cell>
          <cell r="E7603">
            <v>0</v>
          </cell>
          <cell r="F7603">
            <v>0</v>
          </cell>
          <cell r="G7603">
            <v>0</v>
          </cell>
          <cell r="I7603">
            <v>0</v>
          </cell>
        </row>
        <row r="7604">
          <cell r="A7604">
            <v>800000000985</v>
          </cell>
          <cell r="B7604" t="str">
            <v xml:space="preserve">AMACO-PERNO P/IMP DV100-219                                                                         </v>
          </cell>
          <cell r="C7604">
            <v>0</v>
          </cell>
          <cell r="D7604">
            <v>0</v>
          </cell>
          <cell r="E7604">
            <v>0</v>
          </cell>
          <cell r="F7604">
            <v>0</v>
          </cell>
          <cell r="G7604">
            <v>0</v>
          </cell>
          <cell r="I7604">
            <v>0</v>
          </cell>
        </row>
        <row r="7605">
          <cell r="A7605">
            <v>800000000986</v>
          </cell>
          <cell r="B7605" t="str">
            <v xml:space="preserve">AMACO-PERNO C/ROSCA P/IMP DV100-210                                                                 </v>
          </cell>
          <cell r="C7605">
            <v>0</v>
          </cell>
          <cell r="D7605">
            <v>0</v>
          </cell>
          <cell r="E7605">
            <v>0</v>
          </cell>
          <cell r="F7605">
            <v>0</v>
          </cell>
          <cell r="G7605">
            <v>0</v>
          </cell>
          <cell r="I7605">
            <v>0</v>
          </cell>
        </row>
        <row r="7606">
          <cell r="A7606">
            <v>800000000987</v>
          </cell>
          <cell r="B7606" t="str">
            <v xml:space="preserve">AMACO-SEPARADORES P/MOTOR IMP  DV100-606                                                            </v>
          </cell>
          <cell r="C7606">
            <v>0</v>
          </cell>
          <cell r="D7606">
            <v>0</v>
          </cell>
          <cell r="E7606">
            <v>0</v>
          </cell>
          <cell r="F7606">
            <v>0</v>
          </cell>
          <cell r="G7606">
            <v>0</v>
          </cell>
          <cell r="I7606">
            <v>0</v>
          </cell>
        </row>
        <row r="7607">
          <cell r="A7607">
            <v>800000000988</v>
          </cell>
          <cell r="B7607" t="str">
            <v xml:space="preserve">MULTIVAC-PARTE P/FRENO DE FOLIA 11.431.9485.40                                                      </v>
          </cell>
          <cell r="C7607">
            <v>0</v>
          </cell>
          <cell r="D7607">
            <v>0</v>
          </cell>
          <cell r="E7607">
            <v>0</v>
          </cell>
          <cell r="F7607">
            <v>0</v>
          </cell>
          <cell r="G7607">
            <v>0</v>
          </cell>
          <cell r="I7607">
            <v>0</v>
          </cell>
        </row>
        <row r="7608">
          <cell r="A7608">
            <v>800000000989</v>
          </cell>
          <cell r="B7608" t="str">
            <v xml:space="preserve">MULTIVAC-EMBOLO P/FRENO DE FOLIA 11.531.9595.10                                                     </v>
          </cell>
          <cell r="C7608">
            <v>0</v>
          </cell>
          <cell r="D7608">
            <v>0</v>
          </cell>
          <cell r="E7608">
            <v>0</v>
          </cell>
          <cell r="F7608">
            <v>0</v>
          </cell>
          <cell r="G7608">
            <v>0</v>
          </cell>
          <cell r="I7608">
            <v>0</v>
          </cell>
        </row>
        <row r="7609">
          <cell r="A7609">
            <v>800000000990</v>
          </cell>
          <cell r="B7609" t="str">
            <v xml:space="preserve">MULTIVAC-O-RING PARTE P/FRENO DE FOLIA 80.209.4010.10                                               </v>
          </cell>
          <cell r="C7609">
            <v>0</v>
          </cell>
          <cell r="D7609">
            <v>0</v>
          </cell>
          <cell r="E7609">
            <v>0</v>
          </cell>
          <cell r="F7609">
            <v>0</v>
          </cell>
          <cell r="G7609">
            <v>0</v>
          </cell>
          <cell r="I7609">
            <v>0</v>
          </cell>
        </row>
        <row r="7610">
          <cell r="A7610">
            <v>800000000991</v>
          </cell>
          <cell r="B7610" t="str">
            <v xml:space="preserve">MULTIVAC-KIT REPARACION CILINDRO 80.209.4082.14                                                     </v>
          </cell>
          <cell r="C7610">
            <v>0</v>
          </cell>
          <cell r="D7610">
            <v>0</v>
          </cell>
          <cell r="E7610">
            <v>0</v>
          </cell>
          <cell r="F7610">
            <v>0</v>
          </cell>
          <cell r="G7610">
            <v>0</v>
          </cell>
          <cell r="I7610">
            <v>0</v>
          </cell>
        </row>
        <row r="7611">
          <cell r="A7611">
            <v>800000000992</v>
          </cell>
          <cell r="B7611" t="str">
            <v xml:space="preserve">MULTIVAC-SOPORTE PLACA ALUMINIO 11.411.8630.20                                                      </v>
          </cell>
          <cell r="C7611">
            <v>2</v>
          </cell>
          <cell r="D7611">
            <v>0</v>
          </cell>
          <cell r="E7611">
            <v>0</v>
          </cell>
          <cell r="F7611">
            <v>0</v>
          </cell>
          <cell r="G7611">
            <v>0</v>
          </cell>
          <cell r="I7611">
            <v>0</v>
          </cell>
        </row>
        <row r="7612">
          <cell r="A7612">
            <v>800000000993</v>
          </cell>
          <cell r="B7612" t="str">
            <v xml:space="preserve">MULTIVAC-GUIA DE FIBRA 11.411.8665.50                                                               </v>
          </cell>
          <cell r="C7612">
            <v>2</v>
          </cell>
          <cell r="D7612">
            <v>0</v>
          </cell>
          <cell r="E7612">
            <v>0</v>
          </cell>
          <cell r="F7612">
            <v>0</v>
          </cell>
          <cell r="G7612">
            <v>0</v>
          </cell>
          <cell r="I7612">
            <v>0</v>
          </cell>
        </row>
        <row r="7613">
          <cell r="A7613">
            <v>800000000994</v>
          </cell>
          <cell r="B7613" t="str">
            <v xml:space="preserve">AMACO-ENGRANAJE P/IMPRESORA DV100-318                                                               </v>
          </cell>
          <cell r="C7613">
            <v>0</v>
          </cell>
          <cell r="D7613">
            <v>0</v>
          </cell>
          <cell r="E7613">
            <v>0</v>
          </cell>
          <cell r="F7613">
            <v>0</v>
          </cell>
          <cell r="G7613">
            <v>0</v>
          </cell>
          <cell r="I7613">
            <v>0</v>
          </cell>
        </row>
        <row r="7614">
          <cell r="A7614">
            <v>800000000995</v>
          </cell>
          <cell r="B7614" t="str">
            <v xml:space="preserve">AMACO-RODILLO DE ALUMINIO P/IMP DV100-316                                                           </v>
          </cell>
          <cell r="C7614">
            <v>0</v>
          </cell>
          <cell r="D7614">
            <v>0</v>
          </cell>
          <cell r="E7614">
            <v>0</v>
          </cell>
          <cell r="F7614">
            <v>0</v>
          </cell>
          <cell r="G7614">
            <v>0</v>
          </cell>
          <cell r="I7614">
            <v>0</v>
          </cell>
        </row>
        <row r="7615">
          <cell r="A7615">
            <v>800000000996</v>
          </cell>
          <cell r="B7615" t="str">
            <v xml:space="preserve">MULTIVAC-KIT REPARACIÓN CILINDRO 80.209.4083.01                                                     </v>
          </cell>
          <cell r="C7615">
            <v>3</v>
          </cell>
          <cell r="D7615">
            <v>0</v>
          </cell>
          <cell r="E7615">
            <v>0</v>
          </cell>
          <cell r="F7615">
            <v>0</v>
          </cell>
          <cell r="G7615">
            <v>0</v>
          </cell>
          <cell r="I7615">
            <v>0</v>
          </cell>
        </row>
        <row r="7616">
          <cell r="A7616">
            <v>800000000997</v>
          </cell>
          <cell r="B7616" t="str">
            <v xml:space="preserve">MULTIVAC-INTERRUPTOR DE SEGURIDAD 85.463.1015.50                                                    </v>
          </cell>
          <cell r="C7616">
            <v>0</v>
          </cell>
          <cell r="D7616">
            <v>0</v>
          </cell>
          <cell r="E7616">
            <v>0</v>
          </cell>
          <cell r="F7616">
            <v>0</v>
          </cell>
          <cell r="G7616">
            <v>0</v>
          </cell>
          <cell r="I7616">
            <v>0</v>
          </cell>
        </row>
        <row r="7617">
          <cell r="A7617">
            <v>800000000998</v>
          </cell>
          <cell r="B7617" t="str">
            <v xml:space="preserve">AMACO-PERNO P/IMP DV100-204                                                                         </v>
          </cell>
          <cell r="C7617">
            <v>6</v>
          </cell>
          <cell r="D7617">
            <v>0</v>
          </cell>
          <cell r="E7617">
            <v>0</v>
          </cell>
          <cell r="F7617">
            <v>0</v>
          </cell>
          <cell r="G7617">
            <v>0</v>
          </cell>
          <cell r="I7617">
            <v>0</v>
          </cell>
        </row>
        <row r="7618">
          <cell r="A7618">
            <v>800000000999</v>
          </cell>
          <cell r="B7618" t="str">
            <v xml:space="preserve">AMACO-PERNO P/IMP DV100-209                                                                         </v>
          </cell>
          <cell r="C7618">
            <v>0</v>
          </cell>
          <cell r="D7618">
            <v>0</v>
          </cell>
          <cell r="E7618">
            <v>0</v>
          </cell>
          <cell r="F7618">
            <v>0</v>
          </cell>
          <cell r="G7618">
            <v>0</v>
          </cell>
          <cell r="I7618">
            <v>0</v>
          </cell>
        </row>
        <row r="7619">
          <cell r="A7619">
            <v>800000001000</v>
          </cell>
          <cell r="B7619" t="str">
            <v xml:space="preserve">AMACO-PLATINA GUIA P/CILINDRO IMP DV100-317                                                         </v>
          </cell>
          <cell r="C7619">
            <v>0</v>
          </cell>
          <cell r="D7619">
            <v>0</v>
          </cell>
          <cell r="E7619">
            <v>0</v>
          </cell>
          <cell r="F7619">
            <v>0</v>
          </cell>
          <cell r="G7619">
            <v>0</v>
          </cell>
          <cell r="I7619">
            <v>0</v>
          </cell>
        </row>
        <row r="7620">
          <cell r="A7620">
            <v>800000001001</v>
          </cell>
          <cell r="B7620" t="str">
            <v xml:space="preserve">MULTIVAC-CUCHILLA CORTE TRANSVERSAL 79.912.7121.02                                                  </v>
          </cell>
          <cell r="C7620">
            <v>6</v>
          </cell>
          <cell r="D7620">
            <v>0</v>
          </cell>
          <cell r="E7620">
            <v>0</v>
          </cell>
          <cell r="F7620">
            <v>0</v>
          </cell>
          <cell r="G7620">
            <v>0</v>
          </cell>
          <cell r="I7620">
            <v>0</v>
          </cell>
        </row>
        <row r="7621">
          <cell r="A7621">
            <v>800000001002</v>
          </cell>
          <cell r="B7621" t="str">
            <v xml:space="preserve">AMACO-CARBONES P/MOTOR DE IMP DV100-929                                                             </v>
          </cell>
          <cell r="C7621">
            <v>0</v>
          </cell>
          <cell r="D7621">
            <v>0</v>
          </cell>
          <cell r="E7621">
            <v>0</v>
          </cell>
          <cell r="F7621">
            <v>0</v>
          </cell>
          <cell r="G7621">
            <v>0</v>
          </cell>
          <cell r="I7621">
            <v>0</v>
          </cell>
        </row>
        <row r="7622">
          <cell r="A7622">
            <v>800000001003</v>
          </cell>
          <cell r="B7622" t="str">
            <v xml:space="preserve">MULTIVAC-RULEMAN 35X55X20 - 78.534.5035.32                                                          </v>
          </cell>
          <cell r="C7622">
            <v>7</v>
          </cell>
          <cell r="D7622">
            <v>0</v>
          </cell>
          <cell r="E7622">
            <v>0</v>
          </cell>
          <cell r="F7622">
            <v>0</v>
          </cell>
          <cell r="G7622">
            <v>0</v>
          </cell>
          <cell r="I7622">
            <v>0</v>
          </cell>
        </row>
        <row r="7623">
          <cell r="A7623">
            <v>800000001004</v>
          </cell>
          <cell r="B7623" t="str">
            <v xml:space="preserve">AMACO-ELECTROVALVULA P/IMP DV4441                                                                   </v>
          </cell>
          <cell r="C7623">
            <v>0</v>
          </cell>
          <cell r="D7623">
            <v>0</v>
          </cell>
          <cell r="E7623">
            <v>0</v>
          </cell>
          <cell r="F7623">
            <v>0</v>
          </cell>
          <cell r="G7623">
            <v>0</v>
          </cell>
          <cell r="I7623">
            <v>0</v>
          </cell>
        </row>
        <row r="7624">
          <cell r="A7624">
            <v>800000001005</v>
          </cell>
          <cell r="B7624" t="str">
            <v xml:space="preserve">AMACO-CASQUILLO P/IMP DV100-226                                                                     </v>
          </cell>
          <cell r="C7624">
            <v>0</v>
          </cell>
          <cell r="D7624">
            <v>0</v>
          </cell>
          <cell r="E7624">
            <v>0</v>
          </cell>
          <cell r="F7624">
            <v>0</v>
          </cell>
          <cell r="G7624">
            <v>0</v>
          </cell>
          <cell r="I7624">
            <v>0</v>
          </cell>
        </row>
        <row r="7625">
          <cell r="A7625">
            <v>800000001006</v>
          </cell>
          <cell r="B7625" t="str">
            <v xml:space="preserve">AMACO-CASQUILLO P/IMP DV100-229                                                                     </v>
          </cell>
          <cell r="C7625">
            <v>0</v>
          </cell>
          <cell r="D7625">
            <v>0</v>
          </cell>
          <cell r="E7625">
            <v>0</v>
          </cell>
          <cell r="F7625">
            <v>0</v>
          </cell>
          <cell r="G7625">
            <v>0</v>
          </cell>
          <cell r="I7625">
            <v>0</v>
          </cell>
        </row>
        <row r="7626">
          <cell r="A7626">
            <v>800000001007</v>
          </cell>
          <cell r="B7626" t="str">
            <v xml:space="preserve">MULTIVAC-CASQUILLO GRAFITADO P/IMP 78.7111.1020.20                                                  </v>
          </cell>
          <cell r="C7626">
            <v>10</v>
          </cell>
          <cell r="D7626">
            <v>0</v>
          </cell>
          <cell r="E7626">
            <v>0</v>
          </cell>
          <cell r="F7626">
            <v>0</v>
          </cell>
          <cell r="G7626">
            <v>0</v>
          </cell>
          <cell r="I7626">
            <v>0</v>
          </cell>
        </row>
        <row r="7627">
          <cell r="A7627">
            <v>800000001008</v>
          </cell>
          <cell r="B7627" t="str">
            <v xml:space="preserve">AMACO-ENGRANAJE INTERMEDIO P/IMP DV100-601                                                          </v>
          </cell>
          <cell r="C7627">
            <v>0</v>
          </cell>
          <cell r="D7627">
            <v>0</v>
          </cell>
          <cell r="E7627">
            <v>0</v>
          </cell>
          <cell r="F7627">
            <v>0</v>
          </cell>
          <cell r="G7627">
            <v>0</v>
          </cell>
          <cell r="I7627">
            <v>0</v>
          </cell>
        </row>
        <row r="7628">
          <cell r="A7628">
            <v>800000001009</v>
          </cell>
          <cell r="B7628" t="str">
            <v xml:space="preserve">AMACO-ENGRANAJE P/IMP DV100-114                                                                     </v>
          </cell>
          <cell r="C7628">
            <v>0</v>
          </cell>
          <cell r="D7628">
            <v>0</v>
          </cell>
          <cell r="E7628">
            <v>0</v>
          </cell>
          <cell r="F7628">
            <v>0</v>
          </cell>
          <cell r="G7628">
            <v>0</v>
          </cell>
          <cell r="I7628">
            <v>0</v>
          </cell>
        </row>
        <row r="7629">
          <cell r="A7629">
            <v>800000001010</v>
          </cell>
          <cell r="B7629" t="str">
            <v xml:space="preserve">MULTIVAC-INTERRUPTOR DE SEGURIDAD 85.463.1011.02                                                    </v>
          </cell>
          <cell r="C7629">
            <v>0</v>
          </cell>
          <cell r="D7629">
            <v>0</v>
          </cell>
          <cell r="E7629">
            <v>0</v>
          </cell>
          <cell r="F7629">
            <v>0</v>
          </cell>
          <cell r="G7629">
            <v>0</v>
          </cell>
          <cell r="I7629">
            <v>0</v>
          </cell>
        </row>
        <row r="7630">
          <cell r="A7630">
            <v>800000001011</v>
          </cell>
          <cell r="B7630" t="str">
            <v xml:space="preserve">MULTIVAC-CASQUILLO GRAFITADO 78.711.1035.30                                                         </v>
          </cell>
          <cell r="C7630">
            <v>12</v>
          </cell>
          <cell r="D7630">
            <v>0</v>
          </cell>
          <cell r="E7630">
            <v>0</v>
          </cell>
          <cell r="F7630">
            <v>0</v>
          </cell>
          <cell r="G7630">
            <v>0</v>
          </cell>
          <cell r="I7630">
            <v>0</v>
          </cell>
        </row>
        <row r="7631">
          <cell r="A7631">
            <v>800000001012</v>
          </cell>
          <cell r="B7631" t="str">
            <v xml:space="preserve">AMACO-RECAMBIO DE CILINDRO P/IMP DV00-817                                                           </v>
          </cell>
          <cell r="C7631">
            <v>0</v>
          </cell>
          <cell r="D7631">
            <v>0</v>
          </cell>
          <cell r="E7631">
            <v>0</v>
          </cell>
          <cell r="F7631">
            <v>0</v>
          </cell>
          <cell r="G7631">
            <v>0</v>
          </cell>
          <cell r="I7631">
            <v>0</v>
          </cell>
        </row>
        <row r="7632">
          <cell r="A7632">
            <v>800000001013</v>
          </cell>
          <cell r="B7632" t="str">
            <v xml:space="preserve">MULTIVAC-CASQUILLO GRAFITADO 11.411.8470.00                                                         </v>
          </cell>
          <cell r="C7632">
            <v>14</v>
          </cell>
          <cell r="D7632">
            <v>0</v>
          </cell>
          <cell r="E7632">
            <v>0</v>
          </cell>
          <cell r="F7632">
            <v>0</v>
          </cell>
          <cell r="G7632">
            <v>0</v>
          </cell>
          <cell r="I7632">
            <v>0</v>
          </cell>
        </row>
        <row r="7633">
          <cell r="A7633">
            <v>800000001014</v>
          </cell>
          <cell r="B7633" t="str">
            <v xml:space="preserve">AMACO-ENGRANAJE RODILLO GOMA P/IMO DV100-113                                                        </v>
          </cell>
          <cell r="C7633">
            <v>0</v>
          </cell>
          <cell r="D7633">
            <v>0</v>
          </cell>
          <cell r="E7633">
            <v>0</v>
          </cell>
          <cell r="F7633">
            <v>0</v>
          </cell>
          <cell r="G7633">
            <v>0</v>
          </cell>
          <cell r="I7633">
            <v>0</v>
          </cell>
        </row>
        <row r="7634">
          <cell r="A7634">
            <v>800000001015</v>
          </cell>
          <cell r="B7634" t="str">
            <v xml:space="preserve">AMACO-CASQUILLO P/IMP DV100-228                                                                     </v>
          </cell>
          <cell r="C7634">
            <v>4</v>
          </cell>
          <cell r="D7634">
            <v>0</v>
          </cell>
          <cell r="E7634">
            <v>0</v>
          </cell>
          <cell r="F7634">
            <v>0</v>
          </cell>
          <cell r="G7634">
            <v>0</v>
          </cell>
          <cell r="I7634">
            <v>0</v>
          </cell>
        </row>
        <row r="7635">
          <cell r="A7635">
            <v>800000001016</v>
          </cell>
          <cell r="B7635" t="str">
            <v xml:space="preserve">MULTIVAC-RESORTE DE CADENA 19.781.0809.00                                                           </v>
          </cell>
          <cell r="C7635">
            <v>173</v>
          </cell>
          <cell r="D7635">
            <v>0</v>
          </cell>
          <cell r="E7635">
            <v>0</v>
          </cell>
          <cell r="F7635">
            <v>0</v>
          </cell>
          <cell r="G7635">
            <v>0</v>
          </cell>
          <cell r="I7635">
            <v>0</v>
          </cell>
        </row>
        <row r="7636">
          <cell r="A7636">
            <v>800000001017</v>
          </cell>
          <cell r="B7636" t="str">
            <v xml:space="preserve">AMACO-MANGUERA DE SILICONA 5X1,5 DV100-416                                                          </v>
          </cell>
          <cell r="C7636">
            <v>0</v>
          </cell>
          <cell r="D7636">
            <v>0</v>
          </cell>
          <cell r="E7636">
            <v>0</v>
          </cell>
          <cell r="F7636">
            <v>0</v>
          </cell>
          <cell r="G7636">
            <v>0</v>
          </cell>
          <cell r="I7636">
            <v>0</v>
          </cell>
        </row>
        <row r="7637">
          <cell r="A7637">
            <v>800000001018</v>
          </cell>
          <cell r="B7637" t="str">
            <v xml:space="preserve">MULTIVAC-VALVULA 3/2 P/FRENO DE FOLIA 80.255.2112.21                                                </v>
          </cell>
          <cell r="C7637">
            <v>1</v>
          </cell>
          <cell r="D7637">
            <v>0</v>
          </cell>
          <cell r="E7637">
            <v>0</v>
          </cell>
          <cell r="F7637">
            <v>0</v>
          </cell>
          <cell r="G7637">
            <v>0</v>
          </cell>
          <cell r="I7637">
            <v>0</v>
          </cell>
        </row>
        <row r="7638">
          <cell r="A7638">
            <v>800000001019</v>
          </cell>
          <cell r="B7638" t="str">
            <v xml:space="preserve">MULTIVAC-ENCHUFE P/MOLDE DE IMP 11.686.0055.00                                                      </v>
          </cell>
          <cell r="C7638">
            <v>0</v>
          </cell>
          <cell r="D7638">
            <v>0</v>
          </cell>
          <cell r="E7638">
            <v>0</v>
          </cell>
          <cell r="F7638">
            <v>0</v>
          </cell>
          <cell r="G7638">
            <v>0</v>
          </cell>
          <cell r="I7638">
            <v>0</v>
          </cell>
        </row>
        <row r="7639">
          <cell r="A7639">
            <v>800000001020</v>
          </cell>
          <cell r="B7639" t="str">
            <v xml:space="preserve">MULTIVAC-CAJA DE ENCHUFE P/IMP 11.686.0162.00                                                       </v>
          </cell>
          <cell r="C7639">
            <v>0</v>
          </cell>
          <cell r="D7639">
            <v>0</v>
          </cell>
          <cell r="E7639">
            <v>0</v>
          </cell>
          <cell r="F7639">
            <v>0</v>
          </cell>
          <cell r="G7639">
            <v>0</v>
          </cell>
          <cell r="I7639">
            <v>0</v>
          </cell>
        </row>
        <row r="7640">
          <cell r="A7640">
            <v>800000001021</v>
          </cell>
          <cell r="B7640" t="str">
            <v xml:space="preserve">MULTIVAC-CORREA DENTADA 860 - 79.633.2170.41                                                        </v>
          </cell>
          <cell r="C7640">
            <v>1</v>
          </cell>
          <cell r="D7640">
            <v>0</v>
          </cell>
          <cell r="E7640">
            <v>0</v>
          </cell>
          <cell r="F7640">
            <v>0</v>
          </cell>
          <cell r="G7640">
            <v>0</v>
          </cell>
          <cell r="I7640">
            <v>0</v>
          </cell>
        </row>
        <row r="7641">
          <cell r="A7641">
            <v>800000001022</v>
          </cell>
          <cell r="B7641" t="str">
            <v xml:space="preserve">MULTIVAC-CORREA DENTADA 600 - 79.634.2120.91                                                        </v>
          </cell>
          <cell r="C7641">
            <v>0</v>
          </cell>
          <cell r="D7641">
            <v>0</v>
          </cell>
          <cell r="E7641">
            <v>0</v>
          </cell>
          <cell r="F7641">
            <v>0</v>
          </cell>
          <cell r="G7641">
            <v>0</v>
          </cell>
          <cell r="I7641">
            <v>0</v>
          </cell>
        </row>
        <row r="7642">
          <cell r="A7642">
            <v>800000001023</v>
          </cell>
          <cell r="B7642" t="str">
            <v xml:space="preserve">no usar ver 779633207541 - MULTIVAC-CORREA DENTADA 375 - 79.633.2075.41                             </v>
          </cell>
          <cell r="C7642">
            <v>0</v>
          </cell>
          <cell r="D7642">
            <v>0</v>
          </cell>
          <cell r="E7642">
            <v>0</v>
          </cell>
          <cell r="F7642">
            <v>0</v>
          </cell>
          <cell r="G7642">
            <v>0</v>
          </cell>
          <cell r="I7642">
            <v>0</v>
          </cell>
        </row>
        <row r="7643">
          <cell r="A7643">
            <v>800000001024</v>
          </cell>
          <cell r="B7643" t="str">
            <v xml:space="preserve">no usar ver 779633207541 MULTIVAC-CORREA DENTADA                                                    </v>
          </cell>
          <cell r="C7643">
            <v>2</v>
          </cell>
          <cell r="D7643">
            <v>0</v>
          </cell>
          <cell r="E7643">
            <v>0</v>
          </cell>
          <cell r="F7643">
            <v>0</v>
          </cell>
          <cell r="G7643">
            <v>0</v>
          </cell>
          <cell r="I7643">
            <v>0</v>
          </cell>
        </row>
        <row r="7644">
          <cell r="A7644">
            <v>800000001025</v>
          </cell>
          <cell r="B7644" t="str">
            <v xml:space="preserve">MULTIVAC-ELECTROVALVULA 5/2 - 80.260.4806.01                                                        </v>
          </cell>
          <cell r="C7644">
            <v>0</v>
          </cell>
          <cell r="D7644">
            <v>0</v>
          </cell>
          <cell r="E7644">
            <v>0</v>
          </cell>
          <cell r="F7644">
            <v>0</v>
          </cell>
          <cell r="G7644">
            <v>0</v>
          </cell>
          <cell r="I7644">
            <v>0</v>
          </cell>
        </row>
        <row r="7645">
          <cell r="A7645">
            <v>800000001026</v>
          </cell>
          <cell r="B7645" t="str">
            <v xml:space="preserve">MULTIVAC-VALVULA DE ESCAPE RÁPIDO 3/4 - 11.681.0098.00                                              </v>
          </cell>
          <cell r="C7645">
            <v>0</v>
          </cell>
          <cell r="D7645">
            <v>0</v>
          </cell>
          <cell r="E7645">
            <v>0</v>
          </cell>
          <cell r="F7645">
            <v>0</v>
          </cell>
          <cell r="G7645">
            <v>0</v>
          </cell>
          <cell r="I7645">
            <v>0</v>
          </cell>
        </row>
        <row r="7646">
          <cell r="A7646">
            <v>800000001027</v>
          </cell>
          <cell r="B7646" t="str">
            <v xml:space="preserve">MULTIVAC-CONTROLADOR DE AVANCE 86.762.1016.00                                                       </v>
          </cell>
          <cell r="C7646">
            <v>0</v>
          </cell>
          <cell r="D7646">
            <v>0</v>
          </cell>
          <cell r="E7646">
            <v>0</v>
          </cell>
          <cell r="F7646">
            <v>0</v>
          </cell>
          <cell r="G7646">
            <v>0</v>
          </cell>
          <cell r="I7646">
            <v>0</v>
          </cell>
        </row>
        <row r="7647">
          <cell r="A7647">
            <v>800000001028</v>
          </cell>
          <cell r="B7647" t="str">
            <v xml:space="preserve">TERMOCUPLA TIPO PT100 1114951                                                                       </v>
          </cell>
          <cell r="C7647">
            <v>1</v>
          </cell>
          <cell r="D7647">
            <v>0</v>
          </cell>
          <cell r="E7647">
            <v>0</v>
          </cell>
          <cell r="F7647">
            <v>0</v>
          </cell>
          <cell r="G7647">
            <v>0</v>
          </cell>
          <cell r="I7647">
            <v>0</v>
          </cell>
        </row>
        <row r="7648">
          <cell r="A7648">
            <v>800000001029</v>
          </cell>
          <cell r="B7648" t="str">
            <v xml:space="preserve">RESISTENCIA TIPO SUNCHO ZØ57X38L 1232990                                                            </v>
          </cell>
          <cell r="C7648">
            <v>1</v>
          </cell>
          <cell r="D7648">
            <v>0</v>
          </cell>
          <cell r="E7648">
            <v>0</v>
          </cell>
          <cell r="F7648">
            <v>0</v>
          </cell>
          <cell r="G7648">
            <v>0</v>
          </cell>
          <cell r="I7648">
            <v>0</v>
          </cell>
        </row>
        <row r="7649">
          <cell r="A7649">
            <v>800000001030</v>
          </cell>
          <cell r="B7649" t="str">
            <v xml:space="preserve">INCUBADORA THERMO SCIENTIFIC HERATHERM IGS60                                                        </v>
          </cell>
          <cell r="C7649">
            <v>0</v>
          </cell>
          <cell r="D7649">
            <v>0</v>
          </cell>
          <cell r="E7649">
            <v>0</v>
          </cell>
          <cell r="F7649">
            <v>0</v>
          </cell>
          <cell r="G7649">
            <v>0</v>
          </cell>
          <cell r="I7649">
            <v>0</v>
          </cell>
        </row>
        <row r="7650">
          <cell r="A7650">
            <v>800000001031</v>
          </cell>
          <cell r="B7650" t="str">
            <v xml:space="preserve">MULTIVAC-UNIDAD DE AIRE 80.421.1020.12                                                              </v>
          </cell>
          <cell r="C7650">
            <v>1</v>
          </cell>
          <cell r="D7650">
            <v>0</v>
          </cell>
          <cell r="E7650">
            <v>0</v>
          </cell>
          <cell r="F7650">
            <v>0</v>
          </cell>
          <cell r="G7650">
            <v>0</v>
          </cell>
          <cell r="I7650">
            <v>0</v>
          </cell>
        </row>
        <row r="7651">
          <cell r="A7651">
            <v>800000001032</v>
          </cell>
          <cell r="B7651" t="str">
            <v xml:space="preserve">MULTIVAC-ENGRANAJE 19555253001                                                                      </v>
          </cell>
          <cell r="C7651">
            <v>0</v>
          </cell>
          <cell r="D7651">
            <v>0</v>
          </cell>
          <cell r="E7651">
            <v>0</v>
          </cell>
          <cell r="F7651">
            <v>0</v>
          </cell>
          <cell r="G7651">
            <v>0</v>
          </cell>
          <cell r="I7651">
            <v>0</v>
          </cell>
        </row>
        <row r="7652">
          <cell r="A7652">
            <v>800000001033</v>
          </cell>
          <cell r="B7652" t="str">
            <v xml:space="preserve">MULTIVAC-PRISIONERO 75053060602                                                                     </v>
          </cell>
          <cell r="C7652">
            <v>1</v>
          </cell>
          <cell r="D7652">
            <v>0</v>
          </cell>
          <cell r="E7652">
            <v>0</v>
          </cell>
          <cell r="F7652">
            <v>0</v>
          </cell>
          <cell r="G7652">
            <v>0</v>
          </cell>
          <cell r="I7652">
            <v>0</v>
          </cell>
        </row>
        <row r="7653">
          <cell r="A7653">
            <v>800000001034</v>
          </cell>
          <cell r="B7653" t="str">
            <v xml:space="preserve">MULTIVAC-JUEGO DE JUNTAS F.ZYL. SPWG89180 -  80209408214                                            </v>
          </cell>
          <cell r="C7653">
            <v>0</v>
          </cell>
          <cell r="D7653">
            <v>0</v>
          </cell>
          <cell r="E7653">
            <v>0</v>
          </cell>
          <cell r="F7653">
            <v>0</v>
          </cell>
          <cell r="G7653">
            <v>0</v>
          </cell>
          <cell r="I7653">
            <v>0</v>
          </cell>
        </row>
        <row r="7654">
          <cell r="A7654">
            <v>800000001035</v>
          </cell>
          <cell r="B7654" t="str">
            <v xml:space="preserve">MULTIVAC-JUEGO DE JUNTAS F.ZYL.C20-80 - 80209408301                                                 </v>
          </cell>
          <cell r="C7654">
            <v>0</v>
          </cell>
          <cell r="D7654">
            <v>0</v>
          </cell>
          <cell r="E7654">
            <v>0</v>
          </cell>
          <cell r="F7654">
            <v>0</v>
          </cell>
          <cell r="G7654">
            <v>0</v>
          </cell>
          <cell r="I7654">
            <v>0</v>
          </cell>
        </row>
        <row r="7655">
          <cell r="A7655">
            <v>800000001036</v>
          </cell>
          <cell r="B7655" t="str">
            <v xml:space="preserve">MULTIVAC-CUCHILLAS 11551916013                                                                      </v>
          </cell>
          <cell r="C7655">
            <v>0</v>
          </cell>
          <cell r="D7655">
            <v>0</v>
          </cell>
          <cell r="E7655">
            <v>0</v>
          </cell>
          <cell r="F7655">
            <v>0</v>
          </cell>
          <cell r="G7655">
            <v>0</v>
          </cell>
          <cell r="I7655">
            <v>0</v>
          </cell>
        </row>
        <row r="7656">
          <cell r="A7656">
            <v>800000001037</v>
          </cell>
          <cell r="B7656" t="str">
            <v xml:space="preserve">MULTIVAC-ANILLO SEPARADOR 19431125300                                                               </v>
          </cell>
          <cell r="C7656">
            <v>4</v>
          </cell>
          <cell r="D7656">
            <v>0</v>
          </cell>
          <cell r="E7656">
            <v>0</v>
          </cell>
          <cell r="F7656">
            <v>0</v>
          </cell>
          <cell r="G7656">
            <v>0</v>
          </cell>
          <cell r="I7656">
            <v>0</v>
          </cell>
        </row>
        <row r="7657">
          <cell r="A7657">
            <v>800000001038</v>
          </cell>
          <cell r="B7657" t="str">
            <v xml:space="preserve">MULTIVAC-REGULADOR P/AIRE COMPARTIDO 80431211003                                                    </v>
          </cell>
          <cell r="C7657">
            <v>1</v>
          </cell>
          <cell r="D7657">
            <v>0</v>
          </cell>
          <cell r="E7657">
            <v>0</v>
          </cell>
          <cell r="F7657">
            <v>0</v>
          </cell>
          <cell r="G7657">
            <v>0</v>
          </cell>
          <cell r="I7657">
            <v>0</v>
          </cell>
        </row>
        <row r="7658">
          <cell r="A7658">
            <v>800000001039</v>
          </cell>
          <cell r="B7658" t="str">
            <v xml:space="preserve">MULTIVAC-CIERRE DE TAPA 80141101085                                                                 </v>
          </cell>
          <cell r="C7658">
            <v>0</v>
          </cell>
          <cell r="D7658">
            <v>0</v>
          </cell>
          <cell r="E7658">
            <v>0</v>
          </cell>
          <cell r="F7658">
            <v>0</v>
          </cell>
          <cell r="G7658">
            <v>0</v>
          </cell>
          <cell r="I7658">
            <v>0</v>
          </cell>
        </row>
        <row r="7659">
          <cell r="A7659">
            <v>800000001040</v>
          </cell>
          <cell r="B7659" t="str">
            <v xml:space="preserve">MULTIVAC-JUEGO DE JUNTAS F.ZYL.WZG-HUB M855 D M855D - 19181271344                                   </v>
          </cell>
          <cell r="C7659">
            <v>8</v>
          </cell>
          <cell r="D7659">
            <v>0</v>
          </cell>
          <cell r="E7659">
            <v>0</v>
          </cell>
          <cell r="F7659">
            <v>0</v>
          </cell>
          <cell r="G7659">
            <v>0</v>
          </cell>
          <cell r="I7659">
            <v>0</v>
          </cell>
        </row>
        <row r="7660">
          <cell r="A7660">
            <v>800000001041</v>
          </cell>
          <cell r="B7660" t="str">
            <v xml:space="preserve">MULTIVAC-CUCHILLAS 79915201400                                                                      </v>
          </cell>
          <cell r="C7660">
            <v>0</v>
          </cell>
          <cell r="D7660">
            <v>0</v>
          </cell>
          <cell r="E7660">
            <v>0</v>
          </cell>
          <cell r="F7660">
            <v>0</v>
          </cell>
          <cell r="G7660">
            <v>0</v>
          </cell>
          <cell r="I7660">
            <v>0</v>
          </cell>
        </row>
        <row r="7661">
          <cell r="A7661">
            <v>800000001042</v>
          </cell>
          <cell r="B7661" t="str">
            <v xml:space="preserve">MANDRIL P/TURBINA DE MANO KAVO Ø 3,0 MM - 671 1572                                                  </v>
          </cell>
          <cell r="C7661">
            <v>0</v>
          </cell>
          <cell r="D7661">
            <v>0</v>
          </cell>
          <cell r="E7661">
            <v>0</v>
          </cell>
          <cell r="F7661">
            <v>0</v>
          </cell>
          <cell r="G7661">
            <v>0</v>
          </cell>
          <cell r="I7661">
            <v>0</v>
          </cell>
        </row>
        <row r="7662">
          <cell r="A7662">
            <v>800000001043</v>
          </cell>
          <cell r="B7662" t="str">
            <v xml:space="preserve">MANDRIL P/TURBINA DE MANO KAVO Ø 3,175 MM  - 671 1592                                               </v>
          </cell>
          <cell r="C7662">
            <v>0</v>
          </cell>
          <cell r="D7662">
            <v>0</v>
          </cell>
          <cell r="E7662">
            <v>0</v>
          </cell>
          <cell r="F7662">
            <v>0</v>
          </cell>
          <cell r="G7662">
            <v>0</v>
          </cell>
          <cell r="I7662">
            <v>0</v>
          </cell>
        </row>
        <row r="7663">
          <cell r="A7663">
            <v>800000001044</v>
          </cell>
          <cell r="B7663" t="str">
            <v xml:space="preserve">CUCHILLA P/MAQ DE SOPLAR BALON GM 251                                                               </v>
          </cell>
          <cell r="C7663">
            <v>22</v>
          </cell>
          <cell r="D7663">
            <v>0</v>
          </cell>
          <cell r="E7663">
            <v>0</v>
          </cell>
          <cell r="F7663">
            <v>0</v>
          </cell>
          <cell r="G7663">
            <v>0</v>
          </cell>
          <cell r="I7663">
            <v>0</v>
          </cell>
        </row>
        <row r="7664">
          <cell r="A7664">
            <v>800000001045</v>
          </cell>
          <cell r="B7664" t="str">
            <v xml:space="preserve">SCHURICHT-BOMBITA 24 VOLT / 1,2 W - 571660024050                                                    </v>
          </cell>
          <cell r="C7664">
            <v>0</v>
          </cell>
          <cell r="D7664">
            <v>0</v>
          </cell>
          <cell r="E7664">
            <v>0</v>
          </cell>
          <cell r="F7664">
            <v>0</v>
          </cell>
          <cell r="G7664">
            <v>0</v>
          </cell>
          <cell r="I7664">
            <v>0</v>
          </cell>
        </row>
        <row r="7665">
          <cell r="A7665">
            <v>800000001046</v>
          </cell>
          <cell r="B7665" t="str">
            <v xml:space="preserve">SCHURICHT-PUNTA P/SOLDADOR 1,0 MM - 832BDLF                                                         </v>
          </cell>
          <cell r="C7665">
            <v>0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  <cell r="I7665">
            <v>0</v>
          </cell>
        </row>
        <row r="7666">
          <cell r="A7666">
            <v>800000001047</v>
          </cell>
          <cell r="B7666" t="str">
            <v xml:space="preserve">SCHURICHT-PUNTA P/SOLDADOR 2,2 MM 832CDLF                                                           </v>
          </cell>
          <cell r="C7666">
            <v>0</v>
          </cell>
          <cell r="D7666">
            <v>0</v>
          </cell>
          <cell r="E7666">
            <v>0</v>
          </cell>
          <cell r="F7666">
            <v>0</v>
          </cell>
          <cell r="G7666">
            <v>0</v>
          </cell>
          <cell r="I7666">
            <v>0</v>
          </cell>
        </row>
        <row r="7667">
          <cell r="A7667">
            <v>800000001048</v>
          </cell>
          <cell r="B7667" t="str">
            <v xml:space="preserve">SCHURICHT- PUNTA P/SOLDADOR 5,0 MM - 832 VDLF                                                       </v>
          </cell>
          <cell r="C7667">
            <v>0</v>
          </cell>
          <cell r="D7667">
            <v>0</v>
          </cell>
          <cell r="E7667">
            <v>0</v>
          </cell>
          <cell r="F7667">
            <v>0</v>
          </cell>
          <cell r="G7667">
            <v>0</v>
          </cell>
          <cell r="I7667">
            <v>0</v>
          </cell>
        </row>
        <row r="7668">
          <cell r="A7668">
            <v>800000001049</v>
          </cell>
          <cell r="B7668" t="str">
            <v xml:space="preserve">BKL-ENCHUFE P/MICROFONO 7 POLOS MACHO                                                               </v>
          </cell>
          <cell r="C7668">
            <v>19</v>
          </cell>
          <cell r="D7668">
            <v>0</v>
          </cell>
          <cell r="E7668">
            <v>0</v>
          </cell>
          <cell r="F7668">
            <v>0</v>
          </cell>
          <cell r="G7668">
            <v>0</v>
          </cell>
          <cell r="I7668">
            <v>0</v>
          </cell>
        </row>
        <row r="7669">
          <cell r="A7669">
            <v>800000001050</v>
          </cell>
          <cell r="B7669" t="str">
            <v xml:space="preserve">BKL-ENCHUFE P/MICROFONO 7 POLOS HEMBRA                                                              </v>
          </cell>
          <cell r="C7669">
            <v>0</v>
          </cell>
          <cell r="D7669">
            <v>0</v>
          </cell>
          <cell r="E7669">
            <v>0</v>
          </cell>
          <cell r="F7669">
            <v>0</v>
          </cell>
          <cell r="G7669">
            <v>0</v>
          </cell>
          <cell r="I7669">
            <v>0</v>
          </cell>
        </row>
        <row r="7670">
          <cell r="A7670">
            <v>800000001051</v>
          </cell>
          <cell r="B7670" t="str">
            <v xml:space="preserve">MECHA TIPO "N" HSS Ø 0,3 MM                                                                         </v>
          </cell>
          <cell r="C7670">
            <v>0</v>
          </cell>
          <cell r="D7670">
            <v>0</v>
          </cell>
          <cell r="E7670">
            <v>0</v>
          </cell>
          <cell r="F7670">
            <v>0</v>
          </cell>
          <cell r="G7670">
            <v>0</v>
          </cell>
          <cell r="I7670">
            <v>0</v>
          </cell>
        </row>
        <row r="7671">
          <cell r="A7671">
            <v>800000001052</v>
          </cell>
          <cell r="B7671" t="str">
            <v xml:space="preserve">MECHA TIPO "N" HSS Ø 1,0 MM                                                                         </v>
          </cell>
          <cell r="C7671">
            <v>0</v>
          </cell>
          <cell r="D7671">
            <v>0</v>
          </cell>
          <cell r="E7671">
            <v>0</v>
          </cell>
          <cell r="F7671">
            <v>0</v>
          </cell>
          <cell r="G7671">
            <v>0</v>
          </cell>
          <cell r="I7671">
            <v>0</v>
          </cell>
        </row>
        <row r="7672">
          <cell r="A7672">
            <v>800000001053</v>
          </cell>
          <cell r="B7672" t="str">
            <v xml:space="preserve">W &amp; S - MECHAS DE CENTRO DIN 333 HSS 1,6X5X120MM                                                    </v>
          </cell>
          <cell r="C7672">
            <v>1</v>
          </cell>
          <cell r="D7672">
            <v>0</v>
          </cell>
          <cell r="E7672">
            <v>0</v>
          </cell>
          <cell r="F7672">
            <v>0</v>
          </cell>
          <cell r="G7672">
            <v>0</v>
          </cell>
          <cell r="I7672">
            <v>0</v>
          </cell>
        </row>
        <row r="7673">
          <cell r="A7673">
            <v>800000001054</v>
          </cell>
          <cell r="B7673" t="str">
            <v xml:space="preserve">W &amp; S - MECHAS DE CENTRO DIN 333 HSS 2,5X8X120 MM                                                   </v>
          </cell>
          <cell r="C7673">
            <v>0</v>
          </cell>
          <cell r="D7673">
            <v>0</v>
          </cell>
          <cell r="E7673">
            <v>0</v>
          </cell>
          <cell r="F7673">
            <v>0</v>
          </cell>
          <cell r="G7673">
            <v>0</v>
          </cell>
          <cell r="I7673">
            <v>0</v>
          </cell>
        </row>
        <row r="7674">
          <cell r="A7674">
            <v>800000001055</v>
          </cell>
          <cell r="B7674" t="str">
            <v xml:space="preserve">W &amp; S - AVELLANADORES 90° HSS TIN B+M Ø 6,3-50,5                                                    </v>
          </cell>
          <cell r="C7674">
            <v>0</v>
          </cell>
          <cell r="D7674">
            <v>0</v>
          </cell>
          <cell r="E7674">
            <v>0</v>
          </cell>
          <cell r="F7674">
            <v>0</v>
          </cell>
          <cell r="G7674">
            <v>0</v>
          </cell>
          <cell r="I7674">
            <v>0</v>
          </cell>
        </row>
        <row r="7675">
          <cell r="A7675">
            <v>800000001056</v>
          </cell>
          <cell r="B7675" t="str">
            <v xml:space="preserve">W &amp; S - MANDRIL CHICO 0,5 MM B6                                                                     </v>
          </cell>
          <cell r="C7675">
            <v>0</v>
          </cell>
          <cell r="D7675">
            <v>0</v>
          </cell>
          <cell r="E7675">
            <v>0</v>
          </cell>
          <cell r="F7675">
            <v>0</v>
          </cell>
          <cell r="G7675">
            <v>0</v>
          </cell>
          <cell r="I7675">
            <v>0</v>
          </cell>
        </row>
        <row r="7676">
          <cell r="A7676">
            <v>800000001057</v>
          </cell>
          <cell r="B7676" t="str">
            <v xml:space="preserve">W &amp; S - CAJA COMPLETA DE BRIA P/FREZA M12X14  44 PIEZAS                                             </v>
          </cell>
          <cell r="C7676">
            <v>0</v>
          </cell>
          <cell r="D7676">
            <v>0</v>
          </cell>
          <cell r="E7676">
            <v>0</v>
          </cell>
          <cell r="F7676">
            <v>0</v>
          </cell>
          <cell r="G7676">
            <v>0</v>
          </cell>
          <cell r="I7676">
            <v>0</v>
          </cell>
        </row>
        <row r="7677">
          <cell r="A7677">
            <v>800000001058</v>
          </cell>
          <cell r="B7677" t="str">
            <v xml:space="preserve">W &amp; S - MORZA TEMPLADA PL-G 735-50  70 MM RÖHM                                                      </v>
          </cell>
          <cell r="C7677">
            <v>0</v>
          </cell>
          <cell r="D7677">
            <v>0</v>
          </cell>
          <cell r="E7677">
            <v>0</v>
          </cell>
          <cell r="F7677">
            <v>0</v>
          </cell>
          <cell r="G7677">
            <v>0</v>
          </cell>
          <cell r="I7677">
            <v>0</v>
          </cell>
        </row>
        <row r="7678">
          <cell r="A7678">
            <v>800000001059</v>
          </cell>
          <cell r="B7678" t="str">
            <v xml:space="preserve">W &amp; S - CALIBRE DIGITAL PREISER 0-15 MM  0,01 MM                                                    </v>
          </cell>
          <cell r="C7678">
            <v>0</v>
          </cell>
          <cell r="D7678">
            <v>0</v>
          </cell>
          <cell r="E7678">
            <v>0</v>
          </cell>
          <cell r="F7678">
            <v>0</v>
          </cell>
          <cell r="G7678">
            <v>0</v>
          </cell>
          <cell r="I7678">
            <v>0</v>
          </cell>
        </row>
        <row r="7679">
          <cell r="A7679">
            <v>800000001060</v>
          </cell>
          <cell r="B7679" t="str">
            <v xml:space="preserve">W &amp; S - CALIBRE DE PROFUNDIDAD PREISSER 0-200 MM                                                    </v>
          </cell>
          <cell r="C7679">
            <v>0</v>
          </cell>
          <cell r="D7679">
            <v>0</v>
          </cell>
          <cell r="E7679">
            <v>0</v>
          </cell>
          <cell r="F7679">
            <v>0</v>
          </cell>
          <cell r="G7679">
            <v>0</v>
          </cell>
          <cell r="I7679">
            <v>0</v>
          </cell>
        </row>
        <row r="7680">
          <cell r="A7680">
            <v>800000001061</v>
          </cell>
          <cell r="B7680" t="str">
            <v xml:space="preserve">W &amp; S - MICROMETRO DIGITAL PREISSER 0-25 MM  ABL 0,001                                              </v>
          </cell>
          <cell r="C7680">
            <v>0</v>
          </cell>
          <cell r="D7680">
            <v>0</v>
          </cell>
          <cell r="E7680">
            <v>0</v>
          </cell>
          <cell r="F7680">
            <v>0</v>
          </cell>
          <cell r="G7680">
            <v>0</v>
          </cell>
          <cell r="I7680">
            <v>0</v>
          </cell>
        </row>
        <row r="7681">
          <cell r="A7681">
            <v>800000001062</v>
          </cell>
          <cell r="B7681" t="str">
            <v xml:space="preserve">W &amp; S - JUEGO DE LIMAS P/DIAMANTE PFERD 140 MM                                                      </v>
          </cell>
          <cell r="C7681">
            <v>0</v>
          </cell>
          <cell r="D7681">
            <v>0</v>
          </cell>
          <cell r="E7681">
            <v>0</v>
          </cell>
          <cell r="F7681">
            <v>0</v>
          </cell>
          <cell r="G7681">
            <v>0</v>
          </cell>
          <cell r="I7681">
            <v>0</v>
          </cell>
        </row>
        <row r="7682">
          <cell r="A7682">
            <v>800000001063</v>
          </cell>
          <cell r="B7682" t="str">
            <v xml:space="preserve">W &amp; S - GUANTES DE PROTECCION MERCURY  HASTA 350°C                                                  </v>
          </cell>
          <cell r="C7682">
            <v>0</v>
          </cell>
          <cell r="D7682">
            <v>0</v>
          </cell>
          <cell r="E7682">
            <v>0</v>
          </cell>
          <cell r="F7682">
            <v>0</v>
          </cell>
          <cell r="G7682">
            <v>0</v>
          </cell>
          <cell r="I7682">
            <v>0</v>
          </cell>
        </row>
        <row r="7683">
          <cell r="A7683">
            <v>800000001064</v>
          </cell>
          <cell r="B7683" t="str">
            <v xml:space="preserve">W &amp; S - GUANTES DE PROTECCIÓN CRUSADERFLEX HASTA 180 °C                                             </v>
          </cell>
          <cell r="C7683">
            <v>0</v>
          </cell>
          <cell r="D7683">
            <v>0</v>
          </cell>
          <cell r="E7683">
            <v>0</v>
          </cell>
          <cell r="F7683">
            <v>0</v>
          </cell>
          <cell r="G7683">
            <v>0</v>
          </cell>
          <cell r="I7683">
            <v>0</v>
          </cell>
        </row>
        <row r="7684">
          <cell r="A7684">
            <v>800000001065</v>
          </cell>
          <cell r="B7684" t="str">
            <v xml:space="preserve">W &amp; S - PALPADOR DE CANTOS 3D                                                                       </v>
          </cell>
          <cell r="C7684">
            <v>0</v>
          </cell>
          <cell r="D7684">
            <v>0</v>
          </cell>
          <cell r="E7684">
            <v>0</v>
          </cell>
          <cell r="F7684">
            <v>0</v>
          </cell>
          <cell r="G7684">
            <v>0</v>
          </cell>
          <cell r="I7684">
            <v>0</v>
          </cell>
        </row>
        <row r="7685">
          <cell r="A7685">
            <v>800000001066</v>
          </cell>
          <cell r="B7685" t="str">
            <v xml:space="preserve">IONIZING BLOWER - HURRICANE 300                                                                     </v>
          </cell>
          <cell r="C7685">
            <v>1</v>
          </cell>
          <cell r="D7685">
            <v>0</v>
          </cell>
          <cell r="E7685">
            <v>0</v>
          </cell>
          <cell r="F7685">
            <v>0</v>
          </cell>
          <cell r="G7685">
            <v>0</v>
          </cell>
          <cell r="I7685">
            <v>0</v>
          </cell>
        </row>
        <row r="7686">
          <cell r="A7686">
            <v>800000001067</v>
          </cell>
          <cell r="B7686" t="str">
            <v xml:space="preserve">PIE PARA IONIZADOR HURRICANE 300                                                                    </v>
          </cell>
          <cell r="C7686">
            <v>0</v>
          </cell>
          <cell r="D7686">
            <v>0</v>
          </cell>
          <cell r="E7686">
            <v>0</v>
          </cell>
          <cell r="F7686">
            <v>0</v>
          </cell>
          <cell r="G7686">
            <v>0</v>
          </cell>
          <cell r="I7686">
            <v>0</v>
          </cell>
        </row>
        <row r="7687">
          <cell r="A7687">
            <v>800000001068</v>
          </cell>
          <cell r="B7687" t="str">
            <v xml:space="preserve">HASCO-EXPULSORES Z 42/2,5 X 200                                                                     </v>
          </cell>
          <cell r="C7687">
            <v>0</v>
          </cell>
          <cell r="D7687">
            <v>0</v>
          </cell>
          <cell r="E7687">
            <v>0</v>
          </cell>
          <cell r="F7687">
            <v>0</v>
          </cell>
          <cell r="G7687">
            <v>0</v>
          </cell>
          <cell r="I7687">
            <v>0</v>
          </cell>
        </row>
        <row r="7688">
          <cell r="A7688">
            <v>800000001069</v>
          </cell>
          <cell r="B7688" t="str">
            <v xml:space="preserve">HASCO-EXPULSORES Z 45/5 X 2,5 X 175                                                                 </v>
          </cell>
          <cell r="C7688">
            <v>5</v>
          </cell>
          <cell r="D7688">
            <v>0</v>
          </cell>
          <cell r="E7688">
            <v>0</v>
          </cell>
          <cell r="F7688">
            <v>0</v>
          </cell>
          <cell r="G7688">
            <v>0</v>
          </cell>
          <cell r="I7688">
            <v>0</v>
          </cell>
        </row>
        <row r="7689">
          <cell r="A7689">
            <v>800000001070</v>
          </cell>
          <cell r="B7689" t="str">
            <v xml:space="preserve">HASCO-EXPULSORES Z 40 / 2,2 X 200                                                                   </v>
          </cell>
          <cell r="C7689">
            <v>0</v>
          </cell>
          <cell r="D7689">
            <v>0</v>
          </cell>
          <cell r="E7689">
            <v>0</v>
          </cell>
          <cell r="F7689">
            <v>0</v>
          </cell>
          <cell r="G7689">
            <v>0</v>
          </cell>
          <cell r="I7689">
            <v>0</v>
          </cell>
        </row>
        <row r="7690">
          <cell r="A7690">
            <v>800000001071</v>
          </cell>
          <cell r="B7690" t="str">
            <v xml:space="preserve">HASCO-EXPULSORES Z 40/5 X 200                                                                       </v>
          </cell>
          <cell r="C7690">
            <v>0</v>
          </cell>
          <cell r="D7690">
            <v>0</v>
          </cell>
          <cell r="E7690">
            <v>0</v>
          </cell>
          <cell r="F7690">
            <v>0</v>
          </cell>
          <cell r="G7690">
            <v>0</v>
          </cell>
          <cell r="I7690">
            <v>0</v>
          </cell>
        </row>
        <row r="7691">
          <cell r="A7691">
            <v>800000001072</v>
          </cell>
          <cell r="B7691" t="str">
            <v xml:space="preserve">HASCO-EXPULSORES Z 44/1 X 100                                                                       </v>
          </cell>
          <cell r="C7691">
            <v>0</v>
          </cell>
          <cell r="D7691">
            <v>0</v>
          </cell>
          <cell r="E7691">
            <v>0</v>
          </cell>
          <cell r="F7691">
            <v>0</v>
          </cell>
          <cell r="G7691">
            <v>0</v>
          </cell>
          <cell r="I7691">
            <v>0</v>
          </cell>
        </row>
        <row r="7692">
          <cell r="A7692">
            <v>800000001073</v>
          </cell>
          <cell r="B7692" t="str">
            <v xml:space="preserve">LAVARROPAS MIELE                                                                                    </v>
          </cell>
          <cell r="C7692">
            <v>0</v>
          </cell>
          <cell r="D7692">
            <v>0</v>
          </cell>
          <cell r="E7692">
            <v>0</v>
          </cell>
          <cell r="F7692">
            <v>0</v>
          </cell>
          <cell r="G7692">
            <v>0</v>
          </cell>
          <cell r="I7692">
            <v>0</v>
          </cell>
        </row>
        <row r="7693">
          <cell r="A7693">
            <v>800000001074</v>
          </cell>
          <cell r="B7693" t="str">
            <v xml:space="preserve">TERMOCUPLA TIPO PT100 Ø4 x 12 mm L                                                                  </v>
          </cell>
          <cell r="C7693">
            <v>0</v>
          </cell>
          <cell r="D7693">
            <v>0</v>
          </cell>
          <cell r="E7693">
            <v>0</v>
          </cell>
          <cell r="F7693">
            <v>0</v>
          </cell>
          <cell r="G7693">
            <v>0</v>
          </cell>
          <cell r="I7693">
            <v>0</v>
          </cell>
        </row>
        <row r="7694">
          <cell r="A7694">
            <v>800000001075</v>
          </cell>
          <cell r="B7694" t="str">
            <v xml:space="preserve">LAMPARA VELUX VV30                                                                                  </v>
          </cell>
          <cell r="C7694">
            <v>0</v>
          </cell>
          <cell r="D7694">
            <v>0</v>
          </cell>
          <cell r="E7694">
            <v>0</v>
          </cell>
          <cell r="F7694">
            <v>0</v>
          </cell>
          <cell r="G7694">
            <v>0</v>
          </cell>
          <cell r="I7694">
            <v>0</v>
          </cell>
        </row>
        <row r="7695">
          <cell r="A7695">
            <v>800000001076</v>
          </cell>
          <cell r="B7695" t="str">
            <v xml:space="preserve">EXTRUDEX - CEPILLO P/EXTRUDER Ø 50 mm - 2310575                                                     </v>
          </cell>
          <cell r="C7695">
            <v>1</v>
          </cell>
          <cell r="D7695">
            <v>0</v>
          </cell>
          <cell r="E7695">
            <v>0</v>
          </cell>
          <cell r="F7695">
            <v>0</v>
          </cell>
          <cell r="G7695">
            <v>0</v>
          </cell>
          <cell r="I7695">
            <v>0</v>
          </cell>
        </row>
        <row r="7696">
          <cell r="A7696">
            <v>800000001077</v>
          </cell>
          <cell r="B7696" t="str">
            <v xml:space="preserve">EXTRUDEX - CEPILLO P/EXTRUDER Ø 63 mm - 2310576                                                     </v>
          </cell>
          <cell r="C7696">
            <v>1</v>
          </cell>
          <cell r="D7696">
            <v>0</v>
          </cell>
          <cell r="E7696">
            <v>0</v>
          </cell>
          <cell r="F7696">
            <v>0</v>
          </cell>
          <cell r="G7696">
            <v>0</v>
          </cell>
          <cell r="I7696">
            <v>0</v>
          </cell>
        </row>
        <row r="7697">
          <cell r="A7697">
            <v>800000001078</v>
          </cell>
          <cell r="B7697" t="str">
            <v xml:space="preserve">HAWO - CORREA P/SELLADORA POLIETILENO HPL500 D - 0,16X16X927 mm                                     </v>
          </cell>
          <cell r="C7697">
            <v>4</v>
          </cell>
          <cell r="D7697">
            <v>0</v>
          </cell>
          <cell r="E7697">
            <v>13</v>
          </cell>
          <cell r="F7697">
            <v>13</v>
          </cell>
          <cell r="G7697">
            <v>13</v>
          </cell>
          <cell r="I7697">
            <v>13</v>
          </cell>
        </row>
        <row r="7698">
          <cell r="A7698">
            <v>800000001079</v>
          </cell>
          <cell r="B7698" t="str">
            <v xml:space="preserve">AQUINA-ABLANDADOR DE AGUA WK SOFTFLO 5600//  WKSFSM-120-S// WK SWAN 5600 SXT Kap 120/30I //         </v>
          </cell>
          <cell r="C7698">
            <v>0</v>
          </cell>
          <cell r="D7698">
            <v>0</v>
          </cell>
          <cell r="E7698">
            <v>0</v>
          </cell>
          <cell r="F7698">
            <v>0</v>
          </cell>
          <cell r="G7698">
            <v>0</v>
          </cell>
          <cell r="I7698">
            <v>0</v>
          </cell>
        </row>
        <row r="7699">
          <cell r="A7699">
            <v>800000001080</v>
          </cell>
          <cell r="B7699" t="str">
            <v xml:space="preserve">AQUINA-FILTRO FWS P/ABLANDADOR DE AGUA - MS31                                                       </v>
          </cell>
          <cell r="C7699">
            <v>1</v>
          </cell>
          <cell r="D7699">
            <v>0</v>
          </cell>
          <cell r="E7699">
            <v>0</v>
          </cell>
          <cell r="F7699">
            <v>0</v>
          </cell>
          <cell r="G7699">
            <v>0</v>
          </cell>
          <cell r="I7699">
            <v>0</v>
          </cell>
        </row>
        <row r="7700">
          <cell r="A7700">
            <v>800000001081</v>
          </cell>
          <cell r="B7700" t="str">
            <v xml:space="preserve">AQUINA- SALES P/ABLANDADOR DE AGUA                                                                  </v>
          </cell>
          <cell r="C7700">
            <v>825</v>
          </cell>
          <cell r="D7700">
            <v>1250</v>
          </cell>
          <cell r="E7700">
            <v>0</v>
          </cell>
          <cell r="F7700">
            <v>0</v>
          </cell>
          <cell r="G7700">
            <v>0</v>
          </cell>
          <cell r="I7700">
            <v>0</v>
          </cell>
        </row>
        <row r="7701">
          <cell r="A7701">
            <v>800000001082</v>
          </cell>
          <cell r="B7701" t="str">
            <v xml:space="preserve">VISCOSIMETRO VL 700 S                                                                               </v>
          </cell>
          <cell r="C7701">
            <v>0</v>
          </cell>
          <cell r="D7701">
            <v>0</v>
          </cell>
          <cell r="E7701">
            <v>0</v>
          </cell>
          <cell r="F7701">
            <v>0</v>
          </cell>
          <cell r="G7701">
            <v>0</v>
          </cell>
          <cell r="I7701">
            <v>0</v>
          </cell>
        </row>
        <row r="7702">
          <cell r="A7702">
            <v>800000001083</v>
          </cell>
          <cell r="B7702" t="str">
            <v xml:space="preserve">MULTIVAC - TAPA 19212060366                                                                         </v>
          </cell>
          <cell r="C7702">
            <v>0</v>
          </cell>
          <cell r="D7702">
            <v>0</v>
          </cell>
          <cell r="E7702">
            <v>0</v>
          </cell>
          <cell r="F7702">
            <v>0</v>
          </cell>
          <cell r="G7702">
            <v>0</v>
          </cell>
          <cell r="I7702">
            <v>0</v>
          </cell>
        </row>
        <row r="7703">
          <cell r="A7703">
            <v>800000001084</v>
          </cell>
          <cell r="B7703" t="str">
            <v xml:space="preserve">MULTIVAC - UNIDAD GENERAL 11952050589                                                               </v>
          </cell>
          <cell r="C7703">
            <v>0</v>
          </cell>
          <cell r="D7703">
            <v>0</v>
          </cell>
          <cell r="E7703">
            <v>0</v>
          </cell>
          <cell r="F7703">
            <v>0</v>
          </cell>
          <cell r="G7703">
            <v>0</v>
          </cell>
          <cell r="I7703">
            <v>0</v>
          </cell>
        </row>
        <row r="7704">
          <cell r="A7704">
            <v>800000001085</v>
          </cell>
          <cell r="B7704" t="str">
            <v xml:space="preserve">MULTIVAC - PLACA DE PRESION 19212090356                                                             </v>
          </cell>
          <cell r="C7704">
            <v>0</v>
          </cell>
          <cell r="D7704">
            <v>0</v>
          </cell>
          <cell r="E7704">
            <v>0</v>
          </cell>
          <cell r="F7704">
            <v>0</v>
          </cell>
          <cell r="G7704">
            <v>0</v>
          </cell>
          <cell r="I7704">
            <v>0</v>
          </cell>
        </row>
        <row r="7705">
          <cell r="A7705">
            <v>800000001086</v>
          </cell>
          <cell r="B7705" t="str">
            <v xml:space="preserve">SIEGLE-PLACAS DE TEFLON 2000 X 30 X 30 MM                                                           </v>
          </cell>
          <cell r="C7705">
            <v>2</v>
          </cell>
          <cell r="D7705">
            <v>0</v>
          </cell>
          <cell r="E7705">
            <v>0</v>
          </cell>
          <cell r="F7705">
            <v>0</v>
          </cell>
          <cell r="G7705">
            <v>0</v>
          </cell>
          <cell r="I7705">
            <v>0</v>
          </cell>
        </row>
        <row r="7706">
          <cell r="A7706">
            <v>800000001087</v>
          </cell>
          <cell r="B7706" t="str">
            <v xml:space="preserve">SIEGLE-PLACAS DE TEFLON 2000 X 22,5 X 10 MM                                                         </v>
          </cell>
          <cell r="C7706">
            <v>2</v>
          </cell>
          <cell r="D7706">
            <v>0</v>
          </cell>
          <cell r="E7706">
            <v>0</v>
          </cell>
          <cell r="F7706">
            <v>0</v>
          </cell>
          <cell r="G7706">
            <v>0</v>
          </cell>
          <cell r="I7706">
            <v>0</v>
          </cell>
        </row>
        <row r="7707">
          <cell r="A7707">
            <v>800000001088</v>
          </cell>
          <cell r="B7707" t="str">
            <v xml:space="preserve">SIEGLE-PLACAS DE TEFLON 2000 X 17 X 10 MM                                                           </v>
          </cell>
          <cell r="C7707">
            <v>2</v>
          </cell>
          <cell r="D7707">
            <v>0</v>
          </cell>
          <cell r="E7707">
            <v>0</v>
          </cell>
          <cell r="F7707">
            <v>0</v>
          </cell>
          <cell r="G7707">
            <v>0</v>
          </cell>
          <cell r="I7707">
            <v>0</v>
          </cell>
        </row>
        <row r="7708">
          <cell r="A7708">
            <v>800000001089</v>
          </cell>
          <cell r="B7708" t="str">
            <v xml:space="preserve">SIEGLE-PLACAS DE TEFLON Ø 8 MM X 2 M                                                                </v>
          </cell>
          <cell r="C7708">
            <v>0</v>
          </cell>
          <cell r="D7708">
            <v>0</v>
          </cell>
          <cell r="E7708">
            <v>0</v>
          </cell>
          <cell r="F7708">
            <v>0</v>
          </cell>
          <cell r="G7708">
            <v>0</v>
          </cell>
          <cell r="I7708">
            <v>0</v>
          </cell>
        </row>
        <row r="7709">
          <cell r="A7709">
            <v>800000001090</v>
          </cell>
          <cell r="B7709" t="str">
            <v xml:space="preserve">SIEGLE-PLACAS DE TEFLON Ø 16 MM X 2 M                                                               </v>
          </cell>
          <cell r="C7709">
            <v>0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  <cell r="I7709">
            <v>0</v>
          </cell>
        </row>
        <row r="7710">
          <cell r="A7710">
            <v>800000001091</v>
          </cell>
          <cell r="B7710" t="str">
            <v xml:space="preserve">W &amp; S - MUEBLE P/HERRAMIENTAS - SGB1000-07EP-001                                                    </v>
          </cell>
          <cell r="C7710">
            <v>0</v>
          </cell>
          <cell r="D7710">
            <v>0</v>
          </cell>
          <cell r="E7710">
            <v>0</v>
          </cell>
          <cell r="F7710">
            <v>0</v>
          </cell>
          <cell r="G7710">
            <v>0</v>
          </cell>
          <cell r="I7710">
            <v>0</v>
          </cell>
        </row>
        <row r="7711">
          <cell r="A7711">
            <v>800000001092</v>
          </cell>
          <cell r="B7711" t="str">
            <v xml:space="preserve">W &amp; S - ORGANIZADOR DE HERRAMIENTAS SGB1000-07-001EMS                                               </v>
          </cell>
          <cell r="C7711">
            <v>0</v>
          </cell>
          <cell r="D7711">
            <v>0</v>
          </cell>
          <cell r="E7711">
            <v>0</v>
          </cell>
          <cell r="F7711">
            <v>0</v>
          </cell>
          <cell r="G7711">
            <v>0</v>
          </cell>
          <cell r="I7711">
            <v>0</v>
          </cell>
        </row>
        <row r="7712">
          <cell r="A7712">
            <v>800000001093</v>
          </cell>
          <cell r="B7712" t="str">
            <v xml:space="preserve">PINTURA "GRIS 77" X 1 LT (INCA)                                                                     </v>
          </cell>
          <cell r="C7712">
            <v>0</v>
          </cell>
          <cell r="D7712">
            <v>0</v>
          </cell>
          <cell r="E7712">
            <v>0</v>
          </cell>
          <cell r="F7712">
            <v>0</v>
          </cell>
          <cell r="G7712">
            <v>0</v>
          </cell>
          <cell r="I7712">
            <v>0</v>
          </cell>
        </row>
        <row r="7713">
          <cell r="A7713">
            <v>800000001094</v>
          </cell>
          <cell r="B7713" t="str">
            <v xml:space="preserve">PINTURA "GRIS 77" X 4 LT (INCA)                                                                     </v>
          </cell>
          <cell r="C7713">
            <v>0</v>
          </cell>
          <cell r="D7713">
            <v>0</v>
          </cell>
          <cell r="E7713">
            <v>0</v>
          </cell>
          <cell r="F7713">
            <v>0</v>
          </cell>
          <cell r="G7713">
            <v>0</v>
          </cell>
          <cell r="I7713">
            <v>0</v>
          </cell>
        </row>
        <row r="7714">
          <cell r="A7714">
            <v>800000001095</v>
          </cell>
          <cell r="B7714" t="str">
            <v xml:space="preserve">FONDO ANTIOXIDO SINTETICO X 1 LT (INCA)                                                             </v>
          </cell>
          <cell r="C7714">
            <v>0</v>
          </cell>
          <cell r="D7714">
            <v>0</v>
          </cell>
          <cell r="E7714">
            <v>0</v>
          </cell>
          <cell r="F7714">
            <v>0</v>
          </cell>
          <cell r="G7714">
            <v>0</v>
          </cell>
          <cell r="I7714">
            <v>0</v>
          </cell>
        </row>
        <row r="7715">
          <cell r="A7715">
            <v>800000001096</v>
          </cell>
          <cell r="B7715" t="str">
            <v xml:space="preserve">FONDO ANTIOXIDO SINTETICO X 4 LT (INCA)                                                             </v>
          </cell>
          <cell r="C7715">
            <v>0</v>
          </cell>
          <cell r="D7715">
            <v>0</v>
          </cell>
          <cell r="E7715">
            <v>0</v>
          </cell>
          <cell r="F7715">
            <v>0</v>
          </cell>
          <cell r="G7715">
            <v>0</v>
          </cell>
          <cell r="I7715">
            <v>0</v>
          </cell>
        </row>
        <row r="7716">
          <cell r="A7716">
            <v>800000001097</v>
          </cell>
          <cell r="B7716" t="str">
            <v xml:space="preserve">REMACHE POP Ø 4 X 13 MM                                                                             </v>
          </cell>
          <cell r="C7716">
            <v>0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I7716">
            <v>0</v>
          </cell>
        </row>
        <row r="7717">
          <cell r="A7717">
            <v>800000001098</v>
          </cell>
          <cell r="B7717" t="str">
            <v xml:space="preserve">REMACHE POP Ø 5 X 16 MM                                                                             </v>
          </cell>
          <cell r="C7717">
            <v>0</v>
          </cell>
          <cell r="D7717">
            <v>0</v>
          </cell>
          <cell r="E7717">
            <v>0</v>
          </cell>
          <cell r="F7717">
            <v>0</v>
          </cell>
          <cell r="G7717">
            <v>0</v>
          </cell>
          <cell r="I7717">
            <v>0</v>
          </cell>
        </row>
        <row r="7718">
          <cell r="A7718">
            <v>800000001099</v>
          </cell>
          <cell r="B7718" t="str">
            <v xml:space="preserve">SCHUMANN - DINAMOMETRO                                                                              </v>
          </cell>
          <cell r="C7718">
            <v>0</v>
          </cell>
          <cell r="D7718">
            <v>0</v>
          </cell>
          <cell r="E7718">
            <v>0</v>
          </cell>
          <cell r="F7718">
            <v>0</v>
          </cell>
          <cell r="G7718">
            <v>0</v>
          </cell>
          <cell r="I7718">
            <v>0</v>
          </cell>
        </row>
        <row r="7719">
          <cell r="A7719">
            <v>800000001100</v>
          </cell>
          <cell r="B7719" t="str">
            <v xml:space="preserve">SCHUMANN - PESAS 20/ 50/ 100 GR                                                                     </v>
          </cell>
          <cell r="C7719">
            <v>0</v>
          </cell>
          <cell r="D7719">
            <v>0</v>
          </cell>
          <cell r="E7719">
            <v>0</v>
          </cell>
          <cell r="F7719">
            <v>0</v>
          </cell>
          <cell r="G7719">
            <v>0</v>
          </cell>
          <cell r="I7719">
            <v>0</v>
          </cell>
        </row>
        <row r="7720">
          <cell r="A7720">
            <v>800000001101</v>
          </cell>
          <cell r="B7720" t="str">
            <v xml:space="preserve">SCHUMANN - JUEGO DE PESAS M3                                                                        </v>
          </cell>
          <cell r="C7720">
            <v>0</v>
          </cell>
          <cell r="D7720">
            <v>0</v>
          </cell>
          <cell r="E7720">
            <v>0</v>
          </cell>
          <cell r="F7720">
            <v>0</v>
          </cell>
          <cell r="G7720">
            <v>0</v>
          </cell>
          <cell r="I7720">
            <v>0</v>
          </cell>
        </row>
        <row r="7721">
          <cell r="A7721">
            <v>800000001102</v>
          </cell>
          <cell r="B7721" t="str">
            <v xml:space="preserve">PULIDORA KAVO - K5PLUS                                                                              </v>
          </cell>
          <cell r="C7721">
            <v>0</v>
          </cell>
          <cell r="D7721">
            <v>0</v>
          </cell>
          <cell r="E7721">
            <v>0</v>
          </cell>
          <cell r="F7721">
            <v>0</v>
          </cell>
          <cell r="G7721">
            <v>0</v>
          </cell>
          <cell r="I7721">
            <v>0</v>
          </cell>
        </row>
        <row r="7722">
          <cell r="A7722">
            <v>800000001103</v>
          </cell>
          <cell r="B7722" t="str">
            <v xml:space="preserve">W &amp; S - PLATO P/TORNO                                                                               </v>
          </cell>
          <cell r="C7722">
            <v>0</v>
          </cell>
          <cell r="D7722">
            <v>0</v>
          </cell>
          <cell r="E7722">
            <v>0</v>
          </cell>
          <cell r="F7722">
            <v>0</v>
          </cell>
          <cell r="G7722">
            <v>0</v>
          </cell>
          <cell r="I7722">
            <v>0</v>
          </cell>
        </row>
        <row r="7723">
          <cell r="A7723">
            <v>800000001104</v>
          </cell>
          <cell r="B7723" t="str">
            <v xml:space="preserve">W &amp; S - CALIBRE                                                                                     </v>
          </cell>
          <cell r="C7723">
            <v>0</v>
          </cell>
          <cell r="D7723">
            <v>0</v>
          </cell>
          <cell r="E7723">
            <v>0</v>
          </cell>
          <cell r="F7723">
            <v>0</v>
          </cell>
          <cell r="G7723">
            <v>0</v>
          </cell>
          <cell r="I7723">
            <v>0</v>
          </cell>
        </row>
        <row r="7724">
          <cell r="A7724">
            <v>800000001105</v>
          </cell>
          <cell r="B7724" t="str">
            <v xml:space="preserve">W &amp; S - MICROMETRO                                                                                  </v>
          </cell>
          <cell r="C7724">
            <v>0</v>
          </cell>
          <cell r="D7724">
            <v>0</v>
          </cell>
          <cell r="E7724">
            <v>0</v>
          </cell>
          <cell r="F7724">
            <v>0</v>
          </cell>
          <cell r="G7724">
            <v>0</v>
          </cell>
          <cell r="I7724">
            <v>0</v>
          </cell>
        </row>
        <row r="7725">
          <cell r="A7725">
            <v>800000001106</v>
          </cell>
          <cell r="B7725" t="str">
            <v xml:space="preserve">HASCO-EXPULSOR TUBULAR P/MOLDE Z 45/4 X 2,2 X 100                                                   </v>
          </cell>
          <cell r="C7725">
            <v>0</v>
          </cell>
          <cell r="D7725">
            <v>0</v>
          </cell>
          <cell r="E7725">
            <v>0</v>
          </cell>
          <cell r="F7725">
            <v>0</v>
          </cell>
          <cell r="G7725">
            <v>0</v>
          </cell>
          <cell r="I7725">
            <v>0</v>
          </cell>
        </row>
        <row r="7726">
          <cell r="A7726">
            <v>800000001107</v>
          </cell>
          <cell r="B7726" t="str">
            <v xml:space="preserve">HASCO-EXPULSOR CABEZA CILINDRICA Z 41/2,2X160                                                       </v>
          </cell>
          <cell r="C7726">
            <v>19</v>
          </cell>
          <cell r="D7726">
            <v>0</v>
          </cell>
          <cell r="E7726">
            <v>0</v>
          </cell>
          <cell r="F7726">
            <v>0</v>
          </cell>
          <cell r="G7726">
            <v>0</v>
          </cell>
          <cell r="I7726">
            <v>0</v>
          </cell>
        </row>
        <row r="7727">
          <cell r="A7727">
            <v>800000001108</v>
          </cell>
          <cell r="B7727" t="str">
            <v xml:space="preserve">HASCO-PREPARADO P/MAQUINAS Z 260/1-6                                                                </v>
          </cell>
          <cell r="C7727">
            <v>0</v>
          </cell>
          <cell r="D7727">
            <v>0</v>
          </cell>
          <cell r="E7727">
            <v>5.0000000000000002E-5</v>
          </cell>
          <cell r="F7727">
            <v>0</v>
          </cell>
          <cell r="G7727" t="str">
            <v>error</v>
          </cell>
          <cell r="I7727">
            <v>0</v>
          </cell>
        </row>
        <row r="7728">
          <cell r="A7728">
            <v>800000001109</v>
          </cell>
          <cell r="B7728" t="str">
            <v xml:space="preserve">HASCO-PREPARADO P/MAQUINAS A7002/40                                                                 </v>
          </cell>
          <cell r="C7728">
            <v>3</v>
          </cell>
          <cell r="D7728">
            <v>0</v>
          </cell>
          <cell r="E7728">
            <v>0</v>
          </cell>
          <cell r="F7728">
            <v>0</v>
          </cell>
          <cell r="G7728">
            <v>0</v>
          </cell>
          <cell r="I7728">
            <v>0</v>
          </cell>
        </row>
        <row r="7729">
          <cell r="A7729">
            <v>800000001110</v>
          </cell>
          <cell r="B7729" t="str">
            <v xml:space="preserve">RODILLO 19" ROJO    (CAJA X 5) - IPL                                                                </v>
          </cell>
          <cell r="C7729">
            <v>0</v>
          </cell>
          <cell r="D7729">
            <v>0</v>
          </cell>
          <cell r="E7729">
            <v>0</v>
          </cell>
          <cell r="F7729">
            <v>0</v>
          </cell>
          <cell r="G7729">
            <v>0</v>
          </cell>
          <cell r="I7729">
            <v>0</v>
          </cell>
        </row>
        <row r="7730">
          <cell r="A7730">
            <v>800000001111</v>
          </cell>
          <cell r="B7730" t="str">
            <v xml:space="preserve">RODILLO 19" VERDE (CAJA X 5) - IPL                                                                  </v>
          </cell>
          <cell r="C7730">
            <v>3</v>
          </cell>
          <cell r="D7730">
            <v>0</v>
          </cell>
          <cell r="E7730">
            <v>0</v>
          </cell>
          <cell r="F7730">
            <v>0</v>
          </cell>
          <cell r="G7730">
            <v>0</v>
          </cell>
          <cell r="I7730">
            <v>0</v>
          </cell>
        </row>
        <row r="7731">
          <cell r="A7731">
            <v>800000001112</v>
          </cell>
          <cell r="B7731" t="str">
            <v xml:space="preserve">HASCO-EXPULSOR CABEZA CILINDRICA Z 40/10x80                                                         </v>
          </cell>
          <cell r="C7731">
            <v>39</v>
          </cell>
          <cell r="D7731">
            <v>0</v>
          </cell>
          <cell r="E7731">
            <v>0</v>
          </cell>
          <cell r="F7731">
            <v>0</v>
          </cell>
          <cell r="G7731">
            <v>0</v>
          </cell>
          <cell r="I7731">
            <v>0</v>
          </cell>
        </row>
        <row r="7732">
          <cell r="A7732">
            <v>800000001113</v>
          </cell>
          <cell r="B7732" t="str">
            <v xml:space="preserve">HASCO-EXPULSOR CABEZA CILINDRICA Z 40/10x200                                                        </v>
          </cell>
          <cell r="C7732">
            <v>14</v>
          </cell>
          <cell r="D7732">
            <v>0</v>
          </cell>
          <cell r="E7732">
            <v>0</v>
          </cell>
          <cell r="F7732">
            <v>0</v>
          </cell>
          <cell r="G7732">
            <v>0</v>
          </cell>
          <cell r="I7732">
            <v>0</v>
          </cell>
        </row>
        <row r="7733">
          <cell r="A7733">
            <v>800000001114</v>
          </cell>
          <cell r="B7733" t="str">
            <v xml:space="preserve">HASCO-EXPULSOR CABEZA CILINDRICA Z 40/2,5x100                                                       </v>
          </cell>
          <cell r="C7733">
            <v>0</v>
          </cell>
          <cell r="D7733">
            <v>0</v>
          </cell>
          <cell r="E7733">
            <v>0</v>
          </cell>
          <cell r="F7733">
            <v>0</v>
          </cell>
          <cell r="G7733">
            <v>0</v>
          </cell>
          <cell r="I7733">
            <v>0</v>
          </cell>
        </row>
        <row r="7734">
          <cell r="A7734">
            <v>800000001115</v>
          </cell>
          <cell r="B7734" t="str">
            <v xml:space="preserve">HASCO-EXPULSOR TUBULAR P/MOLDE Z 45/5x3,0x175                                                       </v>
          </cell>
          <cell r="C7734">
            <v>4</v>
          </cell>
          <cell r="D7734">
            <v>0</v>
          </cell>
          <cell r="E7734">
            <v>0</v>
          </cell>
          <cell r="F7734">
            <v>0</v>
          </cell>
          <cell r="G7734">
            <v>0</v>
          </cell>
          <cell r="I7734">
            <v>0</v>
          </cell>
        </row>
        <row r="7735">
          <cell r="A7735">
            <v>800000001116</v>
          </cell>
          <cell r="B7735" t="str">
            <v xml:space="preserve">HASCO-PASADOR Z 25/5,0x45                                                                           </v>
          </cell>
          <cell r="C7735">
            <v>0</v>
          </cell>
          <cell r="D7735">
            <v>0</v>
          </cell>
          <cell r="E7735">
            <v>0</v>
          </cell>
          <cell r="F7735">
            <v>0</v>
          </cell>
          <cell r="G7735">
            <v>0</v>
          </cell>
          <cell r="I7735">
            <v>0</v>
          </cell>
        </row>
        <row r="7736">
          <cell r="A7736">
            <v>800000001117</v>
          </cell>
          <cell r="B7736" t="str">
            <v xml:space="preserve">HASCO-BUJE Z 10/46/22                                                                               </v>
          </cell>
          <cell r="C7736">
            <v>7</v>
          </cell>
          <cell r="D7736">
            <v>0</v>
          </cell>
          <cell r="E7736">
            <v>0</v>
          </cell>
          <cell r="F7736">
            <v>0</v>
          </cell>
          <cell r="G7736">
            <v>0</v>
          </cell>
          <cell r="I7736">
            <v>0</v>
          </cell>
        </row>
        <row r="7737">
          <cell r="A7737">
            <v>800000001118</v>
          </cell>
          <cell r="B7737" t="str">
            <v xml:space="preserve">HASCO-EXPULSOR CAB. CIL. MECHADO Z 441/1,5/100                                                      </v>
          </cell>
          <cell r="C7737">
            <v>0</v>
          </cell>
          <cell r="D7737">
            <v>0</v>
          </cell>
          <cell r="E7737">
            <v>0</v>
          </cell>
          <cell r="F7737">
            <v>0</v>
          </cell>
          <cell r="G7737">
            <v>0</v>
          </cell>
          <cell r="I7737">
            <v>0</v>
          </cell>
        </row>
        <row r="7738">
          <cell r="A7738">
            <v>800000001119</v>
          </cell>
          <cell r="B7738" t="str">
            <v xml:space="preserve">HASCO-EXPULSOR CAB. CIL. MECHADO Z 441/1,6/100                                                      </v>
          </cell>
          <cell r="C7738">
            <v>0</v>
          </cell>
          <cell r="D7738">
            <v>0</v>
          </cell>
          <cell r="E7738">
            <v>0</v>
          </cell>
          <cell r="F7738">
            <v>0</v>
          </cell>
          <cell r="G7738">
            <v>0</v>
          </cell>
          <cell r="I7738">
            <v>0</v>
          </cell>
        </row>
        <row r="7739">
          <cell r="A7739">
            <v>800000001120</v>
          </cell>
          <cell r="B7739" t="str">
            <v xml:space="preserve">HASCO-EXPULSOR CABEZA CONICA Z 42/3,0 x 200                                                         </v>
          </cell>
          <cell r="C7739">
            <v>0</v>
          </cell>
          <cell r="D7739">
            <v>0</v>
          </cell>
          <cell r="E7739">
            <v>0</v>
          </cell>
          <cell r="F7739">
            <v>0</v>
          </cell>
          <cell r="G7739">
            <v>0</v>
          </cell>
          <cell r="I7739">
            <v>0</v>
          </cell>
        </row>
        <row r="7740">
          <cell r="A7740">
            <v>800000001121</v>
          </cell>
          <cell r="B7740" t="str">
            <v xml:space="preserve">BELL MARK - MANGUERA BOMBA DELIMS P 60973                                                           </v>
          </cell>
          <cell r="C7740">
            <v>3</v>
          </cell>
          <cell r="D7740">
            <v>0</v>
          </cell>
          <cell r="E7740">
            <v>0</v>
          </cell>
          <cell r="F7740">
            <v>0</v>
          </cell>
          <cell r="G7740">
            <v>0</v>
          </cell>
          <cell r="I7740">
            <v>0</v>
          </cell>
        </row>
        <row r="7741">
          <cell r="A7741">
            <v>800000001122</v>
          </cell>
          <cell r="B7741" t="str">
            <v xml:space="preserve">BELL MARK - AMORTIGUADOR P 20120                                                                    </v>
          </cell>
          <cell r="C7741">
            <v>2</v>
          </cell>
          <cell r="D7741">
            <v>0</v>
          </cell>
          <cell r="E7741">
            <v>0</v>
          </cell>
          <cell r="F7741">
            <v>0</v>
          </cell>
          <cell r="G7741">
            <v>0</v>
          </cell>
          <cell r="I7741">
            <v>0</v>
          </cell>
        </row>
        <row r="7742">
          <cell r="A7742">
            <v>800000001123</v>
          </cell>
          <cell r="B7742" t="str">
            <v xml:space="preserve">BELL MARK - INTERRUPTOR DE PROXIMIDAD P 10798                                                       </v>
          </cell>
          <cell r="C7742">
            <v>1</v>
          </cell>
          <cell r="D7742">
            <v>0</v>
          </cell>
          <cell r="E7742">
            <v>0</v>
          </cell>
          <cell r="F7742">
            <v>0</v>
          </cell>
          <cell r="G7742">
            <v>0</v>
          </cell>
          <cell r="I7742">
            <v>0</v>
          </cell>
        </row>
        <row r="7743">
          <cell r="A7743">
            <v>800000001124</v>
          </cell>
          <cell r="B7743" t="str">
            <v xml:space="preserve">BELL MARK - FLAT CABLE      EY 0100                                                                 </v>
          </cell>
          <cell r="C7743">
            <v>2</v>
          </cell>
          <cell r="D7743">
            <v>0</v>
          </cell>
          <cell r="E7743">
            <v>0</v>
          </cell>
          <cell r="F7743">
            <v>0</v>
          </cell>
          <cell r="G7743">
            <v>0</v>
          </cell>
          <cell r="I7743">
            <v>0</v>
          </cell>
        </row>
        <row r="7744">
          <cell r="A7744">
            <v>800000001125</v>
          </cell>
          <cell r="B7744" t="str">
            <v xml:space="preserve">BELL MARK - CILINDRO DE AIRE - P 12598                                                              </v>
          </cell>
          <cell r="C7744">
            <v>2</v>
          </cell>
          <cell r="D7744">
            <v>0</v>
          </cell>
          <cell r="E7744">
            <v>0</v>
          </cell>
          <cell r="F7744">
            <v>0</v>
          </cell>
          <cell r="G7744">
            <v>0</v>
          </cell>
          <cell r="I7744">
            <v>0</v>
          </cell>
        </row>
        <row r="7745">
          <cell r="A7745">
            <v>800000001126</v>
          </cell>
          <cell r="B7745" t="str">
            <v xml:space="preserve">BELL MARK - TORNILLOS HD 9-32 X 0.50 - P 12598                                                      </v>
          </cell>
          <cell r="C7745">
            <v>8</v>
          </cell>
          <cell r="D7745">
            <v>0</v>
          </cell>
          <cell r="E7745">
            <v>0</v>
          </cell>
          <cell r="F7745">
            <v>0</v>
          </cell>
          <cell r="G7745">
            <v>0</v>
          </cell>
          <cell r="I7745">
            <v>0</v>
          </cell>
        </row>
        <row r="7746">
          <cell r="A7746">
            <v>800000001127</v>
          </cell>
          <cell r="B7746" t="str">
            <v xml:space="preserve">BELL MARK - TUERCA 5/16/24 JAM - P 55042                                                            </v>
          </cell>
          <cell r="C7746">
            <v>2</v>
          </cell>
          <cell r="D7746">
            <v>0</v>
          </cell>
          <cell r="E7746">
            <v>0</v>
          </cell>
          <cell r="F7746">
            <v>0</v>
          </cell>
          <cell r="G7746">
            <v>0</v>
          </cell>
          <cell r="I7746">
            <v>0</v>
          </cell>
        </row>
        <row r="7747">
          <cell r="A7747">
            <v>800000001128</v>
          </cell>
          <cell r="B7747" t="str">
            <v xml:space="preserve">BELL MARK - VALVULA REGULADORA 1/8 NPT - P10561                                                     </v>
          </cell>
          <cell r="C7747">
            <v>6</v>
          </cell>
          <cell r="D7747">
            <v>0</v>
          </cell>
          <cell r="E7747">
            <v>0</v>
          </cell>
          <cell r="F7747">
            <v>0</v>
          </cell>
          <cell r="G7747">
            <v>0</v>
          </cell>
          <cell r="I7747">
            <v>0</v>
          </cell>
        </row>
        <row r="7748">
          <cell r="A7748">
            <v>800000001129</v>
          </cell>
          <cell r="B7748" t="str">
            <v xml:space="preserve">AUTOELEVADOR ELECTRICO                                                                              </v>
          </cell>
          <cell r="C7748">
            <v>1</v>
          </cell>
          <cell r="D7748">
            <v>0</v>
          </cell>
          <cell r="E7748">
            <v>0</v>
          </cell>
          <cell r="F7748">
            <v>0</v>
          </cell>
          <cell r="G7748">
            <v>0</v>
          </cell>
          <cell r="I7748">
            <v>0</v>
          </cell>
        </row>
        <row r="7749">
          <cell r="A7749">
            <v>800000001130</v>
          </cell>
          <cell r="B7749" t="str">
            <v xml:space="preserve">BELL MARK - CABEZAL 128 MM - P10867                                                                 </v>
          </cell>
          <cell r="C7749">
            <v>0</v>
          </cell>
          <cell r="D7749">
            <v>0</v>
          </cell>
          <cell r="E7749">
            <v>0</v>
          </cell>
          <cell r="F7749">
            <v>0</v>
          </cell>
          <cell r="G7749">
            <v>0</v>
          </cell>
          <cell r="I7749">
            <v>0</v>
          </cell>
        </row>
        <row r="7750">
          <cell r="A7750">
            <v>800000001131</v>
          </cell>
          <cell r="B7750" t="str">
            <v xml:space="preserve">BELL MARK - DADOS - AS1234                                                                          </v>
          </cell>
          <cell r="C7750">
            <v>4</v>
          </cell>
          <cell r="D7750">
            <v>0</v>
          </cell>
          <cell r="E7750">
            <v>0</v>
          </cell>
          <cell r="F7750">
            <v>0</v>
          </cell>
          <cell r="G7750">
            <v>0</v>
          </cell>
          <cell r="I7750">
            <v>0</v>
          </cell>
        </row>
        <row r="7751">
          <cell r="A7751">
            <v>800000001132</v>
          </cell>
          <cell r="B7751" t="str">
            <v xml:space="preserve">BELL MARK - TORNILLOS 1/4   20 x 100 -  MC2814                                                      </v>
          </cell>
          <cell r="C7751">
            <v>2</v>
          </cell>
          <cell r="D7751">
            <v>0</v>
          </cell>
          <cell r="E7751">
            <v>0</v>
          </cell>
          <cell r="F7751">
            <v>0</v>
          </cell>
          <cell r="G7751">
            <v>0</v>
          </cell>
          <cell r="I7751">
            <v>0</v>
          </cell>
        </row>
        <row r="7752">
          <cell r="A7752">
            <v>800000001133</v>
          </cell>
          <cell r="B7752" t="str">
            <v xml:space="preserve">BELL MARK - MEMBRANA P/TECLADO - EY0051                                                             </v>
          </cell>
          <cell r="C7752">
            <v>1</v>
          </cell>
          <cell r="D7752">
            <v>0</v>
          </cell>
          <cell r="E7752">
            <v>0</v>
          </cell>
          <cell r="F7752">
            <v>0</v>
          </cell>
          <cell r="G7752">
            <v>0</v>
          </cell>
          <cell r="I7752">
            <v>0</v>
          </cell>
        </row>
        <row r="7753">
          <cell r="A7753">
            <v>800000001134</v>
          </cell>
          <cell r="B7753" t="str">
            <v xml:space="preserve">RECTIFICADORA OKAMOTO PSG 52UDX                                                                     </v>
          </cell>
          <cell r="C7753">
            <v>0</v>
          </cell>
          <cell r="D7753">
            <v>0</v>
          </cell>
          <cell r="E7753">
            <v>0</v>
          </cell>
          <cell r="F7753">
            <v>0</v>
          </cell>
          <cell r="G7753">
            <v>0</v>
          </cell>
          <cell r="I7753">
            <v>0</v>
          </cell>
        </row>
        <row r="7754">
          <cell r="A7754">
            <v>800000001135</v>
          </cell>
          <cell r="B7754" t="str">
            <v xml:space="preserve">HASCO-BUJE Z 10/46/24                                                                               </v>
          </cell>
          <cell r="C7754">
            <v>1</v>
          </cell>
          <cell r="D7754">
            <v>0</v>
          </cell>
          <cell r="E7754">
            <v>0</v>
          </cell>
          <cell r="F7754">
            <v>0</v>
          </cell>
          <cell r="G7754">
            <v>0</v>
          </cell>
          <cell r="I7754">
            <v>0</v>
          </cell>
        </row>
        <row r="7755">
          <cell r="A7755">
            <v>800000001136</v>
          </cell>
          <cell r="B7755" t="str">
            <v xml:space="preserve">HASCO-CAMISA DE EXPULSOR Z 45/16X12X125                                                             </v>
          </cell>
          <cell r="C7755">
            <v>0</v>
          </cell>
          <cell r="D7755">
            <v>0</v>
          </cell>
          <cell r="E7755">
            <v>0</v>
          </cell>
          <cell r="F7755">
            <v>0</v>
          </cell>
          <cell r="G7755">
            <v>0</v>
          </cell>
          <cell r="I7755">
            <v>0</v>
          </cell>
        </row>
        <row r="7756">
          <cell r="A7756">
            <v>800000001137</v>
          </cell>
          <cell r="B7756" t="str">
            <v xml:space="preserve">LOEFFELHARDT- REGULADOR P/ ENERGIA REACTIVA NRC12                                                   </v>
          </cell>
          <cell r="C7756">
            <v>0</v>
          </cell>
          <cell r="D7756">
            <v>0</v>
          </cell>
          <cell r="E7756">
            <v>0</v>
          </cell>
          <cell r="F7756">
            <v>0</v>
          </cell>
          <cell r="G7756">
            <v>0</v>
          </cell>
          <cell r="I7756">
            <v>0</v>
          </cell>
        </row>
        <row r="7757">
          <cell r="A7757">
            <v>800000001138</v>
          </cell>
          <cell r="B7757" t="str">
            <v xml:space="preserve">W &amp; S - CALIBRE DIGITAL PREISER 0-150 MM                                                            </v>
          </cell>
          <cell r="C7757">
            <v>0</v>
          </cell>
          <cell r="D7757">
            <v>0</v>
          </cell>
          <cell r="E7757">
            <v>0</v>
          </cell>
          <cell r="F7757">
            <v>0</v>
          </cell>
          <cell r="G7757">
            <v>0</v>
          </cell>
          <cell r="I7757">
            <v>0</v>
          </cell>
        </row>
        <row r="7758">
          <cell r="A7758">
            <v>800000001139</v>
          </cell>
          <cell r="B7758" t="str">
            <v xml:space="preserve">DISPLAY DEMAG (SHARP LJ512U25)                                                                      </v>
          </cell>
          <cell r="C7758">
            <v>0</v>
          </cell>
          <cell r="D7758">
            <v>0</v>
          </cell>
          <cell r="E7758">
            <v>0</v>
          </cell>
          <cell r="F7758">
            <v>0</v>
          </cell>
          <cell r="G7758">
            <v>0</v>
          </cell>
          <cell r="I7758">
            <v>0</v>
          </cell>
        </row>
        <row r="7759">
          <cell r="A7759">
            <v>800000001140</v>
          </cell>
          <cell r="B7759" t="str">
            <v xml:space="preserve">W &amp; S - DISCO DE CORTE - 41 17 80 12 65                                                             </v>
          </cell>
          <cell r="C7759">
            <v>0</v>
          </cell>
          <cell r="D7759">
            <v>0</v>
          </cell>
          <cell r="E7759">
            <v>0</v>
          </cell>
          <cell r="F7759">
            <v>0</v>
          </cell>
          <cell r="G7759">
            <v>0</v>
          </cell>
          <cell r="I7759">
            <v>0</v>
          </cell>
        </row>
        <row r="7760">
          <cell r="A7760">
            <v>800000001141</v>
          </cell>
          <cell r="B7760" t="str">
            <v xml:space="preserve">W &amp; S - DISCO DE CORTE DE METAL - 40000000                                                          </v>
          </cell>
          <cell r="C7760">
            <v>0</v>
          </cell>
          <cell r="D7760">
            <v>0</v>
          </cell>
          <cell r="E7760">
            <v>0</v>
          </cell>
          <cell r="F7760">
            <v>0</v>
          </cell>
          <cell r="G7760">
            <v>0</v>
          </cell>
          <cell r="I7760">
            <v>0</v>
          </cell>
        </row>
        <row r="7761">
          <cell r="A7761">
            <v>800000001142</v>
          </cell>
          <cell r="B7761" t="str">
            <v xml:space="preserve">W &amp; S - ESCAREADOR CILINDRICO - 4120167216                                                          </v>
          </cell>
          <cell r="C7761">
            <v>0</v>
          </cell>
          <cell r="D7761">
            <v>0</v>
          </cell>
          <cell r="E7761">
            <v>0</v>
          </cell>
          <cell r="F7761">
            <v>0</v>
          </cell>
          <cell r="G7761">
            <v>0</v>
          </cell>
          <cell r="I7761">
            <v>0</v>
          </cell>
        </row>
        <row r="7762">
          <cell r="A7762">
            <v>800000001143</v>
          </cell>
          <cell r="B7762" t="str">
            <v xml:space="preserve">SENSOR OPTICO C/FOTOTRANSITOR - OMROM (653-EE-SX672)                                                </v>
          </cell>
          <cell r="C7762">
            <v>0</v>
          </cell>
          <cell r="D7762">
            <v>0</v>
          </cell>
          <cell r="E7762">
            <v>0</v>
          </cell>
          <cell r="F7762">
            <v>0</v>
          </cell>
          <cell r="G7762">
            <v>0</v>
          </cell>
          <cell r="I7762">
            <v>0</v>
          </cell>
        </row>
        <row r="7763">
          <cell r="A7763">
            <v>800000001144</v>
          </cell>
          <cell r="B7763" t="str">
            <v xml:space="preserve">JUNTA QUADRING 340 NBR 70 - 85,09 x 5,33 mm (ARCUS)                                                 </v>
          </cell>
          <cell r="C7763">
            <v>5</v>
          </cell>
          <cell r="D7763">
            <v>0</v>
          </cell>
          <cell r="E7763">
            <v>0</v>
          </cell>
          <cell r="F7763">
            <v>0</v>
          </cell>
          <cell r="G7763">
            <v>0</v>
          </cell>
          <cell r="I7763">
            <v>0</v>
          </cell>
        </row>
        <row r="7764">
          <cell r="A7764">
            <v>800000001145</v>
          </cell>
          <cell r="B7764" t="str">
            <v xml:space="preserve">SENSOR DE POSICION MAGNETICO L1300 (ARBURG)                                                         </v>
          </cell>
          <cell r="C7764">
            <v>0</v>
          </cell>
          <cell r="D7764">
            <v>0</v>
          </cell>
          <cell r="E7764">
            <v>0</v>
          </cell>
          <cell r="F7764">
            <v>0</v>
          </cell>
          <cell r="G7764">
            <v>0</v>
          </cell>
          <cell r="I7764">
            <v>0</v>
          </cell>
        </row>
        <row r="7765">
          <cell r="A7765">
            <v>800000001146</v>
          </cell>
          <cell r="B7765" t="str">
            <v xml:space="preserve">CAJA PARA SENSORES DE LA ARBURG - 43188 (ARBURG)                                                    </v>
          </cell>
          <cell r="C7765">
            <v>0</v>
          </cell>
          <cell r="D7765">
            <v>0</v>
          </cell>
          <cell r="E7765">
            <v>0</v>
          </cell>
          <cell r="F7765">
            <v>0</v>
          </cell>
          <cell r="G7765">
            <v>0</v>
          </cell>
          <cell r="I7765">
            <v>0</v>
          </cell>
        </row>
        <row r="7766">
          <cell r="A7766">
            <v>800000001147</v>
          </cell>
          <cell r="B7766" t="str">
            <v xml:space="preserve">PIEDRAS MONTADAS Ø 8X8MM / 100 S-Ø 3X40 MM- 0542349                                                 </v>
          </cell>
          <cell r="C7766">
            <v>0</v>
          </cell>
          <cell r="D7766">
            <v>0</v>
          </cell>
          <cell r="E7766">
            <v>0</v>
          </cell>
          <cell r="F7766">
            <v>0</v>
          </cell>
          <cell r="G7766">
            <v>0</v>
          </cell>
          <cell r="I7766">
            <v>0</v>
          </cell>
        </row>
        <row r="7767">
          <cell r="A7767">
            <v>800000001148</v>
          </cell>
          <cell r="B7767" t="str">
            <v xml:space="preserve">TAPA P/CAJA P/SENSOR - ARBURG 43098                                                                 </v>
          </cell>
          <cell r="C7767">
            <v>0</v>
          </cell>
          <cell r="D7767">
            <v>0</v>
          </cell>
          <cell r="E7767">
            <v>0</v>
          </cell>
          <cell r="F7767">
            <v>0</v>
          </cell>
          <cell r="G7767">
            <v>0</v>
          </cell>
          <cell r="I7767">
            <v>0</v>
          </cell>
        </row>
        <row r="7768">
          <cell r="A7768">
            <v>800000001149</v>
          </cell>
          <cell r="B7768" t="str">
            <v xml:space="preserve">CHAPONETAS (BRIDAS) 70524 - ANDREAS MEIER                                                           </v>
          </cell>
          <cell r="C7768">
            <v>0</v>
          </cell>
          <cell r="D7768">
            <v>0</v>
          </cell>
          <cell r="E7768">
            <v>0</v>
          </cell>
          <cell r="F7768">
            <v>0</v>
          </cell>
          <cell r="G7768">
            <v>0</v>
          </cell>
          <cell r="I7768">
            <v>0</v>
          </cell>
        </row>
        <row r="7769">
          <cell r="A7769">
            <v>800000001150</v>
          </cell>
          <cell r="B7769" t="str">
            <v xml:space="preserve">TORNILLOS P/ TACOS FISCHER 6                                                                        </v>
          </cell>
          <cell r="C7769">
            <v>0</v>
          </cell>
          <cell r="D7769">
            <v>0</v>
          </cell>
          <cell r="E7769">
            <v>0</v>
          </cell>
          <cell r="F7769">
            <v>0</v>
          </cell>
          <cell r="G7769">
            <v>0</v>
          </cell>
          <cell r="I7769">
            <v>0</v>
          </cell>
        </row>
        <row r="7770">
          <cell r="A7770">
            <v>800000001151</v>
          </cell>
          <cell r="B7770" t="str">
            <v xml:space="preserve">TORNILLOS P/ TACOS FISCHER 8                                                                        </v>
          </cell>
          <cell r="C7770">
            <v>0</v>
          </cell>
          <cell r="D7770">
            <v>0</v>
          </cell>
          <cell r="E7770">
            <v>0</v>
          </cell>
          <cell r="F7770">
            <v>0</v>
          </cell>
          <cell r="G7770">
            <v>0</v>
          </cell>
          <cell r="I7770">
            <v>0</v>
          </cell>
        </row>
        <row r="7771">
          <cell r="A7771">
            <v>800000001152</v>
          </cell>
          <cell r="B7771" t="str">
            <v xml:space="preserve">TORNILLOS P/ TACOS FISCHER 10                                                                       </v>
          </cell>
          <cell r="C7771">
            <v>0</v>
          </cell>
          <cell r="D7771">
            <v>0</v>
          </cell>
          <cell r="E7771">
            <v>0</v>
          </cell>
          <cell r="F7771">
            <v>0</v>
          </cell>
          <cell r="G7771">
            <v>0</v>
          </cell>
          <cell r="I7771">
            <v>0</v>
          </cell>
        </row>
        <row r="7772">
          <cell r="A7772">
            <v>800000001153</v>
          </cell>
          <cell r="B7772" t="str">
            <v xml:space="preserve">TACO METALICO NR 8                                                                                  </v>
          </cell>
          <cell r="C7772">
            <v>0</v>
          </cell>
          <cell r="D7772">
            <v>0</v>
          </cell>
          <cell r="E7772">
            <v>0</v>
          </cell>
          <cell r="F7772">
            <v>0</v>
          </cell>
          <cell r="G7772">
            <v>0</v>
          </cell>
          <cell r="I7772">
            <v>0</v>
          </cell>
        </row>
        <row r="7773">
          <cell r="A7773">
            <v>800000001154</v>
          </cell>
          <cell r="B7773" t="str">
            <v xml:space="preserve">TACO METALICO NR 10                                                                                 </v>
          </cell>
          <cell r="C7773">
            <v>0</v>
          </cell>
          <cell r="D7773">
            <v>0</v>
          </cell>
          <cell r="E7773">
            <v>0</v>
          </cell>
          <cell r="F7773">
            <v>0</v>
          </cell>
          <cell r="G7773">
            <v>0</v>
          </cell>
          <cell r="I7773">
            <v>0</v>
          </cell>
        </row>
        <row r="7774">
          <cell r="A7774">
            <v>800000001155</v>
          </cell>
          <cell r="B7774" t="str">
            <v xml:space="preserve">TACO METALICO NR 12                                                                                 </v>
          </cell>
          <cell r="C7774">
            <v>7</v>
          </cell>
          <cell r="D7774">
            <v>0</v>
          </cell>
          <cell r="E7774">
            <v>0</v>
          </cell>
          <cell r="F7774">
            <v>0</v>
          </cell>
          <cell r="G7774">
            <v>0</v>
          </cell>
          <cell r="I7774">
            <v>0</v>
          </cell>
        </row>
        <row r="7775">
          <cell r="A7775">
            <v>800000001156</v>
          </cell>
          <cell r="B7775" t="str">
            <v xml:space="preserve">BELL MARK - PLACA DE SILICONA EP-C 5 440 - PL0579                                                   </v>
          </cell>
          <cell r="C7775">
            <v>0</v>
          </cell>
          <cell r="D7775">
            <v>0</v>
          </cell>
          <cell r="E7775">
            <v>0</v>
          </cell>
          <cell r="F7775">
            <v>0</v>
          </cell>
          <cell r="G7775">
            <v>0</v>
          </cell>
          <cell r="I7775">
            <v>0</v>
          </cell>
        </row>
        <row r="7776">
          <cell r="A7776">
            <v>800000001157</v>
          </cell>
          <cell r="B7776" t="str">
            <v xml:space="preserve">FILTRO DE ACEITE - MANN FILTER "W712" P/CAMARA ESTERILIZACION                                       </v>
          </cell>
          <cell r="C7776">
            <v>0</v>
          </cell>
          <cell r="D7776">
            <v>0</v>
          </cell>
          <cell r="E7776">
            <v>0</v>
          </cell>
          <cell r="F7776">
            <v>0</v>
          </cell>
          <cell r="G7776">
            <v>0</v>
          </cell>
          <cell r="I7776">
            <v>0</v>
          </cell>
        </row>
        <row r="7777">
          <cell r="A7777">
            <v>800000001158</v>
          </cell>
          <cell r="B7777" t="str">
            <v xml:space="preserve">MAQUINA DE COSER PFAF EXPRESSION 150                                                                </v>
          </cell>
          <cell r="C7777">
            <v>0</v>
          </cell>
          <cell r="D7777">
            <v>0</v>
          </cell>
          <cell r="E7777">
            <v>0</v>
          </cell>
          <cell r="F7777">
            <v>0</v>
          </cell>
          <cell r="G7777">
            <v>0</v>
          </cell>
          <cell r="I7777">
            <v>0</v>
          </cell>
        </row>
        <row r="7778">
          <cell r="A7778">
            <v>800000001159</v>
          </cell>
          <cell r="B7778" t="str">
            <v xml:space="preserve">K &amp; K - CARRO DE 2 RUEDAS (911219/83)                                                               </v>
          </cell>
          <cell r="C7778">
            <v>0</v>
          </cell>
          <cell r="D7778">
            <v>0</v>
          </cell>
          <cell r="E7778">
            <v>0</v>
          </cell>
          <cell r="F7778">
            <v>0</v>
          </cell>
          <cell r="G7778">
            <v>0</v>
          </cell>
          <cell r="I7778">
            <v>0</v>
          </cell>
        </row>
        <row r="7779">
          <cell r="A7779">
            <v>800000001160</v>
          </cell>
          <cell r="B7779" t="str">
            <v xml:space="preserve">K &amp; K - ESTANTERIA DE PLASTICO C/21 CAJONCITOS (770728/83)                                          </v>
          </cell>
          <cell r="C7779">
            <v>0</v>
          </cell>
          <cell r="D7779">
            <v>0</v>
          </cell>
          <cell r="E7779">
            <v>0</v>
          </cell>
          <cell r="F7779">
            <v>0</v>
          </cell>
          <cell r="G7779">
            <v>0</v>
          </cell>
          <cell r="I7779">
            <v>0</v>
          </cell>
        </row>
        <row r="7780">
          <cell r="A7780">
            <v>800000001161</v>
          </cell>
          <cell r="B7780" t="str">
            <v xml:space="preserve">SCHURICHT - INTERRUPTOR CODIFICADOR SMC-D131AK-2 (210075)                                           </v>
          </cell>
          <cell r="C7780">
            <v>0</v>
          </cell>
          <cell r="D7780">
            <v>0</v>
          </cell>
          <cell r="E7780">
            <v>0</v>
          </cell>
          <cell r="F7780">
            <v>0</v>
          </cell>
          <cell r="G7780">
            <v>0</v>
          </cell>
          <cell r="I7780">
            <v>0</v>
          </cell>
        </row>
        <row r="7781">
          <cell r="A7781">
            <v>800000001162</v>
          </cell>
          <cell r="B7781" t="str">
            <v xml:space="preserve">SENSOPART - SENSOR FOTOELECTRICO FT 20 RH-PSM4                                                      </v>
          </cell>
          <cell r="C7781">
            <v>0</v>
          </cell>
          <cell r="D7781">
            <v>0</v>
          </cell>
          <cell r="E7781">
            <v>0</v>
          </cell>
          <cell r="F7781">
            <v>0</v>
          </cell>
          <cell r="G7781">
            <v>0</v>
          </cell>
          <cell r="I7781">
            <v>0</v>
          </cell>
        </row>
        <row r="7782">
          <cell r="A7782">
            <v>800000001163</v>
          </cell>
          <cell r="B7782" t="str">
            <v xml:space="preserve">W &amp; S -  CALIBRE PROMAT CONICO GRADUADO 1 - 6 MM  / 0,1 MM                                          </v>
          </cell>
          <cell r="C7782">
            <v>0</v>
          </cell>
          <cell r="D7782">
            <v>0</v>
          </cell>
          <cell r="E7782">
            <v>0</v>
          </cell>
          <cell r="F7782">
            <v>0</v>
          </cell>
          <cell r="G7782">
            <v>0</v>
          </cell>
          <cell r="I7782">
            <v>0</v>
          </cell>
        </row>
        <row r="7783">
          <cell r="A7783">
            <v>800000001164</v>
          </cell>
          <cell r="B7783" t="str">
            <v xml:space="preserve">W &amp; S -  CALIBRE PROMAT CONICO GRADUADO 4 - 15 MM  / 0,1 MM                                         </v>
          </cell>
          <cell r="C7783">
            <v>0</v>
          </cell>
          <cell r="D7783">
            <v>0</v>
          </cell>
          <cell r="E7783">
            <v>0</v>
          </cell>
          <cell r="F7783">
            <v>0</v>
          </cell>
          <cell r="G7783">
            <v>0</v>
          </cell>
          <cell r="I7783">
            <v>0</v>
          </cell>
        </row>
        <row r="7784">
          <cell r="A7784">
            <v>800000001165</v>
          </cell>
          <cell r="B7784" t="str">
            <v xml:space="preserve">W &amp; S - PEINE DE PINITO (CALIBRE) 0,45 - 1,50 MM (20 PUNTAS)                                        </v>
          </cell>
          <cell r="C7784">
            <v>0</v>
          </cell>
          <cell r="D7784">
            <v>0</v>
          </cell>
          <cell r="E7784">
            <v>5</v>
          </cell>
          <cell r="F7784">
            <v>5</v>
          </cell>
          <cell r="G7784">
            <v>5</v>
          </cell>
          <cell r="I7784">
            <v>5</v>
          </cell>
        </row>
        <row r="7785">
          <cell r="A7785">
            <v>800000001166</v>
          </cell>
          <cell r="B7785" t="str">
            <v xml:space="preserve">W &amp; S - CALIBRE PROMAT 0,1 - 10 MM                                                                  </v>
          </cell>
          <cell r="C7785">
            <v>0</v>
          </cell>
          <cell r="D7785">
            <v>0</v>
          </cell>
          <cell r="E7785">
            <v>0</v>
          </cell>
          <cell r="F7785">
            <v>0</v>
          </cell>
          <cell r="G7785">
            <v>0</v>
          </cell>
          <cell r="I7785">
            <v>0</v>
          </cell>
        </row>
        <row r="7786">
          <cell r="A7786">
            <v>800000001167</v>
          </cell>
          <cell r="B7786" t="str">
            <v xml:space="preserve">W &amp; S - LUPA DE PIE VARIO                                                                           </v>
          </cell>
          <cell r="C7786">
            <v>0</v>
          </cell>
          <cell r="D7786">
            <v>0</v>
          </cell>
          <cell r="E7786">
            <v>0</v>
          </cell>
          <cell r="F7786">
            <v>0</v>
          </cell>
          <cell r="G7786">
            <v>0</v>
          </cell>
          <cell r="I7786">
            <v>0</v>
          </cell>
        </row>
        <row r="7787">
          <cell r="A7787">
            <v>800000001168</v>
          </cell>
          <cell r="B7787" t="str">
            <v xml:space="preserve">BOBINA P/MAQUINA DE COSER PFAFF HH 80921-096                                                        </v>
          </cell>
          <cell r="C7787">
            <v>0</v>
          </cell>
          <cell r="D7787">
            <v>0</v>
          </cell>
          <cell r="E7787">
            <v>0</v>
          </cell>
          <cell r="F7787">
            <v>0</v>
          </cell>
          <cell r="G7787">
            <v>0</v>
          </cell>
          <cell r="I7787">
            <v>0</v>
          </cell>
        </row>
        <row r="7788">
          <cell r="A7788">
            <v>800000001169</v>
          </cell>
          <cell r="B7788" t="str">
            <v xml:space="preserve">K &amp; K - CARRO PLATAFORMA DE 4 RUEDAS (921109/83)                                                    </v>
          </cell>
          <cell r="C7788">
            <v>0</v>
          </cell>
          <cell r="D7788">
            <v>0</v>
          </cell>
          <cell r="E7788">
            <v>0</v>
          </cell>
          <cell r="F7788">
            <v>0</v>
          </cell>
          <cell r="G7788">
            <v>0</v>
          </cell>
          <cell r="I7788">
            <v>0</v>
          </cell>
        </row>
        <row r="7789">
          <cell r="A7789">
            <v>800000001170</v>
          </cell>
          <cell r="B7789" t="str">
            <v xml:space="preserve">W &amp; S -  CALIBRE DIGITAL PROMAT  0 - 150 MM  / 0,01 MM                                              </v>
          </cell>
          <cell r="C7789">
            <v>0</v>
          </cell>
          <cell r="D7789">
            <v>0</v>
          </cell>
          <cell r="E7789">
            <v>0</v>
          </cell>
          <cell r="F7789">
            <v>0</v>
          </cell>
          <cell r="G7789">
            <v>0</v>
          </cell>
          <cell r="I7789">
            <v>0</v>
          </cell>
        </row>
        <row r="7790">
          <cell r="A7790">
            <v>800000001171</v>
          </cell>
          <cell r="B7790" t="str">
            <v xml:space="preserve">LTK - CARRILES DE GUIA LINEALES HGH30CAZ0H (200524)                                                 </v>
          </cell>
          <cell r="C7790">
            <v>2</v>
          </cell>
          <cell r="D7790">
            <v>0</v>
          </cell>
          <cell r="E7790">
            <v>0</v>
          </cell>
          <cell r="F7790">
            <v>0</v>
          </cell>
          <cell r="G7790">
            <v>0</v>
          </cell>
          <cell r="I7790">
            <v>0</v>
          </cell>
        </row>
        <row r="7791">
          <cell r="A7791">
            <v>800000001172</v>
          </cell>
          <cell r="B7791" t="str">
            <v xml:space="preserve">LTK - RIELES DE MONTAJE HGR30R 0280 H p/M8 (200527)                                                 </v>
          </cell>
          <cell r="C7791">
            <v>1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I7791">
            <v>0</v>
          </cell>
        </row>
        <row r="7792">
          <cell r="A7792">
            <v>800000001173</v>
          </cell>
          <cell r="B7792" t="str">
            <v xml:space="preserve">LTK - RIELES DE MONTAJE HGR30R 0200  H P/M8 (200527)                                                </v>
          </cell>
          <cell r="C7792">
            <v>0</v>
          </cell>
          <cell r="D7792">
            <v>0</v>
          </cell>
          <cell r="E7792">
            <v>0</v>
          </cell>
          <cell r="F7792">
            <v>0</v>
          </cell>
          <cell r="G7792">
            <v>0</v>
          </cell>
          <cell r="I7792">
            <v>0</v>
          </cell>
        </row>
        <row r="7793">
          <cell r="A7793">
            <v>800000001174</v>
          </cell>
          <cell r="B7793" t="str">
            <v xml:space="preserve">W &amp; S - LUPA GRADUADA SCHWEIZE (4000851706)                                                         </v>
          </cell>
          <cell r="C7793">
            <v>0</v>
          </cell>
          <cell r="D7793">
            <v>0</v>
          </cell>
          <cell r="E7793">
            <v>0</v>
          </cell>
          <cell r="F7793">
            <v>0</v>
          </cell>
          <cell r="G7793">
            <v>0</v>
          </cell>
          <cell r="I7793">
            <v>0</v>
          </cell>
        </row>
        <row r="7794">
          <cell r="A7794">
            <v>800000001175</v>
          </cell>
          <cell r="B7794" t="str">
            <v xml:space="preserve">BELL MARK - MOTOR DE BOMBA DEL IMS (P60971)                                                         </v>
          </cell>
          <cell r="C7794">
            <v>0</v>
          </cell>
          <cell r="D7794">
            <v>0</v>
          </cell>
          <cell r="E7794">
            <v>0</v>
          </cell>
          <cell r="F7794">
            <v>0</v>
          </cell>
          <cell r="G7794">
            <v>0</v>
          </cell>
          <cell r="I7794">
            <v>0</v>
          </cell>
        </row>
        <row r="7795">
          <cell r="A7795">
            <v>800000001176</v>
          </cell>
          <cell r="B7795" t="str">
            <v xml:space="preserve">BELL MARK - INTERRUPTOR DE VOLQUETE (P10701)                                                        </v>
          </cell>
          <cell r="C7795">
            <v>1</v>
          </cell>
          <cell r="D7795">
            <v>0</v>
          </cell>
          <cell r="E7795">
            <v>0</v>
          </cell>
          <cell r="F7795">
            <v>0</v>
          </cell>
          <cell r="G7795">
            <v>0</v>
          </cell>
          <cell r="I7795">
            <v>0</v>
          </cell>
        </row>
        <row r="7796">
          <cell r="A7796">
            <v>800000001177</v>
          </cell>
          <cell r="B7796" t="str">
            <v xml:space="preserve">TECNOIDEAL - DISPENSADOR DE SOLVENTE DS2                                                            </v>
          </cell>
          <cell r="C7796">
            <v>0</v>
          </cell>
          <cell r="D7796">
            <v>0</v>
          </cell>
          <cell r="E7796">
            <v>0</v>
          </cell>
          <cell r="F7796">
            <v>0</v>
          </cell>
          <cell r="G7796">
            <v>0</v>
          </cell>
          <cell r="I7796">
            <v>0</v>
          </cell>
        </row>
        <row r="7797">
          <cell r="A7797">
            <v>800000001178</v>
          </cell>
          <cell r="B7797" t="str">
            <v xml:space="preserve">CALIBRE LUER MACHO NK6 1:16 2/3 - DIN 13090                                                         </v>
          </cell>
          <cell r="C7797">
            <v>0</v>
          </cell>
          <cell r="D7797">
            <v>0</v>
          </cell>
          <cell r="E7797">
            <v>1</v>
          </cell>
          <cell r="F7797">
            <v>1</v>
          </cell>
          <cell r="G7797">
            <v>1</v>
          </cell>
          <cell r="I7797">
            <v>1</v>
          </cell>
        </row>
        <row r="7798">
          <cell r="A7798">
            <v>800000001179</v>
          </cell>
          <cell r="B7798" t="str">
            <v xml:space="preserve">HASCO - POSICIONADOR DE BOLA Z 371/ 4x9                                                             </v>
          </cell>
          <cell r="C7798">
            <v>0</v>
          </cell>
          <cell r="D7798">
            <v>0</v>
          </cell>
          <cell r="E7798">
            <v>0</v>
          </cell>
          <cell r="F7798">
            <v>0</v>
          </cell>
          <cell r="G7798">
            <v>0</v>
          </cell>
          <cell r="I7798">
            <v>0</v>
          </cell>
        </row>
        <row r="7799">
          <cell r="A7799">
            <v>800000001180</v>
          </cell>
          <cell r="B7799" t="str">
            <v xml:space="preserve">HASCO - POSICIONADOR DE BOLA Z 371/ 5X12                                                            </v>
          </cell>
          <cell r="C7799">
            <v>0</v>
          </cell>
          <cell r="D7799">
            <v>0</v>
          </cell>
          <cell r="E7799">
            <v>0</v>
          </cell>
          <cell r="F7799">
            <v>0</v>
          </cell>
          <cell r="G7799">
            <v>0</v>
          </cell>
          <cell r="I7799">
            <v>0</v>
          </cell>
        </row>
        <row r="7800">
          <cell r="A7800">
            <v>800000001181</v>
          </cell>
          <cell r="B7800" t="str">
            <v xml:space="preserve">HASCO - POSICIONADOR DE BOLA Z 371/ 6X14                                                            </v>
          </cell>
          <cell r="C7800">
            <v>0</v>
          </cell>
          <cell r="D7800">
            <v>0</v>
          </cell>
          <cell r="E7800">
            <v>0</v>
          </cell>
          <cell r="F7800">
            <v>0</v>
          </cell>
          <cell r="G7800">
            <v>0</v>
          </cell>
          <cell r="I7800">
            <v>0</v>
          </cell>
        </row>
        <row r="7801">
          <cell r="A7801">
            <v>800000001182</v>
          </cell>
          <cell r="B7801" t="str">
            <v xml:space="preserve">HASCO - POSICIONADOR DE BOLA Z 371/ 8X14                                                            </v>
          </cell>
          <cell r="C7801">
            <v>0</v>
          </cell>
          <cell r="D7801">
            <v>0</v>
          </cell>
          <cell r="E7801">
            <v>0</v>
          </cell>
          <cell r="F7801">
            <v>0</v>
          </cell>
          <cell r="G7801">
            <v>0</v>
          </cell>
          <cell r="I7801">
            <v>0</v>
          </cell>
        </row>
        <row r="7802">
          <cell r="A7802">
            <v>800000001183</v>
          </cell>
          <cell r="B7802" t="str">
            <v xml:space="preserve">PREPARADO P/SONDAS Z9070                                                                            </v>
          </cell>
          <cell r="C7802">
            <v>0</v>
          </cell>
          <cell r="D7802">
            <v>0</v>
          </cell>
          <cell r="E7802">
            <v>0</v>
          </cell>
          <cell r="F7802">
            <v>0</v>
          </cell>
          <cell r="G7802">
            <v>0</v>
          </cell>
          <cell r="I7802">
            <v>0</v>
          </cell>
        </row>
        <row r="7803">
          <cell r="A7803">
            <v>800000001184</v>
          </cell>
          <cell r="B7803" t="str">
            <v xml:space="preserve">HASCO - TORNILLOS CILINDRICOS Z 31/ 6X14                                                            </v>
          </cell>
          <cell r="C7803">
            <v>20</v>
          </cell>
          <cell r="D7803">
            <v>0</v>
          </cell>
          <cell r="E7803">
            <v>0</v>
          </cell>
          <cell r="F7803">
            <v>0</v>
          </cell>
          <cell r="G7803">
            <v>0</v>
          </cell>
          <cell r="I7803">
            <v>0</v>
          </cell>
        </row>
        <row r="7804">
          <cell r="A7804">
            <v>800000001185</v>
          </cell>
          <cell r="B7804" t="str">
            <v xml:space="preserve">GREISINGER - TERMOMETRO GMH 3710                                                                    </v>
          </cell>
          <cell r="C7804">
            <v>0</v>
          </cell>
          <cell r="D7804">
            <v>0</v>
          </cell>
          <cell r="E7804">
            <v>0</v>
          </cell>
          <cell r="F7804">
            <v>0</v>
          </cell>
          <cell r="G7804">
            <v>0</v>
          </cell>
          <cell r="I7804">
            <v>0</v>
          </cell>
        </row>
        <row r="7805">
          <cell r="A7805">
            <v>800000001186</v>
          </cell>
          <cell r="B7805" t="str">
            <v xml:space="preserve">GREISINGER - TERMOMETRO SUMERGIBLE GTF 4010                                                         </v>
          </cell>
          <cell r="C7805">
            <v>0</v>
          </cell>
          <cell r="D7805">
            <v>0</v>
          </cell>
          <cell r="E7805">
            <v>0</v>
          </cell>
          <cell r="F7805">
            <v>0</v>
          </cell>
          <cell r="G7805">
            <v>0</v>
          </cell>
          <cell r="I7805">
            <v>0</v>
          </cell>
        </row>
        <row r="7806">
          <cell r="A7806">
            <v>800000001187</v>
          </cell>
          <cell r="B7806" t="str">
            <v xml:space="preserve">GREISINGER - TERMOMETRO P/SUPERFICIES GOF 401 mini                                                  </v>
          </cell>
          <cell r="C7806">
            <v>0</v>
          </cell>
          <cell r="D7806">
            <v>0</v>
          </cell>
          <cell r="E7806">
            <v>0</v>
          </cell>
          <cell r="F7806">
            <v>0</v>
          </cell>
          <cell r="G7806">
            <v>0</v>
          </cell>
          <cell r="I7806">
            <v>0</v>
          </cell>
        </row>
        <row r="7807">
          <cell r="A7807">
            <v>800000001188</v>
          </cell>
          <cell r="B7807" t="str">
            <v xml:space="preserve">W &amp; S - CALIBRTE DIGITAL MITUTOYO 0-150 mm (500181)                                                 </v>
          </cell>
          <cell r="C7807">
            <v>0</v>
          </cell>
          <cell r="D7807">
            <v>0</v>
          </cell>
          <cell r="E7807">
            <v>0</v>
          </cell>
          <cell r="F7807">
            <v>0</v>
          </cell>
          <cell r="G7807">
            <v>0</v>
          </cell>
          <cell r="I7807">
            <v>0</v>
          </cell>
        </row>
        <row r="7808">
          <cell r="A7808">
            <v>800000001189</v>
          </cell>
          <cell r="B7808" t="str">
            <v xml:space="preserve">W &amp; S - CALIBRE DIGI MET PREISSER 0 - 150 mm (60110312209                                           </v>
          </cell>
          <cell r="C7808">
            <v>0</v>
          </cell>
          <cell r="D7808">
            <v>0</v>
          </cell>
          <cell r="E7808">
            <v>0</v>
          </cell>
          <cell r="F7808">
            <v>0</v>
          </cell>
          <cell r="G7808">
            <v>0</v>
          </cell>
          <cell r="I7808">
            <v>0</v>
          </cell>
        </row>
        <row r="7809">
          <cell r="A7809">
            <v>800000001190</v>
          </cell>
          <cell r="B7809" t="str">
            <v xml:space="preserve">W &amp; S - MICROMETRO DIGITAL PROMAT 0 - 25 mm (4000851290)                                            </v>
          </cell>
          <cell r="C7809">
            <v>0</v>
          </cell>
          <cell r="D7809">
            <v>0</v>
          </cell>
          <cell r="E7809">
            <v>0</v>
          </cell>
          <cell r="F7809">
            <v>0</v>
          </cell>
          <cell r="G7809">
            <v>0</v>
          </cell>
          <cell r="I7809">
            <v>0</v>
          </cell>
        </row>
        <row r="7810">
          <cell r="A7810">
            <v>800000001191</v>
          </cell>
          <cell r="B7810" t="str">
            <v xml:space="preserve">W &amp; S - SET DE PATRONES (GALGAS) - (4000851621)                                                     </v>
          </cell>
          <cell r="C7810">
            <v>0</v>
          </cell>
          <cell r="D7810">
            <v>0</v>
          </cell>
          <cell r="E7810">
            <v>0</v>
          </cell>
          <cell r="F7810">
            <v>0</v>
          </cell>
          <cell r="G7810">
            <v>0</v>
          </cell>
          <cell r="I7810">
            <v>0</v>
          </cell>
        </row>
        <row r="7811">
          <cell r="A7811">
            <v>800000001192</v>
          </cell>
          <cell r="B7811" t="str">
            <v xml:space="preserve">SCHURICHT - BLOQUE DE RESISTENCIAS 4610X-101-681LF                                                  </v>
          </cell>
          <cell r="C7811">
            <v>0</v>
          </cell>
          <cell r="D7811">
            <v>0</v>
          </cell>
          <cell r="E7811">
            <v>0</v>
          </cell>
          <cell r="F7811">
            <v>0</v>
          </cell>
          <cell r="G7811">
            <v>0</v>
          </cell>
          <cell r="I7811">
            <v>0</v>
          </cell>
        </row>
        <row r="7812">
          <cell r="A7812">
            <v>800000001193</v>
          </cell>
          <cell r="B7812" t="str">
            <v xml:space="preserve">SCHURICHT - DRIVER DARLINGTON TD62783APG (647450)                                                   </v>
          </cell>
          <cell r="C7812">
            <v>0</v>
          </cell>
          <cell r="D7812">
            <v>0</v>
          </cell>
          <cell r="E7812">
            <v>0</v>
          </cell>
          <cell r="F7812">
            <v>0</v>
          </cell>
          <cell r="G7812">
            <v>0</v>
          </cell>
          <cell r="I7812">
            <v>0</v>
          </cell>
        </row>
        <row r="7813">
          <cell r="A7813">
            <v>800000001194</v>
          </cell>
          <cell r="B7813" t="str">
            <v xml:space="preserve">SCHURICHT - OCTOACOPLADOR TLP 504A-2  (630260)                                                      </v>
          </cell>
          <cell r="C7813">
            <v>0</v>
          </cell>
          <cell r="D7813">
            <v>0</v>
          </cell>
          <cell r="E7813">
            <v>0</v>
          </cell>
          <cell r="F7813">
            <v>0</v>
          </cell>
          <cell r="G7813">
            <v>0</v>
          </cell>
          <cell r="I7813">
            <v>0</v>
          </cell>
        </row>
        <row r="7814">
          <cell r="A7814">
            <v>800000001195</v>
          </cell>
          <cell r="B7814" t="str">
            <v xml:space="preserve">SCHURICHT - CABLE C/FICHA SCHUKO 6900-161.60                                                        </v>
          </cell>
          <cell r="C7814">
            <v>0</v>
          </cell>
          <cell r="D7814">
            <v>0</v>
          </cell>
          <cell r="E7814">
            <v>0</v>
          </cell>
          <cell r="F7814">
            <v>0</v>
          </cell>
          <cell r="G7814">
            <v>0</v>
          </cell>
          <cell r="I7814">
            <v>0</v>
          </cell>
        </row>
        <row r="7815">
          <cell r="A7815">
            <v>800000001196</v>
          </cell>
          <cell r="B7815" t="str">
            <v xml:space="preserve">SCHURICHT - LAMPARAS PILOTO BA9s 24VAC/DC 83 mA                                                     </v>
          </cell>
          <cell r="C7815">
            <v>20</v>
          </cell>
          <cell r="D7815">
            <v>0</v>
          </cell>
          <cell r="E7815">
            <v>0</v>
          </cell>
          <cell r="F7815">
            <v>0</v>
          </cell>
          <cell r="G7815">
            <v>0</v>
          </cell>
          <cell r="I7815">
            <v>0</v>
          </cell>
        </row>
        <row r="7816">
          <cell r="A7816">
            <v>800000001197</v>
          </cell>
          <cell r="B7816" t="str">
            <v xml:space="preserve">SCHURICHT - REGULADOR DE TEMPERATURA E5CN-C2MT-500                                                  </v>
          </cell>
          <cell r="C7816">
            <v>0</v>
          </cell>
          <cell r="D7816">
            <v>0</v>
          </cell>
          <cell r="E7816">
            <v>0</v>
          </cell>
          <cell r="F7816">
            <v>0</v>
          </cell>
          <cell r="G7816">
            <v>0</v>
          </cell>
          <cell r="I7816">
            <v>0</v>
          </cell>
        </row>
        <row r="7817">
          <cell r="A7817">
            <v>800000001198</v>
          </cell>
          <cell r="B7817" t="str">
            <v xml:space="preserve">GDK -  SET DE RESISTENCIAS P/MAQ SOPLAR BALONES                                                     </v>
          </cell>
          <cell r="C7817">
            <v>0</v>
          </cell>
          <cell r="D7817">
            <v>0</v>
          </cell>
          <cell r="E7817">
            <v>0</v>
          </cell>
          <cell r="F7817">
            <v>0</v>
          </cell>
          <cell r="G7817">
            <v>0</v>
          </cell>
          <cell r="I7817">
            <v>0</v>
          </cell>
        </row>
        <row r="7818">
          <cell r="A7818">
            <v>800000001199</v>
          </cell>
          <cell r="B7818" t="str">
            <v xml:space="preserve">TOSS - JUNTAS DE SILICONA  P/SELLADORA                                                              </v>
          </cell>
          <cell r="C7818">
            <v>0</v>
          </cell>
          <cell r="D7818">
            <v>0</v>
          </cell>
          <cell r="E7818">
            <v>0</v>
          </cell>
          <cell r="F7818">
            <v>0</v>
          </cell>
          <cell r="G7818">
            <v>0</v>
          </cell>
          <cell r="I7818">
            <v>0</v>
          </cell>
        </row>
        <row r="7819">
          <cell r="A7819">
            <v>800000001200</v>
          </cell>
          <cell r="B7819" t="str">
            <v xml:space="preserve">TOSS - SELLADORA DE PAPEL Y FOLIA TIPO 772V                                                         </v>
          </cell>
          <cell r="C7819">
            <v>0</v>
          </cell>
          <cell r="D7819">
            <v>0</v>
          </cell>
          <cell r="E7819">
            <v>0</v>
          </cell>
          <cell r="F7819">
            <v>0</v>
          </cell>
          <cell r="G7819">
            <v>0</v>
          </cell>
          <cell r="I7819">
            <v>0</v>
          </cell>
        </row>
        <row r="7820">
          <cell r="A7820">
            <v>800000001201</v>
          </cell>
          <cell r="B7820" t="str">
            <v xml:space="preserve">TOSS - CINTA CALEFACTORA 8 X 0,15 X 447 MM P/SELLADORA                                              </v>
          </cell>
          <cell r="C7820">
            <v>0</v>
          </cell>
          <cell r="D7820">
            <v>0</v>
          </cell>
          <cell r="E7820">
            <v>0</v>
          </cell>
          <cell r="F7820">
            <v>0</v>
          </cell>
          <cell r="G7820">
            <v>0</v>
          </cell>
          <cell r="I7820">
            <v>0</v>
          </cell>
        </row>
        <row r="7821">
          <cell r="A7821">
            <v>800000001202</v>
          </cell>
          <cell r="B7821" t="str">
            <v xml:space="preserve">SCHURICHT - ENCHUFE 7 POLOS PROTECCION MOLDES (110382)                                              </v>
          </cell>
          <cell r="C7821">
            <v>14</v>
          </cell>
          <cell r="D7821">
            <v>0</v>
          </cell>
          <cell r="E7821">
            <v>0</v>
          </cell>
          <cell r="F7821">
            <v>0</v>
          </cell>
          <cell r="G7821">
            <v>0</v>
          </cell>
          <cell r="I7821">
            <v>0</v>
          </cell>
        </row>
        <row r="7822">
          <cell r="A7822">
            <v>800000001203</v>
          </cell>
          <cell r="B7822" t="str">
            <v xml:space="preserve">BUSCH - REPUESTOS BOMBA DE VACIO RA 0100 E 501                                                      </v>
          </cell>
          <cell r="C7822">
            <v>0</v>
          </cell>
          <cell r="D7822">
            <v>0</v>
          </cell>
          <cell r="E7822">
            <v>0</v>
          </cell>
          <cell r="F7822">
            <v>0</v>
          </cell>
          <cell r="G7822">
            <v>0</v>
          </cell>
          <cell r="I7822">
            <v>0</v>
          </cell>
        </row>
        <row r="7823">
          <cell r="A7823">
            <v>800000001204</v>
          </cell>
          <cell r="B7823" t="str">
            <v xml:space="preserve">KOCH TECHNIK - PARTES PARA SECADORA                                                                 </v>
          </cell>
          <cell r="C7823">
            <v>6</v>
          </cell>
          <cell r="D7823">
            <v>0</v>
          </cell>
          <cell r="E7823">
            <v>0</v>
          </cell>
          <cell r="F7823">
            <v>0</v>
          </cell>
          <cell r="G7823">
            <v>0</v>
          </cell>
          <cell r="I7823">
            <v>0</v>
          </cell>
        </row>
        <row r="7824">
          <cell r="A7824">
            <v>800000001205</v>
          </cell>
          <cell r="B7824" t="str">
            <v xml:space="preserve">BELL MARK - PLAQUETA C/BOTONES - EY0004                                                             </v>
          </cell>
          <cell r="C7824">
            <v>0</v>
          </cell>
          <cell r="D7824">
            <v>0</v>
          </cell>
          <cell r="E7824">
            <v>0</v>
          </cell>
          <cell r="F7824">
            <v>0</v>
          </cell>
          <cell r="G7824">
            <v>0</v>
          </cell>
          <cell r="I7824">
            <v>0</v>
          </cell>
        </row>
        <row r="7825">
          <cell r="A7825">
            <v>800000001206</v>
          </cell>
          <cell r="B7825" t="str">
            <v xml:space="preserve">AMACO - IMPRESORA P/TERMO TRANSFERENCIA TT15-107R                                                   </v>
          </cell>
          <cell r="C7825">
            <v>0</v>
          </cell>
          <cell r="D7825">
            <v>0</v>
          </cell>
          <cell r="E7825">
            <v>0</v>
          </cell>
          <cell r="F7825">
            <v>0</v>
          </cell>
          <cell r="G7825">
            <v>0</v>
          </cell>
          <cell r="I7825">
            <v>0</v>
          </cell>
        </row>
        <row r="7826">
          <cell r="A7826">
            <v>800000001207</v>
          </cell>
          <cell r="B7826" t="str">
            <v xml:space="preserve">AMACO - RIBBON TR46-110-600-0-SW (TR46012)                                                          </v>
          </cell>
          <cell r="C7826">
            <v>0</v>
          </cell>
          <cell r="D7826">
            <v>0</v>
          </cell>
          <cell r="E7826">
            <v>0</v>
          </cell>
          <cell r="F7826">
            <v>0</v>
          </cell>
          <cell r="G7826">
            <v>0</v>
          </cell>
          <cell r="I7826">
            <v>0</v>
          </cell>
        </row>
        <row r="7827">
          <cell r="A7827">
            <v>800000001208</v>
          </cell>
          <cell r="B7827" t="str">
            <v xml:space="preserve">AMACO - SET DE REPUESTOS BASICO P/IMPRESORA                                                         </v>
          </cell>
          <cell r="C7827">
            <v>0</v>
          </cell>
          <cell r="D7827">
            <v>0</v>
          </cell>
          <cell r="E7827">
            <v>0</v>
          </cell>
          <cell r="F7827">
            <v>0</v>
          </cell>
          <cell r="G7827">
            <v>0</v>
          </cell>
          <cell r="I7827">
            <v>0</v>
          </cell>
        </row>
        <row r="7828">
          <cell r="A7828">
            <v>800000001209</v>
          </cell>
          <cell r="B7828" t="str">
            <v xml:space="preserve">AMACO - CABEZAL 107xi - TT1017                                                                      </v>
          </cell>
          <cell r="C7828">
            <v>4</v>
          </cell>
          <cell r="D7828">
            <v>0</v>
          </cell>
          <cell r="E7828">
            <v>0</v>
          </cell>
          <cell r="F7828">
            <v>0</v>
          </cell>
          <cell r="G7828">
            <v>0</v>
          </cell>
          <cell r="I7828">
            <v>0</v>
          </cell>
        </row>
        <row r="7829">
          <cell r="A7829">
            <v>800000001210</v>
          </cell>
          <cell r="B7829" t="str">
            <v xml:space="preserve">AMACO - CILINDRO DE MOVIMIENTO CORTO - TT3767001                                                    </v>
          </cell>
          <cell r="C7829">
            <v>1</v>
          </cell>
          <cell r="D7829">
            <v>0</v>
          </cell>
          <cell r="E7829">
            <v>0</v>
          </cell>
          <cell r="F7829">
            <v>0</v>
          </cell>
          <cell r="G7829">
            <v>0</v>
          </cell>
          <cell r="I7829">
            <v>0</v>
          </cell>
        </row>
        <row r="7830">
          <cell r="A7830">
            <v>800000001211</v>
          </cell>
          <cell r="B7830" t="str">
            <v xml:space="preserve">AMACO - RESORTE SPECTRA SPE DPM - TT5255010                                                         </v>
          </cell>
          <cell r="C7830">
            <v>1</v>
          </cell>
          <cell r="D7830">
            <v>0</v>
          </cell>
          <cell r="E7830">
            <v>0</v>
          </cell>
          <cell r="F7830">
            <v>0</v>
          </cell>
          <cell r="G7830">
            <v>0</v>
          </cell>
          <cell r="I7830">
            <v>0</v>
          </cell>
        </row>
        <row r="7831">
          <cell r="A7831">
            <v>800000001212</v>
          </cell>
          <cell r="B7831" t="str">
            <v xml:space="preserve">AMACO - RESORTE C/PRESION SPECTRA SPE DPM - TT5288005                                               </v>
          </cell>
          <cell r="C7831">
            <v>2</v>
          </cell>
          <cell r="D7831">
            <v>0</v>
          </cell>
          <cell r="E7831">
            <v>0</v>
          </cell>
          <cell r="F7831">
            <v>0</v>
          </cell>
          <cell r="G7831">
            <v>0</v>
          </cell>
          <cell r="I7831">
            <v>0</v>
          </cell>
        </row>
        <row r="7832">
          <cell r="A7832">
            <v>800000001213</v>
          </cell>
          <cell r="B7832" t="str">
            <v xml:space="preserve">AMACO - CORREA DENTADA DPM - TT5904095                                                              </v>
          </cell>
          <cell r="C7832">
            <v>5</v>
          </cell>
          <cell r="D7832">
            <v>0</v>
          </cell>
          <cell r="E7832">
            <v>0</v>
          </cell>
          <cell r="F7832">
            <v>0</v>
          </cell>
          <cell r="G7832">
            <v>0</v>
          </cell>
          <cell r="I7832">
            <v>0</v>
          </cell>
        </row>
        <row r="7833">
          <cell r="A7833">
            <v>800000001214</v>
          </cell>
          <cell r="B7833" t="str">
            <v xml:space="preserve">AMACO - CABLE MULTIPLE - TT2867027A                                                                 </v>
          </cell>
          <cell r="C7833">
            <v>1</v>
          </cell>
          <cell r="D7833">
            <v>0</v>
          </cell>
          <cell r="E7833">
            <v>0</v>
          </cell>
          <cell r="F7833">
            <v>0</v>
          </cell>
          <cell r="G7833">
            <v>0</v>
          </cell>
          <cell r="I7833">
            <v>0</v>
          </cell>
        </row>
        <row r="7834">
          <cell r="A7834">
            <v>800000001215</v>
          </cell>
          <cell r="B7834" t="str">
            <v xml:space="preserve">AMACO - RODAMIENTO - TT5701030                                                                      </v>
          </cell>
          <cell r="C7834">
            <v>2</v>
          </cell>
          <cell r="D7834">
            <v>0</v>
          </cell>
          <cell r="E7834">
            <v>0</v>
          </cell>
          <cell r="F7834">
            <v>0</v>
          </cell>
          <cell r="G7834">
            <v>0</v>
          </cell>
          <cell r="I7834">
            <v>0</v>
          </cell>
        </row>
        <row r="7835">
          <cell r="A7835">
            <v>800000001216</v>
          </cell>
          <cell r="B7835" t="str">
            <v xml:space="preserve">AMACO - CORREA DENTADA MOTOR - TT5903233                                                            </v>
          </cell>
          <cell r="C7835">
            <v>4</v>
          </cell>
          <cell r="D7835">
            <v>0</v>
          </cell>
          <cell r="E7835">
            <v>0</v>
          </cell>
          <cell r="F7835">
            <v>0</v>
          </cell>
          <cell r="G7835">
            <v>0</v>
          </cell>
          <cell r="I7835">
            <v>0</v>
          </cell>
        </row>
        <row r="7836">
          <cell r="A7836">
            <v>800000001217</v>
          </cell>
          <cell r="B7836" t="str">
            <v xml:space="preserve">AMACO - CORREA DENTADA DE ALIMENTACION DPM - TT5967110                                              </v>
          </cell>
          <cell r="C7836">
            <v>2.06</v>
          </cell>
          <cell r="D7836">
            <v>0</v>
          </cell>
          <cell r="E7836">
            <v>0</v>
          </cell>
          <cell r="F7836">
            <v>0</v>
          </cell>
          <cell r="G7836">
            <v>0</v>
          </cell>
          <cell r="I7836">
            <v>0</v>
          </cell>
        </row>
        <row r="7837">
          <cell r="A7837">
            <v>800000001218</v>
          </cell>
          <cell r="B7837" t="str">
            <v xml:space="preserve">AMACO - LLAVE ELECTRICA DE TAPA - TT167020                                                          </v>
          </cell>
          <cell r="C7837">
            <v>1</v>
          </cell>
          <cell r="D7837">
            <v>0</v>
          </cell>
          <cell r="E7837">
            <v>0</v>
          </cell>
          <cell r="F7837">
            <v>0</v>
          </cell>
          <cell r="G7837">
            <v>0</v>
          </cell>
          <cell r="I7837">
            <v>0</v>
          </cell>
        </row>
        <row r="7838">
          <cell r="A7838">
            <v>800000001219</v>
          </cell>
          <cell r="B7838" t="str">
            <v xml:space="preserve">CALIBRE LUER HEMBRA NK6 1:16 2/3 - DIN 13090 / DIN EN 20594-1                                       </v>
          </cell>
          <cell r="C7838">
            <v>0</v>
          </cell>
          <cell r="D7838">
            <v>0</v>
          </cell>
          <cell r="E7838">
            <v>0</v>
          </cell>
          <cell r="F7838">
            <v>0</v>
          </cell>
          <cell r="G7838">
            <v>0</v>
          </cell>
          <cell r="I7838">
            <v>0</v>
          </cell>
        </row>
        <row r="7839">
          <cell r="A7839">
            <v>800000001220</v>
          </cell>
          <cell r="B7839" t="str">
            <v xml:space="preserve">JND - VALVULA HIDRAULICA MANUAL P/AUTOELEVADOR                                                      </v>
          </cell>
          <cell r="C7839">
            <v>0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  <cell r="I7839">
            <v>0</v>
          </cell>
        </row>
        <row r="7840">
          <cell r="A7840">
            <v>800000001221</v>
          </cell>
          <cell r="B7840" t="str">
            <v xml:space="preserve">SOEBYGAARD / TH-24-00 TRIMMING HEAD FR5                                                             </v>
          </cell>
          <cell r="C7840">
            <v>0</v>
          </cell>
          <cell r="D7840">
            <v>0</v>
          </cell>
          <cell r="E7840">
            <v>0</v>
          </cell>
          <cell r="F7840">
            <v>0</v>
          </cell>
          <cell r="G7840">
            <v>0</v>
          </cell>
          <cell r="I7840">
            <v>0</v>
          </cell>
        </row>
        <row r="7841">
          <cell r="A7841">
            <v>800000001222</v>
          </cell>
          <cell r="B7841" t="str">
            <v xml:space="preserve">SOEBYGAARD / TH-24-00 TRIMMING HEAD FR6                                                             </v>
          </cell>
          <cell r="C7841">
            <v>0</v>
          </cell>
          <cell r="D7841">
            <v>0</v>
          </cell>
          <cell r="E7841">
            <v>0</v>
          </cell>
          <cell r="F7841">
            <v>0</v>
          </cell>
          <cell r="G7841">
            <v>0</v>
          </cell>
          <cell r="I7841">
            <v>0</v>
          </cell>
        </row>
        <row r="7842">
          <cell r="A7842">
            <v>800000001223</v>
          </cell>
          <cell r="B7842" t="str">
            <v xml:space="preserve">SOEBYGAARD / TH-24-00 TRIMMING HEAD FR7                                                             </v>
          </cell>
          <cell r="C7842">
            <v>0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  <cell r="I7842">
            <v>0</v>
          </cell>
        </row>
        <row r="7843">
          <cell r="A7843">
            <v>800000001224</v>
          </cell>
          <cell r="B7843" t="str">
            <v xml:space="preserve">SOEBYGAARD / TH-24-00 TRIMMING HEAD FR8                                                             </v>
          </cell>
          <cell r="C7843">
            <v>0</v>
          </cell>
          <cell r="D7843">
            <v>0</v>
          </cell>
          <cell r="E7843">
            <v>0</v>
          </cell>
          <cell r="F7843">
            <v>0</v>
          </cell>
          <cell r="G7843">
            <v>0</v>
          </cell>
          <cell r="I7843">
            <v>0</v>
          </cell>
        </row>
        <row r="7844">
          <cell r="A7844">
            <v>800000001225</v>
          </cell>
          <cell r="B7844" t="str">
            <v xml:space="preserve">SOEBYGAARD / TH-24-00 TRIMMING HEAD FR9                                                             </v>
          </cell>
          <cell r="C7844">
            <v>0</v>
          </cell>
          <cell r="D7844">
            <v>0</v>
          </cell>
          <cell r="E7844">
            <v>0</v>
          </cell>
          <cell r="F7844">
            <v>0</v>
          </cell>
          <cell r="G7844">
            <v>0</v>
          </cell>
          <cell r="I7844">
            <v>0</v>
          </cell>
        </row>
        <row r="7845">
          <cell r="A7845">
            <v>800000001226</v>
          </cell>
          <cell r="B7845" t="str">
            <v xml:space="preserve">SOEBYGAARD / TH-24-00 TRIMMING HEAD FR10                                                            </v>
          </cell>
          <cell r="C7845">
            <v>0</v>
          </cell>
          <cell r="D7845">
            <v>0</v>
          </cell>
          <cell r="E7845">
            <v>0</v>
          </cell>
          <cell r="F7845">
            <v>0</v>
          </cell>
          <cell r="G7845">
            <v>0</v>
          </cell>
          <cell r="I7845">
            <v>0</v>
          </cell>
        </row>
        <row r="7846">
          <cell r="A7846">
            <v>800000001227</v>
          </cell>
          <cell r="B7846" t="str">
            <v xml:space="preserve">SOEBYGAARD / TH-24-00 TRIMMING HEAD FR12                                                            </v>
          </cell>
          <cell r="C7846">
            <v>0</v>
          </cell>
          <cell r="D7846">
            <v>0</v>
          </cell>
          <cell r="E7846">
            <v>0</v>
          </cell>
          <cell r="F7846">
            <v>0</v>
          </cell>
          <cell r="G7846">
            <v>0</v>
          </cell>
          <cell r="I7846">
            <v>0</v>
          </cell>
        </row>
        <row r="7847">
          <cell r="A7847">
            <v>800000001228</v>
          </cell>
          <cell r="B7847" t="str">
            <v xml:space="preserve">TOSS - CINTA CALEFACTORA C/CONECTOR 8,00 X 0,100 X 456 MM                                           </v>
          </cell>
          <cell r="C7847">
            <v>3</v>
          </cell>
          <cell r="D7847">
            <v>0</v>
          </cell>
          <cell r="E7847">
            <v>0</v>
          </cell>
          <cell r="F7847">
            <v>0</v>
          </cell>
          <cell r="G7847">
            <v>0</v>
          </cell>
          <cell r="I7847">
            <v>0</v>
          </cell>
        </row>
        <row r="7848">
          <cell r="A7848">
            <v>800000001229</v>
          </cell>
          <cell r="B7848" t="str">
            <v xml:space="preserve">TOSS - BANDA DE SILICONA 12 X 2 MM                                                                  </v>
          </cell>
          <cell r="C7848">
            <v>20</v>
          </cell>
          <cell r="D7848">
            <v>0</v>
          </cell>
          <cell r="E7848">
            <v>0</v>
          </cell>
          <cell r="F7848">
            <v>0</v>
          </cell>
          <cell r="G7848">
            <v>0</v>
          </cell>
          <cell r="I7848">
            <v>0</v>
          </cell>
        </row>
        <row r="7849">
          <cell r="A7849">
            <v>800000001230</v>
          </cell>
          <cell r="B7849" t="str">
            <v xml:space="preserve">TOSS - CINTA AUTOADHESIVA DE TEFLON                                                                 </v>
          </cell>
          <cell r="C7849">
            <v>29</v>
          </cell>
          <cell r="D7849">
            <v>0</v>
          </cell>
          <cell r="E7849">
            <v>0</v>
          </cell>
          <cell r="F7849">
            <v>0</v>
          </cell>
          <cell r="G7849">
            <v>0</v>
          </cell>
          <cell r="I7849">
            <v>0</v>
          </cell>
        </row>
        <row r="7850">
          <cell r="A7850">
            <v>800000001231</v>
          </cell>
          <cell r="B7850" t="str">
            <v xml:space="preserve">TOSS - CINTA PARA TERMOSELLADO                                                                      </v>
          </cell>
          <cell r="C7850">
            <v>27</v>
          </cell>
          <cell r="D7850">
            <v>0</v>
          </cell>
          <cell r="E7850">
            <v>0</v>
          </cell>
          <cell r="F7850">
            <v>0</v>
          </cell>
          <cell r="G7850">
            <v>0</v>
          </cell>
          <cell r="I7850">
            <v>0</v>
          </cell>
        </row>
        <row r="7851">
          <cell r="A7851">
            <v>800000001232</v>
          </cell>
          <cell r="B7851" t="str">
            <v xml:space="preserve">TOSS - CINTA CALEFACTORA C/ENCHUFE 8,00 X 0,100 X 445 MM                                            </v>
          </cell>
          <cell r="C7851">
            <v>1</v>
          </cell>
          <cell r="D7851">
            <v>0</v>
          </cell>
          <cell r="E7851">
            <v>0</v>
          </cell>
          <cell r="F7851">
            <v>0</v>
          </cell>
          <cell r="G7851">
            <v>0</v>
          </cell>
          <cell r="I7851">
            <v>0</v>
          </cell>
        </row>
        <row r="7852">
          <cell r="A7852">
            <v>800000001233</v>
          </cell>
          <cell r="B7852" t="str">
            <v xml:space="preserve">KI&amp;T - RESISTENCIA DGS 80D 48L 230V 750W D561 500 3                                                 </v>
          </cell>
          <cell r="C7852">
            <v>0</v>
          </cell>
          <cell r="D7852">
            <v>0</v>
          </cell>
          <cell r="E7852">
            <v>0</v>
          </cell>
          <cell r="F7852">
            <v>0</v>
          </cell>
          <cell r="G7852">
            <v>0</v>
          </cell>
          <cell r="I7852">
            <v>0</v>
          </cell>
        </row>
        <row r="7853">
          <cell r="A7853">
            <v>800000001234</v>
          </cell>
          <cell r="B7853" t="str">
            <v xml:space="preserve">KI&amp;T - RESISTENCIAS TIPO CARTUCHO EP-PDE-A 16D 200mm ET 230V 480 W                                  </v>
          </cell>
          <cell r="C7853">
            <v>6</v>
          </cell>
          <cell r="D7853">
            <v>0</v>
          </cell>
          <cell r="E7853">
            <v>4</v>
          </cell>
          <cell r="F7853">
            <v>4</v>
          </cell>
          <cell r="G7853">
            <v>4</v>
          </cell>
          <cell r="I7853">
            <v>4</v>
          </cell>
        </row>
        <row r="7854">
          <cell r="A7854">
            <v>800000001235</v>
          </cell>
          <cell r="B7854" t="str">
            <v xml:space="preserve">KI&amp;T - RESISTENCIA TIPO CARTUCHO KHK 80D 58L 600W KO300-B                                           </v>
          </cell>
          <cell r="C7854">
            <v>0</v>
          </cell>
          <cell r="D7854">
            <v>0</v>
          </cell>
          <cell r="E7854">
            <v>0</v>
          </cell>
          <cell r="F7854">
            <v>0</v>
          </cell>
          <cell r="G7854">
            <v>0</v>
          </cell>
          <cell r="I7854">
            <v>0</v>
          </cell>
        </row>
        <row r="7855">
          <cell r="A7855">
            <v>800000001236</v>
          </cell>
          <cell r="B7855" t="str">
            <v xml:space="preserve">KI&amp;T - RESI)STENCIAS TIPO CARTUCHO DG 28D 22L 230V 70W D560-B                                       </v>
          </cell>
          <cell r="C7855">
            <v>0</v>
          </cell>
          <cell r="D7855">
            <v>0</v>
          </cell>
          <cell r="E7855">
            <v>0</v>
          </cell>
          <cell r="F7855">
            <v>0</v>
          </cell>
          <cell r="G7855">
            <v>0</v>
          </cell>
          <cell r="I7855">
            <v>0</v>
          </cell>
        </row>
        <row r="7856">
          <cell r="A7856">
            <v>800000001237</v>
          </cell>
          <cell r="B7856" t="str">
            <v xml:space="preserve">KI&amp;T - CONECTOR TIPO 6/12 M10 X 1  - 35 mm  P/TERMOCUPLA                                            </v>
          </cell>
          <cell r="C7856">
            <v>3</v>
          </cell>
          <cell r="D7856">
            <v>0</v>
          </cell>
          <cell r="E7856">
            <v>0</v>
          </cell>
          <cell r="F7856">
            <v>0</v>
          </cell>
          <cell r="G7856">
            <v>0</v>
          </cell>
          <cell r="I7856">
            <v>0</v>
          </cell>
        </row>
        <row r="7857">
          <cell r="A7857">
            <v>800000001238</v>
          </cell>
          <cell r="B7857" t="str">
            <v xml:space="preserve">KI&amp;T - TERMOCUPLA TEF-16 6D "FeCuNi" 2000 AL (TEF 97)                                               </v>
          </cell>
          <cell r="C7857">
            <v>0</v>
          </cell>
          <cell r="D7857">
            <v>0</v>
          </cell>
          <cell r="E7857">
            <v>0</v>
          </cell>
          <cell r="F7857">
            <v>0</v>
          </cell>
          <cell r="G7857">
            <v>0</v>
          </cell>
          <cell r="I7857">
            <v>0</v>
          </cell>
        </row>
        <row r="7858">
          <cell r="A7858">
            <v>800000001239</v>
          </cell>
          <cell r="B7858" t="str">
            <v xml:space="preserve">KI&amp;T - RESITENCIAS P/EXTRUDER DMG 45D 25L 230-250V 350W D561 500                                    </v>
          </cell>
          <cell r="C7858">
            <v>1</v>
          </cell>
          <cell r="D7858">
            <v>0</v>
          </cell>
          <cell r="E7858">
            <v>0</v>
          </cell>
          <cell r="F7858">
            <v>0</v>
          </cell>
          <cell r="G7858">
            <v>0</v>
          </cell>
          <cell r="I7858">
            <v>0</v>
          </cell>
        </row>
        <row r="7859">
          <cell r="A7859">
            <v>800000001240</v>
          </cell>
          <cell r="B7859" t="str">
            <v xml:space="preserve">W &amp; S - ATORNILLADOR A BATERIA                                                                      </v>
          </cell>
          <cell r="C7859">
            <v>0</v>
          </cell>
          <cell r="D7859">
            <v>0</v>
          </cell>
          <cell r="E7859">
            <v>0</v>
          </cell>
          <cell r="F7859">
            <v>0</v>
          </cell>
          <cell r="G7859">
            <v>0</v>
          </cell>
          <cell r="I7859">
            <v>0</v>
          </cell>
        </row>
        <row r="7860">
          <cell r="A7860">
            <v>800000001241</v>
          </cell>
          <cell r="B7860" t="str">
            <v xml:space="preserve">EXTRUDEX - CEPILLO P/EXTRUDER Ø44 mm  -2310574                                                      </v>
          </cell>
          <cell r="C7860">
            <v>0</v>
          </cell>
          <cell r="D7860">
            <v>0</v>
          </cell>
          <cell r="E7860">
            <v>0</v>
          </cell>
          <cell r="F7860">
            <v>0</v>
          </cell>
          <cell r="G7860">
            <v>0</v>
          </cell>
          <cell r="I7860">
            <v>0</v>
          </cell>
        </row>
        <row r="7861">
          <cell r="A7861">
            <v>800000001242</v>
          </cell>
          <cell r="B7861" t="str">
            <v xml:space="preserve">SCHMERSAL - SENSORES T4VH 335 02z                                                                   </v>
          </cell>
          <cell r="C7861">
            <v>2</v>
          </cell>
          <cell r="D7861">
            <v>0</v>
          </cell>
          <cell r="E7861">
            <v>0</v>
          </cell>
          <cell r="F7861">
            <v>0</v>
          </cell>
          <cell r="G7861">
            <v>0</v>
          </cell>
          <cell r="I7861">
            <v>0</v>
          </cell>
        </row>
        <row r="7862">
          <cell r="A7862">
            <v>800000001243</v>
          </cell>
          <cell r="B7862" t="str">
            <v xml:space="preserve">SCHMERSAL - SENSORES TR 335 - 20z                                                                   </v>
          </cell>
          <cell r="C7862">
            <v>4</v>
          </cell>
          <cell r="D7862">
            <v>0</v>
          </cell>
          <cell r="E7862">
            <v>0</v>
          </cell>
          <cell r="F7862">
            <v>0</v>
          </cell>
          <cell r="G7862">
            <v>0</v>
          </cell>
          <cell r="I7862">
            <v>0</v>
          </cell>
        </row>
        <row r="7863">
          <cell r="A7863">
            <v>800000001244</v>
          </cell>
          <cell r="B7863" t="str">
            <v xml:space="preserve">AMF - PLACAS P/CIELO RASO 625 x 625 x 15 mm (comedor)                                               </v>
          </cell>
          <cell r="C7863">
            <v>0</v>
          </cell>
          <cell r="D7863">
            <v>0</v>
          </cell>
          <cell r="E7863">
            <v>0</v>
          </cell>
          <cell r="F7863">
            <v>0</v>
          </cell>
          <cell r="G7863">
            <v>0</v>
          </cell>
          <cell r="I7863">
            <v>0</v>
          </cell>
        </row>
        <row r="7864">
          <cell r="A7864">
            <v>800000001245</v>
          </cell>
          <cell r="B7864" t="str">
            <v xml:space="preserve">Osram Halospot 41900 LAMPARITAS - Sp 20w 12V GY4 8º                                                 </v>
          </cell>
          <cell r="C7864">
            <v>2</v>
          </cell>
          <cell r="D7864">
            <v>0</v>
          </cell>
          <cell r="E7864">
            <v>0</v>
          </cell>
          <cell r="F7864">
            <v>0</v>
          </cell>
          <cell r="G7864">
            <v>0</v>
          </cell>
          <cell r="I7864">
            <v>0</v>
          </cell>
        </row>
        <row r="7865">
          <cell r="A7865">
            <v>800000001246</v>
          </cell>
          <cell r="B7865" t="str">
            <v xml:space="preserve">Osram Halospot 41930 - LAMPARITAS - Sp 20W 24V GY4 8°                                               </v>
          </cell>
          <cell r="C7865">
            <v>104</v>
          </cell>
          <cell r="D7865">
            <v>0</v>
          </cell>
          <cell r="E7865">
            <v>0</v>
          </cell>
          <cell r="F7865">
            <v>0</v>
          </cell>
          <cell r="G7865">
            <v>0</v>
          </cell>
          <cell r="I7865">
            <v>0</v>
          </cell>
        </row>
        <row r="7866">
          <cell r="A7866">
            <v>800000001247</v>
          </cell>
          <cell r="B7866" t="str">
            <v xml:space="preserve">HASCO - RESORTE P/MOLDE Z64/9,5x45                                                                  </v>
          </cell>
          <cell r="C7866">
            <v>0</v>
          </cell>
          <cell r="D7866">
            <v>0</v>
          </cell>
          <cell r="E7866">
            <v>0</v>
          </cell>
          <cell r="F7866">
            <v>0</v>
          </cell>
          <cell r="G7866">
            <v>0</v>
          </cell>
          <cell r="I7866">
            <v>0</v>
          </cell>
        </row>
        <row r="7867">
          <cell r="A7867">
            <v>800000001248</v>
          </cell>
          <cell r="B7867" t="str">
            <v xml:space="preserve">HASCO - RESORTE P/MOLDE Z60/11,5x45                                                                 </v>
          </cell>
          <cell r="C7867">
            <v>0</v>
          </cell>
          <cell r="D7867">
            <v>0</v>
          </cell>
          <cell r="E7867">
            <v>0</v>
          </cell>
          <cell r="F7867">
            <v>0</v>
          </cell>
          <cell r="G7867">
            <v>0</v>
          </cell>
          <cell r="I7867">
            <v>0</v>
          </cell>
        </row>
        <row r="7868">
          <cell r="A7868">
            <v>800000001249</v>
          </cell>
          <cell r="B7868" t="str">
            <v xml:space="preserve">BÜRKERT - VALVULA DE ACC NEUMATICO DN 13                                                            </v>
          </cell>
          <cell r="C7868">
            <v>1</v>
          </cell>
          <cell r="D7868">
            <v>0</v>
          </cell>
          <cell r="E7868">
            <v>0</v>
          </cell>
          <cell r="F7868">
            <v>0</v>
          </cell>
          <cell r="G7868">
            <v>0</v>
          </cell>
          <cell r="I7868">
            <v>0</v>
          </cell>
        </row>
        <row r="7869">
          <cell r="A7869">
            <v>800000001250</v>
          </cell>
          <cell r="B7869" t="str">
            <v xml:space="preserve">BÜRKERT - VALVULA DE ACC NEUMÁTICO DN 25                                                            </v>
          </cell>
          <cell r="C7869">
            <v>2</v>
          </cell>
          <cell r="D7869">
            <v>0</v>
          </cell>
          <cell r="E7869">
            <v>0</v>
          </cell>
          <cell r="F7869">
            <v>0</v>
          </cell>
          <cell r="G7869">
            <v>0</v>
          </cell>
          <cell r="I7869">
            <v>0</v>
          </cell>
        </row>
        <row r="7870">
          <cell r="A7870">
            <v>800000001251</v>
          </cell>
          <cell r="B7870" t="str">
            <v xml:space="preserve">BÜRKERT - VALVULA DE ACC NEUMATICO DN 40                                                            </v>
          </cell>
          <cell r="C7870">
            <v>1</v>
          </cell>
          <cell r="D7870">
            <v>0</v>
          </cell>
          <cell r="E7870">
            <v>0</v>
          </cell>
          <cell r="F7870">
            <v>0</v>
          </cell>
          <cell r="G7870">
            <v>0</v>
          </cell>
          <cell r="I7870">
            <v>0</v>
          </cell>
        </row>
        <row r="7871">
          <cell r="A7871">
            <v>800000001252</v>
          </cell>
          <cell r="B7871" t="str">
            <v xml:space="preserve">BÜRKERT - VALVULA DE ACC NEUMATICO DN 50                                                            </v>
          </cell>
          <cell r="C7871">
            <v>2</v>
          </cell>
          <cell r="D7871">
            <v>0</v>
          </cell>
          <cell r="E7871">
            <v>0</v>
          </cell>
          <cell r="F7871">
            <v>0</v>
          </cell>
          <cell r="G7871">
            <v>0</v>
          </cell>
          <cell r="I7871">
            <v>0</v>
          </cell>
        </row>
        <row r="7872">
          <cell r="A7872">
            <v>800000001253</v>
          </cell>
          <cell r="B7872" t="str">
            <v xml:space="preserve">SUMITOMO DEMAG O RING 69,53 x 3,53                                                                  </v>
          </cell>
          <cell r="C7872">
            <v>0</v>
          </cell>
          <cell r="D7872">
            <v>0</v>
          </cell>
          <cell r="E7872">
            <v>0</v>
          </cell>
          <cell r="F7872">
            <v>0</v>
          </cell>
          <cell r="G7872">
            <v>0</v>
          </cell>
          <cell r="I7872">
            <v>0</v>
          </cell>
        </row>
        <row r="7873">
          <cell r="A7873">
            <v>800000001254</v>
          </cell>
          <cell r="B7873" t="str">
            <v xml:space="preserve">SUMITOMO DEMAG - CYLINDER RING DIN24910 60/54,6 x 2,5 GG-KA                                         </v>
          </cell>
          <cell r="C7873">
            <v>0</v>
          </cell>
          <cell r="D7873">
            <v>0</v>
          </cell>
          <cell r="E7873">
            <v>0</v>
          </cell>
          <cell r="F7873">
            <v>0</v>
          </cell>
          <cell r="G7873">
            <v>0</v>
          </cell>
          <cell r="I7873">
            <v>0</v>
          </cell>
        </row>
        <row r="7874">
          <cell r="A7874">
            <v>800000001255</v>
          </cell>
          <cell r="B7874" t="str">
            <v xml:space="preserve">SUMITOMO DEMAG - LIP SEAL T20 40x 48 x 5,7/6,3                                                      </v>
          </cell>
          <cell r="C7874">
            <v>0</v>
          </cell>
          <cell r="D7874">
            <v>0</v>
          </cell>
          <cell r="E7874">
            <v>0</v>
          </cell>
          <cell r="F7874">
            <v>0</v>
          </cell>
          <cell r="G7874">
            <v>0</v>
          </cell>
          <cell r="I7874">
            <v>0</v>
          </cell>
        </row>
        <row r="7875">
          <cell r="A7875">
            <v>800000001256</v>
          </cell>
          <cell r="B7875" t="str">
            <v xml:space="preserve">HASCO - EXPULSOR Z40 / 3 X 200                                                                      </v>
          </cell>
          <cell r="C7875">
            <v>0</v>
          </cell>
          <cell r="D7875">
            <v>0</v>
          </cell>
          <cell r="E7875">
            <v>0</v>
          </cell>
          <cell r="F7875">
            <v>0</v>
          </cell>
          <cell r="G7875">
            <v>0</v>
          </cell>
          <cell r="I7875">
            <v>0</v>
          </cell>
        </row>
        <row r="7876">
          <cell r="A7876">
            <v>800000001257</v>
          </cell>
          <cell r="B7876" t="str">
            <v xml:space="preserve">AMACO - ROLLER DE REGULACION DV1126                                                                 </v>
          </cell>
          <cell r="C7876">
            <v>0</v>
          </cell>
          <cell r="D7876">
            <v>0</v>
          </cell>
          <cell r="E7876">
            <v>0</v>
          </cell>
          <cell r="F7876">
            <v>0</v>
          </cell>
          <cell r="G7876">
            <v>0</v>
          </cell>
          <cell r="I7876">
            <v>0</v>
          </cell>
        </row>
        <row r="7877">
          <cell r="A7877">
            <v>800000001258</v>
          </cell>
          <cell r="B7877" t="str">
            <v xml:space="preserve">TIRISTOR ALTA FRECUENCIA ACR44UO8LE (CHRISTOPH)                                                     </v>
          </cell>
          <cell r="C7877">
            <v>0</v>
          </cell>
          <cell r="D7877">
            <v>0</v>
          </cell>
          <cell r="E7877">
            <v>0</v>
          </cell>
          <cell r="F7877">
            <v>0</v>
          </cell>
          <cell r="G7877">
            <v>0</v>
          </cell>
          <cell r="I7877">
            <v>0</v>
          </cell>
        </row>
        <row r="7878">
          <cell r="A7878">
            <v>800000001259</v>
          </cell>
          <cell r="B7878" t="str">
            <v xml:space="preserve">BRINKOFLEX - MANGUERAS FLEXIBLES P/AIRE CALIENTE                                                    </v>
          </cell>
          <cell r="C7878">
            <v>0</v>
          </cell>
          <cell r="D7878">
            <v>0</v>
          </cell>
          <cell r="E7878">
            <v>0</v>
          </cell>
          <cell r="F7878">
            <v>0</v>
          </cell>
          <cell r="G7878">
            <v>0</v>
          </cell>
          <cell r="I7878">
            <v>0</v>
          </cell>
        </row>
        <row r="7879">
          <cell r="A7879">
            <v>800000001260</v>
          </cell>
          <cell r="B7879" t="str">
            <v xml:space="preserve">SECURATEK - PROTECTOR PLASTICO DE CESPED                                                            </v>
          </cell>
          <cell r="C7879">
            <v>0</v>
          </cell>
          <cell r="D7879">
            <v>0</v>
          </cell>
          <cell r="E7879">
            <v>0</v>
          </cell>
          <cell r="F7879">
            <v>0</v>
          </cell>
          <cell r="G7879">
            <v>0</v>
          </cell>
          <cell r="I7879">
            <v>0</v>
          </cell>
        </row>
        <row r="7880">
          <cell r="A7880">
            <v>800000001261</v>
          </cell>
          <cell r="B7880" t="str">
            <v xml:space="preserve">AMACO- PLACA DE IMPRESION                                                                           </v>
          </cell>
          <cell r="C7880">
            <v>0</v>
          </cell>
          <cell r="D7880">
            <v>0</v>
          </cell>
          <cell r="E7880">
            <v>0</v>
          </cell>
          <cell r="F7880">
            <v>0</v>
          </cell>
          <cell r="G7880">
            <v>0</v>
          </cell>
          <cell r="I7880">
            <v>0</v>
          </cell>
        </row>
        <row r="7881">
          <cell r="A7881">
            <v>800000001262</v>
          </cell>
          <cell r="B7881" t="str">
            <v xml:space="preserve">AMACO-CINTA ADHESIVA ESPECIAL                                                                       </v>
          </cell>
          <cell r="C7881">
            <v>1</v>
          </cell>
          <cell r="D7881">
            <v>0</v>
          </cell>
          <cell r="E7881">
            <v>0</v>
          </cell>
          <cell r="F7881">
            <v>0</v>
          </cell>
          <cell r="G7881">
            <v>0</v>
          </cell>
          <cell r="I7881">
            <v>0</v>
          </cell>
        </row>
        <row r="7882">
          <cell r="A7882">
            <v>800000001263</v>
          </cell>
          <cell r="B7882" t="str">
            <v xml:space="preserve">HASCO-EXPULSOR 40/1,6X125                                                                           </v>
          </cell>
          <cell r="C7882">
            <v>0</v>
          </cell>
          <cell r="D7882">
            <v>0</v>
          </cell>
          <cell r="E7882">
            <v>0</v>
          </cell>
          <cell r="F7882">
            <v>0</v>
          </cell>
          <cell r="G7882">
            <v>0</v>
          </cell>
          <cell r="I7882">
            <v>0</v>
          </cell>
        </row>
        <row r="7883">
          <cell r="A7883">
            <v>800000001264</v>
          </cell>
          <cell r="B7883" t="str">
            <v xml:space="preserve">HASCO-EXPULSOR 40/1,6X125                                                                           </v>
          </cell>
          <cell r="C7883">
            <v>8</v>
          </cell>
          <cell r="D7883">
            <v>0</v>
          </cell>
          <cell r="E7883">
            <v>0</v>
          </cell>
          <cell r="F7883">
            <v>0</v>
          </cell>
          <cell r="G7883">
            <v>0</v>
          </cell>
          <cell r="I7883">
            <v>0</v>
          </cell>
        </row>
        <row r="7884">
          <cell r="A7884">
            <v>800000001265</v>
          </cell>
          <cell r="B7884" t="str">
            <v xml:space="preserve">HASCO-EXPULSOR Z 42/1,5X100                                                                         </v>
          </cell>
          <cell r="C7884">
            <v>3</v>
          </cell>
          <cell r="D7884">
            <v>0</v>
          </cell>
          <cell r="E7884">
            <v>0</v>
          </cell>
          <cell r="F7884">
            <v>0</v>
          </cell>
          <cell r="G7884">
            <v>0</v>
          </cell>
          <cell r="I7884">
            <v>0</v>
          </cell>
        </row>
        <row r="7885">
          <cell r="A7885">
            <v>800000001266</v>
          </cell>
          <cell r="B7885" t="str">
            <v xml:space="preserve">HASCO-EXPULSOR Z 441/1,6X100                                                                        </v>
          </cell>
          <cell r="C7885">
            <v>10</v>
          </cell>
          <cell r="D7885">
            <v>0</v>
          </cell>
          <cell r="E7885">
            <v>0</v>
          </cell>
          <cell r="F7885">
            <v>0</v>
          </cell>
          <cell r="G7885">
            <v>0</v>
          </cell>
          <cell r="I7885">
            <v>0</v>
          </cell>
        </row>
        <row r="7886">
          <cell r="A7886">
            <v>800000001267</v>
          </cell>
          <cell r="B7886" t="str">
            <v xml:space="preserve">HASCO-TORNILLO Z 71/10                                                                              </v>
          </cell>
          <cell r="C7886">
            <v>0</v>
          </cell>
          <cell r="D7886">
            <v>0</v>
          </cell>
          <cell r="E7886">
            <v>0</v>
          </cell>
          <cell r="F7886">
            <v>0</v>
          </cell>
          <cell r="G7886">
            <v>0</v>
          </cell>
          <cell r="I7886">
            <v>0</v>
          </cell>
        </row>
        <row r="7887">
          <cell r="A7887">
            <v>800000001268</v>
          </cell>
          <cell r="B7887" t="str">
            <v xml:space="preserve">HASCO-EXPULSOR Z 41/2,7X160                                                                         </v>
          </cell>
          <cell r="C7887">
            <v>0</v>
          </cell>
          <cell r="D7887">
            <v>0</v>
          </cell>
          <cell r="E7887">
            <v>0</v>
          </cell>
          <cell r="F7887">
            <v>0</v>
          </cell>
          <cell r="G7887">
            <v>0</v>
          </cell>
          <cell r="I7887">
            <v>0</v>
          </cell>
        </row>
        <row r="7888">
          <cell r="A7888">
            <v>800000001269</v>
          </cell>
          <cell r="B7888" t="str">
            <v xml:space="preserve">RESISTENCIA SUMERGIBLE TIPO ERC 8000W                                                               </v>
          </cell>
          <cell r="C7888">
            <v>1</v>
          </cell>
          <cell r="D7888">
            <v>0</v>
          </cell>
          <cell r="E7888">
            <v>0</v>
          </cell>
          <cell r="F7888">
            <v>0</v>
          </cell>
          <cell r="G7888">
            <v>0</v>
          </cell>
          <cell r="I7888">
            <v>0</v>
          </cell>
        </row>
        <row r="7889">
          <cell r="A7889">
            <v>800000001270</v>
          </cell>
          <cell r="B7889" t="str">
            <v xml:space="preserve">PLANCHA DE ESPUMA AMARILLA 500X500X10mm                                                             </v>
          </cell>
          <cell r="C7889">
            <v>30</v>
          </cell>
          <cell r="D7889">
            <v>0</v>
          </cell>
          <cell r="E7889">
            <v>0</v>
          </cell>
          <cell r="F7889">
            <v>0</v>
          </cell>
          <cell r="G7889">
            <v>0</v>
          </cell>
          <cell r="I7889">
            <v>0</v>
          </cell>
        </row>
        <row r="7890">
          <cell r="A7890">
            <v>800000001271</v>
          </cell>
          <cell r="B7890" t="str">
            <v xml:space="preserve">EQUIPO DE SEGURIDAD P/ELEVADOR -BSO 500                                                             </v>
          </cell>
          <cell r="C7890">
            <v>0</v>
          </cell>
          <cell r="D7890">
            <v>0</v>
          </cell>
          <cell r="E7890">
            <v>0</v>
          </cell>
          <cell r="F7890">
            <v>0</v>
          </cell>
          <cell r="G7890">
            <v>0</v>
          </cell>
          <cell r="I7890">
            <v>0</v>
          </cell>
        </row>
        <row r="7891">
          <cell r="A7891">
            <v>800000001272</v>
          </cell>
          <cell r="B7891" t="str">
            <v xml:space="preserve">GIESSER - Nano Pads (Antislip Pad)                                                                  </v>
          </cell>
          <cell r="C7891">
            <v>0</v>
          </cell>
          <cell r="D7891">
            <v>0</v>
          </cell>
          <cell r="E7891">
            <v>0</v>
          </cell>
          <cell r="F7891">
            <v>0</v>
          </cell>
          <cell r="G7891">
            <v>0</v>
          </cell>
          <cell r="I7891">
            <v>0</v>
          </cell>
        </row>
        <row r="7892">
          <cell r="A7892">
            <v>800000001273</v>
          </cell>
          <cell r="B7892" t="str">
            <v xml:space="preserve">SILLAS - REPOSERAS                                                                                  </v>
          </cell>
          <cell r="C7892">
            <v>0</v>
          </cell>
          <cell r="D7892">
            <v>0</v>
          </cell>
          <cell r="E7892">
            <v>0</v>
          </cell>
          <cell r="F7892">
            <v>0</v>
          </cell>
          <cell r="G7892">
            <v>0</v>
          </cell>
          <cell r="I7892">
            <v>0</v>
          </cell>
        </row>
        <row r="7893">
          <cell r="A7893">
            <v>800000001274</v>
          </cell>
          <cell r="B7893" t="str">
            <v xml:space="preserve">TAPA PARA MESA 220x90                                                                               </v>
          </cell>
          <cell r="C7893">
            <v>0</v>
          </cell>
          <cell r="D7893">
            <v>0</v>
          </cell>
          <cell r="E7893">
            <v>0</v>
          </cell>
          <cell r="F7893">
            <v>0</v>
          </cell>
          <cell r="G7893">
            <v>0</v>
          </cell>
          <cell r="I7893">
            <v>0</v>
          </cell>
        </row>
        <row r="7894">
          <cell r="A7894">
            <v>800000001275</v>
          </cell>
          <cell r="B7894" t="str">
            <v xml:space="preserve">Armazon de Sombrilla                                                                                </v>
          </cell>
          <cell r="C7894">
            <v>0</v>
          </cell>
          <cell r="D7894">
            <v>0</v>
          </cell>
          <cell r="E7894">
            <v>0</v>
          </cell>
          <cell r="F7894">
            <v>0</v>
          </cell>
          <cell r="G7894">
            <v>0</v>
          </cell>
          <cell r="I7894">
            <v>0</v>
          </cell>
        </row>
        <row r="7895">
          <cell r="A7895">
            <v>800000001276</v>
          </cell>
          <cell r="B7895" t="str">
            <v xml:space="preserve">FIELTRO                                                                                             </v>
          </cell>
          <cell r="C7895">
            <v>0</v>
          </cell>
          <cell r="D7895">
            <v>0</v>
          </cell>
          <cell r="E7895">
            <v>0</v>
          </cell>
          <cell r="F7895">
            <v>0</v>
          </cell>
          <cell r="G7895">
            <v>0</v>
          </cell>
          <cell r="I7895">
            <v>0</v>
          </cell>
        </row>
        <row r="7896">
          <cell r="A7896">
            <v>800000001277</v>
          </cell>
          <cell r="B7896" t="str">
            <v xml:space="preserve">Tela Pintada 1,20 x 1,0 mt                                                                          </v>
          </cell>
          <cell r="C7896">
            <v>0</v>
          </cell>
          <cell r="D7896">
            <v>0</v>
          </cell>
          <cell r="E7896">
            <v>0</v>
          </cell>
          <cell r="F7896">
            <v>0</v>
          </cell>
          <cell r="G7896">
            <v>0</v>
          </cell>
          <cell r="I7896">
            <v>0</v>
          </cell>
        </row>
        <row r="7897">
          <cell r="A7897">
            <v>800000001278</v>
          </cell>
          <cell r="B7897" t="str">
            <v xml:space="preserve">Tela Pintada 1,60 x 0,61 mt                                                                         </v>
          </cell>
          <cell r="C7897">
            <v>0</v>
          </cell>
          <cell r="D7897">
            <v>0</v>
          </cell>
          <cell r="E7897">
            <v>0</v>
          </cell>
          <cell r="F7897">
            <v>0</v>
          </cell>
          <cell r="G7897">
            <v>0</v>
          </cell>
          <cell r="I7897">
            <v>0</v>
          </cell>
        </row>
        <row r="7898">
          <cell r="A7898">
            <v>800000001279</v>
          </cell>
          <cell r="B7898" t="str">
            <v xml:space="preserve">Cajon de Madera                                                                                     </v>
          </cell>
          <cell r="C7898">
            <v>0</v>
          </cell>
          <cell r="D7898">
            <v>0</v>
          </cell>
          <cell r="E7898">
            <v>0</v>
          </cell>
          <cell r="F7898">
            <v>0</v>
          </cell>
          <cell r="G7898">
            <v>0</v>
          </cell>
          <cell r="I7898">
            <v>0</v>
          </cell>
        </row>
        <row r="7899">
          <cell r="A7899">
            <v>800000001280</v>
          </cell>
          <cell r="B7899" t="str">
            <v xml:space="preserve">KIT REPUESTOS REXROTH 5727410002 P/5727560920                                                       </v>
          </cell>
          <cell r="C7899">
            <v>4</v>
          </cell>
          <cell r="D7899">
            <v>0</v>
          </cell>
          <cell r="E7899">
            <v>0</v>
          </cell>
          <cell r="F7899">
            <v>0</v>
          </cell>
          <cell r="G7899">
            <v>0</v>
          </cell>
          <cell r="I7899">
            <v>0</v>
          </cell>
        </row>
        <row r="7900">
          <cell r="A7900">
            <v>800000001281</v>
          </cell>
          <cell r="B7900" t="str">
            <v xml:space="preserve">KIT REPUESTOS REXROTH 5727400002 P/5727980920                                                       </v>
          </cell>
          <cell r="C7900">
            <v>2</v>
          </cell>
          <cell r="D7900">
            <v>0</v>
          </cell>
          <cell r="E7900">
            <v>0</v>
          </cell>
          <cell r="F7900">
            <v>0</v>
          </cell>
          <cell r="G7900">
            <v>0</v>
          </cell>
          <cell r="I7900">
            <v>0</v>
          </cell>
        </row>
        <row r="7901">
          <cell r="A7901">
            <v>800000001282</v>
          </cell>
          <cell r="B7901" t="str">
            <v xml:space="preserve">DECANTADOR DE AGUA P/SIST.AIRE COMPRIMIDO - BEKOMAT                                                 </v>
          </cell>
          <cell r="C7901">
            <v>0</v>
          </cell>
          <cell r="D7901">
            <v>0</v>
          </cell>
          <cell r="E7901">
            <v>0</v>
          </cell>
          <cell r="F7901">
            <v>0</v>
          </cell>
          <cell r="G7901">
            <v>0</v>
          </cell>
          <cell r="I7901">
            <v>0</v>
          </cell>
        </row>
        <row r="7902">
          <cell r="A7902">
            <v>800000001283</v>
          </cell>
          <cell r="B7902" t="str">
            <v xml:space="preserve">CABEZAL SG M10 (372-0620)                                                                           </v>
          </cell>
          <cell r="C7902">
            <v>1</v>
          </cell>
          <cell r="D7902">
            <v>0</v>
          </cell>
          <cell r="E7902">
            <v>0</v>
          </cell>
          <cell r="F7902">
            <v>0</v>
          </cell>
          <cell r="G7902">
            <v>0</v>
          </cell>
          <cell r="I7902">
            <v>0</v>
          </cell>
        </row>
        <row r="7903">
          <cell r="A7903">
            <v>800000001284</v>
          </cell>
          <cell r="B7903" t="str">
            <v xml:space="preserve">CORREA DENTADA (CINTA INFERIOR) 150TS/900PU 1mm                                                     </v>
          </cell>
          <cell r="C7903">
            <v>1</v>
          </cell>
          <cell r="D7903">
            <v>0</v>
          </cell>
          <cell r="E7903">
            <v>0</v>
          </cell>
          <cell r="F7903">
            <v>0</v>
          </cell>
          <cell r="G7903">
            <v>0</v>
          </cell>
          <cell r="I7903">
            <v>0</v>
          </cell>
        </row>
        <row r="7904">
          <cell r="A7904">
            <v>800000001285</v>
          </cell>
          <cell r="B7904" t="str">
            <v xml:space="preserve">CORREA DENTADA (CINTA SUPERIOR) 150TS/330PU 1mm                                                     </v>
          </cell>
          <cell r="C7904">
            <v>0</v>
          </cell>
          <cell r="D7904">
            <v>0</v>
          </cell>
          <cell r="E7904">
            <v>0</v>
          </cell>
          <cell r="F7904">
            <v>0</v>
          </cell>
          <cell r="G7904">
            <v>0</v>
          </cell>
          <cell r="I7904">
            <v>0</v>
          </cell>
        </row>
        <row r="7905">
          <cell r="A7905">
            <v>800000001286</v>
          </cell>
          <cell r="B7905" t="str">
            <v xml:space="preserve">BUJE ENTRADA TUB. USM 150/35                                                                        </v>
          </cell>
          <cell r="C7905">
            <v>1</v>
          </cell>
          <cell r="D7905">
            <v>0</v>
          </cell>
          <cell r="E7905">
            <v>0</v>
          </cell>
          <cell r="F7905">
            <v>0</v>
          </cell>
          <cell r="G7905">
            <v>0</v>
          </cell>
          <cell r="I7905">
            <v>0</v>
          </cell>
        </row>
        <row r="7906">
          <cell r="A7906">
            <v>800000001287</v>
          </cell>
          <cell r="B7906" t="str">
            <v xml:space="preserve">CUCHILLA TUBULADURAS 100-150                                                                        </v>
          </cell>
          <cell r="C7906">
            <v>0</v>
          </cell>
          <cell r="D7906">
            <v>0</v>
          </cell>
          <cell r="E7906">
            <v>0</v>
          </cell>
          <cell r="F7906">
            <v>0</v>
          </cell>
          <cell r="G7906">
            <v>0</v>
          </cell>
          <cell r="I7906">
            <v>0</v>
          </cell>
        </row>
        <row r="7907">
          <cell r="A7907">
            <v>800000001288</v>
          </cell>
          <cell r="B7907" t="str">
            <v xml:space="preserve">AQUADUR 0/5/10/15/20/25 °d 912 01                                                                   </v>
          </cell>
          <cell r="C7907">
            <v>100</v>
          </cell>
          <cell r="D7907">
            <v>0</v>
          </cell>
          <cell r="E7907">
            <v>100</v>
          </cell>
          <cell r="F7907">
            <v>100</v>
          </cell>
          <cell r="G7907">
            <v>100</v>
          </cell>
          <cell r="I7907">
            <v>100</v>
          </cell>
        </row>
        <row r="7908">
          <cell r="A7908">
            <v>800000001289</v>
          </cell>
          <cell r="B7908" t="str">
            <v xml:space="preserve">INTERCAMBIADOR (SERPENTIN) COOLER CUAL 6R A 76K 2,1 AT4 20X16 (90KW DN65)                           </v>
          </cell>
          <cell r="C7908">
            <v>0</v>
          </cell>
          <cell r="D7908">
            <v>0</v>
          </cell>
          <cell r="E7908">
            <v>0</v>
          </cell>
          <cell r="F7908">
            <v>0</v>
          </cell>
          <cell r="G7908">
            <v>0</v>
          </cell>
          <cell r="I7908">
            <v>0</v>
          </cell>
        </row>
        <row r="7909">
          <cell r="A7909">
            <v>800000001290</v>
          </cell>
          <cell r="B7909" t="str">
            <v xml:space="preserve">INTERCAMBIADOR (SERPENTIN) HEATER CUAL 1R A 15K 2,1 AT4 20X16 (59KW DN40)                           </v>
          </cell>
          <cell r="C7909">
            <v>0</v>
          </cell>
          <cell r="D7909">
            <v>0</v>
          </cell>
          <cell r="E7909">
            <v>0</v>
          </cell>
          <cell r="F7909">
            <v>0</v>
          </cell>
          <cell r="G7909">
            <v>0</v>
          </cell>
          <cell r="I7909">
            <v>0</v>
          </cell>
        </row>
        <row r="7910">
          <cell r="A7910">
            <v>800000001291</v>
          </cell>
          <cell r="B7910" t="str">
            <v xml:space="preserve">INTERCAMBIADOR (SERPENTIN) HEATER CUAL 1R A 11K 2,1 AT4 16X16 (40KW DN40)                           </v>
          </cell>
          <cell r="C7910">
            <v>0</v>
          </cell>
          <cell r="D7910">
            <v>0</v>
          </cell>
          <cell r="E7910">
            <v>0</v>
          </cell>
          <cell r="F7910">
            <v>0</v>
          </cell>
          <cell r="G7910">
            <v>0</v>
          </cell>
          <cell r="I7910">
            <v>0</v>
          </cell>
        </row>
        <row r="7911">
          <cell r="A7911">
            <v>800000001292</v>
          </cell>
          <cell r="B7911" t="str">
            <v xml:space="preserve">INTERCAMBIADOR (SERPENTIN) COOLER CUAL 6R A 64K 2,1 AT4 16X16 (56,7KW DN65)                         </v>
          </cell>
          <cell r="C7911">
            <v>0</v>
          </cell>
          <cell r="D7911">
            <v>0</v>
          </cell>
          <cell r="E7911">
            <v>0</v>
          </cell>
          <cell r="F7911">
            <v>0</v>
          </cell>
          <cell r="G7911">
            <v>0</v>
          </cell>
          <cell r="I7911">
            <v>0</v>
          </cell>
        </row>
        <row r="7912">
          <cell r="A7912">
            <v>800000001293</v>
          </cell>
          <cell r="B7912" t="str">
            <v xml:space="preserve">UNIDAD DE INDICACION AT 4-L S/CABLE AT.401.01100                                                    </v>
          </cell>
          <cell r="C7912">
            <v>0</v>
          </cell>
          <cell r="D7912">
            <v>0</v>
          </cell>
          <cell r="E7912">
            <v>0</v>
          </cell>
          <cell r="F7912">
            <v>0</v>
          </cell>
          <cell r="G7912">
            <v>0</v>
          </cell>
          <cell r="I7912">
            <v>0</v>
          </cell>
        </row>
        <row r="7913">
          <cell r="A7913">
            <v>800000001294</v>
          </cell>
          <cell r="B7913" t="str">
            <v xml:space="preserve">SONDA DE MED. ODAC 15XY-J 0.04/16MM ODAC.0151.15001                                                 </v>
          </cell>
          <cell r="C7913">
            <v>0</v>
          </cell>
          <cell r="D7913">
            <v>0</v>
          </cell>
          <cell r="E7913">
            <v>0</v>
          </cell>
          <cell r="F7913">
            <v>0</v>
          </cell>
          <cell r="G7913">
            <v>0</v>
          </cell>
          <cell r="I7913">
            <v>0</v>
          </cell>
        </row>
        <row r="7914">
          <cell r="A7914">
            <v>800000001295</v>
          </cell>
          <cell r="B7914" t="str">
            <v xml:space="preserve">CABLE J L6-L6 10M ODAC.9164.10100                                                                   </v>
          </cell>
          <cell r="C7914">
            <v>0</v>
          </cell>
          <cell r="D7914">
            <v>0</v>
          </cell>
          <cell r="E7914">
            <v>0</v>
          </cell>
          <cell r="F7914">
            <v>0</v>
          </cell>
          <cell r="G7914">
            <v>0</v>
          </cell>
          <cell r="I7914">
            <v>0</v>
          </cell>
        </row>
        <row r="7915">
          <cell r="A7915">
            <v>800000001296</v>
          </cell>
          <cell r="B7915" t="str">
            <v xml:space="preserve">CAJA REDUCTORA GFS4G1SFR                                                                            </v>
          </cell>
          <cell r="C7915">
            <v>0</v>
          </cell>
          <cell r="D7915">
            <v>0</v>
          </cell>
          <cell r="E7915">
            <v>0</v>
          </cell>
          <cell r="F7915">
            <v>0</v>
          </cell>
          <cell r="G7915">
            <v>0</v>
          </cell>
          <cell r="I7915">
            <v>0</v>
          </cell>
        </row>
        <row r="7916">
          <cell r="A7916">
            <v>800000001297</v>
          </cell>
          <cell r="B7916" t="str">
            <v xml:space="preserve">HEATERBAND 50x31 330W 89699466                                                                      </v>
          </cell>
          <cell r="C7916">
            <v>1</v>
          </cell>
          <cell r="D7916">
            <v>0</v>
          </cell>
          <cell r="E7916">
            <v>0</v>
          </cell>
          <cell r="F7916">
            <v>0</v>
          </cell>
          <cell r="G7916">
            <v>0</v>
          </cell>
          <cell r="I7916">
            <v>0</v>
          </cell>
        </row>
        <row r="7917">
          <cell r="A7917">
            <v>800000001298</v>
          </cell>
          <cell r="B7917" t="str">
            <v xml:space="preserve">TERMOCUPLA BARREL VBV 0/2x10x1500 ISO  06494165                                                     </v>
          </cell>
          <cell r="C7917">
            <v>0</v>
          </cell>
          <cell r="D7917">
            <v>0</v>
          </cell>
          <cell r="E7917">
            <v>0</v>
          </cell>
          <cell r="F7917">
            <v>0</v>
          </cell>
          <cell r="G7917">
            <v>0</v>
          </cell>
          <cell r="I7917">
            <v>0</v>
          </cell>
        </row>
        <row r="7918">
          <cell r="A7918">
            <v>800000001299</v>
          </cell>
          <cell r="B7918" t="str">
            <v xml:space="preserve">TERMOCUPLA TEF12  00385566                                                                          </v>
          </cell>
          <cell r="C7918">
            <v>1</v>
          </cell>
          <cell r="D7918">
            <v>0</v>
          </cell>
          <cell r="E7918">
            <v>0</v>
          </cell>
          <cell r="F7918">
            <v>0</v>
          </cell>
          <cell r="G7918">
            <v>0</v>
          </cell>
          <cell r="I7918">
            <v>0</v>
          </cell>
        </row>
        <row r="7919">
          <cell r="A7919">
            <v>800000001300</v>
          </cell>
          <cell r="B7919" t="str">
            <v xml:space="preserve">HEATERBAND 100x55 1000W 230V  89654966                                                              </v>
          </cell>
          <cell r="C7919">
            <v>1</v>
          </cell>
          <cell r="D7919">
            <v>0</v>
          </cell>
          <cell r="E7919">
            <v>0</v>
          </cell>
          <cell r="F7919">
            <v>0</v>
          </cell>
          <cell r="G7919">
            <v>0</v>
          </cell>
          <cell r="I7919">
            <v>0</v>
          </cell>
        </row>
        <row r="7920">
          <cell r="A7920">
            <v>800000001301</v>
          </cell>
          <cell r="B7920" t="str">
            <v xml:space="preserve">HEATERBAND 60x39 450W  89654866                                                                     </v>
          </cell>
          <cell r="C7920">
            <v>3</v>
          </cell>
          <cell r="D7920">
            <v>0</v>
          </cell>
          <cell r="E7920">
            <v>0</v>
          </cell>
          <cell r="F7920">
            <v>0</v>
          </cell>
          <cell r="G7920">
            <v>0</v>
          </cell>
          <cell r="I7920">
            <v>0</v>
          </cell>
        </row>
        <row r="7921">
          <cell r="A7921">
            <v>800000001302</v>
          </cell>
          <cell r="B7921" t="str">
            <v xml:space="preserve">TERMOCUPLA VBV0/2x50X2000  06614165                                                                 </v>
          </cell>
          <cell r="C7921">
            <v>5</v>
          </cell>
          <cell r="D7921">
            <v>0</v>
          </cell>
          <cell r="E7921">
            <v>0</v>
          </cell>
          <cell r="F7921">
            <v>0</v>
          </cell>
          <cell r="G7921">
            <v>0</v>
          </cell>
          <cell r="I7921">
            <v>0</v>
          </cell>
        </row>
        <row r="7922">
          <cell r="A7922">
            <v>800000001303</v>
          </cell>
          <cell r="B7922" t="str">
            <v xml:space="preserve">TERMOCUPLA FH90/2x25x2000 500°C  88191365                                                           </v>
          </cell>
          <cell r="C7922">
            <v>1</v>
          </cell>
          <cell r="D7922">
            <v>0</v>
          </cell>
          <cell r="E7922">
            <v>0</v>
          </cell>
          <cell r="F7922">
            <v>0</v>
          </cell>
          <cell r="G7922">
            <v>0</v>
          </cell>
          <cell r="I7922">
            <v>0</v>
          </cell>
        </row>
        <row r="7923">
          <cell r="A7923">
            <v>800000001304</v>
          </cell>
          <cell r="B7923" t="str">
            <v xml:space="preserve">HEATERBAND 142x74 1700W 230V  83949866                                                              </v>
          </cell>
          <cell r="C7923">
            <v>6</v>
          </cell>
          <cell r="D7923">
            <v>0</v>
          </cell>
          <cell r="E7923">
            <v>0</v>
          </cell>
          <cell r="F7923">
            <v>0</v>
          </cell>
          <cell r="G7923">
            <v>0</v>
          </cell>
          <cell r="I7923">
            <v>0</v>
          </cell>
        </row>
        <row r="7924">
          <cell r="A7924">
            <v>800000001305</v>
          </cell>
          <cell r="B7924" t="str">
            <v xml:space="preserve">HEATERBAND 90x23 400W  89654766                                                                     </v>
          </cell>
          <cell r="C7924">
            <v>2</v>
          </cell>
          <cell r="D7924">
            <v>0</v>
          </cell>
          <cell r="E7924">
            <v>0</v>
          </cell>
          <cell r="F7924">
            <v>0</v>
          </cell>
          <cell r="G7924">
            <v>0</v>
          </cell>
          <cell r="I7924">
            <v>0</v>
          </cell>
        </row>
        <row r="7925">
          <cell r="A7925">
            <v>800000001306</v>
          </cell>
          <cell r="B7925" t="str">
            <v xml:space="preserve">HEATERBAND 45x27 255W  89654666                                                                     </v>
          </cell>
          <cell r="C7925">
            <v>4</v>
          </cell>
          <cell r="D7925">
            <v>0</v>
          </cell>
          <cell r="E7925">
            <v>0</v>
          </cell>
          <cell r="F7925">
            <v>0</v>
          </cell>
          <cell r="G7925">
            <v>0</v>
          </cell>
          <cell r="I7925">
            <v>0</v>
          </cell>
        </row>
        <row r="7926">
          <cell r="A7926">
            <v>800000001307</v>
          </cell>
          <cell r="B7926" t="str">
            <v xml:space="preserve">TERMOCUPLA VBV 0/2x50x2000  06017866                                                                </v>
          </cell>
          <cell r="C7926">
            <v>0</v>
          </cell>
          <cell r="D7926">
            <v>0</v>
          </cell>
          <cell r="E7926">
            <v>0</v>
          </cell>
          <cell r="F7926">
            <v>0</v>
          </cell>
          <cell r="G7926">
            <v>0</v>
          </cell>
          <cell r="I7926">
            <v>0</v>
          </cell>
        </row>
        <row r="7927">
          <cell r="A7927">
            <v>800000001308</v>
          </cell>
          <cell r="B7927" t="str">
            <v xml:space="preserve">SPRING CLIP F/THERMOCOUPLE(dia.47)  81816965                                                        </v>
          </cell>
          <cell r="C7927">
            <v>5</v>
          </cell>
          <cell r="D7927">
            <v>0</v>
          </cell>
          <cell r="E7927">
            <v>0</v>
          </cell>
          <cell r="F7927">
            <v>0</v>
          </cell>
          <cell r="G7927">
            <v>0</v>
          </cell>
          <cell r="I7927">
            <v>0</v>
          </cell>
        </row>
        <row r="7928">
          <cell r="A7928">
            <v>800000001309</v>
          </cell>
          <cell r="B7928" t="str">
            <v xml:space="preserve">POLEA DENTADA R530 19587202801                                                                      </v>
          </cell>
          <cell r="C7928">
            <v>1</v>
          </cell>
          <cell r="D7928">
            <v>0</v>
          </cell>
          <cell r="E7928">
            <v>0</v>
          </cell>
          <cell r="F7928">
            <v>0</v>
          </cell>
          <cell r="G7928">
            <v>0</v>
          </cell>
          <cell r="I7928">
            <v>0</v>
          </cell>
        </row>
        <row r="7929">
          <cell r="A7929">
            <v>800000001310</v>
          </cell>
          <cell r="B7929" t="str">
            <v xml:space="preserve">RODAMIENTO TYPE-R530 78500060300                                                                    </v>
          </cell>
          <cell r="C7929">
            <v>1</v>
          </cell>
          <cell r="D7929">
            <v>0</v>
          </cell>
          <cell r="E7929">
            <v>0</v>
          </cell>
          <cell r="F7929">
            <v>0</v>
          </cell>
          <cell r="G7929">
            <v>0</v>
          </cell>
          <cell r="I7929">
            <v>0</v>
          </cell>
        </row>
        <row r="7930">
          <cell r="A7930">
            <v>800000001311</v>
          </cell>
          <cell r="B7930" t="str">
            <v xml:space="preserve">RETENES P/EJES MASCH-N°-2549 78351017000                                                            </v>
          </cell>
          <cell r="C7930">
            <v>3</v>
          </cell>
          <cell r="D7930">
            <v>0</v>
          </cell>
          <cell r="E7930">
            <v>0</v>
          </cell>
          <cell r="F7930">
            <v>0</v>
          </cell>
          <cell r="G7930">
            <v>0</v>
          </cell>
          <cell r="I7930">
            <v>0</v>
          </cell>
        </row>
        <row r="7931">
          <cell r="A7931">
            <v>800000001312</v>
          </cell>
          <cell r="B7931" t="str">
            <v xml:space="preserve">RETENES P/EJES 78351020100                                                                          </v>
          </cell>
          <cell r="C7931">
            <v>3</v>
          </cell>
          <cell r="D7931">
            <v>0</v>
          </cell>
          <cell r="E7931">
            <v>0</v>
          </cell>
          <cell r="F7931">
            <v>0</v>
          </cell>
          <cell r="G7931">
            <v>0</v>
          </cell>
          <cell r="I7931">
            <v>0</v>
          </cell>
        </row>
        <row r="7932">
          <cell r="A7932">
            <v>800000001313</v>
          </cell>
          <cell r="B7932" t="str">
            <v xml:space="preserve">SCHALTNOCKE-M855PC A4 M-855-D 11421837510                                                           </v>
          </cell>
          <cell r="C7932">
            <v>1</v>
          </cell>
          <cell r="D7932">
            <v>0</v>
          </cell>
          <cell r="E7932">
            <v>0</v>
          </cell>
          <cell r="F7932">
            <v>0</v>
          </cell>
          <cell r="G7932">
            <v>0</v>
          </cell>
          <cell r="I7932">
            <v>0</v>
          </cell>
        </row>
        <row r="7933">
          <cell r="A7933">
            <v>800000001314</v>
          </cell>
          <cell r="B7933" t="str">
            <v xml:space="preserve">CILINDROS CARRERA 195-M855D DPC 80203303300(ex 11481811003)                                         </v>
          </cell>
          <cell r="C7933">
            <v>0</v>
          </cell>
          <cell r="D7933">
            <v>0</v>
          </cell>
          <cell r="E7933">
            <v>0</v>
          </cell>
          <cell r="F7933">
            <v>0</v>
          </cell>
          <cell r="G7933">
            <v>0</v>
          </cell>
          <cell r="I7933">
            <v>0</v>
          </cell>
        </row>
        <row r="7934">
          <cell r="A7934">
            <v>800000001315</v>
          </cell>
          <cell r="B7934" t="str">
            <v xml:space="preserve">RESORTES P/CADENAS 19781110930                                                                      </v>
          </cell>
          <cell r="C7934">
            <v>63</v>
          </cell>
          <cell r="D7934">
            <v>0</v>
          </cell>
          <cell r="E7934">
            <v>0</v>
          </cell>
          <cell r="F7934">
            <v>0</v>
          </cell>
          <cell r="G7934">
            <v>0</v>
          </cell>
          <cell r="I7934">
            <v>0</v>
          </cell>
        </row>
        <row r="7935">
          <cell r="A7935">
            <v>800000001316</v>
          </cell>
          <cell r="B7935" t="str">
            <v xml:space="preserve">PIÑON (PIEZA 11y28 DEL DESPIEZE) 11538814223                                                        </v>
          </cell>
          <cell r="C7935">
            <v>0</v>
          </cell>
          <cell r="D7935">
            <v>0</v>
          </cell>
          <cell r="E7935">
            <v>0</v>
          </cell>
          <cell r="F7935">
            <v>0</v>
          </cell>
          <cell r="G7935">
            <v>0</v>
          </cell>
          <cell r="I7935">
            <v>0</v>
          </cell>
        </row>
        <row r="7936">
          <cell r="A7936">
            <v>800000001317</v>
          </cell>
          <cell r="B7936" t="str">
            <v xml:space="preserve">RELAY-L703 24VDC TYPE-M860 F 85631512550                                                            </v>
          </cell>
          <cell r="C7936">
            <v>1</v>
          </cell>
          <cell r="D7936">
            <v>0</v>
          </cell>
          <cell r="E7936">
            <v>0</v>
          </cell>
          <cell r="F7936">
            <v>0</v>
          </cell>
          <cell r="G7936">
            <v>0</v>
          </cell>
          <cell r="I7936">
            <v>0</v>
          </cell>
        </row>
        <row r="7937">
          <cell r="A7937">
            <v>800000001318</v>
          </cell>
          <cell r="B7937" t="str">
            <v xml:space="preserve">RELAY-L701 24VDC N°-2324  85631512551                                                               </v>
          </cell>
          <cell r="C7937">
            <v>1</v>
          </cell>
          <cell r="D7937">
            <v>0</v>
          </cell>
          <cell r="E7937">
            <v>0</v>
          </cell>
          <cell r="F7937">
            <v>0</v>
          </cell>
          <cell r="G7937">
            <v>0</v>
          </cell>
          <cell r="I7937">
            <v>0</v>
          </cell>
        </row>
        <row r="7938">
          <cell r="A7938">
            <v>800000001319</v>
          </cell>
          <cell r="B7938" t="str">
            <v xml:space="preserve">JUEGO DE JUNTA 19181271294                                                                          </v>
          </cell>
          <cell r="C7938">
            <v>4</v>
          </cell>
          <cell r="D7938">
            <v>0</v>
          </cell>
          <cell r="E7938">
            <v>0</v>
          </cell>
          <cell r="F7938">
            <v>0</v>
          </cell>
          <cell r="G7938">
            <v>0</v>
          </cell>
          <cell r="I7938">
            <v>0</v>
          </cell>
        </row>
        <row r="7939">
          <cell r="A7939">
            <v>800000001320</v>
          </cell>
          <cell r="B7939" t="str">
            <v xml:space="preserve">RESISTENCIA PWF 16 A 6mm D PT100 (PWF 97) 1144003                                                   </v>
          </cell>
          <cell r="C7939">
            <v>3</v>
          </cell>
          <cell r="D7939">
            <v>0</v>
          </cell>
          <cell r="E7939">
            <v>0</v>
          </cell>
          <cell r="F7939">
            <v>0</v>
          </cell>
          <cell r="G7939">
            <v>0</v>
          </cell>
          <cell r="I7939">
            <v>0</v>
          </cell>
        </row>
        <row r="7940">
          <cell r="A7940">
            <v>800000001321</v>
          </cell>
          <cell r="B7940" t="str">
            <v xml:space="preserve">TERMOCUPLA (TEF97) TEF-16 6D Fe-CuNi  1100139                                                       </v>
          </cell>
          <cell r="C7940">
            <v>9</v>
          </cell>
          <cell r="D7940">
            <v>0</v>
          </cell>
          <cell r="E7940">
            <v>0</v>
          </cell>
          <cell r="F7940">
            <v>0</v>
          </cell>
          <cell r="G7940">
            <v>0</v>
          </cell>
          <cell r="I7940">
            <v>0</v>
          </cell>
        </row>
        <row r="7941">
          <cell r="A7941">
            <v>800000001322</v>
          </cell>
          <cell r="B7941" t="str">
            <v xml:space="preserve">ESMERILADO Y PULIDO DE PIEDRA OT 4x4x100mm Korn 320 0401278                                         </v>
          </cell>
          <cell r="C7941">
            <v>0</v>
          </cell>
          <cell r="D7941">
            <v>0</v>
          </cell>
          <cell r="E7941">
            <v>0</v>
          </cell>
          <cell r="F7941">
            <v>0</v>
          </cell>
          <cell r="G7941">
            <v>0</v>
          </cell>
          <cell r="I7941">
            <v>0</v>
          </cell>
        </row>
        <row r="7942">
          <cell r="A7942">
            <v>800000001323</v>
          </cell>
          <cell r="B7942" t="str">
            <v xml:space="preserve">ESMERILADO Y PULIDO DE PIEDRA OT 4x4x100mm Korn 400 0401279                                         </v>
          </cell>
          <cell r="C7942">
            <v>0</v>
          </cell>
          <cell r="D7942">
            <v>0</v>
          </cell>
          <cell r="E7942">
            <v>0</v>
          </cell>
          <cell r="F7942">
            <v>0</v>
          </cell>
          <cell r="G7942">
            <v>0</v>
          </cell>
          <cell r="I7942">
            <v>0</v>
          </cell>
        </row>
        <row r="7943">
          <cell r="A7943">
            <v>800000001324</v>
          </cell>
          <cell r="B7943" t="str">
            <v xml:space="preserve">ESMERILADO Y PULIDO DE PIEDRA OT 6x6x150mm Korn 400 0401289                                         </v>
          </cell>
          <cell r="C7943">
            <v>0</v>
          </cell>
          <cell r="D7943">
            <v>0</v>
          </cell>
          <cell r="E7943">
            <v>0</v>
          </cell>
          <cell r="F7943">
            <v>0</v>
          </cell>
          <cell r="G7943">
            <v>0</v>
          </cell>
          <cell r="I7943">
            <v>0</v>
          </cell>
        </row>
        <row r="7944">
          <cell r="A7944">
            <v>800000001325</v>
          </cell>
          <cell r="B7944" t="str">
            <v xml:space="preserve">ESMERILADO Y PULIDO DE PIEDRA OT 6x6x150mm Korn 600 0401290                                         </v>
          </cell>
          <cell r="C7944">
            <v>0</v>
          </cell>
          <cell r="D7944">
            <v>0</v>
          </cell>
          <cell r="E7944">
            <v>0</v>
          </cell>
          <cell r="F7944">
            <v>0</v>
          </cell>
          <cell r="G7944">
            <v>0</v>
          </cell>
          <cell r="I7944">
            <v>0</v>
          </cell>
        </row>
        <row r="7945">
          <cell r="A7945">
            <v>800000001326</v>
          </cell>
          <cell r="B7945" t="str">
            <v xml:space="preserve">SET PIEDRAS DIAMANTE S.-Ø3MM 0403551                                                                </v>
          </cell>
          <cell r="C7945">
            <v>0</v>
          </cell>
          <cell r="D7945">
            <v>0</v>
          </cell>
          <cell r="E7945">
            <v>0</v>
          </cell>
          <cell r="F7945">
            <v>0</v>
          </cell>
          <cell r="G7945">
            <v>0</v>
          </cell>
          <cell r="I7945">
            <v>0</v>
          </cell>
        </row>
        <row r="7946">
          <cell r="A7946">
            <v>800000001327</v>
          </cell>
          <cell r="B7946" t="str">
            <v xml:space="preserve">TURBO G 180/60 - Kopf 180° 0750501                                                                  </v>
          </cell>
          <cell r="C7946">
            <v>0</v>
          </cell>
          <cell r="D7946">
            <v>0</v>
          </cell>
          <cell r="E7946">
            <v>0</v>
          </cell>
          <cell r="F7946">
            <v>0</v>
          </cell>
          <cell r="G7946">
            <v>0</v>
          </cell>
          <cell r="I7946">
            <v>0</v>
          </cell>
        </row>
        <row r="7947">
          <cell r="A7947">
            <v>800000001328</v>
          </cell>
          <cell r="B7947" t="str">
            <v xml:space="preserve">CABEZAL P/TURBO CHS JERA 270 Ø 1/8" 0750520                                                         </v>
          </cell>
          <cell r="C7947">
            <v>0</v>
          </cell>
          <cell r="D7947">
            <v>0</v>
          </cell>
          <cell r="E7947">
            <v>0</v>
          </cell>
          <cell r="F7947">
            <v>0</v>
          </cell>
          <cell r="G7947">
            <v>0</v>
          </cell>
          <cell r="I7947">
            <v>0</v>
          </cell>
        </row>
        <row r="7948">
          <cell r="A7948">
            <v>800000001329</v>
          </cell>
          <cell r="B7948" t="str">
            <v xml:space="preserve">CABEZAL P/TURBO CHS JERA 270 Ø 3MM 0750510                                                          </v>
          </cell>
          <cell r="C7948">
            <v>0</v>
          </cell>
          <cell r="D7948">
            <v>0</v>
          </cell>
          <cell r="E7948">
            <v>0</v>
          </cell>
          <cell r="F7948">
            <v>0</v>
          </cell>
          <cell r="G7948">
            <v>0</v>
          </cell>
          <cell r="I7948">
            <v>0</v>
          </cell>
        </row>
        <row r="7949">
          <cell r="A7949">
            <v>800000001330</v>
          </cell>
          <cell r="B7949" t="str">
            <v xml:space="preserve">MAMELUCO DE PROTECCION PERSONAL                                                                     </v>
          </cell>
          <cell r="C7949">
            <v>6</v>
          </cell>
          <cell r="D7949">
            <v>0</v>
          </cell>
          <cell r="E7949">
            <v>0</v>
          </cell>
          <cell r="F7949">
            <v>0</v>
          </cell>
          <cell r="G7949">
            <v>0</v>
          </cell>
          <cell r="I7949">
            <v>0</v>
          </cell>
        </row>
        <row r="7950">
          <cell r="A7950">
            <v>800000001331</v>
          </cell>
          <cell r="B7950" t="str">
            <v xml:space="preserve">VENTILADOR P/MAQ.SELLAR BOLSAS (CATETER)                                                            </v>
          </cell>
          <cell r="C7950">
            <v>2</v>
          </cell>
          <cell r="D7950">
            <v>0</v>
          </cell>
          <cell r="E7950">
            <v>0</v>
          </cell>
          <cell r="F7950">
            <v>0</v>
          </cell>
          <cell r="G7950">
            <v>0</v>
          </cell>
          <cell r="I7950">
            <v>0</v>
          </cell>
        </row>
        <row r="7951">
          <cell r="A7951">
            <v>800000001332</v>
          </cell>
          <cell r="B7951" t="str">
            <v xml:space="preserve">CORREA P/SECARROPAS MIELE 5PJ 1880 05689130                                                         </v>
          </cell>
          <cell r="C7951">
            <v>1</v>
          </cell>
          <cell r="D7951">
            <v>0</v>
          </cell>
          <cell r="E7951">
            <v>0</v>
          </cell>
          <cell r="F7951">
            <v>0</v>
          </cell>
          <cell r="G7951">
            <v>0</v>
          </cell>
          <cell r="I7951">
            <v>0</v>
          </cell>
        </row>
        <row r="7952">
          <cell r="A7952">
            <v>800000001333</v>
          </cell>
          <cell r="B7952" t="str">
            <v xml:space="preserve">SOLDADORA RT3000B                                                                                   </v>
          </cell>
          <cell r="C7952">
            <v>0</v>
          </cell>
          <cell r="D7952">
            <v>0</v>
          </cell>
          <cell r="E7952">
            <v>0</v>
          </cell>
          <cell r="F7952">
            <v>0</v>
          </cell>
          <cell r="G7952">
            <v>0</v>
          </cell>
          <cell r="I7952">
            <v>0</v>
          </cell>
        </row>
        <row r="7953">
          <cell r="A7953">
            <v>800000001334</v>
          </cell>
          <cell r="B7953" t="str">
            <v xml:space="preserve">MOLDMAX HH REDONDO 40.0MM  MR0400                                                                   </v>
          </cell>
          <cell r="C7953">
            <v>0</v>
          </cell>
          <cell r="D7953">
            <v>0</v>
          </cell>
          <cell r="E7953">
            <v>0</v>
          </cell>
          <cell r="F7953">
            <v>0</v>
          </cell>
          <cell r="G7953">
            <v>0</v>
          </cell>
          <cell r="I7953">
            <v>0</v>
          </cell>
        </row>
        <row r="7954">
          <cell r="A7954">
            <v>800000001335</v>
          </cell>
          <cell r="B7954" t="str">
            <v xml:space="preserve">BATERIA WA3006 3.7V - PSION WORKABOUT PRO G2                                                        </v>
          </cell>
          <cell r="C7954">
            <v>0</v>
          </cell>
          <cell r="D7954">
            <v>0</v>
          </cell>
          <cell r="E7954">
            <v>0</v>
          </cell>
          <cell r="F7954">
            <v>0</v>
          </cell>
          <cell r="G7954">
            <v>0</v>
          </cell>
          <cell r="I7954">
            <v>0</v>
          </cell>
        </row>
        <row r="7955">
          <cell r="A7955">
            <v>800000001336</v>
          </cell>
          <cell r="B7955" t="str">
            <v xml:space="preserve">ACCESORIOS P/CORTINA DE ENROLLAR                                                                    </v>
          </cell>
          <cell r="C7955">
            <v>0</v>
          </cell>
          <cell r="D7955">
            <v>0</v>
          </cell>
          <cell r="E7955">
            <v>0</v>
          </cell>
          <cell r="F7955">
            <v>0</v>
          </cell>
          <cell r="G7955">
            <v>0</v>
          </cell>
          <cell r="I7955">
            <v>0</v>
          </cell>
        </row>
        <row r="7956">
          <cell r="A7956">
            <v>800000001337</v>
          </cell>
          <cell r="B7956" t="str">
            <v xml:space="preserve">TERMOCUPLA TEF 4A C/CABLE 2000MM                                                                    </v>
          </cell>
          <cell r="C7956">
            <v>1</v>
          </cell>
          <cell r="D7956">
            <v>0</v>
          </cell>
          <cell r="E7956">
            <v>0</v>
          </cell>
          <cell r="F7956">
            <v>0</v>
          </cell>
          <cell r="G7956">
            <v>0</v>
          </cell>
          <cell r="I7956">
            <v>0</v>
          </cell>
        </row>
        <row r="7957">
          <cell r="A7957">
            <v>800000001338</v>
          </cell>
          <cell r="B7957" t="str">
            <v xml:space="preserve">RESISTENCIA P/EXTRUDER Z 50D 38L 230V 150W 2213541                                                  </v>
          </cell>
          <cell r="C7957">
            <v>2</v>
          </cell>
          <cell r="D7957">
            <v>0</v>
          </cell>
          <cell r="E7957">
            <v>0</v>
          </cell>
          <cell r="F7957">
            <v>0</v>
          </cell>
          <cell r="G7957">
            <v>0</v>
          </cell>
          <cell r="I7957">
            <v>0</v>
          </cell>
        </row>
        <row r="7958">
          <cell r="A7958">
            <v>800000001339</v>
          </cell>
          <cell r="B7958" t="str">
            <v xml:space="preserve">CONEXION HEMBRA 1.561006                                                                            </v>
          </cell>
          <cell r="C7958">
            <v>3</v>
          </cell>
          <cell r="D7958">
            <v>0</v>
          </cell>
          <cell r="E7958">
            <v>0</v>
          </cell>
          <cell r="F7958">
            <v>0</v>
          </cell>
          <cell r="G7958">
            <v>0</v>
          </cell>
          <cell r="I7958">
            <v>0</v>
          </cell>
        </row>
        <row r="7959">
          <cell r="A7959">
            <v>800000001340</v>
          </cell>
          <cell r="B7959" t="str">
            <v xml:space="preserve">CONECTOR HEMBRA 111-10150                                                                           </v>
          </cell>
          <cell r="C7959">
            <v>0</v>
          </cell>
          <cell r="D7959">
            <v>0</v>
          </cell>
          <cell r="E7959">
            <v>0</v>
          </cell>
          <cell r="F7959">
            <v>0</v>
          </cell>
          <cell r="G7959">
            <v>0</v>
          </cell>
          <cell r="I7959">
            <v>0</v>
          </cell>
        </row>
        <row r="7960">
          <cell r="A7960">
            <v>800000001341</v>
          </cell>
          <cell r="B7960" t="str">
            <v xml:space="preserve">CONECTOR P/RESISTENCIA 111-10111                                                                    </v>
          </cell>
          <cell r="C7960">
            <v>2</v>
          </cell>
          <cell r="D7960">
            <v>0</v>
          </cell>
          <cell r="E7960">
            <v>0</v>
          </cell>
          <cell r="F7960">
            <v>0</v>
          </cell>
          <cell r="G7960">
            <v>0</v>
          </cell>
          <cell r="I7960">
            <v>0</v>
          </cell>
        </row>
        <row r="7961">
          <cell r="A7961">
            <v>800000001342</v>
          </cell>
          <cell r="B7961" t="str">
            <v xml:space="preserve">CONECTOR 111-10345                                                                                  </v>
          </cell>
          <cell r="C7961">
            <v>3</v>
          </cell>
          <cell r="D7961">
            <v>0</v>
          </cell>
          <cell r="E7961">
            <v>0</v>
          </cell>
          <cell r="F7961">
            <v>0</v>
          </cell>
          <cell r="G7961">
            <v>0</v>
          </cell>
          <cell r="I7961">
            <v>0</v>
          </cell>
        </row>
        <row r="7962">
          <cell r="A7962">
            <v>800000001343</v>
          </cell>
          <cell r="B7962" t="str">
            <v xml:space="preserve">CONECTOR MACHO 111-10120                                                                            </v>
          </cell>
          <cell r="C7962">
            <v>6</v>
          </cell>
          <cell r="D7962">
            <v>0</v>
          </cell>
          <cell r="E7962">
            <v>0</v>
          </cell>
          <cell r="F7962">
            <v>0</v>
          </cell>
          <cell r="G7962">
            <v>0</v>
          </cell>
          <cell r="I7962">
            <v>0</v>
          </cell>
        </row>
        <row r="7963">
          <cell r="A7963">
            <v>800000001344</v>
          </cell>
          <cell r="B7963" t="str">
            <v xml:space="preserve">CABLE P/TRANSFERENCIA DE CARGA                                                                      </v>
          </cell>
          <cell r="C7963">
            <v>0</v>
          </cell>
          <cell r="D7963">
            <v>0</v>
          </cell>
          <cell r="E7963">
            <v>0</v>
          </cell>
          <cell r="F7963">
            <v>0</v>
          </cell>
          <cell r="G7963">
            <v>0</v>
          </cell>
          <cell r="I7963">
            <v>0</v>
          </cell>
        </row>
        <row r="7964">
          <cell r="A7964">
            <v>800000001345</v>
          </cell>
          <cell r="B7964" t="str">
            <v xml:space="preserve">VALVULA DE RETENCION 80105                                                                          </v>
          </cell>
          <cell r="C7964">
            <v>4720</v>
          </cell>
          <cell r="D7964">
            <v>0</v>
          </cell>
          <cell r="E7964">
            <v>0</v>
          </cell>
          <cell r="F7964">
            <v>0</v>
          </cell>
          <cell r="G7964">
            <v>0</v>
          </cell>
          <cell r="I7964">
            <v>0</v>
          </cell>
        </row>
        <row r="7965">
          <cell r="A7965">
            <v>800000001346</v>
          </cell>
          <cell r="B7965" t="str">
            <v xml:space="preserve">CONECTOR MACHO 98653                                                                                </v>
          </cell>
          <cell r="C7965">
            <v>930</v>
          </cell>
          <cell r="D7965">
            <v>0</v>
          </cell>
          <cell r="E7965">
            <v>0</v>
          </cell>
          <cell r="F7965">
            <v>0</v>
          </cell>
          <cell r="G7965">
            <v>0</v>
          </cell>
          <cell r="I7965">
            <v>0</v>
          </cell>
        </row>
        <row r="7966">
          <cell r="A7966">
            <v>800000001347</v>
          </cell>
          <cell r="B7966" t="str">
            <v xml:space="preserve">TAPON 99922                                                                                         </v>
          </cell>
          <cell r="C7966">
            <v>945</v>
          </cell>
          <cell r="D7966">
            <v>0</v>
          </cell>
          <cell r="E7966">
            <v>0</v>
          </cell>
          <cell r="F7966">
            <v>0</v>
          </cell>
          <cell r="G7966">
            <v>0</v>
          </cell>
          <cell r="I7966">
            <v>0</v>
          </cell>
        </row>
        <row r="7967">
          <cell r="A7967">
            <v>800000001348</v>
          </cell>
          <cell r="B7967" t="str">
            <v xml:space="preserve">AMACO - PROTECCION P/EJE 6 aceros TT4001006V                                                        </v>
          </cell>
          <cell r="C7967">
            <v>4</v>
          </cell>
          <cell r="D7967">
            <v>0</v>
          </cell>
          <cell r="E7967">
            <v>0</v>
          </cell>
          <cell r="F7967">
            <v>0</v>
          </cell>
          <cell r="G7967">
            <v>0</v>
          </cell>
          <cell r="I7967">
            <v>0</v>
          </cell>
        </row>
        <row r="7968">
          <cell r="A7968">
            <v>800000001349</v>
          </cell>
          <cell r="B7968" t="str">
            <v xml:space="preserve">AMACO - RODAMIENTO RANURADO TT5701007                                                               </v>
          </cell>
          <cell r="C7968">
            <v>4</v>
          </cell>
          <cell r="D7968">
            <v>0</v>
          </cell>
          <cell r="E7968">
            <v>0</v>
          </cell>
          <cell r="F7968">
            <v>0</v>
          </cell>
          <cell r="G7968">
            <v>0</v>
          </cell>
          <cell r="I7968">
            <v>0</v>
          </cell>
        </row>
        <row r="7969">
          <cell r="A7969">
            <v>800000001350</v>
          </cell>
          <cell r="B7969" t="str">
            <v xml:space="preserve">AMACO - CORREA DENTADA P/ABRAZADERA TT7267026A                                                      </v>
          </cell>
          <cell r="C7969">
            <v>2</v>
          </cell>
          <cell r="D7969">
            <v>0</v>
          </cell>
          <cell r="E7969">
            <v>0</v>
          </cell>
          <cell r="F7969">
            <v>0</v>
          </cell>
          <cell r="G7969">
            <v>0</v>
          </cell>
          <cell r="I7969">
            <v>0</v>
          </cell>
        </row>
        <row r="7970">
          <cell r="A7970">
            <v>800000001351</v>
          </cell>
          <cell r="B7970" t="str">
            <v xml:space="preserve">AMACO - CORREA DENTADA cpl TT7267070A                                                               </v>
          </cell>
          <cell r="C7970">
            <v>2</v>
          </cell>
          <cell r="D7970">
            <v>0</v>
          </cell>
          <cell r="E7970">
            <v>0</v>
          </cell>
          <cell r="F7970">
            <v>0</v>
          </cell>
          <cell r="G7970">
            <v>0</v>
          </cell>
          <cell r="I7970">
            <v>0</v>
          </cell>
        </row>
        <row r="7971">
          <cell r="A7971">
            <v>800000001352</v>
          </cell>
          <cell r="B7971" t="str">
            <v xml:space="preserve">AMACO -POLEA cpl P/MOTOR TT7267075                                                                  </v>
          </cell>
          <cell r="C7971">
            <v>2</v>
          </cell>
          <cell r="D7971">
            <v>0</v>
          </cell>
          <cell r="E7971">
            <v>0</v>
          </cell>
          <cell r="F7971">
            <v>0</v>
          </cell>
          <cell r="G7971">
            <v>0</v>
          </cell>
          <cell r="I7971">
            <v>0</v>
          </cell>
        </row>
        <row r="7972">
          <cell r="A7972">
            <v>800000001353</v>
          </cell>
          <cell r="B7972" t="str">
            <v xml:space="preserve">Lámparas incandescentes 12 volt-60mA 25 03 41 OL-1099BPE                                            </v>
          </cell>
          <cell r="C7972">
            <v>0</v>
          </cell>
          <cell r="D7972">
            <v>0</v>
          </cell>
          <cell r="E7972">
            <v>0</v>
          </cell>
          <cell r="F7972">
            <v>0</v>
          </cell>
          <cell r="G7972">
            <v>0</v>
          </cell>
          <cell r="I7972">
            <v>0</v>
          </cell>
        </row>
        <row r="7973">
          <cell r="A7973">
            <v>800000001354</v>
          </cell>
          <cell r="B7973" t="str">
            <v xml:space="preserve">Lámparas incandescentes 12 volt-60mA 25 03 11 OL-1089                                               </v>
          </cell>
          <cell r="C7973">
            <v>0</v>
          </cell>
          <cell r="D7973">
            <v>0</v>
          </cell>
          <cell r="E7973">
            <v>0</v>
          </cell>
          <cell r="F7973">
            <v>0</v>
          </cell>
          <cell r="G7973">
            <v>0</v>
          </cell>
          <cell r="I7973">
            <v>0</v>
          </cell>
        </row>
        <row r="7974">
          <cell r="A7974">
            <v>800000001355</v>
          </cell>
          <cell r="B7974" t="str">
            <v xml:space="preserve">Rollo de estaño de 500gramos 95 04 50 HS 10                                                         </v>
          </cell>
          <cell r="C7974">
            <v>0</v>
          </cell>
          <cell r="D7974">
            <v>0</v>
          </cell>
          <cell r="E7974">
            <v>0</v>
          </cell>
          <cell r="F7974">
            <v>0</v>
          </cell>
          <cell r="G7974">
            <v>0</v>
          </cell>
          <cell r="I7974">
            <v>0</v>
          </cell>
        </row>
        <row r="7975">
          <cell r="A7975">
            <v>800000001356</v>
          </cell>
          <cell r="B7975" t="str">
            <v xml:space="preserve">Soldador 95 64 01 WTCP 51                                                                           </v>
          </cell>
          <cell r="C7975">
            <v>0</v>
          </cell>
          <cell r="D7975">
            <v>0</v>
          </cell>
          <cell r="E7975">
            <v>0</v>
          </cell>
          <cell r="F7975">
            <v>0</v>
          </cell>
          <cell r="G7975">
            <v>0</v>
          </cell>
          <cell r="I7975">
            <v>0</v>
          </cell>
        </row>
        <row r="7976">
          <cell r="A7976">
            <v>800000001357</v>
          </cell>
          <cell r="B7976" t="str">
            <v xml:space="preserve">Pinza cocodrilo roja 10 12 74 MA 260-SH                                                             </v>
          </cell>
          <cell r="C7976">
            <v>0</v>
          </cell>
          <cell r="D7976">
            <v>0</v>
          </cell>
          <cell r="E7976">
            <v>0</v>
          </cell>
          <cell r="F7976">
            <v>0</v>
          </cell>
          <cell r="G7976">
            <v>0</v>
          </cell>
          <cell r="I7976">
            <v>0</v>
          </cell>
        </row>
        <row r="7977">
          <cell r="A7977">
            <v>800000001358</v>
          </cell>
          <cell r="B7977" t="str">
            <v xml:space="preserve">Pinza cocodrilo negra 10 12 76 MA 260-SH                                                            </v>
          </cell>
          <cell r="C7977">
            <v>0</v>
          </cell>
          <cell r="D7977">
            <v>0</v>
          </cell>
          <cell r="E7977">
            <v>0</v>
          </cell>
          <cell r="F7977">
            <v>0</v>
          </cell>
          <cell r="G7977">
            <v>0</v>
          </cell>
          <cell r="I7977">
            <v>0</v>
          </cell>
        </row>
        <row r="7978">
          <cell r="A7978">
            <v>800000001359</v>
          </cell>
          <cell r="B7978" t="str">
            <v xml:space="preserve">Pinza cocodrilo 10 06 00 AGF 20                                                                     </v>
          </cell>
          <cell r="C7978">
            <v>0</v>
          </cell>
          <cell r="D7978">
            <v>0</v>
          </cell>
          <cell r="E7978">
            <v>0</v>
          </cell>
          <cell r="F7978">
            <v>0</v>
          </cell>
          <cell r="G7978">
            <v>0</v>
          </cell>
          <cell r="I7978">
            <v>0</v>
          </cell>
        </row>
        <row r="7979">
          <cell r="A7979">
            <v>800000001360</v>
          </cell>
          <cell r="B7979" t="str">
            <v xml:space="preserve">Pinza cocodrilo  10 29 13 303-0000                                                                  </v>
          </cell>
          <cell r="C7979">
            <v>0</v>
          </cell>
          <cell r="D7979">
            <v>0</v>
          </cell>
          <cell r="E7979">
            <v>0</v>
          </cell>
          <cell r="F7979">
            <v>0</v>
          </cell>
          <cell r="G7979">
            <v>0</v>
          </cell>
          <cell r="I7979">
            <v>0</v>
          </cell>
        </row>
        <row r="7980">
          <cell r="A7980">
            <v>800000001361</v>
          </cell>
          <cell r="B7980" t="str">
            <v xml:space="preserve">Aislación negra para Pinza cocodrilo  10 29 14 302-0100                                             </v>
          </cell>
          <cell r="C7980">
            <v>0</v>
          </cell>
          <cell r="D7980">
            <v>0</v>
          </cell>
          <cell r="E7980">
            <v>0</v>
          </cell>
          <cell r="F7980">
            <v>0</v>
          </cell>
          <cell r="G7980">
            <v>0</v>
          </cell>
          <cell r="I7980">
            <v>0</v>
          </cell>
        </row>
        <row r="7981">
          <cell r="A7981">
            <v>800000001362</v>
          </cell>
          <cell r="B7981" t="str">
            <v xml:space="preserve">Aislación roja para Pinza cocodrilo  10 29 15  302-0500                                             </v>
          </cell>
          <cell r="C7981">
            <v>0</v>
          </cell>
          <cell r="D7981">
            <v>0</v>
          </cell>
          <cell r="E7981">
            <v>0</v>
          </cell>
          <cell r="F7981">
            <v>0</v>
          </cell>
          <cell r="G7981">
            <v>0</v>
          </cell>
          <cell r="I7981">
            <v>0</v>
          </cell>
        </row>
        <row r="7982">
          <cell r="A7982">
            <v>800000001363</v>
          </cell>
          <cell r="B7982" t="str">
            <v xml:space="preserve">Cable de 2,5m de 3x1mm con ficha schuko 51 01 76  6900-161.60                                       </v>
          </cell>
          <cell r="C7982">
            <v>0</v>
          </cell>
          <cell r="D7982">
            <v>0</v>
          </cell>
          <cell r="E7982">
            <v>0</v>
          </cell>
          <cell r="F7982">
            <v>0</v>
          </cell>
          <cell r="G7982">
            <v>0</v>
          </cell>
          <cell r="I7982">
            <v>0</v>
          </cell>
        </row>
        <row r="7983">
          <cell r="A7983">
            <v>800000001364</v>
          </cell>
          <cell r="B7983" t="str">
            <v xml:space="preserve">Enchufe aislado de 4mm para panel negro  10 28 49  563-0100                                         </v>
          </cell>
          <cell r="C7983">
            <v>0</v>
          </cell>
          <cell r="D7983">
            <v>0</v>
          </cell>
          <cell r="E7983">
            <v>0</v>
          </cell>
          <cell r="F7983">
            <v>0</v>
          </cell>
          <cell r="G7983">
            <v>0</v>
          </cell>
          <cell r="I7983">
            <v>0</v>
          </cell>
        </row>
        <row r="7984">
          <cell r="A7984">
            <v>800000001365</v>
          </cell>
          <cell r="B7984" t="str">
            <v xml:space="preserve">Enchufe aislado de 4mm para panel rojo  10 28 50  563-0500                                          </v>
          </cell>
          <cell r="C7984">
            <v>0</v>
          </cell>
          <cell r="D7984">
            <v>0</v>
          </cell>
          <cell r="E7984">
            <v>0</v>
          </cell>
          <cell r="F7984">
            <v>0</v>
          </cell>
          <cell r="G7984">
            <v>0</v>
          </cell>
          <cell r="I7984">
            <v>0</v>
          </cell>
        </row>
        <row r="7985">
          <cell r="A7985">
            <v>800000001366</v>
          </cell>
          <cell r="B7985" t="str">
            <v xml:space="preserve">Termostato  24 01 22  2455R 100 093                                                                 </v>
          </cell>
          <cell r="C7985">
            <v>0</v>
          </cell>
          <cell r="D7985">
            <v>0</v>
          </cell>
          <cell r="E7985">
            <v>0</v>
          </cell>
          <cell r="F7985">
            <v>0</v>
          </cell>
          <cell r="G7985">
            <v>0</v>
          </cell>
          <cell r="I7985">
            <v>0</v>
          </cell>
        </row>
        <row r="7986">
          <cell r="A7986">
            <v>800000001367</v>
          </cell>
          <cell r="B7986" t="str">
            <v xml:space="preserve">Controlador de temperatura digital  43 15 09  E5EN-Q3MT-500N                                        </v>
          </cell>
          <cell r="C7986">
            <v>2</v>
          </cell>
          <cell r="D7986">
            <v>0</v>
          </cell>
          <cell r="E7986">
            <v>0</v>
          </cell>
          <cell r="F7986">
            <v>0</v>
          </cell>
          <cell r="G7986">
            <v>0</v>
          </cell>
          <cell r="I7986">
            <v>0</v>
          </cell>
        </row>
        <row r="7987">
          <cell r="A7987">
            <v>800000001368</v>
          </cell>
          <cell r="B7987" t="str">
            <v xml:space="preserve">Goma anti quebradura de cable  50 56 45  NKD41011                                                   </v>
          </cell>
          <cell r="C7987">
            <v>0</v>
          </cell>
          <cell r="D7987">
            <v>0</v>
          </cell>
          <cell r="E7987">
            <v>0</v>
          </cell>
          <cell r="F7987">
            <v>0</v>
          </cell>
          <cell r="G7987">
            <v>0</v>
          </cell>
          <cell r="I7987">
            <v>0</v>
          </cell>
        </row>
        <row r="7988">
          <cell r="A7988">
            <v>800000001369</v>
          </cell>
          <cell r="B7988" t="str">
            <v xml:space="preserve">Goma anti quebradura de cable  50 56 47  NKD42012                                                   </v>
          </cell>
          <cell r="C7988">
            <v>0</v>
          </cell>
          <cell r="D7988">
            <v>0</v>
          </cell>
          <cell r="E7988">
            <v>0</v>
          </cell>
          <cell r="F7988">
            <v>0</v>
          </cell>
          <cell r="G7988">
            <v>0</v>
          </cell>
          <cell r="I7988">
            <v>0</v>
          </cell>
        </row>
        <row r="7989">
          <cell r="A7989">
            <v>800000001370</v>
          </cell>
          <cell r="B7989" t="str">
            <v xml:space="preserve">Goma anti quebradura de cable  50 56 48  14-542                                                     </v>
          </cell>
          <cell r="C7989">
            <v>0</v>
          </cell>
          <cell r="D7989">
            <v>0</v>
          </cell>
          <cell r="E7989">
            <v>0</v>
          </cell>
          <cell r="F7989">
            <v>0</v>
          </cell>
          <cell r="G7989">
            <v>0</v>
          </cell>
          <cell r="I7989">
            <v>0</v>
          </cell>
        </row>
        <row r="7990">
          <cell r="A7990">
            <v>800000001371</v>
          </cell>
          <cell r="B7990" t="str">
            <v xml:space="preserve">Goma anti quebradura de cable  50 56 49  14-581                                                     </v>
          </cell>
          <cell r="C7990">
            <v>0</v>
          </cell>
          <cell r="D7990">
            <v>0</v>
          </cell>
          <cell r="E7990">
            <v>0</v>
          </cell>
          <cell r="F7990">
            <v>0</v>
          </cell>
          <cell r="G7990">
            <v>0</v>
          </cell>
          <cell r="I7990">
            <v>0</v>
          </cell>
        </row>
        <row r="7991">
          <cell r="A7991">
            <v>800000001372</v>
          </cell>
          <cell r="B7991" t="str">
            <v xml:space="preserve">Grampa de sujeción  50 56 50  16-900                                                                </v>
          </cell>
          <cell r="C7991">
            <v>0</v>
          </cell>
          <cell r="D7991">
            <v>0</v>
          </cell>
          <cell r="E7991">
            <v>0</v>
          </cell>
          <cell r="F7991">
            <v>0</v>
          </cell>
          <cell r="G7991">
            <v>0</v>
          </cell>
          <cell r="I7991">
            <v>0</v>
          </cell>
        </row>
        <row r="7992">
          <cell r="A7992">
            <v>800000001373</v>
          </cell>
          <cell r="B7992" t="str">
            <v xml:space="preserve">Fusible de 5 x 20 mm lentos de 100mA  28 81 89  0218.100MXP                                         </v>
          </cell>
          <cell r="C7992">
            <v>0</v>
          </cell>
          <cell r="D7992">
            <v>0</v>
          </cell>
          <cell r="E7992">
            <v>0</v>
          </cell>
          <cell r="F7992">
            <v>0</v>
          </cell>
          <cell r="G7992">
            <v>0</v>
          </cell>
          <cell r="I7992">
            <v>0</v>
          </cell>
        </row>
        <row r="7993">
          <cell r="A7993">
            <v>800000001374</v>
          </cell>
          <cell r="B7993" t="str">
            <v xml:space="preserve">Fusible de 5 x 20 mm lentos de 125mA  28 81 90  0218.125MXP                                         </v>
          </cell>
          <cell r="C7993">
            <v>0</v>
          </cell>
          <cell r="D7993">
            <v>0</v>
          </cell>
          <cell r="E7993">
            <v>0</v>
          </cell>
          <cell r="F7993">
            <v>0</v>
          </cell>
          <cell r="G7993">
            <v>0</v>
          </cell>
          <cell r="I7993">
            <v>0</v>
          </cell>
        </row>
        <row r="7994">
          <cell r="A7994">
            <v>800000001375</v>
          </cell>
          <cell r="B7994" t="str">
            <v xml:space="preserve">Fusible de 5 x 20 mm lentos de 160mA  28 81 91  0218.160MXP                                         </v>
          </cell>
          <cell r="C7994">
            <v>0</v>
          </cell>
          <cell r="D7994">
            <v>0</v>
          </cell>
          <cell r="E7994">
            <v>0</v>
          </cell>
          <cell r="F7994">
            <v>0</v>
          </cell>
          <cell r="G7994">
            <v>0</v>
          </cell>
          <cell r="I7994">
            <v>0</v>
          </cell>
        </row>
        <row r="7995">
          <cell r="A7995">
            <v>800000001376</v>
          </cell>
          <cell r="B7995" t="str">
            <v xml:space="preserve">Fusible de 5 x 20 mm lentos de 200mA  28 81 92  0218.200MXP                                         </v>
          </cell>
          <cell r="C7995">
            <v>0</v>
          </cell>
          <cell r="D7995">
            <v>0</v>
          </cell>
          <cell r="E7995">
            <v>0</v>
          </cell>
          <cell r="F7995">
            <v>0</v>
          </cell>
          <cell r="G7995">
            <v>0</v>
          </cell>
          <cell r="I7995">
            <v>0</v>
          </cell>
        </row>
        <row r="7996">
          <cell r="A7996">
            <v>800000001377</v>
          </cell>
          <cell r="B7996" t="str">
            <v xml:space="preserve">Fusible de 5 x 20 mm lentos de 250mA  28 81 93  0218.250MXP                                         </v>
          </cell>
          <cell r="C7996">
            <v>0</v>
          </cell>
          <cell r="D7996">
            <v>0</v>
          </cell>
          <cell r="E7996">
            <v>0</v>
          </cell>
          <cell r="F7996">
            <v>0</v>
          </cell>
          <cell r="G7996">
            <v>0</v>
          </cell>
          <cell r="I7996">
            <v>0</v>
          </cell>
        </row>
        <row r="7997">
          <cell r="A7997">
            <v>800000001378</v>
          </cell>
          <cell r="B7997" t="str">
            <v xml:space="preserve">Fusible de 5 x 20 mm lentos de 315mA  28 81 94  0218.315MXP                                         </v>
          </cell>
          <cell r="C7997">
            <v>0</v>
          </cell>
          <cell r="D7997">
            <v>0</v>
          </cell>
          <cell r="E7997">
            <v>0</v>
          </cell>
          <cell r="F7997">
            <v>0</v>
          </cell>
          <cell r="G7997">
            <v>0</v>
          </cell>
          <cell r="I7997">
            <v>0</v>
          </cell>
        </row>
        <row r="7998">
          <cell r="A7998">
            <v>800000001379</v>
          </cell>
          <cell r="B7998" t="str">
            <v xml:space="preserve">Fusible de 5 x 20 mm lentos de 400mA  28 81 95  0218.400MXP                                         </v>
          </cell>
          <cell r="C7998">
            <v>0</v>
          </cell>
          <cell r="D7998">
            <v>0</v>
          </cell>
          <cell r="E7998">
            <v>0</v>
          </cell>
          <cell r="F7998">
            <v>0</v>
          </cell>
          <cell r="G7998">
            <v>0</v>
          </cell>
          <cell r="I7998">
            <v>0</v>
          </cell>
        </row>
        <row r="7999">
          <cell r="A7999">
            <v>800000001380</v>
          </cell>
          <cell r="B7999" t="str">
            <v xml:space="preserve">Fusible de 5 x 20 mm lentos de 500mA  28 81 96  0218.500MXP                                         </v>
          </cell>
          <cell r="C7999">
            <v>0</v>
          </cell>
          <cell r="D7999">
            <v>0</v>
          </cell>
          <cell r="E7999">
            <v>0</v>
          </cell>
          <cell r="F7999">
            <v>0</v>
          </cell>
          <cell r="G7999">
            <v>0</v>
          </cell>
          <cell r="I7999">
            <v>0</v>
          </cell>
        </row>
        <row r="8000">
          <cell r="A8000">
            <v>800000001381</v>
          </cell>
          <cell r="B8000" t="str">
            <v xml:space="preserve">Fusible de 5 x 20 mm lentos de 630mA  28 81 97  0218.630MXP                                         </v>
          </cell>
          <cell r="C8000">
            <v>0</v>
          </cell>
          <cell r="D8000">
            <v>0</v>
          </cell>
          <cell r="E8000">
            <v>0</v>
          </cell>
          <cell r="F8000">
            <v>0</v>
          </cell>
          <cell r="G8000">
            <v>0</v>
          </cell>
          <cell r="I8000">
            <v>0</v>
          </cell>
        </row>
        <row r="8001">
          <cell r="A8001">
            <v>800000001382</v>
          </cell>
          <cell r="B8001" t="str">
            <v xml:space="preserve">Fusible de 5 x 20 mm lentos de 800mA  28 81 98  0218.800MXP                                         </v>
          </cell>
          <cell r="C8001">
            <v>0</v>
          </cell>
          <cell r="D8001">
            <v>0</v>
          </cell>
          <cell r="E8001">
            <v>0</v>
          </cell>
          <cell r="F8001">
            <v>0</v>
          </cell>
          <cell r="G8001">
            <v>0</v>
          </cell>
          <cell r="I8001">
            <v>0</v>
          </cell>
        </row>
        <row r="8002">
          <cell r="A8002">
            <v>800000001383</v>
          </cell>
          <cell r="B8002" t="str">
            <v xml:space="preserve">Fusible de 5 x 20 mm lentos de 1A  28 81 99  0218001.MXP                                            </v>
          </cell>
          <cell r="C8002">
            <v>0</v>
          </cell>
          <cell r="D8002">
            <v>0</v>
          </cell>
          <cell r="E8002">
            <v>0</v>
          </cell>
          <cell r="F8002">
            <v>0</v>
          </cell>
          <cell r="G8002">
            <v>0</v>
          </cell>
          <cell r="I8002">
            <v>0</v>
          </cell>
        </row>
        <row r="8003">
          <cell r="A8003">
            <v>800000001384</v>
          </cell>
          <cell r="B8003" t="str">
            <v xml:space="preserve">Fusible de 5 x 20 mm lentos de 1.25A  28 82 00  02181.25MXP                                         </v>
          </cell>
          <cell r="C8003">
            <v>0</v>
          </cell>
          <cell r="D8003">
            <v>0</v>
          </cell>
          <cell r="E8003">
            <v>0</v>
          </cell>
          <cell r="F8003">
            <v>0</v>
          </cell>
          <cell r="G8003">
            <v>0</v>
          </cell>
          <cell r="I8003">
            <v>0</v>
          </cell>
        </row>
        <row r="8004">
          <cell r="A8004">
            <v>800000001385</v>
          </cell>
          <cell r="B8004" t="str">
            <v xml:space="preserve">Fusible de 5 x 20 mm lentos de 1.6A  28 82 01  021801.6MXP                                          </v>
          </cell>
          <cell r="C8004">
            <v>0</v>
          </cell>
          <cell r="D8004">
            <v>0</v>
          </cell>
          <cell r="E8004">
            <v>0</v>
          </cell>
          <cell r="F8004">
            <v>0</v>
          </cell>
          <cell r="G8004">
            <v>0</v>
          </cell>
          <cell r="I8004">
            <v>0</v>
          </cell>
        </row>
        <row r="8005">
          <cell r="A8005">
            <v>800000001386</v>
          </cell>
          <cell r="B8005" t="str">
            <v xml:space="preserve">Fusible de 5 x 20 mm lentos de 2A  28 82 02  0218002.MXP                                            </v>
          </cell>
          <cell r="C8005">
            <v>0</v>
          </cell>
          <cell r="D8005">
            <v>0</v>
          </cell>
          <cell r="E8005">
            <v>0</v>
          </cell>
          <cell r="F8005">
            <v>0</v>
          </cell>
          <cell r="G8005">
            <v>0</v>
          </cell>
          <cell r="I8005">
            <v>0</v>
          </cell>
        </row>
        <row r="8006">
          <cell r="A8006">
            <v>800000001387</v>
          </cell>
          <cell r="B8006" t="str">
            <v xml:space="preserve">Fusible de 5 x 20 mm lentos de 2.5A  28 82 03  021802.5MXP                                          </v>
          </cell>
          <cell r="C8006">
            <v>0</v>
          </cell>
          <cell r="D8006">
            <v>0</v>
          </cell>
          <cell r="E8006">
            <v>0</v>
          </cell>
          <cell r="F8006">
            <v>0</v>
          </cell>
          <cell r="G8006">
            <v>0</v>
          </cell>
          <cell r="I8006">
            <v>0</v>
          </cell>
        </row>
        <row r="8007">
          <cell r="A8007">
            <v>800000001388</v>
          </cell>
          <cell r="B8007" t="str">
            <v xml:space="preserve">Fusible de 5 x 20 mm lentos de 3.15A  28 82 04  02183.15MXP                                         </v>
          </cell>
          <cell r="C8007">
            <v>0</v>
          </cell>
          <cell r="D8007">
            <v>0</v>
          </cell>
          <cell r="E8007">
            <v>0</v>
          </cell>
          <cell r="F8007">
            <v>0</v>
          </cell>
          <cell r="G8007">
            <v>0</v>
          </cell>
          <cell r="I8007">
            <v>0</v>
          </cell>
        </row>
        <row r="8008">
          <cell r="A8008">
            <v>800000001389</v>
          </cell>
          <cell r="B8008" t="str">
            <v xml:space="preserve">Fusible de 5 x 20 mm lentos de 4A  28 82 05  0218004.MXP                                            </v>
          </cell>
          <cell r="C8008">
            <v>0</v>
          </cell>
          <cell r="D8008">
            <v>0</v>
          </cell>
          <cell r="E8008">
            <v>0</v>
          </cell>
          <cell r="F8008">
            <v>0</v>
          </cell>
          <cell r="G8008">
            <v>0</v>
          </cell>
          <cell r="I8008">
            <v>0</v>
          </cell>
        </row>
        <row r="8009">
          <cell r="A8009">
            <v>800000001390</v>
          </cell>
          <cell r="B8009" t="str">
            <v xml:space="preserve">Fusible de 5 x 20 mm lentos de 5A  28 82 06  0218005.MXP                                            </v>
          </cell>
          <cell r="C8009">
            <v>0</v>
          </cell>
          <cell r="D8009">
            <v>0</v>
          </cell>
          <cell r="E8009">
            <v>0</v>
          </cell>
          <cell r="F8009">
            <v>0</v>
          </cell>
          <cell r="G8009">
            <v>0</v>
          </cell>
          <cell r="I8009">
            <v>0</v>
          </cell>
        </row>
        <row r="8010">
          <cell r="A8010">
            <v>800000001391</v>
          </cell>
          <cell r="B8010" t="str">
            <v xml:space="preserve">Fusible de 5 x 20 mm lentos de 6.3A  28 82 07  021806.3MXP                                          </v>
          </cell>
          <cell r="C8010">
            <v>0</v>
          </cell>
          <cell r="D8010">
            <v>0</v>
          </cell>
          <cell r="E8010">
            <v>0</v>
          </cell>
          <cell r="F8010">
            <v>0</v>
          </cell>
          <cell r="G8010">
            <v>0</v>
          </cell>
          <cell r="I8010">
            <v>0</v>
          </cell>
        </row>
        <row r="8011">
          <cell r="A8011">
            <v>800000001392</v>
          </cell>
          <cell r="B8011" t="str">
            <v xml:space="preserve">Fusible de 5 x 20 mm lentos de 8A  28 82 08  0218008.MXP                                            </v>
          </cell>
          <cell r="C8011">
            <v>0</v>
          </cell>
          <cell r="D8011">
            <v>0</v>
          </cell>
          <cell r="E8011">
            <v>0</v>
          </cell>
          <cell r="F8011">
            <v>0</v>
          </cell>
          <cell r="G8011">
            <v>0</v>
          </cell>
          <cell r="I8011">
            <v>0</v>
          </cell>
        </row>
        <row r="8012">
          <cell r="A8012">
            <v>800000001393</v>
          </cell>
          <cell r="B8012" t="str">
            <v xml:space="preserve">Fusible de 5 x 20 mm lentos de 10A  28 82 09  0218010.MXP                                           </v>
          </cell>
          <cell r="C8012">
            <v>0</v>
          </cell>
          <cell r="D8012">
            <v>0</v>
          </cell>
          <cell r="E8012">
            <v>0</v>
          </cell>
          <cell r="F8012">
            <v>0</v>
          </cell>
          <cell r="G8012">
            <v>0</v>
          </cell>
          <cell r="I8012">
            <v>0</v>
          </cell>
        </row>
        <row r="8013">
          <cell r="A8013">
            <v>800000001394</v>
          </cell>
          <cell r="B8013" t="str">
            <v xml:space="preserve">REPUESTOS PARA TURBINA KAVO SCHLUESSEL 4113962ST                                                    </v>
          </cell>
          <cell r="C8013">
            <v>0</v>
          </cell>
          <cell r="D8013">
            <v>0</v>
          </cell>
          <cell r="E8013">
            <v>0</v>
          </cell>
          <cell r="F8013">
            <v>0</v>
          </cell>
          <cell r="G8013">
            <v>0</v>
          </cell>
          <cell r="I8013">
            <v>0</v>
          </cell>
        </row>
        <row r="8014">
          <cell r="A8014">
            <v>800000001395</v>
          </cell>
          <cell r="B8014" t="str">
            <v xml:space="preserve">KIT SOLVENTES P/LIMPIEZA IK2030                                                                     </v>
          </cell>
          <cell r="C8014">
            <v>12</v>
          </cell>
          <cell r="D8014">
            <v>0</v>
          </cell>
          <cell r="E8014">
            <v>0</v>
          </cell>
          <cell r="F8014">
            <v>0</v>
          </cell>
          <cell r="G8014">
            <v>0</v>
          </cell>
          <cell r="I8014">
            <v>0</v>
          </cell>
        </row>
        <row r="8015">
          <cell r="A8015">
            <v>800000001396</v>
          </cell>
          <cell r="B8015" t="str">
            <v xml:space="preserve">CEPILLO DE ACERO INOXIDABLE P61322                                                                  </v>
          </cell>
          <cell r="C8015">
            <v>1</v>
          </cell>
          <cell r="D8015">
            <v>0</v>
          </cell>
          <cell r="E8015">
            <v>0</v>
          </cell>
          <cell r="F8015">
            <v>0</v>
          </cell>
          <cell r="G8015">
            <v>0</v>
          </cell>
          <cell r="I8015">
            <v>0</v>
          </cell>
        </row>
        <row r="8016">
          <cell r="A8016">
            <v>800000001397</v>
          </cell>
          <cell r="B8016" t="str">
            <v xml:space="preserve">PIEDRAS DE DESVASTE Y PULIDO 4x100 Fein 0401592                                                     </v>
          </cell>
          <cell r="C8016">
            <v>0</v>
          </cell>
          <cell r="D8016">
            <v>0</v>
          </cell>
          <cell r="E8016">
            <v>0</v>
          </cell>
          <cell r="F8016">
            <v>0</v>
          </cell>
          <cell r="G8016">
            <v>0</v>
          </cell>
          <cell r="I8016">
            <v>0</v>
          </cell>
        </row>
        <row r="8017">
          <cell r="A8017">
            <v>800000001398</v>
          </cell>
          <cell r="B8017" t="str">
            <v xml:space="preserve">PIEDRAS DE DESVASTE Y PULIDO 4x100 Fein 0401580                                                     </v>
          </cell>
          <cell r="C8017">
            <v>0</v>
          </cell>
          <cell r="D8017">
            <v>0</v>
          </cell>
          <cell r="E8017">
            <v>0</v>
          </cell>
          <cell r="F8017">
            <v>0</v>
          </cell>
          <cell r="G8017">
            <v>0</v>
          </cell>
          <cell r="I8017">
            <v>0</v>
          </cell>
        </row>
        <row r="8018">
          <cell r="A8018">
            <v>800000001399</v>
          </cell>
          <cell r="B8018" t="str">
            <v xml:space="preserve">PIEDRAS DE DESVASTE Y PULIDO 4x100 Mittel 0401593                                                   </v>
          </cell>
          <cell r="C8018">
            <v>0</v>
          </cell>
          <cell r="D8018">
            <v>0</v>
          </cell>
          <cell r="E8018">
            <v>0</v>
          </cell>
          <cell r="F8018">
            <v>0</v>
          </cell>
          <cell r="G8018">
            <v>0</v>
          </cell>
          <cell r="I8018">
            <v>0</v>
          </cell>
        </row>
        <row r="8019">
          <cell r="A8019">
            <v>800000001400</v>
          </cell>
          <cell r="B8019" t="str">
            <v xml:space="preserve">PIEDRAS DE DESVASTE Y PULIDO 4x100 Mittel 0401581                                                   </v>
          </cell>
          <cell r="C8019">
            <v>0</v>
          </cell>
          <cell r="D8019">
            <v>0</v>
          </cell>
          <cell r="E8019">
            <v>0</v>
          </cell>
          <cell r="F8019">
            <v>0</v>
          </cell>
          <cell r="G8019">
            <v>0</v>
          </cell>
          <cell r="I8019">
            <v>0</v>
          </cell>
        </row>
        <row r="8020">
          <cell r="A8020">
            <v>800000001401</v>
          </cell>
          <cell r="B8020" t="str">
            <v xml:space="preserve">PIEDRAS DE DESVASTE Y PULIDO 4x4x100 0401206                                                        </v>
          </cell>
          <cell r="C8020">
            <v>0</v>
          </cell>
          <cell r="D8020">
            <v>0</v>
          </cell>
          <cell r="E8020">
            <v>0</v>
          </cell>
          <cell r="F8020">
            <v>0</v>
          </cell>
          <cell r="G8020">
            <v>0</v>
          </cell>
          <cell r="I8020">
            <v>0</v>
          </cell>
        </row>
        <row r="8021">
          <cell r="A8021">
            <v>800000001402</v>
          </cell>
          <cell r="B8021" t="str">
            <v xml:space="preserve">LIMAS DIAMANTE                                                                                      </v>
          </cell>
          <cell r="C8021">
            <v>0</v>
          </cell>
          <cell r="D8021">
            <v>0</v>
          </cell>
          <cell r="E8021">
            <v>0</v>
          </cell>
          <cell r="F8021">
            <v>0</v>
          </cell>
          <cell r="G8021">
            <v>0</v>
          </cell>
          <cell r="I8021">
            <v>0</v>
          </cell>
        </row>
        <row r="8022">
          <cell r="A8022">
            <v>800000001403</v>
          </cell>
          <cell r="B8022" t="str">
            <v xml:space="preserve">HASCO - EXPULSOR CONICO Z42/1,1/100                                                                 </v>
          </cell>
          <cell r="C8022">
            <v>15</v>
          </cell>
          <cell r="D8022">
            <v>0</v>
          </cell>
          <cell r="E8022">
            <v>0</v>
          </cell>
          <cell r="F8022">
            <v>0</v>
          </cell>
          <cell r="G8022">
            <v>0</v>
          </cell>
          <cell r="I8022">
            <v>0</v>
          </cell>
        </row>
        <row r="8023">
          <cell r="A8023">
            <v>800000001404</v>
          </cell>
          <cell r="B8023" t="str">
            <v xml:space="preserve">HASCO - EXPULSOR CONICO Z42/1,25/100                                                                </v>
          </cell>
          <cell r="C8023">
            <v>15</v>
          </cell>
          <cell r="D8023">
            <v>0</v>
          </cell>
          <cell r="E8023">
            <v>0</v>
          </cell>
          <cell r="F8023">
            <v>0</v>
          </cell>
          <cell r="G8023">
            <v>0</v>
          </cell>
          <cell r="I8023">
            <v>0</v>
          </cell>
        </row>
        <row r="8024">
          <cell r="A8024">
            <v>800000001405</v>
          </cell>
          <cell r="B8024" t="str">
            <v xml:space="preserve">HASCO - EXPULSOR Z372/10x22                                                                         </v>
          </cell>
          <cell r="C8024">
            <v>0</v>
          </cell>
          <cell r="D8024">
            <v>0</v>
          </cell>
          <cell r="E8024">
            <v>0</v>
          </cell>
          <cell r="F8024">
            <v>0</v>
          </cell>
          <cell r="G8024">
            <v>0</v>
          </cell>
          <cell r="I8024">
            <v>0</v>
          </cell>
        </row>
        <row r="8025">
          <cell r="A8025">
            <v>800000001406</v>
          </cell>
          <cell r="B8025" t="str">
            <v xml:space="preserve">HASCO EXPULSOR Z801/9                                                                               </v>
          </cell>
          <cell r="C8025">
            <v>0</v>
          </cell>
          <cell r="D8025">
            <v>0</v>
          </cell>
          <cell r="E8025">
            <v>0</v>
          </cell>
          <cell r="F8025">
            <v>0</v>
          </cell>
          <cell r="G8025">
            <v>0</v>
          </cell>
          <cell r="I8025">
            <v>0</v>
          </cell>
        </row>
        <row r="8026">
          <cell r="A8026">
            <v>800000001407</v>
          </cell>
          <cell r="B8026" t="str">
            <v xml:space="preserve">HASCO - EXPULSOR Z70/2                                                                              </v>
          </cell>
          <cell r="C8026">
            <v>0</v>
          </cell>
          <cell r="D8026">
            <v>0</v>
          </cell>
          <cell r="E8026">
            <v>0</v>
          </cell>
          <cell r="F8026">
            <v>0</v>
          </cell>
          <cell r="G8026">
            <v>0</v>
          </cell>
          <cell r="I8026">
            <v>0</v>
          </cell>
        </row>
        <row r="8027">
          <cell r="A8027">
            <v>800000001408</v>
          </cell>
          <cell r="B8027" t="str">
            <v xml:space="preserve">HASCO - EXPULSOR Z42/1,7X100                                                                        </v>
          </cell>
          <cell r="C8027">
            <v>17</v>
          </cell>
          <cell r="D8027">
            <v>0</v>
          </cell>
          <cell r="E8027">
            <v>0</v>
          </cell>
          <cell r="F8027">
            <v>0</v>
          </cell>
          <cell r="G8027">
            <v>0</v>
          </cell>
          <cell r="I8027">
            <v>0</v>
          </cell>
        </row>
        <row r="8028">
          <cell r="A8028">
            <v>800000001409</v>
          </cell>
          <cell r="B8028" t="str">
            <v xml:space="preserve">SCHLUESSEL 4113962ST  465594/72004                                                                  </v>
          </cell>
          <cell r="C8028">
            <v>1</v>
          </cell>
          <cell r="D8028">
            <v>0</v>
          </cell>
          <cell r="E8028">
            <v>0</v>
          </cell>
          <cell r="F8028">
            <v>0</v>
          </cell>
          <cell r="G8028">
            <v>0</v>
          </cell>
          <cell r="I8028">
            <v>0</v>
          </cell>
        </row>
        <row r="8029">
          <cell r="A8029">
            <v>800000001410</v>
          </cell>
          <cell r="B8029" t="str">
            <v xml:space="preserve">STECKSCLuSSEL 529301                                                                                </v>
          </cell>
          <cell r="C8029">
            <v>1</v>
          </cell>
          <cell r="D8029">
            <v>0</v>
          </cell>
          <cell r="E8029">
            <v>0</v>
          </cell>
          <cell r="F8029">
            <v>0</v>
          </cell>
          <cell r="G8029">
            <v>0</v>
          </cell>
          <cell r="I8029">
            <v>0</v>
          </cell>
        </row>
        <row r="8030">
          <cell r="A8030">
            <v>800000001411</v>
          </cell>
          <cell r="B8030" t="str">
            <v xml:space="preserve">O-RING 10,4x0,80  525515                                                                            </v>
          </cell>
          <cell r="C8030">
            <v>2</v>
          </cell>
          <cell r="D8030">
            <v>0</v>
          </cell>
          <cell r="E8030">
            <v>0</v>
          </cell>
          <cell r="F8030">
            <v>0</v>
          </cell>
          <cell r="G8030">
            <v>0</v>
          </cell>
          <cell r="I8030">
            <v>0</v>
          </cell>
        </row>
        <row r="8031">
          <cell r="A8031">
            <v>800000001412</v>
          </cell>
          <cell r="B8031" t="str">
            <v xml:space="preserve">Kugellager 534085                                                                                   </v>
          </cell>
          <cell r="C8031">
            <v>2</v>
          </cell>
          <cell r="D8031">
            <v>0</v>
          </cell>
          <cell r="E8031">
            <v>0</v>
          </cell>
          <cell r="F8031">
            <v>0</v>
          </cell>
          <cell r="G8031">
            <v>0</v>
          </cell>
          <cell r="I8031">
            <v>0</v>
          </cell>
        </row>
        <row r="8032">
          <cell r="A8032">
            <v>800000001413</v>
          </cell>
          <cell r="B8032" t="str">
            <v xml:space="preserve">Mutter 543514                                                                                       </v>
          </cell>
          <cell r="C8032">
            <v>1</v>
          </cell>
          <cell r="D8032">
            <v>0</v>
          </cell>
          <cell r="E8032">
            <v>0</v>
          </cell>
          <cell r="F8032">
            <v>0</v>
          </cell>
          <cell r="G8032">
            <v>0</v>
          </cell>
          <cell r="I8032">
            <v>0</v>
          </cell>
        </row>
        <row r="8033">
          <cell r="A8033">
            <v>800000001414</v>
          </cell>
          <cell r="B8033" t="str">
            <v xml:space="preserve">FRACHT                                                                                              </v>
          </cell>
          <cell r="C8033">
            <v>0</v>
          </cell>
          <cell r="D8033">
            <v>0</v>
          </cell>
          <cell r="E8033">
            <v>0</v>
          </cell>
          <cell r="F8033">
            <v>0</v>
          </cell>
          <cell r="G8033">
            <v>0</v>
          </cell>
          <cell r="I8033">
            <v>0</v>
          </cell>
        </row>
        <row r="8034">
          <cell r="A8034">
            <v>800000001415</v>
          </cell>
          <cell r="B8034" t="str">
            <v xml:space="preserve">KI&amp;T RESISTENCIA DGS 100D  38L  230V  700W OPTION C                                                 </v>
          </cell>
          <cell r="C8034">
            <v>0</v>
          </cell>
          <cell r="D8034">
            <v>0</v>
          </cell>
          <cell r="E8034">
            <v>0</v>
          </cell>
          <cell r="F8034">
            <v>0</v>
          </cell>
          <cell r="G8034">
            <v>0</v>
          </cell>
          <cell r="I8034">
            <v>0</v>
          </cell>
        </row>
        <row r="8035">
          <cell r="A8035">
            <v>800000001416</v>
          </cell>
          <cell r="B8035" t="str">
            <v xml:space="preserve">KI&amp;T RESISTENCIA DG 65D  70L  230V  550W OPTION C                                                   </v>
          </cell>
          <cell r="C8035">
            <v>0</v>
          </cell>
          <cell r="D8035">
            <v>0</v>
          </cell>
          <cell r="E8035">
            <v>0</v>
          </cell>
          <cell r="F8035">
            <v>0</v>
          </cell>
          <cell r="G8035">
            <v>0</v>
          </cell>
          <cell r="I8035">
            <v>0</v>
          </cell>
        </row>
        <row r="8036">
          <cell r="A8036">
            <v>800000001417</v>
          </cell>
          <cell r="B8036" t="str">
            <v xml:space="preserve">VALVULA SOLENOIDE MFH-S-1/8                                                                         </v>
          </cell>
          <cell r="C8036">
            <v>0</v>
          </cell>
          <cell r="D8036">
            <v>0</v>
          </cell>
          <cell r="E8036">
            <v>0</v>
          </cell>
          <cell r="F8036">
            <v>0</v>
          </cell>
          <cell r="G8036">
            <v>0</v>
          </cell>
          <cell r="I8036">
            <v>0</v>
          </cell>
        </row>
        <row r="8037">
          <cell r="A8037">
            <v>800000001418</v>
          </cell>
          <cell r="B8037" t="str">
            <v xml:space="preserve">PIEZAS DE DESGASTE MFH/VL-S-1/8B15E6                                                                </v>
          </cell>
          <cell r="C8037">
            <v>1</v>
          </cell>
          <cell r="D8037">
            <v>0</v>
          </cell>
          <cell r="E8037">
            <v>0</v>
          </cell>
          <cell r="F8037">
            <v>0</v>
          </cell>
          <cell r="G8037">
            <v>0</v>
          </cell>
          <cell r="I8037">
            <v>0</v>
          </cell>
        </row>
        <row r="8038">
          <cell r="A8038">
            <v>800000001419</v>
          </cell>
          <cell r="B8038" t="str">
            <v xml:space="preserve">CILINDRO ADVUL-20-100-P-A                                                                           </v>
          </cell>
          <cell r="C8038">
            <v>0</v>
          </cell>
          <cell r="D8038">
            <v>0</v>
          </cell>
          <cell r="E8038">
            <v>0</v>
          </cell>
          <cell r="F8038">
            <v>0</v>
          </cell>
          <cell r="G8038">
            <v>0</v>
          </cell>
          <cell r="I8038">
            <v>0</v>
          </cell>
        </row>
        <row r="8039">
          <cell r="A8039">
            <v>800000001420</v>
          </cell>
          <cell r="B8039" t="str">
            <v xml:space="preserve">VALVULA TEMPORIZADORA VZ0-3-PK-3                                                                    </v>
          </cell>
          <cell r="C8039">
            <v>0</v>
          </cell>
          <cell r="D8039">
            <v>0</v>
          </cell>
          <cell r="E8039">
            <v>0</v>
          </cell>
          <cell r="F8039">
            <v>0</v>
          </cell>
          <cell r="G8039">
            <v>0</v>
          </cell>
          <cell r="I8039">
            <v>0</v>
          </cell>
        </row>
        <row r="8040">
          <cell r="A8040">
            <v>800000001421</v>
          </cell>
          <cell r="B8040" t="str">
            <v xml:space="preserve">ABSORBENTE DE ACEITE - SRD GOLD 1500 - BOLSA x 5KG                                                  </v>
          </cell>
          <cell r="C8040">
            <v>0</v>
          </cell>
          <cell r="D8040">
            <v>0</v>
          </cell>
          <cell r="E8040">
            <v>0</v>
          </cell>
          <cell r="F8040">
            <v>0</v>
          </cell>
          <cell r="G8040">
            <v>0</v>
          </cell>
          <cell r="I8040">
            <v>0</v>
          </cell>
        </row>
        <row r="8041">
          <cell r="A8041">
            <v>800000001422</v>
          </cell>
          <cell r="B8041" t="str">
            <v xml:space="preserve">HASCO - EXPULSOR Z441/1,4X80                                                                        </v>
          </cell>
          <cell r="C8041">
            <v>6</v>
          </cell>
          <cell r="D8041">
            <v>0</v>
          </cell>
          <cell r="E8041">
            <v>0</v>
          </cell>
          <cell r="F8041">
            <v>0</v>
          </cell>
          <cell r="G8041">
            <v>0</v>
          </cell>
          <cell r="I8041">
            <v>0</v>
          </cell>
        </row>
        <row r="8042">
          <cell r="A8042">
            <v>800000001423</v>
          </cell>
          <cell r="B8042" t="str">
            <v xml:space="preserve">HASCO - EXPULSOR Z42/2X60                                                                           </v>
          </cell>
          <cell r="C8042">
            <v>10</v>
          </cell>
          <cell r="D8042">
            <v>0</v>
          </cell>
          <cell r="E8042">
            <v>0</v>
          </cell>
          <cell r="F8042">
            <v>0</v>
          </cell>
          <cell r="G8042">
            <v>0</v>
          </cell>
          <cell r="I8042">
            <v>0</v>
          </cell>
        </row>
        <row r="8043">
          <cell r="A8043">
            <v>800000001424</v>
          </cell>
          <cell r="B8043" t="str">
            <v xml:space="preserve">HASCO - EXPULSOR Z45/3X200                                                                          </v>
          </cell>
          <cell r="C8043">
            <v>0</v>
          </cell>
          <cell r="D8043">
            <v>0</v>
          </cell>
          <cell r="E8043">
            <v>0</v>
          </cell>
          <cell r="F8043">
            <v>0</v>
          </cell>
          <cell r="G8043">
            <v>0</v>
          </cell>
          <cell r="I8043">
            <v>0</v>
          </cell>
        </row>
        <row r="8044">
          <cell r="A8044">
            <v>800000001425</v>
          </cell>
          <cell r="B8044" t="str">
            <v xml:space="preserve">Electrovalvula 2/2-Wege-Kolbensteuer-Schrägsitzventil 2000                                          </v>
          </cell>
          <cell r="C8044">
            <v>0</v>
          </cell>
          <cell r="D8044">
            <v>0</v>
          </cell>
          <cell r="E8044">
            <v>0</v>
          </cell>
          <cell r="F8044">
            <v>0</v>
          </cell>
          <cell r="G8044">
            <v>0</v>
          </cell>
          <cell r="I8044">
            <v>0</v>
          </cell>
        </row>
        <row r="8045">
          <cell r="A8045">
            <v>800000001426</v>
          </cell>
          <cell r="B8045" t="str">
            <v xml:space="preserve">Sensores inductivos para máquina de espirales Alemana NEN6-8GM45-E2-V1                              </v>
          </cell>
          <cell r="C8045">
            <v>0</v>
          </cell>
          <cell r="D8045">
            <v>0</v>
          </cell>
          <cell r="E8045">
            <v>0</v>
          </cell>
          <cell r="F8045">
            <v>0</v>
          </cell>
          <cell r="G8045">
            <v>0</v>
          </cell>
          <cell r="I8045">
            <v>0</v>
          </cell>
        </row>
        <row r="8046">
          <cell r="A8046">
            <v>800000001427</v>
          </cell>
          <cell r="B8046" t="str">
            <v xml:space="preserve">Repuesto Horno Taller L 5/11 + L 4/10                                                               </v>
          </cell>
          <cell r="C8046">
            <v>0</v>
          </cell>
          <cell r="D8046">
            <v>0</v>
          </cell>
          <cell r="E8046">
            <v>0</v>
          </cell>
          <cell r="F8046">
            <v>0</v>
          </cell>
          <cell r="G8046">
            <v>0</v>
          </cell>
          <cell r="I8046">
            <v>0</v>
          </cell>
        </row>
        <row r="8047">
          <cell r="A8047">
            <v>800000001428</v>
          </cell>
          <cell r="B8047" t="str">
            <v xml:space="preserve">Repuesto Horno Taller L 5/11-12                                                                     </v>
          </cell>
          <cell r="C8047">
            <v>0</v>
          </cell>
          <cell r="D8047">
            <v>0</v>
          </cell>
          <cell r="E8047">
            <v>0</v>
          </cell>
          <cell r="F8047">
            <v>0</v>
          </cell>
          <cell r="G8047">
            <v>0</v>
          </cell>
          <cell r="I8047">
            <v>0</v>
          </cell>
        </row>
        <row r="8048">
          <cell r="A8048">
            <v>800000001429</v>
          </cell>
          <cell r="B8048" t="str">
            <v xml:space="preserve">Bateria para Elevador 24V 8EPzS 1000                                                                </v>
          </cell>
          <cell r="C8048">
            <v>0</v>
          </cell>
          <cell r="D8048">
            <v>0</v>
          </cell>
          <cell r="E8048">
            <v>0</v>
          </cell>
          <cell r="F8048">
            <v>0</v>
          </cell>
          <cell r="G8048">
            <v>0</v>
          </cell>
          <cell r="I8048">
            <v>0</v>
          </cell>
        </row>
        <row r="8049">
          <cell r="A8049">
            <v>800000001430</v>
          </cell>
          <cell r="B8049" t="str">
            <v xml:space="preserve">LAVAOJOS 11735788                                                                                   </v>
          </cell>
          <cell r="C8049">
            <v>0</v>
          </cell>
          <cell r="D8049">
            <v>0</v>
          </cell>
          <cell r="E8049">
            <v>0</v>
          </cell>
          <cell r="F8049">
            <v>0</v>
          </cell>
          <cell r="G8049">
            <v>0</v>
          </cell>
          <cell r="I8049">
            <v>0</v>
          </cell>
        </row>
        <row r="8050">
          <cell r="A8050">
            <v>800000001431</v>
          </cell>
          <cell r="B8050" t="str">
            <v xml:space="preserve">HASCO - EXPULSOR Z41/5,5X100                                                                        </v>
          </cell>
          <cell r="C8050">
            <v>0</v>
          </cell>
          <cell r="D8050">
            <v>0</v>
          </cell>
          <cell r="E8050">
            <v>0</v>
          </cell>
          <cell r="F8050">
            <v>0</v>
          </cell>
          <cell r="G8050">
            <v>0</v>
          </cell>
          <cell r="I8050">
            <v>0</v>
          </cell>
        </row>
        <row r="8051">
          <cell r="A8051">
            <v>800000001432</v>
          </cell>
          <cell r="B8051" t="str">
            <v xml:space="preserve">SACABOCADO 0,50X0,035X1,5 -304 SS TIN CR0500355N18R4                                                </v>
          </cell>
          <cell r="C8051">
            <v>15</v>
          </cell>
          <cell r="D8051">
            <v>0</v>
          </cell>
          <cell r="E8051">
            <v>0</v>
          </cell>
          <cell r="F8051">
            <v>0</v>
          </cell>
          <cell r="G8051">
            <v>0</v>
          </cell>
          <cell r="I8051">
            <v>0</v>
          </cell>
        </row>
        <row r="8052">
          <cell r="A8052">
            <v>800000001433</v>
          </cell>
          <cell r="B8052" t="str">
            <v xml:space="preserve">SACABOCADO 0,50X0,040X1,5 -304 SS TIN CR0500405N18R4                                                </v>
          </cell>
          <cell r="C8052">
            <v>0</v>
          </cell>
          <cell r="D8052">
            <v>0</v>
          </cell>
          <cell r="E8052">
            <v>0</v>
          </cell>
          <cell r="F8052">
            <v>0</v>
          </cell>
          <cell r="G8052">
            <v>0</v>
          </cell>
          <cell r="I8052">
            <v>0</v>
          </cell>
        </row>
        <row r="8053">
          <cell r="A8053">
            <v>800000001434</v>
          </cell>
          <cell r="B8053" t="str">
            <v xml:space="preserve">FLING OPEN LOCK T11635 12021266                                                                     </v>
          </cell>
          <cell r="C8053">
            <v>0</v>
          </cell>
          <cell r="D8053">
            <v>0</v>
          </cell>
          <cell r="E8053">
            <v>0</v>
          </cell>
          <cell r="F8053">
            <v>0</v>
          </cell>
          <cell r="G8053">
            <v>0</v>
          </cell>
          <cell r="I8053">
            <v>0</v>
          </cell>
        </row>
        <row r="8054">
          <cell r="A8054">
            <v>800000001435</v>
          </cell>
          <cell r="B8054" t="str">
            <v xml:space="preserve">NOZZLE SVO M24X1,5 3/15 87643065                                                                    </v>
          </cell>
          <cell r="C8054">
            <v>0</v>
          </cell>
          <cell r="D8054">
            <v>0</v>
          </cell>
          <cell r="E8054">
            <v>0</v>
          </cell>
          <cell r="F8054">
            <v>0</v>
          </cell>
          <cell r="G8054">
            <v>0</v>
          </cell>
          <cell r="I8054">
            <v>0</v>
          </cell>
        </row>
        <row r="8055">
          <cell r="A8055">
            <v>800000001436</v>
          </cell>
          <cell r="B8055" t="str">
            <v xml:space="preserve">SPRING CLIP F.THERMOCOUPL.(DIA.65) 87642665                                                         </v>
          </cell>
          <cell r="C8055">
            <v>1</v>
          </cell>
          <cell r="D8055">
            <v>0</v>
          </cell>
          <cell r="E8055">
            <v>0</v>
          </cell>
          <cell r="F8055">
            <v>0</v>
          </cell>
          <cell r="G8055">
            <v>0</v>
          </cell>
          <cell r="I8055">
            <v>0</v>
          </cell>
        </row>
        <row r="8056">
          <cell r="A8056">
            <v>800000001437</v>
          </cell>
          <cell r="B8056" t="str">
            <v xml:space="preserve">SOPORTE P/CORTINA "A"                                                                               </v>
          </cell>
          <cell r="C8056">
            <v>0</v>
          </cell>
          <cell r="D8056">
            <v>0</v>
          </cell>
          <cell r="E8056">
            <v>0</v>
          </cell>
          <cell r="F8056">
            <v>0</v>
          </cell>
          <cell r="G8056">
            <v>0</v>
          </cell>
          <cell r="I8056">
            <v>0</v>
          </cell>
        </row>
        <row r="8057">
          <cell r="A8057">
            <v>800000001438</v>
          </cell>
          <cell r="B8057" t="str">
            <v xml:space="preserve">SOPORTE P/CORTINA "B"                                                                               </v>
          </cell>
          <cell r="C8057">
            <v>0</v>
          </cell>
          <cell r="D8057">
            <v>0</v>
          </cell>
          <cell r="E8057">
            <v>0</v>
          </cell>
          <cell r="F8057">
            <v>0</v>
          </cell>
          <cell r="G8057">
            <v>0</v>
          </cell>
          <cell r="I8057">
            <v>0</v>
          </cell>
        </row>
        <row r="8058">
          <cell r="A8058">
            <v>800000001439</v>
          </cell>
          <cell r="B8058" t="str">
            <v xml:space="preserve">SOPORTE P/CORTINA "C"                                                                               </v>
          </cell>
          <cell r="C8058">
            <v>0</v>
          </cell>
          <cell r="D8058">
            <v>0</v>
          </cell>
          <cell r="E8058">
            <v>0</v>
          </cell>
          <cell r="F8058">
            <v>0</v>
          </cell>
          <cell r="G8058">
            <v>0</v>
          </cell>
          <cell r="I8058">
            <v>0</v>
          </cell>
        </row>
        <row r="8059">
          <cell r="A8059">
            <v>800000001440</v>
          </cell>
          <cell r="B8059" t="str">
            <v xml:space="preserve">SOPORTE P/CORTINA "D"                                                                               </v>
          </cell>
          <cell r="C8059">
            <v>0</v>
          </cell>
          <cell r="D8059">
            <v>0</v>
          </cell>
          <cell r="E8059">
            <v>0</v>
          </cell>
          <cell r="F8059">
            <v>0</v>
          </cell>
          <cell r="G8059">
            <v>0</v>
          </cell>
          <cell r="I8059">
            <v>0</v>
          </cell>
        </row>
        <row r="8060">
          <cell r="A8060">
            <v>800000001441</v>
          </cell>
          <cell r="B8060" t="str">
            <v xml:space="preserve">SOPORTE P/CORTINA "E"                                                                               </v>
          </cell>
          <cell r="C8060">
            <v>0</v>
          </cell>
          <cell r="D8060">
            <v>0</v>
          </cell>
          <cell r="E8060">
            <v>0</v>
          </cell>
          <cell r="F8060">
            <v>0</v>
          </cell>
          <cell r="G8060">
            <v>0</v>
          </cell>
          <cell r="I8060">
            <v>0</v>
          </cell>
        </row>
        <row r="8061">
          <cell r="A8061">
            <v>800000001442</v>
          </cell>
          <cell r="B8061" t="str">
            <v xml:space="preserve">PIEDRAS DE DESVASTE Y PULIDO 4x100 0 401 562                                                        </v>
          </cell>
          <cell r="C8061">
            <v>0</v>
          </cell>
          <cell r="D8061">
            <v>0</v>
          </cell>
          <cell r="E8061">
            <v>0</v>
          </cell>
          <cell r="F8061">
            <v>0</v>
          </cell>
          <cell r="G8061">
            <v>0</v>
          </cell>
          <cell r="I8061">
            <v>0</v>
          </cell>
        </row>
        <row r="8062">
          <cell r="A8062">
            <v>800000001443</v>
          </cell>
          <cell r="B8062" t="str">
            <v xml:space="preserve">PIEDRAS DE DESVASTE Y PULIDO 6x100 0 401 582                                                        </v>
          </cell>
          <cell r="C8062">
            <v>0</v>
          </cell>
          <cell r="D8062">
            <v>0</v>
          </cell>
          <cell r="E8062">
            <v>0</v>
          </cell>
          <cell r="F8062">
            <v>0</v>
          </cell>
          <cell r="G8062">
            <v>0</v>
          </cell>
          <cell r="I8062">
            <v>0</v>
          </cell>
        </row>
        <row r="8063">
          <cell r="A8063">
            <v>800000001444</v>
          </cell>
          <cell r="B8063" t="str">
            <v xml:space="preserve">PIEDRAS DE DESVASTE Y PULIDO 6x100 0 401 583                                                        </v>
          </cell>
          <cell r="C8063">
            <v>0</v>
          </cell>
          <cell r="D8063">
            <v>0</v>
          </cell>
          <cell r="E8063">
            <v>0</v>
          </cell>
          <cell r="F8063">
            <v>0</v>
          </cell>
          <cell r="G8063">
            <v>0</v>
          </cell>
          <cell r="I8063">
            <v>0</v>
          </cell>
        </row>
        <row r="8064">
          <cell r="A8064">
            <v>800000001445</v>
          </cell>
          <cell r="B8064" t="str">
            <v xml:space="preserve">PIEDRAS DE DESVASTE Y PULIDO 8x100 0 401 590                                                        </v>
          </cell>
          <cell r="C8064">
            <v>0</v>
          </cell>
          <cell r="D8064">
            <v>0</v>
          </cell>
          <cell r="E8064">
            <v>0</v>
          </cell>
          <cell r="F8064">
            <v>0</v>
          </cell>
          <cell r="G8064">
            <v>0</v>
          </cell>
          <cell r="I8064">
            <v>0</v>
          </cell>
        </row>
        <row r="8065">
          <cell r="A8065">
            <v>800000001446</v>
          </cell>
          <cell r="B8065" t="str">
            <v xml:space="preserve">PIEDRAS DE DESVASTE Y PULIDO 8x100 0 401 591                                                        </v>
          </cell>
          <cell r="C8065">
            <v>0</v>
          </cell>
          <cell r="D8065">
            <v>0</v>
          </cell>
          <cell r="E8065">
            <v>0</v>
          </cell>
          <cell r="F8065">
            <v>0</v>
          </cell>
          <cell r="G8065">
            <v>0</v>
          </cell>
          <cell r="I8065">
            <v>0</v>
          </cell>
        </row>
        <row r="8066">
          <cell r="A8066">
            <v>800000001447</v>
          </cell>
          <cell r="B8066" t="str">
            <v xml:space="preserve">PIEDRAS DE DESVASTE Y PULIDO 6x100 0 401 594                                                        </v>
          </cell>
          <cell r="C8066">
            <v>0</v>
          </cell>
          <cell r="D8066">
            <v>0</v>
          </cell>
          <cell r="E8066">
            <v>0</v>
          </cell>
          <cell r="F8066">
            <v>0</v>
          </cell>
          <cell r="G8066">
            <v>0</v>
          </cell>
          <cell r="I8066">
            <v>0</v>
          </cell>
        </row>
        <row r="8067">
          <cell r="A8067">
            <v>800000001448</v>
          </cell>
          <cell r="B8067" t="str">
            <v xml:space="preserve">PIEDRAS DE DESVASTE Y PULIDO 6x100 0 401 595                                                        </v>
          </cell>
          <cell r="C8067">
            <v>0</v>
          </cell>
          <cell r="D8067">
            <v>0</v>
          </cell>
          <cell r="E8067">
            <v>0</v>
          </cell>
          <cell r="F8067">
            <v>0</v>
          </cell>
          <cell r="G8067">
            <v>0</v>
          </cell>
          <cell r="I8067">
            <v>0</v>
          </cell>
        </row>
        <row r="8068">
          <cell r="A8068">
            <v>800000001449</v>
          </cell>
          <cell r="B8068" t="str">
            <v xml:space="preserve">PIEDRAS DE DESVASTE Y PULIDO 13X6x150 0 401 631                                                     </v>
          </cell>
          <cell r="C8068">
            <v>0</v>
          </cell>
          <cell r="D8068">
            <v>0</v>
          </cell>
          <cell r="E8068">
            <v>0</v>
          </cell>
          <cell r="F8068">
            <v>0</v>
          </cell>
          <cell r="G8068">
            <v>0</v>
          </cell>
          <cell r="I8068">
            <v>0</v>
          </cell>
        </row>
        <row r="8069">
          <cell r="A8069">
            <v>800000001450</v>
          </cell>
          <cell r="B8069" t="str">
            <v xml:space="preserve">PIEDRAS DE DESVASTE Y PULIDO 13X6x150 0 401 633                                                     </v>
          </cell>
          <cell r="C8069">
            <v>0</v>
          </cell>
          <cell r="D8069">
            <v>0</v>
          </cell>
          <cell r="E8069">
            <v>0</v>
          </cell>
          <cell r="F8069">
            <v>0</v>
          </cell>
          <cell r="G8069">
            <v>0</v>
          </cell>
          <cell r="I8069">
            <v>0</v>
          </cell>
        </row>
        <row r="8070">
          <cell r="A8070">
            <v>800000001451</v>
          </cell>
          <cell r="B8070" t="str">
            <v xml:space="preserve">LIMAS DE DIAMANTE DLGB "D 126" 0 403 501                                                            </v>
          </cell>
          <cell r="C8070">
            <v>0</v>
          </cell>
          <cell r="D8070">
            <v>0</v>
          </cell>
          <cell r="E8070">
            <v>0</v>
          </cell>
          <cell r="F8070">
            <v>0</v>
          </cell>
          <cell r="G8070">
            <v>0</v>
          </cell>
          <cell r="I8070">
            <v>0</v>
          </cell>
        </row>
        <row r="8071">
          <cell r="A8071">
            <v>800000001452</v>
          </cell>
          <cell r="B8071" t="str">
            <v xml:space="preserve">LIMAS DE DIAMANTE DLGB "D 181" 0 403 502                                                            </v>
          </cell>
          <cell r="C8071">
            <v>0</v>
          </cell>
          <cell r="D8071">
            <v>0</v>
          </cell>
          <cell r="E8071">
            <v>0</v>
          </cell>
          <cell r="F8071">
            <v>0</v>
          </cell>
          <cell r="G8071">
            <v>0</v>
          </cell>
          <cell r="I8071">
            <v>0</v>
          </cell>
        </row>
        <row r="8072">
          <cell r="A8072">
            <v>800000001453</v>
          </cell>
          <cell r="B8072" t="str">
            <v xml:space="preserve">SET FRESAS Ø 3MM 0 500 400                                                                          </v>
          </cell>
          <cell r="C8072">
            <v>0</v>
          </cell>
          <cell r="D8072">
            <v>0</v>
          </cell>
          <cell r="E8072">
            <v>0</v>
          </cell>
          <cell r="F8072">
            <v>0</v>
          </cell>
          <cell r="G8072">
            <v>0</v>
          </cell>
          <cell r="I8072">
            <v>0</v>
          </cell>
        </row>
        <row r="8073">
          <cell r="A8073">
            <v>800000001454</v>
          </cell>
          <cell r="B8073" t="str">
            <v xml:space="preserve">LIMA DE ACERO 5,5x1,5 0 400 531                                                                     </v>
          </cell>
          <cell r="C8073">
            <v>0</v>
          </cell>
          <cell r="D8073">
            <v>0</v>
          </cell>
          <cell r="E8073">
            <v>0</v>
          </cell>
          <cell r="F8073">
            <v>0</v>
          </cell>
          <cell r="G8073">
            <v>0</v>
          </cell>
          <cell r="I8073">
            <v>0</v>
          </cell>
        </row>
        <row r="8074">
          <cell r="A8074">
            <v>800000001455</v>
          </cell>
          <cell r="B8074" t="str">
            <v xml:space="preserve">LIMA DE ACERO 5,5x1,5 0 400 511                                                                     </v>
          </cell>
          <cell r="C8074">
            <v>0</v>
          </cell>
          <cell r="D8074">
            <v>0</v>
          </cell>
          <cell r="E8074">
            <v>0</v>
          </cell>
          <cell r="F8074">
            <v>0</v>
          </cell>
          <cell r="G8074">
            <v>0</v>
          </cell>
          <cell r="I8074">
            <v>0</v>
          </cell>
        </row>
        <row r="8075">
          <cell r="A8075">
            <v>800000001456</v>
          </cell>
          <cell r="B8075" t="str">
            <v xml:space="preserve">LIMA DE ACERO 5,5x1,5 0 400 521                                                                     </v>
          </cell>
          <cell r="C8075">
            <v>0</v>
          </cell>
          <cell r="D8075">
            <v>0</v>
          </cell>
          <cell r="E8075">
            <v>0</v>
          </cell>
          <cell r="F8075">
            <v>0</v>
          </cell>
          <cell r="G8075">
            <v>0</v>
          </cell>
          <cell r="I8075">
            <v>0</v>
          </cell>
        </row>
        <row r="8076">
          <cell r="A8076">
            <v>800000001457</v>
          </cell>
          <cell r="B8076" t="str">
            <v xml:space="preserve">LIMA DE ACERO Ø 3,5 0 400 601                                                                       </v>
          </cell>
          <cell r="C8076">
            <v>0</v>
          </cell>
          <cell r="D8076">
            <v>0</v>
          </cell>
          <cell r="E8076">
            <v>0</v>
          </cell>
          <cell r="F8076">
            <v>0</v>
          </cell>
          <cell r="G8076">
            <v>0</v>
          </cell>
          <cell r="I8076">
            <v>0</v>
          </cell>
        </row>
        <row r="8077">
          <cell r="A8077">
            <v>800000001458</v>
          </cell>
          <cell r="B8077" t="str">
            <v xml:space="preserve">LIMA DE ACERO 3x3 0 400 581                                                                         </v>
          </cell>
          <cell r="C8077">
            <v>0</v>
          </cell>
          <cell r="D8077">
            <v>0</v>
          </cell>
          <cell r="E8077">
            <v>0</v>
          </cell>
          <cell r="F8077">
            <v>0</v>
          </cell>
          <cell r="G8077">
            <v>0</v>
          </cell>
          <cell r="I8077">
            <v>0</v>
          </cell>
        </row>
        <row r="8078">
          <cell r="A8078">
            <v>800000001459</v>
          </cell>
          <cell r="B8078" t="str">
            <v xml:space="preserve">LIMA DE ACERO 2,5x2,5 0 400 591                                                                     </v>
          </cell>
          <cell r="C8078">
            <v>0</v>
          </cell>
          <cell r="D8078">
            <v>0</v>
          </cell>
          <cell r="E8078">
            <v>0</v>
          </cell>
          <cell r="F8078">
            <v>0</v>
          </cell>
          <cell r="G8078">
            <v>0</v>
          </cell>
          <cell r="I8078">
            <v>0</v>
          </cell>
        </row>
        <row r="8079">
          <cell r="A8079">
            <v>800000001460</v>
          </cell>
          <cell r="B8079" t="str">
            <v xml:space="preserve">LIMA DE ACERO 0 400 551                                                                             </v>
          </cell>
          <cell r="C8079">
            <v>0</v>
          </cell>
          <cell r="D8079">
            <v>0</v>
          </cell>
          <cell r="E8079">
            <v>0</v>
          </cell>
          <cell r="F8079">
            <v>0</v>
          </cell>
          <cell r="G8079">
            <v>0</v>
          </cell>
          <cell r="I8079">
            <v>0</v>
          </cell>
        </row>
        <row r="8080">
          <cell r="A8080">
            <v>800000001461</v>
          </cell>
          <cell r="B8080" t="str">
            <v xml:space="preserve">LIMA DE ACERO 5,5x2,2 0 400 611                                                                     </v>
          </cell>
          <cell r="C8080">
            <v>0</v>
          </cell>
          <cell r="D8080">
            <v>0</v>
          </cell>
          <cell r="E8080">
            <v>0</v>
          </cell>
          <cell r="F8080">
            <v>0</v>
          </cell>
          <cell r="G8080">
            <v>0</v>
          </cell>
          <cell r="I8080">
            <v>0</v>
          </cell>
        </row>
        <row r="8081">
          <cell r="A8081">
            <v>800000001462</v>
          </cell>
          <cell r="B8081" t="str">
            <v xml:space="preserve">Cuchilla QS USM150 (cát. 319-0600)                                                                  </v>
          </cell>
          <cell r="C8081">
            <v>0</v>
          </cell>
          <cell r="D8081">
            <v>0</v>
          </cell>
          <cell r="E8081">
            <v>0</v>
          </cell>
          <cell r="F8081">
            <v>0</v>
          </cell>
          <cell r="G8081">
            <v>0</v>
          </cell>
          <cell r="I8081">
            <v>0</v>
          </cell>
        </row>
        <row r="8082">
          <cell r="A8082">
            <v>800000001463</v>
          </cell>
          <cell r="B8082" t="str">
            <v xml:space="preserve">Base cortador de tubos 150/35 (cát. 315-0099)                                                       </v>
          </cell>
          <cell r="C8082">
            <v>0</v>
          </cell>
          <cell r="D8082">
            <v>0</v>
          </cell>
          <cell r="E8082">
            <v>0</v>
          </cell>
          <cell r="F8082">
            <v>0</v>
          </cell>
          <cell r="G8082">
            <v>0</v>
          </cell>
          <cell r="I8082">
            <v>0</v>
          </cell>
        </row>
        <row r="8083">
          <cell r="A8083">
            <v>800000001464</v>
          </cell>
          <cell r="B8083" t="str">
            <v xml:space="preserve">Buje salida USM 150/35 (cát. 315-0101)                                                              </v>
          </cell>
          <cell r="C8083">
            <v>0</v>
          </cell>
          <cell r="D8083">
            <v>0</v>
          </cell>
          <cell r="E8083">
            <v>0</v>
          </cell>
          <cell r="F8083">
            <v>0</v>
          </cell>
          <cell r="G8083">
            <v>0</v>
          </cell>
          <cell r="I8083">
            <v>0</v>
          </cell>
        </row>
        <row r="8084">
          <cell r="A8084">
            <v>800000001465</v>
          </cell>
          <cell r="B8084" t="str">
            <v xml:space="preserve">Portacuchillas (cát. 313-0008)                                                                      </v>
          </cell>
          <cell r="C8084">
            <v>0</v>
          </cell>
          <cell r="D8084">
            <v>0</v>
          </cell>
          <cell r="E8084">
            <v>0</v>
          </cell>
          <cell r="F8084">
            <v>0</v>
          </cell>
          <cell r="G8084">
            <v>0</v>
          </cell>
          <cell r="I8084">
            <v>0</v>
          </cell>
        </row>
        <row r="8085">
          <cell r="A8085">
            <v>800000001466</v>
          </cell>
          <cell r="B8085" t="str">
            <v xml:space="preserve">PWF 68 PT100 P/CALENTADORES DEL 2ª PISO  1113512                                                    </v>
          </cell>
          <cell r="C8085">
            <v>0</v>
          </cell>
          <cell r="D8085">
            <v>0</v>
          </cell>
          <cell r="E8085">
            <v>0</v>
          </cell>
          <cell r="F8085">
            <v>0</v>
          </cell>
          <cell r="G8085">
            <v>0</v>
          </cell>
          <cell r="I8085">
            <v>0</v>
          </cell>
        </row>
        <row r="8086">
          <cell r="A8086">
            <v>800000001467</v>
          </cell>
          <cell r="B8086" t="str">
            <v xml:space="preserve">Sensor Snap Action Switches S826E20 Series p/Arburg (MÜTRON)                                        </v>
          </cell>
          <cell r="C8086">
            <v>6</v>
          </cell>
          <cell r="D8086">
            <v>0</v>
          </cell>
          <cell r="E8086">
            <v>0</v>
          </cell>
          <cell r="F8086">
            <v>0</v>
          </cell>
          <cell r="G8086">
            <v>0</v>
          </cell>
          <cell r="I8086">
            <v>0</v>
          </cell>
        </row>
        <row r="8087">
          <cell r="A8087">
            <v>800000001468</v>
          </cell>
          <cell r="B8087" t="str">
            <v xml:space="preserve">PLACA PARA DEMAG 71630049                                                                           </v>
          </cell>
          <cell r="C8087">
            <v>0</v>
          </cell>
          <cell r="D8087">
            <v>0</v>
          </cell>
          <cell r="E8087">
            <v>0</v>
          </cell>
          <cell r="F8087">
            <v>0</v>
          </cell>
          <cell r="G8087">
            <v>0</v>
          </cell>
          <cell r="I8087">
            <v>0</v>
          </cell>
        </row>
        <row r="8088">
          <cell r="A8088">
            <v>800000001469</v>
          </cell>
          <cell r="B8088" t="str">
            <v xml:space="preserve">HASCO - EXPULSOR Z45/5X3X60                                                                         </v>
          </cell>
          <cell r="C8088">
            <v>15</v>
          </cell>
          <cell r="D8088">
            <v>0</v>
          </cell>
          <cell r="E8088">
            <v>0</v>
          </cell>
          <cell r="F8088">
            <v>0</v>
          </cell>
          <cell r="G8088">
            <v>0</v>
          </cell>
          <cell r="I8088">
            <v>0</v>
          </cell>
        </row>
        <row r="8089">
          <cell r="A8089">
            <v>800000001470</v>
          </cell>
          <cell r="B8089" t="str">
            <v xml:space="preserve">MOTOR PULIDORA CATETER 5IK90A-DW3E, 2-Pole                                                          </v>
          </cell>
          <cell r="C8089">
            <v>0</v>
          </cell>
          <cell r="D8089">
            <v>0</v>
          </cell>
          <cell r="E8089">
            <v>0</v>
          </cell>
          <cell r="F8089">
            <v>0</v>
          </cell>
          <cell r="G8089">
            <v>0</v>
          </cell>
          <cell r="I8089">
            <v>0</v>
          </cell>
        </row>
        <row r="8090">
          <cell r="A8090">
            <v>800000001471</v>
          </cell>
          <cell r="B8090" t="str">
            <v xml:space="preserve">MOTOR PULIDORA CATETER 5IK150A-DW3E, 2-Pole                                                         </v>
          </cell>
          <cell r="C8090">
            <v>0</v>
          </cell>
          <cell r="D8090">
            <v>0</v>
          </cell>
          <cell r="E8090">
            <v>0</v>
          </cell>
          <cell r="F8090">
            <v>0</v>
          </cell>
          <cell r="G8090">
            <v>0</v>
          </cell>
          <cell r="I8090">
            <v>0</v>
          </cell>
        </row>
        <row r="8091">
          <cell r="A8091">
            <v>800000001472</v>
          </cell>
          <cell r="B8091" t="str">
            <v xml:space="preserve">AMACO-PERNO DV100-102                                                                               </v>
          </cell>
          <cell r="C8091">
            <v>8</v>
          </cell>
          <cell r="D8091">
            <v>0</v>
          </cell>
          <cell r="E8091">
            <v>0</v>
          </cell>
          <cell r="F8091">
            <v>0</v>
          </cell>
          <cell r="G8091">
            <v>0</v>
          </cell>
          <cell r="I8091">
            <v>0</v>
          </cell>
        </row>
        <row r="8092">
          <cell r="A8092">
            <v>800000001473</v>
          </cell>
          <cell r="B8092" t="str">
            <v xml:space="preserve">AMACO-ARANDELA DV100-214                                                                            </v>
          </cell>
          <cell r="C8092">
            <v>0</v>
          </cell>
          <cell r="D8092">
            <v>0</v>
          </cell>
          <cell r="E8092">
            <v>0</v>
          </cell>
          <cell r="F8092">
            <v>0</v>
          </cell>
          <cell r="G8092">
            <v>0</v>
          </cell>
          <cell r="I8092">
            <v>0</v>
          </cell>
        </row>
        <row r="8093">
          <cell r="A8093">
            <v>800000001474</v>
          </cell>
          <cell r="B8093" t="str">
            <v xml:space="preserve">AMACO-EJE DV100-217                                                                                 </v>
          </cell>
          <cell r="C8093">
            <v>0</v>
          </cell>
          <cell r="D8093">
            <v>0</v>
          </cell>
          <cell r="E8093">
            <v>0</v>
          </cell>
          <cell r="F8093">
            <v>0</v>
          </cell>
          <cell r="G8093">
            <v>0</v>
          </cell>
          <cell r="I8093">
            <v>0</v>
          </cell>
        </row>
        <row r="8094">
          <cell r="A8094">
            <v>800000001475</v>
          </cell>
          <cell r="B8094" t="str">
            <v xml:space="preserve">AMACO-PERNO P/IMP DV100-218                                                                         </v>
          </cell>
          <cell r="C8094">
            <v>0</v>
          </cell>
          <cell r="D8094">
            <v>0</v>
          </cell>
          <cell r="E8094">
            <v>0</v>
          </cell>
          <cell r="F8094">
            <v>0</v>
          </cell>
          <cell r="G8094">
            <v>0</v>
          </cell>
          <cell r="I8094">
            <v>0</v>
          </cell>
        </row>
        <row r="8095">
          <cell r="A8095">
            <v>800000001476</v>
          </cell>
          <cell r="B8095" t="str">
            <v xml:space="preserve">AMACO-CLAMP DV100-320                                                                               </v>
          </cell>
          <cell r="C8095">
            <v>0</v>
          </cell>
          <cell r="D8095">
            <v>0</v>
          </cell>
          <cell r="E8095">
            <v>0</v>
          </cell>
          <cell r="F8095">
            <v>0</v>
          </cell>
          <cell r="G8095">
            <v>0</v>
          </cell>
          <cell r="I8095">
            <v>0</v>
          </cell>
        </row>
        <row r="8096">
          <cell r="A8096">
            <v>800000001477</v>
          </cell>
          <cell r="B8096" t="str">
            <v xml:space="preserve">AMACO-DEPOSITO DV100-420                                                                            </v>
          </cell>
          <cell r="C8096">
            <v>2</v>
          </cell>
          <cell r="D8096">
            <v>0</v>
          </cell>
          <cell r="E8096">
            <v>0</v>
          </cell>
          <cell r="F8096">
            <v>0</v>
          </cell>
          <cell r="G8096">
            <v>0</v>
          </cell>
          <cell r="I8096">
            <v>0</v>
          </cell>
        </row>
        <row r="8097">
          <cell r="A8097">
            <v>800000001478</v>
          </cell>
          <cell r="B8097" t="str">
            <v xml:space="preserve">AMACO-PERNO 6-Kt.19x25  DV100-602                                                                   </v>
          </cell>
          <cell r="C8097">
            <v>1</v>
          </cell>
          <cell r="D8097">
            <v>0</v>
          </cell>
          <cell r="E8097">
            <v>0</v>
          </cell>
          <cell r="F8097">
            <v>0</v>
          </cell>
          <cell r="G8097">
            <v>0</v>
          </cell>
          <cell r="I8097">
            <v>0</v>
          </cell>
        </row>
        <row r="8098">
          <cell r="A8098">
            <v>800000001479</v>
          </cell>
          <cell r="B8098" t="str">
            <v xml:space="preserve">AMACO-ALMOHADILLA P/TINTA DV100-712                                                                 </v>
          </cell>
          <cell r="C8098">
            <v>0</v>
          </cell>
          <cell r="D8098">
            <v>0</v>
          </cell>
          <cell r="E8098">
            <v>0</v>
          </cell>
          <cell r="F8098">
            <v>0</v>
          </cell>
          <cell r="G8098">
            <v>0</v>
          </cell>
          <cell r="I8098">
            <v>0</v>
          </cell>
        </row>
        <row r="8099">
          <cell r="A8099">
            <v>800000001480</v>
          </cell>
          <cell r="B8099" t="str">
            <v xml:space="preserve">AMACO-PIEZA ANGULAR DV100-812                                                                       </v>
          </cell>
          <cell r="C8099">
            <v>10</v>
          </cell>
          <cell r="D8099">
            <v>0</v>
          </cell>
          <cell r="E8099">
            <v>0</v>
          </cell>
          <cell r="F8099">
            <v>0</v>
          </cell>
          <cell r="G8099">
            <v>0</v>
          </cell>
          <cell r="I8099">
            <v>0</v>
          </cell>
        </row>
        <row r="8100">
          <cell r="A8100">
            <v>800000001481</v>
          </cell>
          <cell r="B8100" t="str">
            <v xml:space="preserve">AMACO-CABEZAL DE IMPRESION TT37041013                                                               </v>
          </cell>
          <cell r="C8100">
            <v>0</v>
          </cell>
          <cell r="D8100">
            <v>0</v>
          </cell>
          <cell r="E8100">
            <v>0</v>
          </cell>
          <cell r="F8100">
            <v>0</v>
          </cell>
          <cell r="G8100">
            <v>0</v>
          </cell>
          <cell r="I8100">
            <v>0</v>
          </cell>
        </row>
        <row r="8101">
          <cell r="A8101">
            <v>800000001482</v>
          </cell>
          <cell r="B8101" t="str">
            <v xml:space="preserve">Sensor de desplazamiento lineal 400024309 - LWH-0225 WEGAUFNEHMER                                   </v>
          </cell>
          <cell r="C8101">
            <v>1</v>
          </cell>
          <cell r="D8101">
            <v>0</v>
          </cell>
          <cell r="E8101">
            <v>0</v>
          </cell>
          <cell r="F8101">
            <v>0</v>
          </cell>
          <cell r="G8101">
            <v>0</v>
          </cell>
          <cell r="I8101">
            <v>0</v>
          </cell>
        </row>
        <row r="8102">
          <cell r="A8102">
            <v>800000001483</v>
          </cell>
          <cell r="B8102" t="str">
            <v xml:space="preserve">Diamond Hand files DLH shank Ø 3mm, total lenght 140mm (5 pieces) D126                              </v>
          </cell>
          <cell r="C8102">
            <v>0</v>
          </cell>
          <cell r="D8102">
            <v>0</v>
          </cell>
          <cell r="E8102">
            <v>0</v>
          </cell>
          <cell r="F8102">
            <v>0</v>
          </cell>
          <cell r="G8102">
            <v>0</v>
          </cell>
          <cell r="I8102">
            <v>0</v>
          </cell>
        </row>
        <row r="8103">
          <cell r="A8103">
            <v>800000001484</v>
          </cell>
          <cell r="B8103" t="str">
            <v xml:space="preserve">Pointed cylinder Ø 5 x 7 Size 100 0 540 932                                                         </v>
          </cell>
          <cell r="C8103">
            <v>0</v>
          </cell>
          <cell r="D8103">
            <v>0</v>
          </cell>
          <cell r="E8103">
            <v>0</v>
          </cell>
          <cell r="F8103">
            <v>0</v>
          </cell>
          <cell r="G8103">
            <v>0</v>
          </cell>
          <cell r="I8103">
            <v>0</v>
          </cell>
        </row>
        <row r="8104">
          <cell r="A8104">
            <v>800000001485</v>
          </cell>
          <cell r="B8104" t="str">
            <v xml:space="preserve">Wheel Ø 9 x 2 Size 100 0 540 901                                                                    </v>
          </cell>
          <cell r="C8104">
            <v>0</v>
          </cell>
          <cell r="D8104">
            <v>0</v>
          </cell>
          <cell r="E8104">
            <v>0</v>
          </cell>
          <cell r="F8104">
            <v>0</v>
          </cell>
          <cell r="G8104">
            <v>0</v>
          </cell>
          <cell r="I8104">
            <v>0</v>
          </cell>
        </row>
        <row r="8105">
          <cell r="A8105">
            <v>800000001486</v>
          </cell>
          <cell r="B8105" t="str">
            <v xml:space="preserve">Rhombus Ø 7 x 5 Size 100  0 540 920                                                                 </v>
          </cell>
          <cell r="C8105">
            <v>0</v>
          </cell>
          <cell r="D8105">
            <v>0</v>
          </cell>
          <cell r="E8105">
            <v>0</v>
          </cell>
          <cell r="F8105">
            <v>0</v>
          </cell>
          <cell r="G8105">
            <v>0</v>
          </cell>
          <cell r="I8105">
            <v>0</v>
          </cell>
        </row>
        <row r="8106">
          <cell r="A8106">
            <v>800000001487</v>
          </cell>
          <cell r="B8106" t="str">
            <v xml:space="preserve">Mushroom Ø 8 x 1,6 Size 100 0 540 921                                                               </v>
          </cell>
          <cell r="C8106">
            <v>0</v>
          </cell>
          <cell r="D8106">
            <v>0</v>
          </cell>
          <cell r="E8106">
            <v>0</v>
          </cell>
          <cell r="F8106">
            <v>0</v>
          </cell>
          <cell r="G8106">
            <v>0</v>
          </cell>
          <cell r="I8106">
            <v>0</v>
          </cell>
        </row>
        <row r="8107">
          <cell r="A8107">
            <v>800000001488</v>
          </cell>
          <cell r="B8107" t="str">
            <v xml:space="preserve">Sphere  Ø 5 Size 80 0 540 915                                                                       </v>
          </cell>
          <cell r="C8107">
            <v>0</v>
          </cell>
          <cell r="D8107">
            <v>0</v>
          </cell>
          <cell r="E8107">
            <v>0</v>
          </cell>
          <cell r="F8107">
            <v>0</v>
          </cell>
          <cell r="G8107">
            <v>0</v>
          </cell>
          <cell r="I8107">
            <v>0</v>
          </cell>
        </row>
        <row r="8108">
          <cell r="A8108">
            <v>800000001489</v>
          </cell>
          <cell r="B8108" t="str">
            <v xml:space="preserve">Diamond - coated PET strips, self adhesive 25x150mm 15µ                                             </v>
          </cell>
          <cell r="C8108">
            <v>0</v>
          </cell>
          <cell r="D8108">
            <v>0</v>
          </cell>
          <cell r="E8108">
            <v>0</v>
          </cell>
          <cell r="F8108">
            <v>0</v>
          </cell>
          <cell r="G8108">
            <v>0</v>
          </cell>
          <cell r="I8108">
            <v>0</v>
          </cell>
        </row>
        <row r="8109">
          <cell r="A8109">
            <v>800000001490</v>
          </cell>
          <cell r="B8109" t="str">
            <v xml:space="preserve">Diamond - coated metal foil, self adhesive 50x100mm #120/D126                                       </v>
          </cell>
          <cell r="C8109">
            <v>0</v>
          </cell>
          <cell r="D8109">
            <v>0</v>
          </cell>
          <cell r="E8109">
            <v>0</v>
          </cell>
          <cell r="F8109">
            <v>0</v>
          </cell>
          <cell r="G8109">
            <v>0</v>
          </cell>
          <cell r="I8109">
            <v>0</v>
          </cell>
        </row>
        <row r="8110">
          <cell r="A8110">
            <v>800000001491</v>
          </cell>
          <cell r="B8110" t="str">
            <v xml:space="preserve">Diamond - coated metal foil, self adhesive 50x100mm #200/D76                                        </v>
          </cell>
          <cell r="C8110">
            <v>0</v>
          </cell>
          <cell r="D8110">
            <v>0</v>
          </cell>
          <cell r="E8110">
            <v>0</v>
          </cell>
          <cell r="F8110">
            <v>0</v>
          </cell>
          <cell r="G8110">
            <v>0</v>
          </cell>
          <cell r="I8110">
            <v>0</v>
          </cell>
        </row>
        <row r="8111">
          <cell r="A8111">
            <v>800000001492</v>
          </cell>
          <cell r="B8111" t="str">
            <v xml:space="preserve">Capilares para Electroerosión Ø 0,3 x 150 mm 0101003                                                </v>
          </cell>
          <cell r="C8111">
            <v>0</v>
          </cell>
          <cell r="D8111">
            <v>0</v>
          </cell>
          <cell r="E8111">
            <v>0</v>
          </cell>
          <cell r="F8111">
            <v>0</v>
          </cell>
          <cell r="G8111">
            <v>0</v>
          </cell>
          <cell r="I8111">
            <v>0</v>
          </cell>
        </row>
        <row r="8112">
          <cell r="A8112">
            <v>800000001493</v>
          </cell>
          <cell r="B8112" t="str">
            <v xml:space="preserve">Capilares para Electroerosión Ø 0,4 x 150 mm 0101004                                                </v>
          </cell>
          <cell r="C8112">
            <v>0</v>
          </cell>
          <cell r="D8112">
            <v>0</v>
          </cell>
          <cell r="E8112">
            <v>0</v>
          </cell>
          <cell r="F8112">
            <v>0</v>
          </cell>
          <cell r="G8112">
            <v>0</v>
          </cell>
          <cell r="I8112">
            <v>0</v>
          </cell>
        </row>
        <row r="8113">
          <cell r="A8113">
            <v>800000001494</v>
          </cell>
          <cell r="B8113" t="str">
            <v xml:space="preserve">Capilares para Electroerosión Ø 0,7 x 150 mm 0101007                                                </v>
          </cell>
          <cell r="C8113">
            <v>0</v>
          </cell>
          <cell r="D8113">
            <v>0</v>
          </cell>
          <cell r="E8113">
            <v>0</v>
          </cell>
          <cell r="F8113">
            <v>0</v>
          </cell>
          <cell r="G8113">
            <v>0</v>
          </cell>
          <cell r="I8113">
            <v>0</v>
          </cell>
        </row>
        <row r="8114">
          <cell r="A8114">
            <v>800000001495</v>
          </cell>
          <cell r="B8114" t="str">
            <v xml:space="preserve">Puntero para Pico de Soldar  Micro – Einsatz MG – Ha  Artikel Nr. 716.05783                         </v>
          </cell>
          <cell r="C8114">
            <v>0</v>
          </cell>
          <cell r="D8114">
            <v>0</v>
          </cell>
          <cell r="E8114">
            <v>0</v>
          </cell>
          <cell r="F8114">
            <v>0</v>
          </cell>
          <cell r="G8114">
            <v>0</v>
          </cell>
          <cell r="I8114">
            <v>0</v>
          </cell>
        </row>
        <row r="8115">
          <cell r="A8115">
            <v>800000001496</v>
          </cell>
          <cell r="B8115" t="str">
            <v xml:space="preserve">Puntero para Pico de Soldar  Micro – Einsatz MG – Ha Artikel Nr. 716.05784                          </v>
          </cell>
          <cell r="C8115">
            <v>0</v>
          </cell>
          <cell r="D8115">
            <v>0</v>
          </cell>
          <cell r="E8115">
            <v>0</v>
          </cell>
          <cell r="F8115">
            <v>0</v>
          </cell>
          <cell r="G8115">
            <v>0</v>
          </cell>
          <cell r="I8115">
            <v>0</v>
          </cell>
        </row>
        <row r="8116">
          <cell r="A8116">
            <v>800000001497</v>
          </cell>
          <cell r="B8116" t="str">
            <v xml:space="preserve">DPD 1R TABLET (6999A)                                                                               </v>
          </cell>
          <cell r="C8116">
            <v>20</v>
          </cell>
          <cell r="D8116">
            <v>0</v>
          </cell>
          <cell r="E8116">
            <v>0</v>
          </cell>
          <cell r="F8116">
            <v>0</v>
          </cell>
          <cell r="G8116">
            <v>0</v>
          </cell>
          <cell r="I8116">
            <v>0</v>
          </cell>
        </row>
        <row r="8117">
          <cell r="A8117">
            <v>800000001498</v>
          </cell>
          <cell r="B8117" t="str">
            <v xml:space="preserve">AMACO-CPU MAIN BOARD TT7067010A                                                                     </v>
          </cell>
          <cell r="C8117">
            <v>1</v>
          </cell>
          <cell r="D8117">
            <v>0</v>
          </cell>
          <cell r="E8117">
            <v>0</v>
          </cell>
          <cell r="F8117">
            <v>0</v>
          </cell>
          <cell r="G8117">
            <v>0</v>
          </cell>
          <cell r="I8117">
            <v>0</v>
          </cell>
        </row>
        <row r="8118">
          <cell r="A8118">
            <v>800000001499</v>
          </cell>
          <cell r="B8118" t="str">
            <v xml:space="preserve">AMACO-POWER UNIT BOARD TT7040018                                                                    </v>
          </cell>
          <cell r="C8118">
            <v>1</v>
          </cell>
          <cell r="D8118">
            <v>0</v>
          </cell>
          <cell r="E8118">
            <v>0</v>
          </cell>
          <cell r="F8118">
            <v>0</v>
          </cell>
          <cell r="G8118">
            <v>0</v>
          </cell>
          <cell r="I8118">
            <v>0</v>
          </cell>
        </row>
        <row r="8119">
          <cell r="A8119">
            <v>800000001500</v>
          </cell>
          <cell r="B8119" t="str">
            <v xml:space="preserve">SILLA TRIPP TRAPP PARA BEBE                                                                         </v>
          </cell>
          <cell r="C8119">
            <v>0</v>
          </cell>
          <cell r="D8119">
            <v>0</v>
          </cell>
          <cell r="E8119">
            <v>0</v>
          </cell>
          <cell r="F8119">
            <v>0</v>
          </cell>
          <cell r="G8119">
            <v>0</v>
          </cell>
          <cell r="I8119">
            <v>0</v>
          </cell>
        </row>
        <row r="8120">
          <cell r="A8120">
            <v>800000001501</v>
          </cell>
          <cell r="B8120" t="str">
            <v xml:space="preserve">BABY SILLA NEWBORN                                                                                  </v>
          </cell>
          <cell r="C8120">
            <v>0</v>
          </cell>
          <cell r="D8120">
            <v>0</v>
          </cell>
          <cell r="E8120">
            <v>0</v>
          </cell>
          <cell r="F8120">
            <v>0</v>
          </cell>
          <cell r="G8120">
            <v>0</v>
          </cell>
          <cell r="I8120">
            <v>0</v>
          </cell>
        </row>
        <row r="8121">
          <cell r="A8121">
            <v>800000001502</v>
          </cell>
          <cell r="B8121" t="str">
            <v xml:space="preserve">Porta Sombrilla                                                                                     </v>
          </cell>
          <cell r="C8121">
            <v>0</v>
          </cell>
          <cell r="D8121">
            <v>0</v>
          </cell>
          <cell r="E8121">
            <v>0</v>
          </cell>
          <cell r="F8121">
            <v>0</v>
          </cell>
          <cell r="G8121">
            <v>0</v>
          </cell>
          <cell r="I8121">
            <v>0</v>
          </cell>
        </row>
        <row r="8122">
          <cell r="A8122">
            <v>800000001503</v>
          </cell>
          <cell r="B8122" t="str">
            <v xml:space="preserve">Lampara de pie ch.                                                                                  </v>
          </cell>
          <cell r="C8122">
            <v>0</v>
          </cell>
          <cell r="D8122">
            <v>0</v>
          </cell>
          <cell r="E8122">
            <v>0</v>
          </cell>
          <cell r="F8122">
            <v>0</v>
          </cell>
          <cell r="G8122">
            <v>0</v>
          </cell>
          <cell r="I8122">
            <v>0</v>
          </cell>
        </row>
        <row r="8123">
          <cell r="A8123">
            <v>800000001504</v>
          </cell>
          <cell r="B8123" t="str">
            <v xml:space="preserve">Lampara de pie med.                                                                                 </v>
          </cell>
          <cell r="C8123">
            <v>0</v>
          </cell>
          <cell r="D8123">
            <v>0</v>
          </cell>
          <cell r="E8123">
            <v>0</v>
          </cell>
          <cell r="F8123">
            <v>0</v>
          </cell>
          <cell r="G8123">
            <v>0</v>
          </cell>
          <cell r="I8123">
            <v>0</v>
          </cell>
        </row>
        <row r="8124">
          <cell r="A8124">
            <v>800000001505</v>
          </cell>
          <cell r="B8124" t="str">
            <v xml:space="preserve">Lampara de pie gde.                                                                                 </v>
          </cell>
          <cell r="C8124">
            <v>0</v>
          </cell>
          <cell r="D8124">
            <v>0</v>
          </cell>
          <cell r="E8124">
            <v>0</v>
          </cell>
          <cell r="F8124">
            <v>0</v>
          </cell>
          <cell r="G8124">
            <v>0</v>
          </cell>
          <cell r="I8124">
            <v>0</v>
          </cell>
        </row>
        <row r="8125">
          <cell r="A8125">
            <v>800000001506</v>
          </cell>
          <cell r="B8125" t="str">
            <v xml:space="preserve">Tapas pizarra                                                                                       </v>
          </cell>
          <cell r="C8125">
            <v>0</v>
          </cell>
          <cell r="D8125">
            <v>0</v>
          </cell>
          <cell r="E8125">
            <v>0</v>
          </cell>
          <cell r="F8125">
            <v>0</v>
          </cell>
          <cell r="G8125">
            <v>0</v>
          </cell>
          <cell r="I8125">
            <v>0</v>
          </cell>
        </row>
        <row r="8126">
          <cell r="A8126">
            <v>800000001507</v>
          </cell>
          <cell r="B8126" t="str">
            <v xml:space="preserve">Tendedero                                                                                           </v>
          </cell>
          <cell r="C8126">
            <v>0</v>
          </cell>
          <cell r="D8126">
            <v>0</v>
          </cell>
          <cell r="E8126">
            <v>0</v>
          </cell>
          <cell r="F8126">
            <v>0</v>
          </cell>
          <cell r="G8126">
            <v>0</v>
          </cell>
          <cell r="I8126">
            <v>0</v>
          </cell>
        </row>
        <row r="8127">
          <cell r="A8127">
            <v>800000001508</v>
          </cell>
          <cell r="B8127" t="str">
            <v xml:space="preserve">Silla Panton                                                                                        </v>
          </cell>
          <cell r="C8127">
            <v>0</v>
          </cell>
          <cell r="D8127">
            <v>0</v>
          </cell>
          <cell r="E8127">
            <v>0</v>
          </cell>
          <cell r="F8127">
            <v>0</v>
          </cell>
          <cell r="G8127">
            <v>0</v>
          </cell>
          <cell r="I8127">
            <v>0</v>
          </cell>
        </row>
        <row r="8128">
          <cell r="A8128">
            <v>800000001509</v>
          </cell>
          <cell r="B8128" t="str">
            <v xml:space="preserve">Esfera Jardin                                                                                       </v>
          </cell>
          <cell r="C8128">
            <v>0</v>
          </cell>
          <cell r="D8128">
            <v>0</v>
          </cell>
          <cell r="E8128">
            <v>0</v>
          </cell>
          <cell r="F8128">
            <v>0</v>
          </cell>
          <cell r="G8128">
            <v>0</v>
          </cell>
          <cell r="I8128">
            <v>0</v>
          </cell>
        </row>
        <row r="8129">
          <cell r="A8129">
            <v>800000001510</v>
          </cell>
          <cell r="B8129" t="str">
            <v xml:space="preserve">Lienzos en sus bastidores                                                                           </v>
          </cell>
          <cell r="C8129">
            <v>0</v>
          </cell>
          <cell r="D8129">
            <v>0</v>
          </cell>
          <cell r="E8129">
            <v>0</v>
          </cell>
          <cell r="F8129">
            <v>0</v>
          </cell>
          <cell r="G8129">
            <v>0</v>
          </cell>
          <cell r="I8129">
            <v>0</v>
          </cell>
        </row>
        <row r="8130">
          <cell r="A8130">
            <v>800000001520</v>
          </cell>
          <cell r="B8130" t="str">
            <v xml:space="preserve">Heat Conducting Rubber/Adhesive - 65 00 63 - ETC0R755 - 75ml Cartridge                              </v>
          </cell>
          <cell r="C8130">
            <v>0</v>
          </cell>
          <cell r="D8130">
            <v>0</v>
          </cell>
          <cell r="E8130">
            <v>0</v>
          </cell>
          <cell r="F8130">
            <v>0</v>
          </cell>
          <cell r="G8130">
            <v>0</v>
          </cell>
          <cell r="I8130">
            <v>0</v>
          </cell>
        </row>
        <row r="8131">
          <cell r="A8131">
            <v>800000001521</v>
          </cell>
          <cell r="B8131" t="str">
            <v xml:space="preserve">Connector Type Molex Micro Fit - 12 79 18 - 43025-0800 - Female Contact Housing Micro-fit           </v>
          </cell>
          <cell r="C8131">
            <v>0</v>
          </cell>
          <cell r="D8131">
            <v>0</v>
          </cell>
          <cell r="E8131">
            <v>0</v>
          </cell>
          <cell r="F8131">
            <v>0</v>
          </cell>
          <cell r="G8131">
            <v>0</v>
          </cell>
          <cell r="I8131">
            <v>0</v>
          </cell>
        </row>
        <row r="8132">
          <cell r="A8132">
            <v>800000001522</v>
          </cell>
          <cell r="B8132" t="str">
            <v xml:space="preserve">Connector Type Molex Micro Fit - 12 79 22 - 43025-1600 - Female Contact Housing Micro-fit           </v>
          </cell>
          <cell r="C8132">
            <v>0</v>
          </cell>
          <cell r="D8132">
            <v>0</v>
          </cell>
          <cell r="E8132">
            <v>0</v>
          </cell>
          <cell r="F8132">
            <v>0</v>
          </cell>
          <cell r="G8132">
            <v>0</v>
          </cell>
          <cell r="I8132">
            <v>0</v>
          </cell>
        </row>
        <row r="8133">
          <cell r="A8133">
            <v>800000001523</v>
          </cell>
          <cell r="B8133" t="str">
            <v xml:space="preserve">Connector Type Molex Micro Fit - 12 79 26 - 43025-2400 - Female Contact Housing Micro-fit           </v>
          </cell>
          <cell r="C8133">
            <v>0</v>
          </cell>
          <cell r="D8133">
            <v>0</v>
          </cell>
          <cell r="E8133">
            <v>0</v>
          </cell>
          <cell r="F8133">
            <v>0</v>
          </cell>
          <cell r="G8133">
            <v>0</v>
          </cell>
          <cell r="I8133">
            <v>0</v>
          </cell>
        </row>
        <row r="8134">
          <cell r="A8134">
            <v>800000001524</v>
          </cell>
          <cell r="B8134" t="str">
            <v xml:space="preserve">Connector Type Molex Micro Fit - 12 79 38 - 43020-0800 - Male Contact Housing Micro-fit             </v>
          </cell>
          <cell r="C8134">
            <v>0</v>
          </cell>
          <cell r="D8134">
            <v>0</v>
          </cell>
          <cell r="E8134">
            <v>0</v>
          </cell>
          <cell r="F8134">
            <v>0</v>
          </cell>
          <cell r="G8134">
            <v>0</v>
          </cell>
          <cell r="I8134">
            <v>0</v>
          </cell>
        </row>
        <row r="8135">
          <cell r="A8135">
            <v>800000001525</v>
          </cell>
          <cell r="B8135" t="str">
            <v xml:space="preserve">Connector Type Molex Micro Fit - 12 79 42 - 43020-1600 - Male Contact Housing Micro-fit             </v>
          </cell>
          <cell r="C8135">
            <v>0</v>
          </cell>
          <cell r="D8135">
            <v>0</v>
          </cell>
          <cell r="E8135">
            <v>0</v>
          </cell>
          <cell r="F8135">
            <v>0</v>
          </cell>
          <cell r="G8135">
            <v>0</v>
          </cell>
          <cell r="I8135">
            <v>0</v>
          </cell>
        </row>
        <row r="8136">
          <cell r="A8136">
            <v>800000001526</v>
          </cell>
          <cell r="B8136" t="str">
            <v xml:space="preserve">Connector Type Molex Micro Fit - 12 79 46 - 43020-2400 - Male Contact Housing Micro-fit             </v>
          </cell>
          <cell r="C8136">
            <v>0</v>
          </cell>
          <cell r="D8136">
            <v>0</v>
          </cell>
          <cell r="E8136">
            <v>0</v>
          </cell>
          <cell r="F8136">
            <v>0</v>
          </cell>
          <cell r="G8136">
            <v>0</v>
          </cell>
          <cell r="I8136">
            <v>0</v>
          </cell>
        </row>
        <row r="8137">
          <cell r="A8137">
            <v>800000001527</v>
          </cell>
          <cell r="B8137" t="str">
            <v xml:space="preserve">Contact material Tin-Plated phosphor bronze - 12 80 20 - 43030-0007 - Socket AWG 24-20              </v>
          </cell>
          <cell r="C8137">
            <v>0</v>
          </cell>
          <cell r="D8137">
            <v>0</v>
          </cell>
          <cell r="E8137">
            <v>0</v>
          </cell>
          <cell r="F8137">
            <v>0</v>
          </cell>
          <cell r="G8137">
            <v>0</v>
          </cell>
          <cell r="I8137">
            <v>0</v>
          </cell>
        </row>
        <row r="8138">
          <cell r="A8138">
            <v>800000001528</v>
          </cell>
          <cell r="B8138" t="str">
            <v xml:space="preserve">Contact material Tin-Plated phosphor bronze - 12 80 24 - 43031-0007 - Pin AWG 24-20                 </v>
          </cell>
          <cell r="C8138">
            <v>0</v>
          </cell>
          <cell r="D8138">
            <v>0</v>
          </cell>
          <cell r="E8138">
            <v>0</v>
          </cell>
          <cell r="F8138">
            <v>0</v>
          </cell>
          <cell r="G8138">
            <v>0</v>
          </cell>
          <cell r="I8138">
            <v>0</v>
          </cell>
        </row>
        <row r="8139">
          <cell r="A8139">
            <v>800000001529</v>
          </cell>
          <cell r="B8139" t="str">
            <v xml:space="preserve">Safety crocodile clips 2mm   Black - 10 25 65 - Xkk-200 - crocodile clip Black                      </v>
          </cell>
          <cell r="C8139">
            <v>0</v>
          </cell>
          <cell r="D8139">
            <v>0</v>
          </cell>
          <cell r="E8139">
            <v>0</v>
          </cell>
          <cell r="F8139">
            <v>0</v>
          </cell>
          <cell r="G8139">
            <v>0</v>
          </cell>
          <cell r="I8139">
            <v>0</v>
          </cell>
        </row>
        <row r="8140">
          <cell r="A8140">
            <v>800000001530</v>
          </cell>
          <cell r="B8140" t="str">
            <v xml:space="preserve">Safety crocodile clips 2mm   Red - 10 25 66 - Xkk-200 - crocodile clip Red                          </v>
          </cell>
          <cell r="C8140">
            <v>0</v>
          </cell>
          <cell r="D8140">
            <v>0</v>
          </cell>
          <cell r="E8140">
            <v>0</v>
          </cell>
          <cell r="F8140">
            <v>0</v>
          </cell>
          <cell r="G8140">
            <v>0</v>
          </cell>
          <cell r="I8140">
            <v>0</v>
          </cell>
        </row>
        <row r="8141">
          <cell r="A8141">
            <v>800000001531</v>
          </cell>
          <cell r="B8141" t="str">
            <v xml:space="preserve">Safety crocodile clips 4mm Black - 10 10 46 - Xkk-1001 - crocodile clip Black                       </v>
          </cell>
          <cell r="C8141">
            <v>0</v>
          </cell>
          <cell r="D8141">
            <v>0</v>
          </cell>
          <cell r="E8141">
            <v>0</v>
          </cell>
          <cell r="F8141">
            <v>0</v>
          </cell>
          <cell r="G8141">
            <v>0</v>
          </cell>
          <cell r="I8141">
            <v>0</v>
          </cell>
        </row>
        <row r="8142">
          <cell r="A8142">
            <v>800000001532</v>
          </cell>
          <cell r="B8142" t="str">
            <v xml:space="preserve">Safety crocodile clips 4mm Red - 10 10 47 - Xkk-1001 - crocodile clip Red                           </v>
          </cell>
          <cell r="C8142">
            <v>0</v>
          </cell>
          <cell r="D8142">
            <v>0</v>
          </cell>
          <cell r="E8142">
            <v>0</v>
          </cell>
          <cell r="F8142">
            <v>0</v>
          </cell>
          <cell r="G8142">
            <v>0</v>
          </cell>
          <cell r="I8142">
            <v>0</v>
          </cell>
        </row>
        <row r="8143">
          <cell r="A8143">
            <v>800000001533</v>
          </cell>
          <cell r="B8143" t="str">
            <v xml:space="preserve">Digital temperature Controller E5CN-H - 42 02 71 - E5CN-HQ2M-500 AC100-240 -with Logic unit         </v>
          </cell>
          <cell r="C8143">
            <v>0</v>
          </cell>
          <cell r="D8143">
            <v>0</v>
          </cell>
          <cell r="E8143">
            <v>0</v>
          </cell>
          <cell r="F8143">
            <v>0</v>
          </cell>
          <cell r="G8143">
            <v>0</v>
          </cell>
          <cell r="I8143">
            <v>0</v>
          </cell>
        </row>
        <row r="8144">
          <cell r="A8144">
            <v>800000001534</v>
          </cell>
          <cell r="B8144" t="str">
            <v xml:space="preserve">Level switch with vertical float - 24 16 01 - 171518 - Level switch                                 </v>
          </cell>
          <cell r="C8144">
            <v>0</v>
          </cell>
          <cell r="D8144">
            <v>0</v>
          </cell>
          <cell r="E8144">
            <v>0</v>
          </cell>
          <cell r="F8144">
            <v>0</v>
          </cell>
          <cell r="G8144">
            <v>0</v>
          </cell>
          <cell r="I8144">
            <v>0</v>
          </cell>
        </row>
        <row r="8145">
          <cell r="A8145">
            <v>800000001535</v>
          </cell>
          <cell r="B8145" t="str">
            <v xml:space="preserve">Time switch clock, weekly program - 42 02 55 - TB6220187 - Time switch 2Co contacts                 </v>
          </cell>
          <cell r="C8145">
            <v>0</v>
          </cell>
          <cell r="D8145">
            <v>0</v>
          </cell>
          <cell r="E8145">
            <v>0</v>
          </cell>
          <cell r="F8145">
            <v>0</v>
          </cell>
          <cell r="G8145">
            <v>0</v>
          </cell>
          <cell r="I8145">
            <v>0</v>
          </cell>
        </row>
        <row r="8146">
          <cell r="A8146">
            <v>800000001536</v>
          </cell>
          <cell r="B8146" t="str">
            <v>3-Pole instr.cable w/Earthing contact - 51 01 76 - 6900-161.60 - black length 2,5m cross-section 1mm</v>
          </cell>
          <cell r="C8146">
            <v>0</v>
          </cell>
          <cell r="D8146">
            <v>0</v>
          </cell>
          <cell r="E8146">
            <v>0</v>
          </cell>
          <cell r="F8146">
            <v>0</v>
          </cell>
          <cell r="G8146">
            <v>0</v>
          </cell>
          <cell r="I8146">
            <v>0</v>
          </cell>
        </row>
        <row r="8147">
          <cell r="A8147">
            <v>800000001537</v>
          </cell>
          <cell r="B8147" t="str">
            <v xml:space="preserve">3-Pole instr.cable w/Earthed plug-51 21 72- PB-415-08-S-Cable black length 2,5m cross-section 1,5mm </v>
          </cell>
          <cell r="C8147">
            <v>0</v>
          </cell>
          <cell r="D8147">
            <v>0</v>
          </cell>
          <cell r="E8147">
            <v>0</v>
          </cell>
          <cell r="F8147">
            <v>0</v>
          </cell>
          <cell r="G8147">
            <v>0</v>
          </cell>
          <cell r="I8147">
            <v>0</v>
          </cell>
        </row>
        <row r="8148">
          <cell r="A8148">
            <v>800000001538</v>
          </cell>
          <cell r="B8148" t="str">
            <v>3-Pole instr.cable w/Earthed plug- 51 53 40 - PB-415-13-S -Cable black length 4m cross-section 1,5mm</v>
          </cell>
          <cell r="C8148">
            <v>2</v>
          </cell>
          <cell r="D8148">
            <v>0</v>
          </cell>
          <cell r="E8148">
            <v>0</v>
          </cell>
          <cell r="F8148">
            <v>0</v>
          </cell>
          <cell r="G8148">
            <v>0</v>
          </cell>
          <cell r="I8148">
            <v>0</v>
          </cell>
        </row>
        <row r="8149">
          <cell r="A8149">
            <v>800000001539</v>
          </cell>
          <cell r="B8149" t="str">
            <v>Soldering tips for soldering iron Power Tool - 95 49 36 - 832BDLF - Ersa, soldering tips, 832 series</v>
          </cell>
          <cell r="C8149">
            <v>0</v>
          </cell>
          <cell r="D8149">
            <v>0</v>
          </cell>
          <cell r="E8149">
            <v>0</v>
          </cell>
          <cell r="F8149">
            <v>0</v>
          </cell>
          <cell r="G8149">
            <v>0</v>
          </cell>
          <cell r="I8149">
            <v>0</v>
          </cell>
        </row>
        <row r="8150">
          <cell r="A8150">
            <v>800000001540</v>
          </cell>
          <cell r="B8150" t="str">
            <v>Soldering tips for soldering iron Power Tool - 95 49 38 - 832EDLF - Ersa, soldering tips, 832 series</v>
          </cell>
          <cell r="C8150">
            <v>0</v>
          </cell>
          <cell r="D8150">
            <v>0</v>
          </cell>
          <cell r="E8150">
            <v>0</v>
          </cell>
          <cell r="F8150">
            <v>0</v>
          </cell>
          <cell r="G8150">
            <v>0</v>
          </cell>
          <cell r="I8150">
            <v>0</v>
          </cell>
        </row>
        <row r="8151">
          <cell r="A8151">
            <v>800000001541</v>
          </cell>
          <cell r="B8151" t="str">
            <v xml:space="preserve"> Lamp E14 - 25 33 31  - 2600.14.608-002 - Power 40w. Voltaje 230                                    </v>
          </cell>
          <cell r="C8151">
            <v>0</v>
          </cell>
          <cell r="D8151">
            <v>0</v>
          </cell>
          <cell r="E8151">
            <v>0</v>
          </cell>
          <cell r="F8151">
            <v>0</v>
          </cell>
          <cell r="G8151">
            <v>0</v>
          </cell>
          <cell r="I8151">
            <v>0</v>
          </cell>
        </row>
        <row r="8152">
          <cell r="A8152">
            <v>800000001542</v>
          </cell>
          <cell r="B8152" t="str">
            <v xml:space="preserve">Accessoires for soldering stations - 96 16 55 - AC-Y10 - Replacement sponge for MFR tray stand      </v>
          </cell>
          <cell r="C8152">
            <v>0</v>
          </cell>
          <cell r="D8152">
            <v>0</v>
          </cell>
          <cell r="E8152">
            <v>0</v>
          </cell>
          <cell r="F8152">
            <v>0</v>
          </cell>
          <cell r="G8152">
            <v>0</v>
          </cell>
          <cell r="I8152">
            <v>0</v>
          </cell>
        </row>
        <row r="8153">
          <cell r="A8153">
            <v>800000001543</v>
          </cell>
          <cell r="B8153" t="str">
            <v xml:space="preserve">Sprays, Kontakt chemie - 95 01 12 - Kontakt WL - Spray contact cleanner 400ml                       </v>
          </cell>
          <cell r="C8153">
            <v>0</v>
          </cell>
          <cell r="D8153">
            <v>0</v>
          </cell>
          <cell r="E8153">
            <v>0</v>
          </cell>
          <cell r="F8153">
            <v>0</v>
          </cell>
          <cell r="G8153">
            <v>0</v>
          </cell>
          <cell r="I8153">
            <v>0</v>
          </cell>
        </row>
        <row r="8154">
          <cell r="A8154">
            <v>800000001544</v>
          </cell>
          <cell r="B8154" t="str">
            <v xml:space="preserve">Miniature Cricuit Breaker Lockout 1 Pole - 96 83 05 - 90844 - Circuit Breaker Lockout pin out       </v>
          </cell>
          <cell r="C8154">
            <v>0</v>
          </cell>
          <cell r="D8154">
            <v>0</v>
          </cell>
          <cell r="E8154">
            <v>0</v>
          </cell>
          <cell r="F8154">
            <v>0</v>
          </cell>
          <cell r="G8154">
            <v>0</v>
          </cell>
          <cell r="I8154">
            <v>0</v>
          </cell>
        </row>
        <row r="8155">
          <cell r="A8155">
            <v>800000001545</v>
          </cell>
          <cell r="B8155" t="str">
            <v xml:space="preserve">Dampers - 34 22 11 - 521201 - Damper A/ 20mm B/ 19mm C/ M6 G/16,5mm                                 </v>
          </cell>
          <cell r="C8155">
            <v>0</v>
          </cell>
          <cell r="D8155">
            <v>0</v>
          </cell>
          <cell r="E8155">
            <v>0</v>
          </cell>
          <cell r="F8155">
            <v>0</v>
          </cell>
          <cell r="G8155">
            <v>0</v>
          </cell>
          <cell r="I8155">
            <v>0</v>
          </cell>
        </row>
        <row r="8156">
          <cell r="A8156">
            <v>800000001546</v>
          </cell>
          <cell r="B8156" t="str">
            <v xml:space="preserve">Standed Wire, flexible w/PVC insulation- 51 40 20 -LIY 0,25mm Black –Flex.wire cross section 0,25mm </v>
          </cell>
          <cell r="C8156">
            <v>0</v>
          </cell>
          <cell r="D8156">
            <v>0</v>
          </cell>
          <cell r="E8156">
            <v>0</v>
          </cell>
          <cell r="F8156">
            <v>0</v>
          </cell>
          <cell r="G8156">
            <v>0</v>
          </cell>
          <cell r="I8156">
            <v>0</v>
          </cell>
        </row>
        <row r="8157">
          <cell r="A8157">
            <v>800000001547</v>
          </cell>
          <cell r="B8157" t="str">
            <v>Standed Wire, flexible w/PVC insulation - 51 40 21- LIY 0,25mm Brown -Flex.wire cross section 0,25mm</v>
          </cell>
          <cell r="C8157">
            <v>0</v>
          </cell>
          <cell r="D8157">
            <v>0</v>
          </cell>
          <cell r="E8157">
            <v>0</v>
          </cell>
          <cell r="F8157">
            <v>0</v>
          </cell>
          <cell r="G8157">
            <v>0</v>
          </cell>
          <cell r="I8157">
            <v>0</v>
          </cell>
        </row>
        <row r="8158">
          <cell r="A8158">
            <v>800000001548</v>
          </cell>
          <cell r="B8158" t="str">
            <v xml:space="preserve">Standed Wire, flexible w/PVC insulation - 51 40 22- LIY 0,25mm Red -Flex.wire cross section 0,25mm  </v>
          </cell>
          <cell r="C8158">
            <v>0</v>
          </cell>
          <cell r="D8158">
            <v>0</v>
          </cell>
          <cell r="E8158">
            <v>0</v>
          </cell>
          <cell r="F8158">
            <v>0</v>
          </cell>
          <cell r="G8158">
            <v>0</v>
          </cell>
          <cell r="I8158">
            <v>0</v>
          </cell>
        </row>
        <row r="8159">
          <cell r="A8159">
            <v>800000001549</v>
          </cell>
          <cell r="B8159" t="str">
            <v>Standed Wire, flexible w/PVC insulation- 51 40 23- LIY 0,25mm Yellow -Flex.wire cross section 0,25mm</v>
          </cell>
          <cell r="C8159">
            <v>0</v>
          </cell>
          <cell r="D8159">
            <v>0</v>
          </cell>
          <cell r="E8159">
            <v>0</v>
          </cell>
          <cell r="F8159">
            <v>0</v>
          </cell>
          <cell r="G8159">
            <v>0</v>
          </cell>
          <cell r="I8159">
            <v>0</v>
          </cell>
        </row>
        <row r="8160">
          <cell r="A8160">
            <v>800000001550</v>
          </cell>
          <cell r="B8160" t="str">
            <v xml:space="preserve">Standed Wire, flexible w/PVC insulation - 51 40 25- LIY 0,25mm Blue -Flex.wire cross section 0,25mm </v>
          </cell>
          <cell r="C8160">
            <v>0</v>
          </cell>
          <cell r="D8160">
            <v>0</v>
          </cell>
          <cell r="E8160">
            <v>0</v>
          </cell>
          <cell r="F8160">
            <v>0</v>
          </cell>
          <cell r="G8160">
            <v>0</v>
          </cell>
          <cell r="I8160">
            <v>0</v>
          </cell>
        </row>
        <row r="8161">
          <cell r="A8161">
            <v>800000001551</v>
          </cell>
          <cell r="B8161" t="str">
            <v xml:space="preserve">Standed Wire, flex. w/PVC insulation-51 40 26-LIY 0,25mm Dark Blue -Flex.wire cross section 0,25mm  </v>
          </cell>
          <cell r="C8161">
            <v>0</v>
          </cell>
          <cell r="D8161">
            <v>0</v>
          </cell>
          <cell r="E8161">
            <v>0</v>
          </cell>
          <cell r="F8161">
            <v>0</v>
          </cell>
          <cell r="G8161">
            <v>0</v>
          </cell>
          <cell r="I8161">
            <v>0</v>
          </cell>
        </row>
        <row r="8162">
          <cell r="A8162">
            <v>800000001552</v>
          </cell>
          <cell r="B8162" t="str">
            <v xml:space="preserve">Spiral cable with PVC insulation - 51 48 81 - Cores 3 - Cross section 1.00mm                        </v>
          </cell>
          <cell r="C8162">
            <v>0</v>
          </cell>
          <cell r="D8162">
            <v>0</v>
          </cell>
          <cell r="E8162">
            <v>0</v>
          </cell>
          <cell r="F8162">
            <v>0</v>
          </cell>
          <cell r="G8162">
            <v>0</v>
          </cell>
          <cell r="I8162">
            <v>0</v>
          </cell>
        </row>
        <row r="8163">
          <cell r="A8163">
            <v>800000001553</v>
          </cell>
          <cell r="B8163" t="str">
            <v xml:space="preserve">Control cable with PVC insulation - 52 03 20 - Cores 3 - Control cable Cross section 0,14mm         </v>
          </cell>
          <cell r="C8163">
            <v>0</v>
          </cell>
          <cell r="D8163">
            <v>0</v>
          </cell>
          <cell r="E8163">
            <v>0</v>
          </cell>
          <cell r="F8163">
            <v>0</v>
          </cell>
          <cell r="G8163">
            <v>0</v>
          </cell>
          <cell r="I8163">
            <v>0</v>
          </cell>
        </row>
        <row r="8164">
          <cell r="A8164">
            <v>800000001554</v>
          </cell>
          <cell r="B8164" t="str">
            <v xml:space="preserve">Control cable with PVC insulation - 52 04 20 - Cores 10 - Control cable Cross section 0,14mm        </v>
          </cell>
          <cell r="C8164">
            <v>0</v>
          </cell>
          <cell r="D8164">
            <v>0</v>
          </cell>
          <cell r="E8164">
            <v>0</v>
          </cell>
          <cell r="F8164">
            <v>0</v>
          </cell>
          <cell r="G8164">
            <v>0</v>
          </cell>
          <cell r="I8164">
            <v>0</v>
          </cell>
        </row>
        <row r="8165">
          <cell r="A8165">
            <v>800000001555</v>
          </cell>
          <cell r="B8165" t="str">
            <v xml:space="preserve">Control cable with PVC insulation - 51 47 19 - Cores 10 - Control cable Cross section 0,25mm        </v>
          </cell>
          <cell r="C8165">
            <v>0</v>
          </cell>
          <cell r="D8165">
            <v>0</v>
          </cell>
          <cell r="E8165">
            <v>0</v>
          </cell>
          <cell r="F8165">
            <v>0</v>
          </cell>
          <cell r="G8165">
            <v>0</v>
          </cell>
          <cell r="I8165">
            <v>0</v>
          </cell>
        </row>
        <row r="8166">
          <cell r="A8166">
            <v>800000001556</v>
          </cell>
          <cell r="B8166" t="str">
            <v xml:space="preserve">Control cable with PVC insulation - 52 24 00 - Cores 10 - Control cable Cross section 0,34mm        </v>
          </cell>
          <cell r="C8166">
            <v>0</v>
          </cell>
          <cell r="D8166">
            <v>0</v>
          </cell>
          <cell r="E8166">
            <v>0</v>
          </cell>
          <cell r="F8166">
            <v>0</v>
          </cell>
          <cell r="G8166">
            <v>0</v>
          </cell>
          <cell r="I8166">
            <v>0</v>
          </cell>
        </row>
        <row r="8167">
          <cell r="A8167">
            <v>800000001557</v>
          </cell>
          <cell r="B8167" t="str">
            <v xml:space="preserve">Expulsor endurecido forma AH Z40/2,5 x 200                                                          </v>
          </cell>
          <cell r="C8167">
            <v>0</v>
          </cell>
          <cell r="D8167">
            <v>0</v>
          </cell>
          <cell r="E8167">
            <v>0</v>
          </cell>
          <cell r="F8167">
            <v>0</v>
          </cell>
          <cell r="G8167">
            <v>0</v>
          </cell>
          <cell r="I8167">
            <v>0</v>
          </cell>
        </row>
        <row r="8168">
          <cell r="A8168">
            <v>800000001558</v>
          </cell>
          <cell r="B8168" t="str">
            <v xml:space="preserve">Casquillo expulsor, endurecido y nitrurado Z45/5x2,5x200                                            </v>
          </cell>
          <cell r="C8168">
            <v>3</v>
          </cell>
          <cell r="D8168">
            <v>0</v>
          </cell>
          <cell r="E8168">
            <v>0</v>
          </cell>
          <cell r="F8168">
            <v>0</v>
          </cell>
          <cell r="G8168">
            <v>0</v>
          </cell>
          <cell r="I8168">
            <v>0</v>
          </cell>
        </row>
        <row r="8169">
          <cell r="A8169">
            <v>800000001559</v>
          </cell>
          <cell r="B8169" t="str">
            <v xml:space="preserve">Casquillo expulsor, endurecido y nitrurado Z45/5x3x200                                              </v>
          </cell>
          <cell r="C8169">
            <v>0</v>
          </cell>
          <cell r="D8169">
            <v>0</v>
          </cell>
          <cell r="E8169">
            <v>0</v>
          </cell>
          <cell r="F8169">
            <v>0</v>
          </cell>
          <cell r="G8169">
            <v>0</v>
          </cell>
          <cell r="I8169">
            <v>0</v>
          </cell>
        </row>
        <row r="8170">
          <cell r="A8170">
            <v>800000001560</v>
          </cell>
          <cell r="B8170" t="str">
            <v xml:space="preserve">Barra Anti Estática                                                                                 </v>
          </cell>
          <cell r="C8170">
            <v>0</v>
          </cell>
          <cell r="D8170">
            <v>0</v>
          </cell>
          <cell r="E8170">
            <v>0</v>
          </cell>
          <cell r="F8170">
            <v>0</v>
          </cell>
          <cell r="G8170">
            <v>0</v>
          </cell>
          <cell r="I8170">
            <v>0</v>
          </cell>
        </row>
        <row r="8171">
          <cell r="A8171">
            <v>800000001561</v>
          </cell>
          <cell r="B8171" t="str">
            <v xml:space="preserve">Thermoelement Zone 4 Bahensky Praha 480+320 w - GDK                                                 </v>
          </cell>
          <cell r="C8171">
            <v>1</v>
          </cell>
          <cell r="D8171">
            <v>0</v>
          </cell>
          <cell r="E8171">
            <v>0</v>
          </cell>
          <cell r="F8171">
            <v>0</v>
          </cell>
          <cell r="G8171">
            <v>0</v>
          </cell>
          <cell r="I8171">
            <v>0</v>
          </cell>
        </row>
        <row r="8172">
          <cell r="A8172">
            <v>800000001562</v>
          </cell>
          <cell r="B8172" t="str">
            <v xml:space="preserve">Thermoelement Zone 5 Bahensky Praha 180 w - GDK                                                     </v>
          </cell>
          <cell r="C8172">
            <v>0</v>
          </cell>
          <cell r="D8172">
            <v>0</v>
          </cell>
          <cell r="E8172">
            <v>0</v>
          </cell>
          <cell r="F8172">
            <v>0</v>
          </cell>
          <cell r="G8172">
            <v>0</v>
          </cell>
          <cell r="I8172">
            <v>0</v>
          </cell>
        </row>
        <row r="8173">
          <cell r="A8173">
            <v>800000001563</v>
          </cell>
          <cell r="B8173" t="str">
            <v xml:space="preserve">Thermoelement Zone 6 Bahensky Praha 180 w - GDK                                                     </v>
          </cell>
          <cell r="C8173">
            <v>0</v>
          </cell>
          <cell r="D8173">
            <v>0</v>
          </cell>
          <cell r="E8173">
            <v>0</v>
          </cell>
          <cell r="F8173">
            <v>0</v>
          </cell>
          <cell r="G8173">
            <v>0</v>
          </cell>
          <cell r="I8173">
            <v>0</v>
          </cell>
        </row>
        <row r="8174">
          <cell r="A8174">
            <v>800000001564</v>
          </cell>
          <cell r="B8174" t="str">
            <v xml:space="preserve">MANGUERA P/SECADOR DE POLIURETANO Master-SIL 2, DN 51, 4 M                                          </v>
          </cell>
          <cell r="C8174">
            <v>0</v>
          </cell>
          <cell r="D8174">
            <v>0</v>
          </cell>
          <cell r="E8174">
            <v>0</v>
          </cell>
          <cell r="F8174">
            <v>0</v>
          </cell>
          <cell r="G8174">
            <v>0</v>
          </cell>
          <cell r="I8174">
            <v>0</v>
          </cell>
        </row>
        <row r="8175">
          <cell r="A8175">
            <v>800000001565</v>
          </cell>
          <cell r="B8175" t="str">
            <v xml:space="preserve">MAQUINA PRESILLADORA DÜRKOPP ADLER 512-211-01                                                       </v>
          </cell>
          <cell r="C8175">
            <v>1</v>
          </cell>
          <cell r="D8175">
            <v>0</v>
          </cell>
          <cell r="E8175">
            <v>0</v>
          </cell>
          <cell r="F8175">
            <v>0</v>
          </cell>
          <cell r="G8175">
            <v>0</v>
          </cell>
          <cell r="I8175">
            <v>0</v>
          </cell>
        </row>
        <row r="8176">
          <cell r="A8176">
            <v>800000001566</v>
          </cell>
          <cell r="B8176" t="str">
            <v xml:space="preserve">BELL-MARK VALVULA 3 VIAS P60861                                                                     </v>
          </cell>
          <cell r="C8176">
            <v>0</v>
          </cell>
          <cell r="D8176">
            <v>0</v>
          </cell>
          <cell r="E8176">
            <v>0</v>
          </cell>
          <cell r="F8176">
            <v>0</v>
          </cell>
          <cell r="G8176">
            <v>0</v>
          </cell>
          <cell r="I8176">
            <v>0</v>
          </cell>
        </row>
        <row r="8177">
          <cell r="A8177">
            <v>800000001567</v>
          </cell>
          <cell r="B8177" t="str">
            <v xml:space="preserve">HASCO EXPULSOR Z41/12X200                                                                           </v>
          </cell>
          <cell r="C8177">
            <v>17</v>
          </cell>
          <cell r="D8177">
            <v>0</v>
          </cell>
          <cell r="E8177">
            <v>0</v>
          </cell>
          <cell r="F8177">
            <v>0</v>
          </cell>
          <cell r="G8177">
            <v>0</v>
          </cell>
          <cell r="I8177">
            <v>0</v>
          </cell>
        </row>
        <row r="8178">
          <cell r="A8178">
            <v>800000001570</v>
          </cell>
          <cell r="B8178" t="str">
            <v xml:space="preserve">PINZA GUBIA LUER CURVA 180mm FO463R (p/Uso Interno EPSA - Foleyplast)                               </v>
          </cell>
          <cell r="C8178">
            <v>0</v>
          </cell>
          <cell r="D8178">
            <v>0</v>
          </cell>
          <cell r="E8178">
            <v>0</v>
          </cell>
          <cell r="F8178">
            <v>0</v>
          </cell>
          <cell r="G8178">
            <v>0</v>
          </cell>
          <cell r="I8178">
            <v>0</v>
          </cell>
        </row>
        <row r="8179">
          <cell r="A8179">
            <v>800000001571</v>
          </cell>
          <cell r="B8179" t="str">
            <v xml:space="preserve">CABEZAL P/IMPRESORA BEIN KCE-107-1 (DP6019)                                                         </v>
          </cell>
          <cell r="C8179">
            <v>2</v>
          </cell>
          <cell r="D8179">
            <v>0</v>
          </cell>
          <cell r="E8179">
            <v>0</v>
          </cell>
          <cell r="F8179">
            <v>0</v>
          </cell>
          <cell r="G8179">
            <v>0</v>
          </cell>
          <cell r="I8179">
            <v>0</v>
          </cell>
        </row>
        <row r="8180">
          <cell r="A8180">
            <v>800000001572</v>
          </cell>
          <cell r="B8180" t="str">
            <v xml:space="preserve">RESISTENCIA KELLER IHNE DGM  90x22MM  230-250V 375W 2000MM  1118176                                 </v>
          </cell>
          <cell r="C8180">
            <v>2</v>
          </cell>
          <cell r="D8180">
            <v>0</v>
          </cell>
          <cell r="E8180">
            <v>0</v>
          </cell>
          <cell r="F8180">
            <v>0</v>
          </cell>
          <cell r="G8180">
            <v>0</v>
          </cell>
          <cell r="I8180">
            <v>0</v>
          </cell>
        </row>
        <row r="8181">
          <cell r="A8181">
            <v>800000001573</v>
          </cell>
          <cell r="B8181" t="str">
            <v xml:space="preserve">RESISTENCIA KELLER IHNE DGM  45x30MM  230-250V 425W 1500MM  1128998                                 </v>
          </cell>
          <cell r="C8181">
            <v>3</v>
          </cell>
          <cell r="D8181">
            <v>0</v>
          </cell>
          <cell r="E8181">
            <v>0</v>
          </cell>
          <cell r="F8181">
            <v>0</v>
          </cell>
          <cell r="G8181">
            <v>0</v>
          </cell>
          <cell r="I8181">
            <v>0</v>
          </cell>
        </row>
        <row r="8182">
          <cell r="A8182">
            <v>800000001574</v>
          </cell>
          <cell r="B8182" t="str">
            <v xml:space="preserve">Resistencia de 80W PARA MAQUINA DE SOLDAR                                                           </v>
          </cell>
          <cell r="C8182">
            <v>10</v>
          </cell>
          <cell r="D8182">
            <v>0</v>
          </cell>
          <cell r="E8182">
            <v>0</v>
          </cell>
          <cell r="F8182">
            <v>0</v>
          </cell>
          <cell r="G8182">
            <v>0</v>
          </cell>
          <cell r="I8182">
            <v>0</v>
          </cell>
        </row>
        <row r="8183">
          <cell r="A8183">
            <v>800000001575</v>
          </cell>
          <cell r="B8183" t="str">
            <v xml:space="preserve">Termocupla PARA MAQUINA DE SOLDAR                                                                   </v>
          </cell>
          <cell r="C8183">
            <v>6</v>
          </cell>
          <cell r="D8183">
            <v>0</v>
          </cell>
          <cell r="E8183">
            <v>0</v>
          </cell>
          <cell r="F8183">
            <v>0</v>
          </cell>
          <cell r="G8183">
            <v>0</v>
          </cell>
          <cell r="I8183">
            <v>0</v>
          </cell>
        </row>
        <row r="8184">
          <cell r="A8184">
            <v>800000001576</v>
          </cell>
          <cell r="B8184" t="str">
            <v xml:space="preserve">Filtro completo 1FT5 insert 12405365 -  Inyectora Demag                                             </v>
          </cell>
          <cell r="C8184">
            <v>1</v>
          </cell>
          <cell r="D8184">
            <v>0</v>
          </cell>
          <cell r="E8184">
            <v>0</v>
          </cell>
          <cell r="F8184">
            <v>0</v>
          </cell>
          <cell r="G8184">
            <v>0</v>
          </cell>
          <cell r="I8184">
            <v>0</v>
          </cell>
        </row>
        <row r="8185">
          <cell r="A8185">
            <v>800000001577</v>
          </cell>
          <cell r="B8185" t="str">
            <v xml:space="preserve">Filtro insert 0256 (H26987) -  Inyectora Demag                                                      </v>
          </cell>
          <cell r="C8185">
            <v>0</v>
          </cell>
          <cell r="D8185">
            <v>0</v>
          </cell>
          <cell r="E8185">
            <v>0</v>
          </cell>
          <cell r="F8185">
            <v>0</v>
          </cell>
          <cell r="G8185">
            <v>0</v>
          </cell>
          <cell r="I8185">
            <v>0</v>
          </cell>
        </row>
        <row r="8186">
          <cell r="A8186">
            <v>800000001578</v>
          </cell>
          <cell r="B8186" t="str">
            <v xml:space="preserve">Set de sellado 1274449 -  Inyectora Demag                                                           </v>
          </cell>
          <cell r="C8186">
            <v>0</v>
          </cell>
          <cell r="D8186">
            <v>0</v>
          </cell>
          <cell r="E8186">
            <v>0</v>
          </cell>
          <cell r="F8186">
            <v>0</v>
          </cell>
          <cell r="G8186">
            <v>0</v>
          </cell>
          <cell r="I8186">
            <v>0</v>
          </cell>
        </row>
        <row r="8187">
          <cell r="A8187">
            <v>800000001579</v>
          </cell>
          <cell r="B8187" t="str">
            <v xml:space="preserve">Arandela de Bloqueo EE200-440   892 195 65                                                          </v>
          </cell>
          <cell r="C8187">
            <v>1</v>
          </cell>
          <cell r="D8187">
            <v>0</v>
          </cell>
          <cell r="E8187">
            <v>0</v>
          </cell>
          <cell r="F8187">
            <v>0</v>
          </cell>
          <cell r="G8187">
            <v>0</v>
          </cell>
          <cell r="I8187">
            <v>0</v>
          </cell>
        </row>
        <row r="8188">
          <cell r="A8188">
            <v>800000001580</v>
          </cell>
          <cell r="B8188" t="str">
            <v xml:space="preserve">Anillo de presión TP35  EE200-320   892 196 65                                                      </v>
          </cell>
          <cell r="C8188">
            <v>0</v>
          </cell>
          <cell r="D8188">
            <v>0</v>
          </cell>
          <cell r="E8188">
            <v>0</v>
          </cell>
          <cell r="F8188">
            <v>0</v>
          </cell>
          <cell r="G8188">
            <v>0</v>
          </cell>
          <cell r="I8188">
            <v>0</v>
          </cell>
        </row>
        <row r="8189">
          <cell r="A8189">
            <v>800000001581</v>
          </cell>
          <cell r="B8189" t="str">
            <v xml:space="preserve">Registrador de Recorrido Nr. 025278   6905965  para Demag N° 7163-0049                              </v>
          </cell>
          <cell r="C8189">
            <v>1</v>
          </cell>
          <cell r="D8189">
            <v>0</v>
          </cell>
          <cell r="E8189">
            <v>0</v>
          </cell>
          <cell r="F8189">
            <v>0</v>
          </cell>
          <cell r="G8189">
            <v>0</v>
          </cell>
          <cell r="I8189">
            <v>0</v>
          </cell>
        </row>
        <row r="8190">
          <cell r="A8190">
            <v>800000001582</v>
          </cell>
          <cell r="B8190" t="str">
            <v xml:space="preserve">Registrador de Recorrido Nr. 025273   6905465  para Demag N° 7163-0049                              </v>
          </cell>
          <cell r="C8190">
            <v>1</v>
          </cell>
          <cell r="D8190">
            <v>0</v>
          </cell>
          <cell r="E8190">
            <v>0</v>
          </cell>
          <cell r="F8190">
            <v>0</v>
          </cell>
          <cell r="G8190">
            <v>0</v>
          </cell>
          <cell r="I8190">
            <v>0</v>
          </cell>
        </row>
        <row r="8191">
          <cell r="A8191">
            <v>800000001583</v>
          </cell>
          <cell r="B8191" t="str">
            <v xml:space="preserve"> 2IK6RGN-CW2E - Alternating-Current Motor with Tachometer, Oriental Motor    154-22-397             </v>
          </cell>
          <cell r="C8191">
            <v>2</v>
          </cell>
          <cell r="D8191">
            <v>0</v>
          </cell>
          <cell r="E8191">
            <v>0</v>
          </cell>
          <cell r="F8191">
            <v>0</v>
          </cell>
          <cell r="G8191">
            <v>0</v>
          </cell>
          <cell r="I8191">
            <v>0</v>
          </cell>
        </row>
        <row r="8192">
          <cell r="A8192">
            <v>800000001584</v>
          </cell>
          <cell r="B8192" t="str">
            <v xml:space="preserve"> 2GN180S - Spur Gear Drive for Ik + Es, Oriental Motor  154-22-438                                  </v>
          </cell>
          <cell r="C8192">
            <v>2</v>
          </cell>
          <cell r="D8192">
            <v>0</v>
          </cell>
          <cell r="E8192">
            <v>0</v>
          </cell>
          <cell r="F8192">
            <v>0</v>
          </cell>
          <cell r="G8192">
            <v>0</v>
          </cell>
          <cell r="I8192">
            <v>0</v>
          </cell>
        </row>
        <row r="8193">
          <cell r="A8193">
            <v>800000001585</v>
          </cell>
          <cell r="B8193" t="str">
            <v xml:space="preserve">Soldering iron Power Tool, 80w antistatic with soldering tip  840 CDJ   95 02 26                    </v>
          </cell>
          <cell r="C8193">
            <v>0</v>
          </cell>
          <cell r="D8193">
            <v>0</v>
          </cell>
          <cell r="E8193">
            <v>0</v>
          </cell>
          <cell r="F8193">
            <v>0</v>
          </cell>
          <cell r="G8193">
            <v>0</v>
          </cell>
          <cell r="I8193">
            <v>0</v>
          </cell>
        </row>
        <row r="8194">
          <cell r="A8194">
            <v>800000001586</v>
          </cell>
          <cell r="B8194" t="str">
            <v xml:space="preserve">Solder wire, containing Colophonium  HS10   95 04 50                                                </v>
          </cell>
          <cell r="C8194">
            <v>0</v>
          </cell>
          <cell r="D8194">
            <v>0</v>
          </cell>
          <cell r="E8194">
            <v>0</v>
          </cell>
          <cell r="F8194">
            <v>0</v>
          </cell>
          <cell r="G8194">
            <v>0</v>
          </cell>
          <cell r="I8194">
            <v>0</v>
          </cell>
        </row>
        <row r="8195">
          <cell r="A8195">
            <v>800000001587</v>
          </cell>
          <cell r="B8195" t="str">
            <v xml:space="preserve">Enclavamiento de placas  Z170/2 - HASCO                                                             </v>
          </cell>
          <cell r="C8195">
            <v>0</v>
          </cell>
          <cell r="D8195">
            <v>0</v>
          </cell>
          <cell r="E8195">
            <v>0</v>
          </cell>
          <cell r="F8195">
            <v>0</v>
          </cell>
          <cell r="G8195">
            <v>0</v>
          </cell>
          <cell r="I8195">
            <v>0</v>
          </cell>
        </row>
        <row r="8196">
          <cell r="A8196">
            <v>800000001588</v>
          </cell>
          <cell r="B8196" t="str">
            <v xml:space="preserve">AMACO-NUMERIC KEYPAD TT2667005                                                                      </v>
          </cell>
          <cell r="C8196">
            <v>2</v>
          </cell>
          <cell r="D8196">
            <v>0</v>
          </cell>
          <cell r="E8196">
            <v>0</v>
          </cell>
          <cell r="F8196">
            <v>0</v>
          </cell>
          <cell r="G8196">
            <v>0</v>
          </cell>
          <cell r="I8196">
            <v>0</v>
          </cell>
        </row>
        <row r="8197">
          <cell r="A8197">
            <v>800000001589</v>
          </cell>
          <cell r="B8197" t="str">
            <v xml:space="preserve">AMACO-LC DISPLAY TT7188001                                                                          </v>
          </cell>
          <cell r="C8197">
            <v>1</v>
          </cell>
          <cell r="D8197">
            <v>0</v>
          </cell>
          <cell r="E8197">
            <v>0</v>
          </cell>
          <cell r="F8197">
            <v>0</v>
          </cell>
          <cell r="G8197">
            <v>0</v>
          </cell>
          <cell r="I8197">
            <v>0</v>
          </cell>
        </row>
        <row r="8198">
          <cell r="A8198">
            <v>800000001590</v>
          </cell>
          <cell r="B8198" t="str">
            <v xml:space="preserve">AMACO-CONNECTING CABLE TT2867028A                                                                   </v>
          </cell>
          <cell r="C8198">
            <v>2</v>
          </cell>
          <cell r="D8198">
            <v>0</v>
          </cell>
          <cell r="E8198">
            <v>0</v>
          </cell>
          <cell r="F8198">
            <v>0</v>
          </cell>
          <cell r="G8198">
            <v>0</v>
          </cell>
          <cell r="I8198">
            <v>0</v>
          </cell>
        </row>
        <row r="8199">
          <cell r="A8199">
            <v>800000001591</v>
          </cell>
          <cell r="B8199" t="str">
            <v xml:space="preserve">AMACO-CILINDRO NEUMÁTICO DV4003                                                                     </v>
          </cell>
          <cell r="C8199">
            <v>4</v>
          </cell>
          <cell r="D8199">
            <v>0</v>
          </cell>
          <cell r="E8199">
            <v>0</v>
          </cell>
          <cell r="F8199">
            <v>0</v>
          </cell>
          <cell r="G8199">
            <v>0</v>
          </cell>
          <cell r="I8199">
            <v>0</v>
          </cell>
        </row>
        <row r="8200">
          <cell r="A8200">
            <v>800000001592</v>
          </cell>
          <cell r="B8200" t="str">
            <v xml:space="preserve">AMACO-RUEDA PLÁSTICA DV5048                                                                         </v>
          </cell>
          <cell r="C8200">
            <v>4</v>
          </cell>
          <cell r="D8200">
            <v>0</v>
          </cell>
          <cell r="E8200">
            <v>0</v>
          </cell>
          <cell r="F8200">
            <v>0</v>
          </cell>
          <cell r="G8200">
            <v>0</v>
          </cell>
          <cell r="I8200">
            <v>0</v>
          </cell>
        </row>
        <row r="8201">
          <cell r="A8201">
            <v>800000001593</v>
          </cell>
          <cell r="B8201" t="str">
            <v xml:space="preserve">AMACO-POLEA DE NYLON DV5310                                                                         </v>
          </cell>
          <cell r="C8201">
            <v>9</v>
          </cell>
          <cell r="D8201">
            <v>0</v>
          </cell>
          <cell r="E8201">
            <v>0</v>
          </cell>
          <cell r="F8201">
            <v>0</v>
          </cell>
          <cell r="G8201">
            <v>0</v>
          </cell>
          <cell r="I8201">
            <v>0</v>
          </cell>
        </row>
        <row r="8202">
          <cell r="A8202">
            <v>800000001594</v>
          </cell>
          <cell r="B8202" t="str">
            <v xml:space="preserve">AMACO-LINGA DV5326                                                                                  </v>
          </cell>
          <cell r="C8202">
            <v>6</v>
          </cell>
          <cell r="D8202">
            <v>0</v>
          </cell>
          <cell r="E8202">
            <v>0</v>
          </cell>
          <cell r="F8202">
            <v>0</v>
          </cell>
          <cell r="G8202">
            <v>0</v>
          </cell>
          <cell r="I8202">
            <v>0</v>
          </cell>
        </row>
        <row r="8203">
          <cell r="A8203">
            <v>800000001595</v>
          </cell>
          <cell r="B8203" t="str">
            <v xml:space="preserve">AMACO-PLATINA LATERAL DV100-101                                                                     </v>
          </cell>
          <cell r="C8203">
            <v>0</v>
          </cell>
          <cell r="D8203">
            <v>0</v>
          </cell>
          <cell r="E8203">
            <v>0</v>
          </cell>
          <cell r="F8203">
            <v>0</v>
          </cell>
          <cell r="G8203">
            <v>0</v>
          </cell>
          <cell r="I8203">
            <v>0</v>
          </cell>
        </row>
        <row r="8204">
          <cell r="A8204">
            <v>800000001596</v>
          </cell>
          <cell r="B8204" t="str">
            <v xml:space="preserve">AMACO-PLATINA LATERAL MOTOR DV100-108                                                               </v>
          </cell>
          <cell r="C8204">
            <v>0</v>
          </cell>
          <cell r="D8204">
            <v>0</v>
          </cell>
          <cell r="E8204">
            <v>0</v>
          </cell>
          <cell r="F8204">
            <v>0</v>
          </cell>
          <cell r="G8204">
            <v>0</v>
          </cell>
          <cell r="I8204">
            <v>0</v>
          </cell>
        </row>
        <row r="8205">
          <cell r="A8205">
            <v>800000001597</v>
          </cell>
          <cell r="B8205" t="str">
            <v xml:space="preserve">AMACO-ELECTROVÁLVULA 840 DV100-814                                                                  </v>
          </cell>
          <cell r="C8205">
            <v>0</v>
          </cell>
          <cell r="D8205">
            <v>0</v>
          </cell>
          <cell r="E8205">
            <v>0</v>
          </cell>
          <cell r="F8205">
            <v>0</v>
          </cell>
          <cell r="G8205">
            <v>0</v>
          </cell>
          <cell r="I8205">
            <v>0</v>
          </cell>
        </row>
        <row r="8206">
          <cell r="A8206">
            <v>800000001598</v>
          </cell>
          <cell r="B8206" t="str">
            <v xml:space="preserve">AMACO-ELECTROVÁLVULA 840 DV100-815                                                                  </v>
          </cell>
          <cell r="C8206">
            <v>0</v>
          </cell>
          <cell r="D8206">
            <v>0</v>
          </cell>
          <cell r="E8206">
            <v>0</v>
          </cell>
          <cell r="F8206">
            <v>0</v>
          </cell>
          <cell r="G8206">
            <v>0</v>
          </cell>
          <cell r="I8206">
            <v>0</v>
          </cell>
        </row>
        <row r="8207">
          <cell r="A8207">
            <v>800000001599</v>
          </cell>
          <cell r="B8207" t="str">
            <v xml:space="preserve">AMACO-MANIFOLD PARA ELECTROVÁLVULA 840 DV100-818                                                    </v>
          </cell>
          <cell r="C8207">
            <v>0</v>
          </cell>
          <cell r="D8207">
            <v>0</v>
          </cell>
          <cell r="E8207">
            <v>0</v>
          </cell>
          <cell r="F8207">
            <v>0</v>
          </cell>
          <cell r="G8207">
            <v>0</v>
          </cell>
          <cell r="I8207">
            <v>0</v>
          </cell>
        </row>
        <row r="8208">
          <cell r="A8208">
            <v>800000001600</v>
          </cell>
          <cell r="B8208" t="str">
            <v xml:space="preserve">TUBO CORRUGADO                                                                                      </v>
          </cell>
          <cell r="C8208">
            <v>0</v>
          </cell>
          <cell r="D8208">
            <v>0</v>
          </cell>
          <cell r="E8208">
            <v>0</v>
          </cell>
          <cell r="F8208">
            <v>0</v>
          </cell>
          <cell r="G8208">
            <v>0</v>
          </cell>
          <cell r="I8208">
            <v>0</v>
          </cell>
        </row>
        <row r="8209">
          <cell r="A8209">
            <v>800000001621</v>
          </cell>
          <cell r="B8209" t="str">
            <v xml:space="preserve">TRANSDUCER VT-SWA DFEE                                                                              </v>
          </cell>
          <cell r="C8209">
            <v>0</v>
          </cell>
          <cell r="D8209">
            <v>0</v>
          </cell>
          <cell r="E8209">
            <v>0</v>
          </cell>
          <cell r="F8209">
            <v>0</v>
          </cell>
          <cell r="G8209">
            <v>0</v>
          </cell>
          <cell r="I8209">
            <v>0</v>
          </cell>
        </row>
        <row r="8210">
          <cell r="A8210">
            <v>800000001622</v>
          </cell>
          <cell r="B8210" t="str">
            <v xml:space="preserve">VALVULA DE CONTROL DFPE                                                                             </v>
          </cell>
          <cell r="C8210">
            <v>0</v>
          </cell>
          <cell r="D8210">
            <v>0</v>
          </cell>
          <cell r="E8210">
            <v>0</v>
          </cell>
          <cell r="F8210">
            <v>0</v>
          </cell>
          <cell r="G8210">
            <v>0</v>
          </cell>
          <cell r="I8210">
            <v>0</v>
          </cell>
        </row>
        <row r="8211">
          <cell r="A8211">
            <v>800000001623</v>
          </cell>
          <cell r="B8211" t="str">
            <v xml:space="preserve">TIP TRIMMING MOTOR                                                                                  </v>
          </cell>
          <cell r="C8211">
            <v>0</v>
          </cell>
          <cell r="D8211">
            <v>0</v>
          </cell>
          <cell r="E8211">
            <v>0</v>
          </cell>
          <cell r="F8211">
            <v>0</v>
          </cell>
          <cell r="G8211">
            <v>0</v>
          </cell>
          <cell r="I8211">
            <v>0</v>
          </cell>
        </row>
        <row r="8212">
          <cell r="A8212">
            <v>800000001624</v>
          </cell>
          <cell r="B8212" t="str">
            <v xml:space="preserve">SOEBYGAARD TH2400 TRIMMING HEAD ø6,7                                                                </v>
          </cell>
          <cell r="C8212">
            <v>1</v>
          </cell>
          <cell r="D8212">
            <v>0</v>
          </cell>
          <cell r="E8212">
            <v>0</v>
          </cell>
          <cell r="F8212">
            <v>0</v>
          </cell>
          <cell r="G8212">
            <v>0</v>
          </cell>
          <cell r="I8212">
            <v>0</v>
          </cell>
        </row>
        <row r="8213">
          <cell r="A8213">
            <v>800000001625</v>
          </cell>
          <cell r="B8213" t="str">
            <v xml:space="preserve">CAPUCHON P/PULIR SKWR0511NK150                                                                      </v>
          </cell>
          <cell r="C8213">
            <v>299</v>
          </cell>
          <cell r="D8213">
            <v>0</v>
          </cell>
          <cell r="E8213">
            <v>0</v>
          </cell>
          <cell r="F8213">
            <v>0</v>
          </cell>
          <cell r="G8213">
            <v>0</v>
          </cell>
          <cell r="I8213">
            <v>0</v>
          </cell>
        </row>
        <row r="8214">
          <cell r="A8214">
            <v>800000001626</v>
          </cell>
          <cell r="B8214" t="str">
            <v xml:space="preserve">DEFLECTOR P/ESTUFA KK01.9  01 092531                                                                </v>
          </cell>
          <cell r="C8214">
            <v>0</v>
          </cell>
          <cell r="D8214">
            <v>0</v>
          </cell>
          <cell r="E8214">
            <v>0</v>
          </cell>
          <cell r="F8214">
            <v>0</v>
          </cell>
          <cell r="G8214">
            <v>0</v>
          </cell>
          <cell r="I8214">
            <v>0</v>
          </cell>
        </row>
        <row r="8215">
          <cell r="A8215">
            <v>800000001627</v>
          </cell>
          <cell r="B8215" t="str">
            <v xml:space="preserve">PLATO DETRAS DEL FUEGO P/ESTUFA KK01.9  01 000608                                                   </v>
          </cell>
          <cell r="C8215">
            <v>0</v>
          </cell>
          <cell r="D8215">
            <v>0</v>
          </cell>
          <cell r="E8215">
            <v>0</v>
          </cell>
          <cell r="F8215">
            <v>0</v>
          </cell>
          <cell r="G8215">
            <v>0</v>
          </cell>
          <cell r="I8215">
            <v>0</v>
          </cell>
        </row>
        <row r="8216">
          <cell r="A8216">
            <v>800000001629</v>
          </cell>
          <cell r="B8216" t="str">
            <v xml:space="preserve">Conector 1/8 NPT C 1/4 T    P20012     -  BELL-MARK                                                 </v>
          </cell>
          <cell r="C8216">
            <v>4</v>
          </cell>
          <cell r="D8216">
            <v>0</v>
          </cell>
          <cell r="E8216">
            <v>0</v>
          </cell>
          <cell r="F8216">
            <v>0</v>
          </cell>
          <cell r="G8216">
            <v>0</v>
          </cell>
          <cell r="I8216">
            <v>0</v>
          </cell>
        </row>
        <row r="8217">
          <cell r="A8217">
            <v>800000001630</v>
          </cell>
          <cell r="B8217" t="str">
            <v xml:space="preserve">Expulsor endurecido forma AH  Z40/1,2 x 63  p/Embudo LL                                             </v>
          </cell>
          <cell r="C8217">
            <v>20</v>
          </cell>
          <cell r="D8217">
            <v>0</v>
          </cell>
          <cell r="E8217">
            <v>0</v>
          </cell>
          <cell r="F8217">
            <v>0</v>
          </cell>
          <cell r="G8217">
            <v>0</v>
          </cell>
          <cell r="I8217">
            <v>0</v>
          </cell>
        </row>
        <row r="8218">
          <cell r="A8218">
            <v>800000001631</v>
          </cell>
          <cell r="B8218" t="str">
            <v xml:space="preserve">Expulsor endurecido forma AH Z40/1,7 x 63  p/Embudo LL                                              </v>
          </cell>
          <cell r="C8218">
            <v>20</v>
          </cell>
          <cell r="D8218">
            <v>0</v>
          </cell>
          <cell r="E8218">
            <v>0</v>
          </cell>
          <cell r="F8218">
            <v>0</v>
          </cell>
          <cell r="G8218">
            <v>0</v>
          </cell>
          <cell r="I8218">
            <v>0</v>
          </cell>
        </row>
        <row r="8219">
          <cell r="A8219">
            <v>800000001632</v>
          </cell>
          <cell r="B8219" t="str">
            <v xml:space="preserve">Casquillo expulsor, DLC, endurecido y nitrurado  Z457/4 x 2 x 75   p/Regulador de succión           </v>
          </cell>
          <cell r="C8219">
            <v>0</v>
          </cell>
          <cell r="D8219">
            <v>0</v>
          </cell>
          <cell r="E8219">
            <v>0</v>
          </cell>
          <cell r="F8219">
            <v>0</v>
          </cell>
          <cell r="G8219">
            <v>0</v>
          </cell>
          <cell r="I8219">
            <v>0</v>
          </cell>
        </row>
        <row r="8220">
          <cell r="A8220">
            <v>800000001633</v>
          </cell>
          <cell r="B8220" t="str">
            <v xml:space="preserve">Expulsor endurecido forma AH   Z40/6 x 100   p/Regulador de succión                                 </v>
          </cell>
          <cell r="C8220">
            <v>0</v>
          </cell>
          <cell r="D8220">
            <v>0</v>
          </cell>
          <cell r="E8220">
            <v>0</v>
          </cell>
          <cell r="F8220">
            <v>0</v>
          </cell>
          <cell r="G8220">
            <v>0</v>
          </cell>
          <cell r="I8220">
            <v>0</v>
          </cell>
        </row>
        <row r="8221">
          <cell r="A8221">
            <v>800000001634</v>
          </cell>
          <cell r="B8221" t="str">
            <v xml:space="preserve">Unidad de centrado, redonda   Z051/16   ( Molde: Cánulas)                                           </v>
          </cell>
          <cell r="C8221">
            <v>2</v>
          </cell>
          <cell r="D8221">
            <v>0</v>
          </cell>
          <cell r="E8221">
            <v>0</v>
          </cell>
          <cell r="F8221">
            <v>0</v>
          </cell>
          <cell r="G8221">
            <v>0</v>
          </cell>
          <cell r="I8221">
            <v>0</v>
          </cell>
        </row>
        <row r="8222">
          <cell r="A8222">
            <v>800000001635</v>
          </cell>
          <cell r="B8222" t="str">
            <v xml:space="preserve">Posicionador de bola ranurada con perno a presión   Z370/8x16  ( Molde: Cánulas)                    </v>
          </cell>
          <cell r="C8222">
            <v>8</v>
          </cell>
          <cell r="D8222">
            <v>0</v>
          </cell>
          <cell r="E8222">
            <v>0</v>
          </cell>
          <cell r="F8222">
            <v>0</v>
          </cell>
          <cell r="G8222">
            <v>0</v>
          </cell>
          <cell r="I8222">
            <v>0</v>
          </cell>
        </row>
        <row r="8223">
          <cell r="A8223">
            <v>800000001636</v>
          </cell>
          <cell r="B8223" t="str">
            <v xml:space="preserve">Cinta de calibre   Z 257/5/0,03 x 300  ( Molde: Cánulas)                                            </v>
          </cell>
          <cell r="C8223">
            <v>8</v>
          </cell>
          <cell r="D8223">
            <v>0</v>
          </cell>
          <cell r="E8223">
            <v>0</v>
          </cell>
          <cell r="F8223">
            <v>0</v>
          </cell>
          <cell r="G8223">
            <v>0</v>
          </cell>
          <cell r="I8223">
            <v>0</v>
          </cell>
        </row>
        <row r="8224">
          <cell r="A8224">
            <v>800000001637</v>
          </cell>
          <cell r="B8224" t="str">
            <v xml:space="preserve">Cinta de calibre   Z 257/5/0,05 x 300  ( Molde: Cánulas)                                            </v>
          </cell>
          <cell r="C8224">
            <v>8</v>
          </cell>
          <cell r="D8224">
            <v>0</v>
          </cell>
          <cell r="E8224">
            <v>0</v>
          </cell>
          <cell r="F8224">
            <v>0</v>
          </cell>
          <cell r="G8224">
            <v>0</v>
          </cell>
          <cell r="I8224">
            <v>0</v>
          </cell>
        </row>
        <row r="8225">
          <cell r="A8225">
            <v>800000001638</v>
          </cell>
          <cell r="B8225" t="str">
            <v xml:space="preserve">Cinta de calibre    Z 257/5/0,10 x 300  ( Molde: Cánulas)                                           </v>
          </cell>
          <cell r="C8225">
            <v>3</v>
          </cell>
          <cell r="D8225">
            <v>0</v>
          </cell>
          <cell r="E8225">
            <v>0</v>
          </cell>
          <cell r="F8225">
            <v>0</v>
          </cell>
          <cell r="G8225">
            <v>0</v>
          </cell>
          <cell r="I8225">
            <v>0</v>
          </cell>
        </row>
        <row r="8226">
          <cell r="A8226">
            <v>800000001639</v>
          </cell>
          <cell r="B8226" t="str">
            <v xml:space="preserve">Cinta de calibre   Z 257/5/0,15 x 300  ( Molde: Cánulas)                                            </v>
          </cell>
          <cell r="C8226">
            <v>6</v>
          </cell>
          <cell r="D8226">
            <v>0</v>
          </cell>
          <cell r="E8226">
            <v>0</v>
          </cell>
          <cell r="F8226">
            <v>0</v>
          </cell>
          <cell r="G8226">
            <v>0</v>
          </cell>
          <cell r="I8226">
            <v>0</v>
          </cell>
        </row>
        <row r="8227">
          <cell r="A8227">
            <v>800000001640</v>
          </cell>
          <cell r="B8227" t="str">
            <v xml:space="preserve">Posicionador de bola para inseción   Z374   (Molde: Multivac)                                       </v>
          </cell>
          <cell r="C8227">
            <v>10</v>
          </cell>
          <cell r="D8227">
            <v>0</v>
          </cell>
          <cell r="E8227">
            <v>0</v>
          </cell>
          <cell r="F8227">
            <v>0</v>
          </cell>
          <cell r="G8227">
            <v>0</v>
          </cell>
          <cell r="I8227">
            <v>0</v>
          </cell>
        </row>
        <row r="8228">
          <cell r="A8228">
            <v>800000001641</v>
          </cell>
          <cell r="B8228" t="str">
            <v xml:space="preserve">Thermal Printhead   KCE-107-12MPT2-VA  -  DP6019                                                    </v>
          </cell>
          <cell r="C8228">
            <v>0</v>
          </cell>
          <cell r="D8228">
            <v>0</v>
          </cell>
          <cell r="E8228">
            <v>0</v>
          </cell>
          <cell r="F8228">
            <v>0</v>
          </cell>
          <cell r="G8228">
            <v>0</v>
          </cell>
          <cell r="I8228">
            <v>0</v>
          </cell>
        </row>
        <row r="8229">
          <cell r="A8229">
            <v>800000001642</v>
          </cell>
          <cell r="B8229" t="str">
            <v xml:space="preserve">Charger 12V/20A  -  230volt - QQE240-5CH20-26-A  -  JUNGHEINRICH                                    </v>
          </cell>
          <cell r="C8229">
            <v>0</v>
          </cell>
          <cell r="D8229">
            <v>0</v>
          </cell>
          <cell r="E8229">
            <v>0</v>
          </cell>
          <cell r="F8229">
            <v>0</v>
          </cell>
          <cell r="G8229">
            <v>0</v>
          </cell>
          <cell r="I8229">
            <v>0</v>
          </cell>
        </row>
        <row r="8230">
          <cell r="A8230">
            <v>800000001643</v>
          </cell>
          <cell r="B8230" t="str">
            <v xml:space="preserve">AMACO-RESERVORIO DE TINTA DV100-199                                                                 </v>
          </cell>
          <cell r="C8230">
            <v>0</v>
          </cell>
          <cell r="D8230">
            <v>0</v>
          </cell>
          <cell r="E8230">
            <v>0</v>
          </cell>
          <cell r="F8230">
            <v>0</v>
          </cell>
          <cell r="G8230">
            <v>0</v>
          </cell>
          <cell r="I8230">
            <v>0</v>
          </cell>
        </row>
        <row r="8231">
          <cell r="A8231">
            <v>800000001700</v>
          </cell>
          <cell r="B8231" t="str">
            <v xml:space="preserve">MANIFOLD AMACO VALVULAS R4328420                                                                    </v>
          </cell>
          <cell r="C8231">
            <v>2</v>
          </cell>
          <cell r="D8231">
            <v>0</v>
          </cell>
          <cell r="E8231">
            <v>0</v>
          </cell>
          <cell r="F8231">
            <v>0</v>
          </cell>
          <cell r="G8231">
            <v>0</v>
          </cell>
          <cell r="I8231">
            <v>0</v>
          </cell>
        </row>
        <row r="8232">
          <cell r="A8232">
            <v>800000001819</v>
          </cell>
          <cell r="B8232" t="str">
            <v xml:space="preserve">HASCO-Expulsor de 3x100mm Z40/3 x 100                                                               </v>
          </cell>
          <cell r="C8232">
            <v>0</v>
          </cell>
          <cell r="D8232">
            <v>0</v>
          </cell>
          <cell r="E8232">
            <v>0</v>
          </cell>
          <cell r="F8232">
            <v>0</v>
          </cell>
          <cell r="G8232">
            <v>0</v>
          </cell>
          <cell r="I8232">
            <v>0</v>
          </cell>
        </row>
        <row r="8233">
          <cell r="A8233">
            <v>800000001820</v>
          </cell>
          <cell r="B8233" t="str">
            <v xml:space="preserve">HASCO - Columna guia inclinada 12x160mm  - Z01/12 x 160                                             </v>
          </cell>
          <cell r="C8233">
            <v>4</v>
          </cell>
          <cell r="D8233">
            <v>0</v>
          </cell>
          <cell r="E8233">
            <v>0</v>
          </cell>
          <cell r="F8233">
            <v>0</v>
          </cell>
          <cell r="G8233">
            <v>0</v>
          </cell>
          <cell r="I8233">
            <v>0</v>
          </cell>
        </row>
        <row r="8234">
          <cell r="A8234">
            <v>800000001821</v>
          </cell>
          <cell r="B8234" t="str">
            <v xml:space="preserve">HASCO - Columna N° 20 - Z00/36 x 15 x 55                                                            </v>
          </cell>
          <cell r="C8234">
            <v>3</v>
          </cell>
          <cell r="D8234">
            <v>0</v>
          </cell>
          <cell r="E8234">
            <v>0</v>
          </cell>
          <cell r="F8234">
            <v>0</v>
          </cell>
          <cell r="G8234">
            <v>0</v>
          </cell>
          <cell r="I8234">
            <v>0</v>
          </cell>
        </row>
        <row r="8235">
          <cell r="A8235">
            <v>800000001822</v>
          </cell>
          <cell r="B8235" t="str">
            <v xml:space="preserve">HASCO - Columna N° 33 - Z00/36 x 14 x 55                                                            </v>
          </cell>
          <cell r="C8235">
            <v>1</v>
          </cell>
          <cell r="D8235">
            <v>0</v>
          </cell>
          <cell r="E8235">
            <v>0</v>
          </cell>
          <cell r="F8235">
            <v>0</v>
          </cell>
          <cell r="G8235">
            <v>0</v>
          </cell>
          <cell r="I8235">
            <v>0</v>
          </cell>
        </row>
        <row r="8236">
          <cell r="A8236">
            <v>800000001823</v>
          </cell>
          <cell r="B8236" t="str">
            <v xml:space="preserve">HASCO - Buje N° 13 Z11/17 x 12                                                                      </v>
          </cell>
          <cell r="C8236">
            <v>4</v>
          </cell>
          <cell r="D8236">
            <v>0</v>
          </cell>
          <cell r="E8236">
            <v>0</v>
          </cell>
          <cell r="F8236">
            <v>0</v>
          </cell>
          <cell r="G8236">
            <v>0</v>
          </cell>
          <cell r="I8236">
            <v>0</v>
          </cell>
        </row>
        <row r="8237">
          <cell r="A8237">
            <v>800000001824</v>
          </cell>
          <cell r="B8237" t="str">
            <v xml:space="preserve">HASCO - Buje N° 18 - Z10/36 x 15                                                                    </v>
          </cell>
          <cell r="C8237">
            <v>4</v>
          </cell>
          <cell r="D8237">
            <v>0</v>
          </cell>
          <cell r="E8237">
            <v>0</v>
          </cell>
          <cell r="F8237">
            <v>0</v>
          </cell>
          <cell r="G8237">
            <v>0</v>
          </cell>
          <cell r="I8237">
            <v>0</v>
          </cell>
        </row>
        <row r="8238">
          <cell r="A8238">
            <v>800000001825</v>
          </cell>
          <cell r="B8238" t="str">
            <v xml:space="preserve">HASCO - Buje N° 32 - Z11/17 x 14                                                                    </v>
          </cell>
          <cell r="C8238">
            <v>2</v>
          </cell>
          <cell r="D8238">
            <v>0</v>
          </cell>
          <cell r="E8238">
            <v>0</v>
          </cell>
          <cell r="F8238">
            <v>0</v>
          </cell>
          <cell r="G8238">
            <v>0</v>
          </cell>
          <cell r="I8238">
            <v>0</v>
          </cell>
        </row>
        <row r="8239">
          <cell r="A8239">
            <v>800000001826</v>
          </cell>
          <cell r="B8239" t="str">
            <v xml:space="preserve">HASCO - Buje N° 19 - Z11/17 x 15                                                                    </v>
          </cell>
          <cell r="C8239">
            <v>4</v>
          </cell>
          <cell r="D8239">
            <v>0</v>
          </cell>
          <cell r="E8239">
            <v>0</v>
          </cell>
          <cell r="F8239">
            <v>0</v>
          </cell>
          <cell r="G8239">
            <v>0</v>
          </cell>
          <cell r="I8239">
            <v>0</v>
          </cell>
        </row>
        <row r="8240">
          <cell r="A8240">
            <v>800000001827</v>
          </cell>
          <cell r="B8240" t="str">
            <v xml:space="preserve">HASCO - Buje N° 34 - Z10/36 x 14                                                                    </v>
          </cell>
          <cell r="C8240">
            <v>2</v>
          </cell>
          <cell r="D8240">
            <v>0</v>
          </cell>
          <cell r="E8240">
            <v>0</v>
          </cell>
          <cell r="F8240">
            <v>0</v>
          </cell>
          <cell r="G8240">
            <v>0</v>
          </cell>
          <cell r="I8240">
            <v>0</v>
          </cell>
        </row>
        <row r="8241">
          <cell r="A8241">
            <v>800000001828</v>
          </cell>
          <cell r="B8241" t="str">
            <v xml:space="preserve">HASCO-EXPULSOR Z44 / 0,9x80 582492                                                                  </v>
          </cell>
          <cell r="C8241">
            <v>0</v>
          </cell>
          <cell r="D8241">
            <v>0</v>
          </cell>
          <cell r="E8241">
            <v>0</v>
          </cell>
          <cell r="F8241">
            <v>0</v>
          </cell>
          <cell r="G8241">
            <v>0</v>
          </cell>
          <cell r="I8241">
            <v>0</v>
          </cell>
        </row>
        <row r="8242">
          <cell r="A8242">
            <v>800000001829</v>
          </cell>
          <cell r="B8242" t="str">
            <v xml:space="preserve">HASCO-EXPULSOR Z441 / 0,9x63 582654                                                                 </v>
          </cell>
          <cell r="C8242">
            <v>0</v>
          </cell>
          <cell r="D8242">
            <v>0</v>
          </cell>
          <cell r="E8242">
            <v>0</v>
          </cell>
          <cell r="F8242">
            <v>0</v>
          </cell>
          <cell r="G8242">
            <v>0</v>
          </cell>
          <cell r="I8242">
            <v>0</v>
          </cell>
        </row>
        <row r="8243">
          <cell r="A8243">
            <v>800000001830</v>
          </cell>
          <cell r="B8243" t="str">
            <v xml:space="preserve">LASER B.N2.288.0260 (ZUMBACH)                                                                       </v>
          </cell>
          <cell r="C8243">
            <v>1</v>
          </cell>
          <cell r="D8243">
            <v>0</v>
          </cell>
          <cell r="E8243">
            <v>0</v>
          </cell>
          <cell r="F8243">
            <v>0</v>
          </cell>
          <cell r="G8243">
            <v>0</v>
          </cell>
          <cell r="I8243">
            <v>0</v>
          </cell>
        </row>
        <row r="8244">
          <cell r="A8244">
            <v>800000001831</v>
          </cell>
          <cell r="B8244" t="str">
            <v xml:space="preserve">HASCO-EXPULSOR Z42 /1,0x60                                                                          </v>
          </cell>
          <cell r="C8244">
            <v>18</v>
          </cell>
          <cell r="D8244">
            <v>0</v>
          </cell>
          <cell r="E8244">
            <v>0</v>
          </cell>
          <cell r="F8244">
            <v>0</v>
          </cell>
          <cell r="G8244">
            <v>0</v>
          </cell>
          <cell r="I8244">
            <v>0</v>
          </cell>
        </row>
        <row r="8245">
          <cell r="A8245">
            <v>800000001832</v>
          </cell>
          <cell r="B8245" t="str">
            <v xml:space="preserve">HASCO-EXPULSOR Z42 /1,2x100                                                                         </v>
          </cell>
          <cell r="C8245">
            <v>10</v>
          </cell>
          <cell r="D8245">
            <v>0</v>
          </cell>
          <cell r="E8245">
            <v>0</v>
          </cell>
          <cell r="F8245">
            <v>0</v>
          </cell>
          <cell r="G8245">
            <v>0</v>
          </cell>
          <cell r="I8245">
            <v>0</v>
          </cell>
        </row>
        <row r="8246">
          <cell r="A8246">
            <v>800000001833</v>
          </cell>
          <cell r="B8246" t="str">
            <v xml:space="preserve">HASCO-EXPULSOR Z42 /1,4x100                                                                         </v>
          </cell>
          <cell r="C8246">
            <v>10</v>
          </cell>
          <cell r="D8246">
            <v>0</v>
          </cell>
          <cell r="E8246">
            <v>0</v>
          </cell>
          <cell r="F8246">
            <v>0</v>
          </cell>
          <cell r="G8246">
            <v>0</v>
          </cell>
          <cell r="I8246">
            <v>0</v>
          </cell>
        </row>
        <row r="8247">
          <cell r="A8247">
            <v>800000001834</v>
          </cell>
          <cell r="B8247" t="str">
            <v xml:space="preserve">HASCO-EXPULSOR Z42 /1,60x100 150657                                                                 </v>
          </cell>
          <cell r="C8247">
            <v>9</v>
          </cell>
          <cell r="D8247">
            <v>0</v>
          </cell>
          <cell r="E8247">
            <v>0</v>
          </cell>
          <cell r="F8247">
            <v>0</v>
          </cell>
          <cell r="G8247">
            <v>0</v>
          </cell>
          <cell r="I8247">
            <v>0</v>
          </cell>
        </row>
        <row r="8248">
          <cell r="A8248">
            <v>800000001835</v>
          </cell>
          <cell r="B8248" t="str">
            <v xml:space="preserve">HASCO-EXPULSOR Z42 /1,5x80 380830                                                                   </v>
          </cell>
          <cell r="C8248">
            <v>0</v>
          </cell>
          <cell r="D8248">
            <v>0</v>
          </cell>
          <cell r="E8248">
            <v>0</v>
          </cell>
          <cell r="F8248">
            <v>0</v>
          </cell>
          <cell r="G8248">
            <v>0</v>
          </cell>
          <cell r="I8248">
            <v>0</v>
          </cell>
        </row>
        <row r="8249">
          <cell r="A8249">
            <v>800000001836</v>
          </cell>
          <cell r="B8249" t="str">
            <v xml:space="preserve">HASCO-EXPULSOR Z40 /1,70x80 380911                                                                  </v>
          </cell>
          <cell r="C8249">
            <v>0</v>
          </cell>
          <cell r="D8249">
            <v>0</v>
          </cell>
          <cell r="E8249">
            <v>0</v>
          </cell>
          <cell r="F8249">
            <v>0</v>
          </cell>
          <cell r="G8249">
            <v>0</v>
          </cell>
          <cell r="I8249">
            <v>0</v>
          </cell>
        </row>
        <row r="8250">
          <cell r="A8250">
            <v>800000001837</v>
          </cell>
          <cell r="B8250" t="str">
            <v xml:space="preserve">HASCO-EXPULSOR Z40 /1 x 80 380431                                                                   </v>
          </cell>
          <cell r="C8250">
            <v>15</v>
          </cell>
          <cell r="D8250">
            <v>0</v>
          </cell>
          <cell r="E8250">
            <v>0</v>
          </cell>
          <cell r="F8250">
            <v>0</v>
          </cell>
          <cell r="G8250">
            <v>0</v>
          </cell>
          <cell r="I8250">
            <v>0</v>
          </cell>
        </row>
        <row r="8251">
          <cell r="A8251">
            <v>800000001838</v>
          </cell>
          <cell r="B8251" t="str">
            <v xml:space="preserve">HASCO-EXPULSOR Z40 /2,5x80 196169                                                                   </v>
          </cell>
          <cell r="C8251">
            <v>0</v>
          </cell>
          <cell r="D8251">
            <v>0</v>
          </cell>
          <cell r="E8251">
            <v>0</v>
          </cell>
          <cell r="F8251">
            <v>0</v>
          </cell>
          <cell r="G8251">
            <v>0</v>
          </cell>
          <cell r="I8251">
            <v>0</v>
          </cell>
        </row>
        <row r="8252">
          <cell r="A8252">
            <v>800000001839</v>
          </cell>
          <cell r="B8252" t="str">
            <v xml:space="preserve">HASCO-EXPULSOR Z40 /3 x 40 63550                                                                    </v>
          </cell>
          <cell r="C8252">
            <v>77</v>
          </cell>
          <cell r="D8252">
            <v>0</v>
          </cell>
          <cell r="E8252">
            <v>0</v>
          </cell>
          <cell r="F8252">
            <v>0</v>
          </cell>
          <cell r="G8252">
            <v>0</v>
          </cell>
          <cell r="I8252">
            <v>0</v>
          </cell>
        </row>
        <row r="8253">
          <cell r="A8253">
            <v>800000001840</v>
          </cell>
          <cell r="B8253" t="str">
            <v xml:space="preserve">HASCO-EXPULSOR Z40 /5 x 40 63770                                                                    </v>
          </cell>
          <cell r="C8253">
            <v>21</v>
          </cell>
          <cell r="D8253">
            <v>0</v>
          </cell>
          <cell r="E8253">
            <v>0</v>
          </cell>
          <cell r="F8253">
            <v>0</v>
          </cell>
          <cell r="G8253">
            <v>0</v>
          </cell>
          <cell r="I8253">
            <v>0</v>
          </cell>
        </row>
        <row r="8254">
          <cell r="A8254">
            <v>800000001841</v>
          </cell>
          <cell r="B8254" t="str">
            <v xml:space="preserve">HASCO-EXPULSOR Z441 /1x63 582697                                                                    </v>
          </cell>
          <cell r="C8254">
            <v>20</v>
          </cell>
          <cell r="D8254">
            <v>0</v>
          </cell>
          <cell r="E8254">
            <v>0</v>
          </cell>
          <cell r="F8254">
            <v>0</v>
          </cell>
          <cell r="G8254">
            <v>0</v>
          </cell>
          <cell r="I8254">
            <v>0</v>
          </cell>
        </row>
        <row r="8255">
          <cell r="A8255">
            <v>800000001842</v>
          </cell>
          <cell r="B8255" t="str">
            <v xml:space="preserve">HASCO-EXPULSOR Z441 /0,9x63 582654                                                                  </v>
          </cell>
          <cell r="C8255">
            <v>8</v>
          </cell>
          <cell r="D8255">
            <v>0</v>
          </cell>
          <cell r="E8255">
            <v>0</v>
          </cell>
          <cell r="F8255">
            <v>0</v>
          </cell>
          <cell r="G8255">
            <v>0</v>
          </cell>
          <cell r="I8255">
            <v>0</v>
          </cell>
        </row>
        <row r="8256">
          <cell r="A8256">
            <v>800000001843</v>
          </cell>
          <cell r="B8256" t="str">
            <v xml:space="preserve">HASCO-EXPULSOR Z441 /1,2x63 582719                                                                  </v>
          </cell>
          <cell r="C8256">
            <v>4</v>
          </cell>
          <cell r="D8256">
            <v>0</v>
          </cell>
          <cell r="E8256">
            <v>0</v>
          </cell>
          <cell r="F8256">
            <v>0</v>
          </cell>
          <cell r="G8256">
            <v>0</v>
          </cell>
          <cell r="I8256">
            <v>0</v>
          </cell>
        </row>
        <row r="8257">
          <cell r="A8257">
            <v>800000001844</v>
          </cell>
          <cell r="B8257" t="str">
            <v xml:space="preserve">HASCO-EXPULSOR Z441 /1,3x63 582727                                                                  </v>
          </cell>
          <cell r="C8257">
            <v>0</v>
          </cell>
          <cell r="D8257">
            <v>0</v>
          </cell>
          <cell r="E8257">
            <v>0</v>
          </cell>
          <cell r="F8257">
            <v>0</v>
          </cell>
          <cell r="G8257">
            <v>0</v>
          </cell>
          <cell r="I8257">
            <v>0</v>
          </cell>
        </row>
        <row r="8258">
          <cell r="A8258">
            <v>800000001845</v>
          </cell>
          <cell r="B8258" t="str">
            <v xml:space="preserve">HASCO-EXPULSOR Z441 /1,4x63 582743                                                                  </v>
          </cell>
          <cell r="C8258">
            <v>0</v>
          </cell>
          <cell r="D8258">
            <v>0</v>
          </cell>
          <cell r="E8258">
            <v>0</v>
          </cell>
          <cell r="F8258">
            <v>0</v>
          </cell>
          <cell r="G8258">
            <v>0</v>
          </cell>
          <cell r="I8258">
            <v>0</v>
          </cell>
        </row>
        <row r="8259">
          <cell r="A8259">
            <v>800000001846</v>
          </cell>
          <cell r="B8259" t="str">
            <v xml:space="preserve">HASCO-EXPULSOR Z441 /1,7x80 200379                                                                  </v>
          </cell>
          <cell r="C8259">
            <v>14</v>
          </cell>
          <cell r="D8259">
            <v>0</v>
          </cell>
          <cell r="E8259">
            <v>0</v>
          </cell>
          <cell r="F8259">
            <v>0</v>
          </cell>
          <cell r="G8259">
            <v>0</v>
          </cell>
          <cell r="I8259">
            <v>0</v>
          </cell>
        </row>
        <row r="8260">
          <cell r="A8260">
            <v>800000001847</v>
          </cell>
          <cell r="B8260" t="str">
            <v xml:space="preserve">KIT INSTALACION P/TURBO 0004055                                                                     </v>
          </cell>
          <cell r="C8260">
            <v>0</v>
          </cell>
          <cell r="D8260">
            <v>0</v>
          </cell>
          <cell r="E8260">
            <v>0</v>
          </cell>
          <cell r="F8260">
            <v>0</v>
          </cell>
          <cell r="G8260">
            <v>0</v>
          </cell>
          <cell r="I8260">
            <v>0</v>
          </cell>
        </row>
        <row r="8261">
          <cell r="A8261">
            <v>800000001848</v>
          </cell>
          <cell r="B8261" t="str">
            <v xml:space="preserve">CUCHILLA P/CINTA FIJACION                                                                           </v>
          </cell>
          <cell r="C8261">
            <v>15</v>
          </cell>
          <cell r="D8261">
            <v>0</v>
          </cell>
          <cell r="E8261">
            <v>0</v>
          </cell>
          <cell r="F8261">
            <v>0</v>
          </cell>
          <cell r="G8261">
            <v>0</v>
          </cell>
          <cell r="I8261">
            <v>0</v>
          </cell>
        </row>
        <row r="8262">
          <cell r="A8262">
            <v>800000001849</v>
          </cell>
          <cell r="B8262" t="str">
            <v xml:space="preserve">CUCHILLA FESTO                                                                                      </v>
          </cell>
          <cell r="C8262">
            <v>15</v>
          </cell>
          <cell r="D8262">
            <v>0</v>
          </cell>
          <cell r="E8262">
            <v>0</v>
          </cell>
          <cell r="F8262">
            <v>0</v>
          </cell>
          <cell r="G8262">
            <v>0</v>
          </cell>
          <cell r="I8262">
            <v>0</v>
          </cell>
        </row>
        <row r="8263">
          <cell r="A8263">
            <v>800000001850</v>
          </cell>
          <cell r="B8263" t="str">
            <v xml:space="preserve">CUCHILLA P/SACA PUNTAS                                                                              </v>
          </cell>
          <cell r="C8263">
            <v>0</v>
          </cell>
          <cell r="D8263">
            <v>0</v>
          </cell>
          <cell r="E8263">
            <v>0</v>
          </cell>
          <cell r="F8263">
            <v>0</v>
          </cell>
          <cell r="G8263">
            <v>0</v>
          </cell>
          <cell r="I8263">
            <v>0</v>
          </cell>
        </row>
        <row r="8264">
          <cell r="A8264">
            <v>800000001851</v>
          </cell>
          <cell r="B8264" t="str">
            <v xml:space="preserve">PICO P/COLADA CALIENTE Z20215/25x56                                                                 </v>
          </cell>
          <cell r="C8264">
            <v>1</v>
          </cell>
          <cell r="D8264">
            <v>0</v>
          </cell>
          <cell r="E8264">
            <v>0</v>
          </cell>
          <cell r="F8264">
            <v>0</v>
          </cell>
          <cell r="G8264">
            <v>0</v>
          </cell>
          <cell r="I8264">
            <v>0</v>
          </cell>
        </row>
        <row r="8265">
          <cell r="A8265">
            <v>800000001852</v>
          </cell>
          <cell r="B8265" t="str">
            <v xml:space="preserve">RESISTENCIA DGS ? 25mm L:22mm 230V 120W Cable 1000mm                                                </v>
          </cell>
          <cell r="C8265">
            <v>2</v>
          </cell>
          <cell r="D8265">
            <v>0</v>
          </cell>
          <cell r="E8265">
            <v>0</v>
          </cell>
          <cell r="F8265">
            <v>0</v>
          </cell>
          <cell r="G8265">
            <v>0</v>
          </cell>
          <cell r="I8265">
            <v>0</v>
          </cell>
        </row>
        <row r="8266">
          <cell r="A8266">
            <v>800000001853</v>
          </cell>
          <cell r="B8266" t="str">
            <v xml:space="preserve">RESISTENCIA DGS ? 30mm L:22mm 230V 140W Cable 1000mm                                                </v>
          </cell>
          <cell r="C8266">
            <v>0</v>
          </cell>
          <cell r="D8266">
            <v>0</v>
          </cell>
          <cell r="E8266">
            <v>0</v>
          </cell>
          <cell r="F8266">
            <v>0</v>
          </cell>
          <cell r="G8266">
            <v>0</v>
          </cell>
          <cell r="I8266">
            <v>0</v>
          </cell>
        </row>
        <row r="8267">
          <cell r="A8267">
            <v>800000001854</v>
          </cell>
          <cell r="B8267" t="str">
            <v xml:space="preserve">MECHAS CENTRO DIN 333A 3,0X1                                                                        </v>
          </cell>
          <cell r="C8267">
            <v>2</v>
          </cell>
          <cell r="D8267">
            <v>0</v>
          </cell>
          <cell r="E8267">
            <v>0</v>
          </cell>
          <cell r="F8267">
            <v>0</v>
          </cell>
          <cell r="G8267">
            <v>0</v>
          </cell>
          <cell r="I8267">
            <v>0</v>
          </cell>
        </row>
        <row r="8268">
          <cell r="A8268">
            <v>800000001855</v>
          </cell>
          <cell r="B8268" t="str">
            <v xml:space="preserve">HASCO EXPULSOR Z40/5X63  581976                                                                     </v>
          </cell>
          <cell r="C8268">
            <v>0</v>
          </cell>
          <cell r="D8268">
            <v>0</v>
          </cell>
          <cell r="E8268">
            <v>0</v>
          </cell>
          <cell r="F8268">
            <v>0</v>
          </cell>
          <cell r="G8268">
            <v>0</v>
          </cell>
          <cell r="I8268">
            <v>0</v>
          </cell>
        </row>
        <row r="8269">
          <cell r="A8269">
            <v>800000001856</v>
          </cell>
          <cell r="B8269" t="str">
            <v xml:space="preserve">HASCO EXPULSOR TUBULAR Z45/3/1,7X90   2000234                                                       </v>
          </cell>
          <cell r="C8269">
            <v>0</v>
          </cell>
          <cell r="D8269">
            <v>0</v>
          </cell>
          <cell r="E8269">
            <v>0</v>
          </cell>
          <cell r="F8269">
            <v>0</v>
          </cell>
          <cell r="G8269">
            <v>0</v>
          </cell>
          <cell r="I8269">
            <v>0</v>
          </cell>
        </row>
        <row r="8270">
          <cell r="A8270">
            <v>800000001857</v>
          </cell>
          <cell r="B8270" t="str">
            <v xml:space="preserve">HASCO EXPULSOR Z40/1,7x100  380920                                                                  </v>
          </cell>
          <cell r="C8270">
            <v>7</v>
          </cell>
          <cell r="D8270">
            <v>0</v>
          </cell>
          <cell r="E8270">
            <v>0</v>
          </cell>
          <cell r="F8270">
            <v>0</v>
          </cell>
          <cell r="G8270">
            <v>0</v>
          </cell>
          <cell r="I8270">
            <v>0</v>
          </cell>
        </row>
        <row r="8271">
          <cell r="A8271">
            <v>800000001858</v>
          </cell>
          <cell r="B8271" t="str">
            <v xml:space="preserve">HASCO EXPULSOR TUBULAR Z45/3/1,6X60  2000221                                                        </v>
          </cell>
          <cell r="C8271">
            <v>0</v>
          </cell>
          <cell r="D8271">
            <v>0</v>
          </cell>
          <cell r="E8271">
            <v>0</v>
          </cell>
          <cell r="F8271">
            <v>0</v>
          </cell>
          <cell r="G8271">
            <v>0</v>
          </cell>
          <cell r="I8271">
            <v>0</v>
          </cell>
        </row>
        <row r="8272">
          <cell r="A8272">
            <v>800000001859</v>
          </cell>
          <cell r="B8272" t="str">
            <v xml:space="preserve">RESISTENCIA DGS 22W L:22MM 230V 70W CABLE 250MM                                                     </v>
          </cell>
          <cell r="C8272">
            <v>2</v>
          </cell>
          <cell r="D8272">
            <v>0</v>
          </cell>
          <cell r="E8272">
            <v>0</v>
          </cell>
          <cell r="F8272">
            <v>0</v>
          </cell>
          <cell r="G8272">
            <v>0</v>
          </cell>
          <cell r="I8272">
            <v>0</v>
          </cell>
        </row>
        <row r="8273">
          <cell r="A8273">
            <v>800000001860</v>
          </cell>
          <cell r="B8273" t="str">
            <v xml:space="preserve">KI&amp;T-RESISTENCIA DGS 28D 230V 130W CONECTION STD.                                                   </v>
          </cell>
          <cell r="C8273">
            <v>0</v>
          </cell>
          <cell r="D8273">
            <v>0</v>
          </cell>
          <cell r="E8273">
            <v>0</v>
          </cell>
          <cell r="F8273">
            <v>0</v>
          </cell>
          <cell r="G8273">
            <v>0</v>
          </cell>
          <cell r="I8273">
            <v>0</v>
          </cell>
        </row>
        <row r="8274">
          <cell r="A8274">
            <v>800000001861</v>
          </cell>
          <cell r="B8274" t="str">
            <v xml:space="preserve">MOTOR 41K25GN-CW2E P/IMPRESORA MULTIVAC                                                             </v>
          </cell>
          <cell r="C8274">
            <v>1</v>
          </cell>
          <cell r="D8274">
            <v>0</v>
          </cell>
          <cell r="E8274">
            <v>0</v>
          </cell>
          <cell r="F8274">
            <v>0</v>
          </cell>
          <cell r="G8274">
            <v>0</v>
          </cell>
          <cell r="I8274">
            <v>0</v>
          </cell>
        </row>
        <row r="8275">
          <cell r="A8275">
            <v>800000001862</v>
          </cell>
          <cell r="B8275" t="str">
            <v xml:space="preserve">ENGRANAJE 4GN9RAA P/IMPRESORA MULTIVAC                                                              </v>
          </cell>
          <cell r="C8275">
            <v>1</v>
          </cell>
          <cell r="D8275">
            <v>0</v>
          </cell>
          <cell r="E8275">
            <v>0</v>
          </cell>
          <cell r="F8275">
            <v>0</v>
          </cell>
          <cell r="G8275">
            <v>0</v>
          </cell>
          <cell r="I8275">
            <v>0</v>
          </cell>
        </row>
        <row r="8276">
          <cell r="A8276">
            <v>800000001863</v>
          </cell>
          <cell r="B8276" t="str">
            <v xml:space="preserve">BOMBA DE CALOR CHP15001S P150S (CHILLHEAT P150)                                                     </v>
          </cell>
          <cell r="C8276">
            <v>1</v>
          </cell>
          <cell r="D8276">
            <v>0</v>
          </cell>
          <cell r="E8276">
            <v>0</v>
          </cell>
          <cell r="F8276">
            <v>0</v>
          </cell>
          <cell r="G8276">
            <v>0</v>
          </cell>
          <cell r="I8276">
            <v>0</v>
          </cell>
        </row>
        <row r="8277">
          <cell r="A8277">
            <v>800000001864</v>
          </cell>
          <cell r="B8277" t="str">
            <v xml:space="preserve">LIMAS CURVAS 0 400 821 - 150mm                                                                      </v>
          </cell>
          <cell r="C8277">
            <v>0</v>
          </cell>
          <cell r="D8277">
            <v>0</v>
          </cell>
          <cell r="E8277">
            <v>0</v>
          </cell>
          <cell r="F8277">
            <v>0</v>
          </cell>
          <cell r="G8277">
            <v>0</v>
          </cell>
          <cell r="I8277">
            <v>0</v>
          </cell>
        </row>
        <row r="8278">
          <cell r="A8278">
            <v>800000001865</v>
          </cell>
          <cell r="B8278" t="str">
            <v xml:space="preserve">LIMAS CURVAS 0 400 824 - 150mm                                                                      </v>
          </cell>
          <cell r="C8278">
            <v>4</v>
          </cell>
          <cell r="D8278">
            <v>0</v>
          </cell>
          <cell r="E8278">
            <v>0</v>
          </cell>
          <cell r="F8278">
            <v>0</v>
          </cell>
          <cell r="G8278">
            <v>0</v>
          </cell>
          <cell r="I8278">
            <v>0</v>
          </cell>
        </row>
        <row r="8279">
          <cell r="A8279">
            <v>800000001866</v>
          </cell>
          <cell r="B8279" t="str">
            <v xml:space="preserve">LIMAS CURVAS 0 400 825 - 150mm                                                                      </v>
          </cell>
          <cell r="C8279">
            <v>4</v>
          </cell>
          <cell r="D8279">
            <v>0</v>
          </cell>
          <cell r="E8279">
            <v>0</v>
          </cell>
          <cell r="F8279">
            <v>0</v>
          </cell>
          <cell r="G8279">
            <v>0</v>
          </cell>
          <cell r="I8279">
            <v>0</v>
          </cell>
        </row>
        <row r="8280">
          <cell r="A8280">
            <v>800000001867</v>
          </cell>
          <cell r="B8280" t="str">
            <v xml:space="preserve">LIMAS CURVAS 0 400 826 - 150mm                                                                      </v>
          </cell>
          <cell r="C8280">
            <v>0</v>
          </cell>
          <cell r="D8280">
            <v>0</v>
          </cell>
          <cell r="E8280">
            <v>0</v>
          </cell>
          <cell r="F8280">
            <v>0</v>
          </cell>
          <cell r="G8280">
            <v>0</v>
          </cell>
          <cell r="I8280">
            <v>0</v>
          </cell>
        </row>
        <row r="8281">
          <cell r="A8281">
            <v>800000001868</v>
          </cell>
          <cell r="B8281" t="str">
            <v xml:space="preserve">LIMAS CURVAS 0 400 827 - 150mm                                                                      </v>
          </cell>
          <cell r="C8281">
            <v>4</v>
          </cell>
          <cell r="D8281">
            <v>0</v>
          </cell>
          <cell r="E8281">
            <v>0</v>
          </cell>
          <cell r="F8281">
            <v>0</v>
          </cell>
          <cell r="G8281">
            <v>0</v>
          </cell>
          <cell r="I8281">
            <v>0</v>
          </cell>
        </row>
        <row r="8282">
          <cell r="A8282">
            <v>800000001869</v>
          </cell>
          <cell r="B8282" t="str">
            <v xml:space="preserve">LIMAS CURVAS 0 400 829 - 150mm                                                                      </v>
          </cell>
          <cell r="C8282">
            <v>0</v>
          </cell>
          <cell r="D8282">
            <v>0</v>
          </cell>
          <cell r="E8282">
            <v>0</v>
          </cell>
          <cell r="F8282">
            <v>0</v>
          </cell>
          <cell r="G8282">
            <v>0</v>
          </cell>
          <cell r="I8282">
            <v>0</v>
          </cell>
        </row>
        <row r="8283">
          <cell r="A8283">
            <v>800000001870</v>
          </cell>
          <cell r="B8283" t="str">
            <v xml:space="preserve">LIMAS CURVAS 0 400 830 - 150mm                                                                      </v>
          </cell>
          <cell r="C8283">
            <v>4</v>
          </cell>
          <cell r="D8283">
            <v>0</v>
          </cell>
          <cell r="E8283">
            <v>0</v>
          </cell>
          <cell r="F8283">
            <v>0</v>
          </cell>
          <cell r="G8283">
            <v>0</v>
          </cell>
          <cell r="I8283">
            <v>0</v>
          </cell>
        </row>
        <row r="8284">
          <cell r="A8284">
            <v>800000001871</v>
          </cell>
          <cell r="B8284" t="str">
            <v xml:space="preserve">LIMAS CURVAS 0 400 831 - 150mm                                                                      </v>
          </cell>
          <cell r="C8284">
            <v>4</v>
          </cell>
          <cell r="D8284">
            <v>0</v>
          </cell>
          <cell r="E8284">
            <v>0</v>
          </cell>
          <cell r="F8284">
            <v>0</v>
          </cell>
          <cell r="G8284">
            <v>0</v>
          </cell>
          <cell r="I8284">
            <v>0</v>
          </cell>
        </row>
        <row r="8285">
          <cell r="A8285">
            <v>800000001872</v>
          </cell>
          <cell r="B8285" t="str">
            <v xml:space="preserve">LIMAS CURVAS 0 400 832 - 150mm                                                                      </v>
          </cell>
          <cell r="C8285">
            <v>0</v>
          </cell>
          <cell r="D8285">
            <v>0</v>
          </cell>
          <cell r="E8285">
            <v>0</v>
          </cell>
          <cell r="F8285">
            <v>0</v>
          </cell>
          <cell r="G8285">
            <v>0</v>
          </cell>
          <cell r="I8285">
            <v>0</v>
          </cell>
        </row>
        <row r="8286">
          <cell r="A8286">
            <v>800000001873</v>
          </cell>
          <cell r="B8286" t="str">
            <v xml:space="preserve">LIMAS CURVAS 0 400 834 - 150mm                                                                      </v>
          </cell>
          <cell r="C8286">
            <v>4</v>
          </cell>
          <cell r="D8286">
            <v>0</v>
          </cell>
          <cell r="E8286">
            <v>0</v>
          </cell>
          <cell r="F8286">
            <v>0</v>
          </cell>
          <cell r="G8286">
            <v>0</v>
          </cell>
          <cell r="I8286">
            <v>0</v>
          </cell>
        </row>
        <row r="8287">
          <cell r="A8287">
            <v>800000001874</v>
          </cell>
          <cell r="B8287" t="str">
            <v xml:space="preserve">HASCO EXPULSOR Z40/10X100                                                                           </v>
          </cell>
          <cell r="C8287">
            <v>10</v>
          </cell>
          <cell r="D8287">
            <v>0</v>
          </cell>
          <cell r="E8287">
            <v>0</v>
          </cell>
          <cell r="F8287">
            <v>0</v>
          </cell>
          <cell r="G8287">
            <v>0</v>
          </cell>
          <cell r="I8287">
            <v>0</v>
          </cell>
        </row>
        <row r="8288">
          <cell r="A8288">
            <v>800000001875</v>
          </cell>
          <cell r="B8288" t="str">
            <v xml:space="preserve">HASCO EXPULSOR Z40/2X40                                                                             </v>
          </cell>
          <cell r="C8288">
            <v>36</v>
          </cell>
          <cell r="D8288">
            <v>0</v>
          </cell>
          <cell r="E8288">
            <v>0</v>
          </cell>
          <cell r="F8288">
            <v>0</v>
          </cell>
          <cell r="G8288">
            <v>0</v>
          </cell>
          <cell r="I8288">
            <v>0</v>
          </cell>
        </row>
        <row r="8289">
          <cell r="A8289">
            <v>800000001876</v>
          </cell>
          <cell r="B8289" t="str">
            <v xml:space="preserve">HASCO EXPULSOR Z40/5X8Ç0                                                                            </v>
          </cell>
          <cell r="C8289">
            <v>1</v>
          </cell>
          <cell r="D8289">
            <v>0</v>
          </cell>
          <cell r="E8289">
            <v>0</v>
          </cell>
          <cell r="F8289">
            <v>0</v>
          </cell>
          <cell r="G8289">
            <v>0</v>
          </cell>
          <cell r="I8289">
            <v>0</v>
          </cell>
        </row>
        <row r="8290">
          <cell r="A8290">
            <v>800000001877</v>
          </cell>
          <cell r="B8290" t="str">
            <v xml:space="preserve">HASCO EXPULSOR Z40/2,1X100                                                                          </v>
          </cell>
          <cell r="C8290">
            <v>15</v>
          </cell>
          <cell r="D8290">
            <v>0</v>
          </cell>
          <cell r="E8290">
            <v>0</v>
          </cell>
          <cell r="F8290">
            <v>0</v>
          </cell>
          <cell r="G8290">
            <v>0</v>
          </cell>
          <cell r="I8290">
            <v>0</v>
          </cell>
        </row>
        <row r="8291">
          <cell r="A8291">
            <v>800000001878</v>
          </cell>
          <cell r="B8291" t="str">
            <v xml:space="preserve">PUNZON CORTADOR Z475/10X100 (T3010)                                                                 </v>
          </cell>
          <cell r="C8291">
            <v>5</v>
          </cell>
          <cell r="D8291">
            <v>0</v>
          </cell>
          <cell r="E8291">
            <v>0</v>
          </cell>
          <cell r="F8291">
            <v>0</v>
          </cell>
          <cell r="G8291">
            <v>0</v>
          </cell>
          <cell r="I8291">
            <v>0</v>
          </cell>
        </row>
        <row r="8292">
          <cell r="A8292">
            <v>800000001879</v>
          </cell>
          <cell r="B8292" t="str">
            <v xml:space="preserve">LAMPARA EROSION ONA 25 03 41 0L-1099BPE                                                             </v>
          </cell>
          <cell r="C8292">
            <v>0</v>
          </cell>
          <cell r="D8292">
            <v>0</v>
          </cell>
          <cell r="E8292">
            <v>0</v>
          </cell>
          <cell r="F8292">
            <v>0</v>
          </cell>
          <cell r="G8292">
            <v>0</v>
          </cell>
          <cell r="I8292">
            <v>0</v>
          </cell>
        </row>
        <row r="8293">
          <cell r="A8293">
            <v>800000001880</v>
          </cell>
          <cell r="B8293" t="str">
            <v xml:space="preserve">Piedra Tyrolit 781647                                                                               </v>
          </cell>
          <cell r="C8293">
            <v>0</v>
          </cell>
          <cell r="D8293">
            <v>0</v>
          </cell>
          <cell r="E8293">
            <v>0</v>
          </cell>
          <cell r="F8293">
            <v>0</v>
          </cell>
          <cell r="G8293">
            <v>0</v>
          </cell>
          <cell r="I8293">
            <v>0</v>
          </cell>
        </row>
        <row r="8294">
          <cell r="A8294">
            <v>800000001881</v>
          </cell>
          <cell r="B8294" t="str">
            <v xml:space="preserve">Piedra Tyrolit 664683                                                                               </v>
          </cell>
          <cell r="C8294">
            <v>0</v>
          </cell>
          <cell r="D8294">
            <v>0</v>
          </cell>
          <cell r="E8294">
            <v>0</v>
          </cell>
          <cell r="F8294">
            <v>0</v>
          </cell>
          <cell r="G8294">
            <v>0</v>
          </cell>
          <cell r="I8294">
            <v>0</v>
          </cell>
        </row>
        <row r="8295">
          <cell r="A8295">
            <v>800000001882</v>
          </cell>
          <cell r="B8295" t="str">
            <v xml:space="preserve">Piedra Tyrolit 664759                                                                               </v>
          </cell>
          <cell r="C8295">
            <v>0</v>
          </cell>
          <cell r="D8295">
            <v>0</v>
          </cell>
          <cell r="E8295">
            <v>0</v>
          </cell>
          <cell r="F8295">
            <v>0</v>
          </cell>
          <cell r="G8295">
            <v>0</v>
          </cell>
          <cell r="I8295">
            <v>0</v>
          </cell>
        </row>
        <row r="8296">
          <cell r="A8296">
            <v>800000001883</v>
          </cell>
          <cell r="B8296" t="str">
            <v xml:space="preserve">Piedra Tyrolit  34937                                                                               </v>
          </cell>
          <cell r="C8296">
            <v>0</v>
          </cell>
          <cell r="D8296">
            <v>0</v>
          </cell>
          <cell r="E8296">
            <v>0</v>
          </cell>
          <cell r="F8296">
            <v>0</v>
          </cell>
          <cell r="G8296">
            <v>0</v>
          </cell>
          <cell r="I8296">
            <v>0</v>
          </cell>
        </row>
        <row r="8297">
          <cell r="A8297">
            <v>800000001884</v>
          </cell>
          <cell r="B8297" t="str">
            <v xml:space="preserve">Fresa turbina 41 42 038 505                                                                         </v>
          </cell>
          <cell r="C8297">
            <v>1</v>
          </cell>
          <cell r="D8297">
            <v>0</v>
          </cell>
          <cell r="E8297">
            <v>0</v>
          </cell>
          <cell r="F8297">
            <v>0</v>
          </cell>
          <cell r="G8297">
            <v>0</v>
          </cell>
          <cell r="I8297">
            <v>0</v>
          </cell>
        </row>
        <row r="8298">
          <cell r="A8298">
            <v>800000001885</v>
          </cell>
          <cell r="B8298" t="str">
            <v xml:space="preserve">Fresa turbina 41 42 038 313                                                                         </v>
          </cell>
          <cell r="C8298">
            <v>1</v>
          </cell>
          <cell r="D8298">
            <v>0</v>
          </cell>
          <cell r="E8298">
            <v>0</v>
          </cell>
          <cell r="F8298">
            <v>0</v>
          </cell>
          <cell r="G8298">
            <v>0</v>
          </cell>
          <cell r="I8298">
            <v>0</v>
          </cell>
        </row>
        <row r="8299">
          <cell r="A8299">
            <v>800000001886</v>
          </cell>
          <cell r="B8299" t="str">
            <v xml:space="preserve">escariador 2,0 41 13 010 020                                                                        </v>
          </cell>
          <cell r="C8299">
            <v>2</v>
          </cell>
          <cell r="D8299">
            <v>0</v>
          </cell>
          <cell r="E8299">
            <v>0</v>
          </cell>
          <cell r="F8299">
            <v>0</v>
          </cell>
          <cell r="G8299">
            <v>0</v>
          </cell>
          <cell r="I8299">
            <v>0</v>
          </cell>
        </row>
        <row r="8300">
          <cell r="A8300">
            <v>800000001887</v>
          </cell>
          <cell r="B8300" t="str">
            <v xml:space="preserve">escariador 2,5 41 13 010 025                                                                        </v>
          </cell>
          <cell r="C8300">
            <v>1</v>
          </cell>
          <cell r="D8300">
            <v>0</v>
          </cell>
          <cell r="E8300">
            <v>0</v>
          </cell>
          <cell r="F8300">
            <v>0</v>
          </cell>
          <cell r="G8300">
            <v>0</v>
          </cell>
          <cell r="I8300">
            <v>0</v>
          </cell>
        </row>
        <row r="8301">
          <cell r="A8301">
            <v>800000001888</v>
          </cell>
          <cell r="B8301" t="str">
            <v xml:space="preserve">escariador 3,0 41 13 010 030                                                                        </v>
          </cell>
          <cell r="C8301">
            <v>2</v>
          </cell>
          <cell r="D8301">
            <v>0</v>
          </cell>
          <cell r="E8301">
            <v>0</v>
          </cell>
          <cell r="F8301">
            <v>0</v>
          </cell>
          <cell r="G8301">
            <v>0</v>
          </cell>
          <cell r="I8301">
            <v>0</v>
          </cell>
        </row>
        <row r="8302">
          <cell r="A8302">
            <v>800000001889</v>
          </cell>
          <cell r="B8302" t="str">
            <v xml:space="preserve">escariador 4,0 41 13 010 040                                                                        </v>
          </cell>
          <cell r="C8302">
            <v>2</v>
          </cell>
          <cell r="D8302">
            <v>0</v>
          </cell>
          <cell r="E8302">
            <v>0</v>
          </cell>
          <cell r="F8302">
            <v>0</v>
          </cell>
          <cell r="G8302">
            <v>0</v>
          </cell>
          <cell r="I8302">
            <v>0</v>
          </cell>
        </row>
        <row r="8303">
          <cell r="A8303">
            <v>800000001890</v>
          </cell>
          <cell r="B8303" t="str">
            <v xml:space="preserve">mecha 1,9 40 00 860 619                                                                             </v>
          </cell>
          <cell r="C8303">
            <v>0</v>
          </cell>
          <cell r="D8303">
            <v>0</v>
          </cell>
          <cell r="E8303">
            <v>0</v>
          </cell>
          <cell r="F8303">
            <v>0</v>
          </cell>
          <cell r="G8303">
            <v>0</v>
          </cell>
          <cell r="I8303">
            <v>0</v>
          </cell>
        </row>
        <row r="8304">
          <cell r="A8304">
            <v>800000001891</v>
          </cell>
          <cell r="B8304" t="str">
            <v xml:space="preserve">mecha 2,4 40 00 860 624                                                                             </v>
          </cell>
          <cell r="C8304">
            <v>0</v>
          </cell>
          <cell r="D8304">
            <v>0</v>
          </cell>
          <cell r="E8304">
            <v>0</v>
          </cell>
          <cell r="F8304">
            <v>0</v>
          </cell>
          <cell r="G8304">
            <v>0</v>
          </cell>
          <cell r="I8304">
            <v>0</v>
          </cell>
        </row>
        <row r="8305">
          <cell r="A8305">
            <v>800000001892</v>
          </cell>
          <cell r="B8305" t="str">
            <v xml:space="preserve">mecha 2,9 40 00 860 629                                                                             </v>
          </cell>
          <cell r="C8305">
            <v>0</v>
          </cell>
          <cell r="D8305">
            <v>0</v>
          </cell>
          <cell r="E8305">
            <v>0</v>
          </cell>
          <cell r="F8305">
            <v>0</v>
          </cell>
          <cell r="G8305">
            <v>0</v>
          </cell>
          <cell r="I8305">
            <v>0</v>
          </cell>
        </row>
        <row r="8306">
          <cell r="A8306">
            <v>800000001893</v>
          </cell>
          <cell r="B8306" t="str">
            <v xml:space="preserve">mecha 3,9 40 00 860 639                                                                             </v>
          </cell>
          <cell r="C8306">
            <v>0</v>
          </cell>
          <cell r="D8306">
            <v>0</v>
          </cell>
          <cell r="E8306">
            <v>0</v>
          </cell>
          <cell r="F8306">
            <v>0</v>
          </cell>
          <cell r="G8306">
            <v>0</v>
          </cell>
          <cell r="I8306">
            <v>0</v>
          </cell>
        </row>
        <row r="8307">
          <cell r="A8307">
            <v>800000001894</v>
          </cell>
          <cell r="B8307" t="str">
            <v xml:space="preserve">Diamante p/piedra 40 00 842 080                                                                     </v>
          </cell>
          <cell r="C8307">
            <v>0</v>
          </cell>
          <cell r="D8307">
            <v>0</v>
          </cell>
          <cell r="E8307">
            <v>0</v>
          </cell>
          <cell r="F8307">
            <v>0</v>
          </cell>
          <cell r="G8307">
            <v>0</v>
          </cell>
          <cell r="I8307">
            <v>0</v>
          </cell>
        </row>
        <row r="8308">
          <cell r="A8308">
            <v>800000001895</v>
          </cell>
          <cell r="B8308" t="str">
            <v xml:space="preserve">RESISTENCIA P/EXTRUDER DG Ø28MM x 22MM 230V 70W (CABLE 2,5mts)                                      </v>
          </cell>
          <cell r="C8308">
            <v>0</v>
          </cell>
          <cell r="D8308">
            <v>0</v>
          </cell>
          <cell r="E8308">
            <v>4</v>
          </cell>
          <cell r="F8308">
            <v>4</v>
          </cell>
          <cell r="G8308">
            <v>4</v>
          </cell>
          <cell r="I8308">
            <v>4</v>
          </cell>
        </row>
        <row r="8309">
          <cell r="A8309">
            <v>800000001896</v>
          </cell>
          <cell r="B8309" t="str">
            <v xml:space="preserve">UNIDAD DE CONTROL DE TEMPERATURA "SINGLE"  TK90G                                                    </v>
          </cell>
          <cell r="C8309">
            <v>0</v>
          </cell>
          <cell r="D8309">
            <v>0</v>
          </cell>
          <cell r="E8309">
            <v>0</v>
          </cell>
          <cell r="F8309">
            <v>0</v>
          </cell>
          <cell r="G8309">
            <v>0</v>
          </cell>
          <cell r="I8309">
            <v>0</v>
          </cell>
        </row>
        <row r="8310">
          <cell r="A8310">
            <v>800000001897</v>
          </cell>
          <cell r="B8310" t="str">
            <v xml:space="preserve">SENSOR PT 100                                                                                       </v>
          </cell>
          <cell r="C8310">
            <v>3</v>
          </cell>
          <cell r="D8310">
            <v>0</v>
          </cell>
          <cell r="E8310">
            <v>0</v>
          </cell>
          <cell r="F8310">
            <v>0</v>
          </cell>
          <cell r="G8310">
            <v>0</v>
          </cell>
          <cell r="I8310">
            <v>0</v>
          </cell>
        </row>
        <row r="8311">
          <cell r="A8311">
            <v>800000001898</v>
          </cell>
          <cell r="B8311" t="str">
            <v xml:space="preserve">SENSOR TEF 16 100139                                                                                </v>
          </cell>
          <cell r="C8311">
            <v>3</v>
          </cell>
          <cell r="D8311">
            <v>0</v>
          </cell>
          <cell r="E8311">
            <v>0</v>
          </cell>
          <cell r="F8311">
            <v>0</v>
          </cell>
          <cell r="G8311">
            <v>0</v>
          </cell>
          <cell r="I8311">
            <v>0</v>
          </cell>
        </row>
        <row r="8312">
          <cell r="A8312">
            <v>800000001899</v>
          </cell>
          <cell r="B8312" t="str">
            <v xml:space="preserve">VALVULA NEUMATICA C/ESCAPE RAPIDO DE 1"                                                             </v>
          </cell>
          <cell r="C8312">
            <v>5</v>
          </cell>
          <cell r="D8312">
            <v>0</v>
          </cell>
          <cell r="E8312">
            <v>0</v>
          </cell>
          <cell r="F8312">
            <v>0</v>
          </cell>
          <cell r="G8312">
            <v>0</v>
          </cell>
          <cell r="I8312">
            <v>0</v>
          </cell>
        </row>
        <row r="8313">
          <cell r="A8313">
            <v>800000001900</v>
          </cell>
          <cell r="B8313" t="str">
            <v xml:space="preserve">SERIES 840 VALVES 5728409980                                                                        </v>
          </cell>
          <cell r="C8313">
            <v>4</v>
          </cell>
          <cell r="D8313">
            <v>0</v>
          </cell>
          <cell r="E8313">
            <v>0</v>
          </cell>
          <cell r="F8313">
            <v>0</v>
          </cell>
          <cell r="G8313">
            <v>0</v>
          </cell>
          <cell r="I8313">
            <v>0</v>
          </cell>
        </row>
        <row r="8314">
          <cell r="A8314">
            <v>800000001901</v>
          </cell>
          <cell r="B8314" t="str">
            <v xml:space="preserve">BLANKING CAP 8930715002                                                                             </v>
          </cell>
          <cell r="C8314">
            <v>8</v>
          </cell>
          <cell r="D8314">
            <v>0</v>
          </cell>
          <cell r="E8314">
            <v>0</v>
          </cell>
          <cell r="F8314">
            <v>0</v>
          </cell>
          <cell r="G8314">
            <v>0</v>
          </cell>
          <cell r="I8314">
            <v>0</v>
          </cell>
        </row>
        <row r="8315">
          <cell r="A8315">
            <v>800000001902</v>
          </cell>
          <cell r="B8315" t="str">
            <v xml:space="preserve">MANIFOLD INLET SEGMENT R432008411                                                                   </v>
          </cell>
          <cell r="C8315">
            <v>0</v>
          </cell>
          <cell r="D8315">
            <v>0</v>
          </cell>
          <cell r="E8315">
            <v>0</v>
          </cell>
          <cell r="F8315">
            <v>0</v>
          </cell>
          <cell r="G8315">
            <v>0</v>
          </cell>
          <cell r="I8315">
            <v>0</v>
          </cell>
        </row>
        <row r="8316">
          <cell r="A8316">
            <v>800000001903</v>
          </cell>
          <cell r="B8316" t="str">
            <v xml:space="preserve">MANIFOLD END SEGMENT R432008412                                                                     </v>
          </cell>
          <cell r="C8316">
            <v>0</v>
          </cell>
          <cell r="D8316">
            <v>0</v>
          </cell>
          <cell r="E8316">
            <v>0</v>
          </cell>
          <cell r="F8316">
            <v>0</v>
          </cell>
          <cell r="G8316">
            <v>0</v>
          </cell>
          <cell r="I8316">
            <v>0</v>
          </cell>
        </row>
        <row r="8317">
          <cell r="A8317">
            <v>800000001904</v>
          </cell>
          <cell r="B8317" t="str">
            <v xml:space="preserve">MANIFOLD STATION R432008413                                                                         </v>
          </cell>
          <cell r="C8317">
            <v>0</v>
          </cell>
          <cell r="D8317">
            <v>0</v>
          </cell>
          <cell r="E8317">
            <v>0</v>
          </cell>
          <cell r="F8317">
            <v>0</v>
          </cell>
          <cell r="G8317">
            <v>0</v>
          </cell>
          <cell r="I8317">
            <v>0</v>
          </cell>
        </row>
        <row r="8318">
          <cell r="A8318">
            <v>800000001905</v>
          </cell>
          <cell r="B8318" t="str">
            <v xml:space="preserve">MANIFOLD BLANKING PLATE R432008420                                                                  </v>
          </cell>
          <cell r="C8318">
            <v>0</v>
          </cell>
          <cell r="D8318">
            <v>0</v>
          </cell>
          <cell r="E8318">
            <v>0</v>
          </cell>
          <cell r="F8318">
            <v>0</v>
          </cell>
          <cell r="G8318">
            <v>0</v>
          </cell>
          <cell r="I8318">
            <v>0</v>
          </cell>
        </row>
        <row r="8319">
          <cell r="A8319">
            <v>800000002000</v>
          </cell>
          <cell r="B8319" t="str">
            <v xml:space="preserve">INSUMOS MANTENIMIENTO Comprados a RUSCH 04/2018                                                     </v>
          </cell>
          <cell r="C8319">
            <v>0</v>
          </cell>
          <cell r="D8319">
            <v>0</v>
          </cell>
          <cell r="E8319">
            <v>0</v>
          </cell>
          <cell r="F8319">
            <v>0</v>
          </cell>
          <cell r="G8319">
            <v>0</v>
          </cell>
          <cell r="I8319">
            <v>0</v>
          </cell>
        </row>
        <row r="8320">
          <cell r="A8320">
            <v>800000002001</v>
          </cell>
          <cell r="B8320" t="str">
            <v xml:space="preserve">CAJON DE FLUJO LAMINAR                                                                              </v>
          </cell>
          <cell r="C8320">
            <v>0</v>
          </cell>
          <cell r="D8320">
            <v>0</v>
          </cell>
          <cell r="E8320">
            <v>0</v>
          </cell>
          <cell r="F8320">
            <v>0</v>
          </cell>
          <cell r="G8320">
            <v>0</v>
          </cell>
          <cell r="I8320">
            <v>0</v>
          </cell>
        </row>
        <row r="8321">
          <cell r="A8321">
            <v>800000002002</v>
          </cell>
          <cell r="B8321" t="str">
            <v xml:space="preserve">SELLADOR DE BOLSAS                                                                                  </v>
          </cell>
          <cell r="C8321">
            <v>1</v>
          </cell>
          <cell r="D8321">
            <v>0</v>
          </cell>
          <cell r="E8321">
            <v>0</v>
          </cell>
          <cell r="F8321">
            <v>0</v>
          </cell>
          <cell r="G8321">
            <v>0</v>
          </cell>
          <cell r="I8321">
            <v>0</v>
          </cell>
        </row>
        <row r="8322">
          <cell r="A8322">
            <v>800000002003</v>
          </cell>
          <cell r="B8322" t="str">
            <v xml:space="preserve">MESA INOX CON PILETA                                                                                </v>
          </cell>
          <cell r="C8322">
            <v>1</v>
          </cell>
          <cell r="D8322">
            <v>0</v>
          </cell>
          <cell r="E8322">
            <v>0</v>
          </cell>
          <cell r="F8322">
            <v>0</v>
          </cell>
          <cell r="G8322">
            <v>0</v>
          </cell>
          <cell r="I8322">
            <v>0</v>
          </cell>
        </row>
        <row r="8323">
          <cell r="A8323">
            <v>800000002004</v>
          </cell>
          <cell r="B8323" t="str">
            <v xml:space="preserve">CORTADORA CIRCULAR Nº1                                                                              </v>
          </cell>
          <cell r="C8323">
            <v>1</v>
          </cell>
          <cell r="D8323">
            <v>0</v>
          </cell>
          <cell r="E8323">
            <v>0</v>
          </cell>
          <cell r="F8323">
            <v>0</v>
          </cell>
          <cell r="G8323">
            <v>0</v>
          </cell>
          <cell r="I8323">
            <v>0</v>
          </cell>
        </row>
        <row r="8324">
          <cell r="A8324">
            <v>800000002005</v>
          </cell>
          <cell r="B8324" t="str">
            <v xml:space="preserve">CALENTADORES LEISTER                                                                                </v>
          </cell>
          <cell r="C8324">
            <v>2</v>
          </cell>
          <cell r="D8324">
            <v>0</v>
          </cell>
          <cell r="E8324">
            <v>0</v>
          </cell>
          <cell r="F8324">
            <v>0</v>
          </cell>
          <cell r="G8324">
            <v>0</v>
          </cell>
          <cell r="I8324">
            <v>0</v>
          </cell>
        </row>
        <row r="8325">
          <cell r="A8325">
            <v>800000002006</v>
          </cell>
          <cell r="B8325" t="str">
            <v xml:space="preserve">BAÑO MEMMERT                                                                                        </v>
          </cell>
          <cell r="C8325">
            <v>2</v>
          </cell>
          <cell r="D8325">
            <v>0</v>
          </cell>
          <cell r="E8325">
            <v>0</v>
          </cell>
          <cell r="F8325">
            <v>0</v>
          </cell>
          <cell r="G8325">
            <v>0</v>
          </cell>
          <cell r="I8325">
            <v>0</v>
          </cell>
        </row>
        <row r="8326">
          <cell r="A8326">
            <v>800000002007</v>
          </cell>
          <cell r="B8326" t="str">
            <v xml:space="preserve">RESISTENCIA P/ LEISTER                                                                              </v>
          </cell>
          <cell r="C8326">
            <v>1</v>
          </cell>
          <cell r="D8326">
            <v>0</v>
          </cell>
          <cell r="E8326">
            <v>0</v>
          </cell>
          <cell r="F8326">
            <v>0</v>
          </cell>
          <cell r="G8326">
            <v>0</v>
          </cell>
          <cell r="I8326">
            <v>0</v>
          </cell>
        </row>
        <row r="8327">
          <cell r="A8327">
            <v>800000002008</v>
          </cell>
          <cell r="B8327" t="str">
            <v xml:space="preserve">EQUIPO DE ALTA FRECUENCIA N°5 TYP TTH5 G / ST                                                       </v>
          </cell>
          <cell r="C8327">
            <v>1</v>
          </cell>
          <cell r="D8327">
            <v>0</v>
          </cell>
          <cell r="E8327">
            <v>0</v>
          </cell>
          <cell r="F8327">
            <v>0</v>
          </cell>
          <cell r="G8327">
            <v>0</v>
          </cell>
          <cell r="I8327">
            <v>0</v>
          </cell>
        </row>
        <row r="8328">
          <cell r="A8328">
            <v>800000002009</v>
          </cell>
          <cell r="B8328" t="str">
            <v xml:space="preserve">BOBINA N°7 TYP TTH5 H                                                                               </v>
          </cell>
          <cell r="C8328">
            <v>1</v>
          </cell>
          <cell r="D8328">
            <v>0</v>
          </cell>
          <cell r="E8328">
            <v>0</v>
          </cell>
          <cell r="F8328">
            <v>0</v>
          </cell>
          <cell r="G8328">
            <v>0</v>
          </cell>
          <cell r="I8328">
            <v>0</v>
          </cell>
        </row>
        <row r="8329">
          <cell r="A8329">
            <v>800000002010</v>
          </cell>
          <cell r="B8329" t="str">
            <v xml:space="preserve">ENFRIADOR DE AGUA N°3                                                                               </v>
          </cell>
          <cell r="C8329">
            <v>1</v>
          </cell>
          <cell r="D8329">
            <v>0</v>
          </cell>
          <cell r="E8329">
            <v>0</v>
          </cell>
          <cell r="F8329">
            <v>0</v>
          </cell>
          <cell r="G8329">
            <v>0</v>
          </cell>
          <cell r="I8329">
            <v>0</v>
          </cell>
        </row>
        <row r="8330">
          <cell r="A8330">
            <v>800000002011</v>
          </cell>
          <cell r="B8330" t="str">
            <v xml:space="preserve">Generador de alta frecuencia TYP TTH5 G / ST                                                        </v>
          </cell>
          <cell r="C8330">
            <v>1</v>
          </cell>
          <cell r="D8330">
            <v>0</v>
          </cell>
          <cell r="E8330">
            <v>0</v>
          </cell>
          <cell r="F8330">
            <v>0</v>
          </cell>
          <cell r="G8330">
            <v>0</v>
          </cell>
          <cell r="I8330">
            <v>0</v>
          </cell>
        </row>
        <row r="8331">
          <cell r="A8331">
            <v>800000002012</v>
          </cell>
          <cell r="B8331" t="str">
            <v xml:space="preserve">Unidad portabobina refrigerada TTH5 H                                                               </v>
          </cell>
          <cell r="C8331">
            <v>1</v>
          </cell>
          <cell r="D8331">
            <v>0</v>
          </cell>
          <cell r="E8331">
            <v>0</v>
          </cell>
          <cell r="F8331">
            <v>0</v>
          </cell>
          <cell r="G8331">
            <v>0</v>
          </cell>
          <cell r="I8331">
            <v>0</v>
          </cell>
        </row>
        <row r="8332">
          <cell r="A8332">
            <v>800000002013</v>
          </cell>
          <cell r="B8332" t="str">
            <v xml:space="preserve">BOBINA N.1 GRANDE                                                                                   </v>
          </cell>
          <cell r="C8332">
            <v>1</v>
          </cell>
          <cell r="D8332">
            <v>0</v>
          </cell>
          <cell r="E8332">
            <v>0</v>
          </cell>
          <cell r="F8332">
            <v>0</v>
          </cell>
          <cell r="G8332">
            <v>0</v>
          </cell>
          <cell r="I8332">
            <v>0</v>
          </cell>
        </row>
        <row r="8333">
          <cell r="A8333">
            <v>800000002014</v>
          </cell>
          <cell r="B8333" t="str">
            <v xml:space="preserve">MULTIVAC Nº1 R 5200 (300MM)                                                                         </v>
          </cell>
          <cell r="C8333">
            <v>2</v>
          </cell>
          <cell r="D8333">
            <v>0</v>
          </cell>
          <cell r="E8333">
            <v>0</v>
          </cell>
          <cell r="F8333">
            <v>0</v>
          </cell>
          <cell r="G8333">
            <v>0</v>
          </cell>
          <cell r="I8333">
            <v>0</v>
          </cell>
        </row>
        <row r="8334">
          <cell r="A8334">
            <v>800000002015</v>
          </cell>
          <cell r="B8334" t="str">
            <v xml:space="preserve">TOSS Nº2 770 V                                                                                      </v>
          </cell>
          <cell r="C8334">
            <v>1</v>
          </cell>
          <cell r="D8334">
            <v>0</v>
          </cell>
          <cell r="E8334">
            <v>0</v>
          </cell>
          <cell r="F8334">
            <v>0</v>
          </cell>
          <cell r="G8334">
            <v>0</v>
          </cell>
          <cell r="I8334">
            <v>0</v>
          </cell>
        </row>
        <row r="8335">
          <cell r="A8335">
            <v>800000002016</v>
          </cell>
          <cell r="B8335" t="str">
            <v xml:space="preserve">Máquina de enrollar                                                                                 </v>
          </cell>
          <cell r="C8335">
            <v>3</v>
          </cell>
          <cell r="D8335">
            <v>0</v>
          </cell>
          <cell r="E8335">
            <v>0</v>
          </cell>
          <cell r="F8335">
            <v>0</v>
          </cell>
          <cell r="G8335">
            <v>0</v>
          </cell>
          <cell r="I8335">
            <v>0</v>
          </cell>
        </row>
        <row r="8336">
          <cell r="A8336">
            <v>800000002017</v>
          </cell>
          <cell r="B8336" t="str">
            <v xml:space="preserve">Selladora de bolsas HPL 500 D                                                                       </v>
          </cell>
          <cell r="C8336">
            <v>1</v>
          </cell>
          <cell r="D8336">
            <v>0</v>
          </cell>
          <cell r="E8336">
            <v>0</v>
          </cell>
          <cell r="F8336">
            <v>0</v>
          </cell>
          <cell r="G8336">
            <v>0</v>
          </cell>
          <cell r="I8336">
            <v>0</v>
          </cell>
        </row>
        <row r="8337">
          <cell r="A8337">
            <v>800000002018</v>
          </cell>
          <cell r="B8337" t="str">
            <v xml:space="preserve">HORNO BINDER FED 53 (E2)                                                                            </v>
          </cell>
          <cell r="C8337">
            <v>1</v>
          </cell>
          <cell r="D8337">
            <v>0</v>
          </cell>
          <cell r="E8337">
            <v>0</v>
          </cell>
          <cell r="F8337">
            <v>0</v>
          </cell>
          <cell r="G8337">
            <v>0</v>
          </cell>
          <cell r="I8337">
            <v>0</v>
          </cell>
        </row>
        <row r="8338">
          <cell r="A8338">
            <v>800000002019</v>
          </cell>
          <cell r="B8338" t="str">
            <v xml:space="preserve">IMPRESORA DP FUTURO I+ DP FUTURO I+ 128L                                                            </v>
          </cell>
          <cell r="C8338">
            <v>6</v>
          </cell>
          <cell r="D8338">
            <v>0</v>
          </cell>
          <cell r="E8338">
            <v>0</v>
          </cell>
          <cell r="F8338">
            <v>0</v>
          </cell>
          <cell r="G8338">
            <v>0</v>
          </cell>
          <cell r="I8338">
            <v>0</v>
          </cell>
        </row>
        <row r="8339">
          <cell r="A8339">
            <v>800000002020</v>
          </cell>
          <cell r="B8339" t="str">
            <v xml:space="preserve">BALANZA OHAUOS SCOUT PRO SP401                                                                      </v>
          </cell>
          <cell r="C8339">
            <v>1</v>
          </cell>
          <cell r="D8339">
            <v>0</v>
          </cell>
          <cell r="E8339">
            <v>0</v>
          </cell>
          <cell r="F8339">
            <v>0</v>
          </cell>
          <cell r="G8339">
            <v>0</v>
          </cell>
          <cell r="I8339">
            <v>0</v>
          </cell>
        </row>
        <row r="8340">
          <cell r="A8340">
            <v>800000002021</v>
          </cell>
          <cell r="B8340" t="str">
            <v xml:space="preserve">ARMARIO PARA INFLAMABLES                                                                            </v>
          </cell>
          <cell r="C8340">
            <v>1</v>
          </cell>
          <cell r="D8340">
            <v>0</v>
          </cell>
          <cell r="E8340">
            <v>0</v>
          </cell>
          <cell r="F8340">
            <v>0</v>
          </cell>
          <cell r="G8340">
            <v>0</v>
          </cell>
          <cell r="I8340">
            <v>0</v>
          </cell>
        </row>
        <row r="8341">
          <cell r="A8341">
            <v>800000002022</v>
          </cell>
          <cell r="B8341" t="str">
            <v xml:space="preserve">ESTUFA DE LABORATORIO MEMMERT                                                                       </v>
          </cell>
          <cell r="C8341">
            <v>1</v>
          </cell>
          <cell r="D8341">
            <v>0</v>
          </cell>
          <cell r="E8341">
            <v>0</v>
          </cell>
          <cell r="F8341">
            <v>0</v>
          </cell>
          <cell r="G8341">
            <v>0</v>
          </cell>
          <cell r="I8341">
            <v>0</v>
          </cell>
        </row>
        <row r="8342">
          <cell r="A8342">
            <v>800000002023</v>
          </cell>
          <cell r="B8342" t="str">
            <v xml:space="preserve">CONTROLADOR DE TEMPERATURA DE AGUA P/INYECTORA                                                      </v>
          </cell>
          <cell r="C8342">
            <v>1</v>
          </cell>
          <cell r="D8342">
            <v>0</v>
          </cell>
          <cell r="E8342">
            <v>0</v>
          </cell>
          <cell r="F8342">
            <v>0</v>
          </cell>
          <cell r="G8342">
            <v>0</v>
          </cell>
          <cell r="I8342">
            <v>0</v>
          </cell>
        </row>
        <row r="8343">
          <cell r="A8343">
            <v>800000002024</v>
          </cell>
          <cell r="B8343" t="str">
            <v xml:space="preserve">INYECTORA DEMAG 100  ERGOTECH 100-310 COMPACT                                                       </v>
          </cell>
          <cell r="C8343">
            <v>2</v>
          </cell>
          <cell r="D8343">
            <v>0</v>
          </cell>
          <cell r="E8343">
            <v>0</v>
          </cell>
          <cell r="F8343">
            <v>0</v>
          </cell>
          <cell r="G8343">
            <v>0</v>
          </cell>
          <cell r="I8343">
            <v>0</v>
          </cell>
        </row>
        <row r="8344">
          <cell r="A8344">
            <v>800000002025</v>
          </cell>
          <cell r="B8344" t="str">
            <v xml:space="preserve">CORTADORA N. 3 USM ST-OB 150                                                                        </v>
          </cell>
          <cell r="C8344">
            <v>1</v>
          </cell>
          <cell r="D8344">
            <v>0</v>
          </cell>
          <cell r="E8344">
            <v>0</v>
          </cell>
          <cell r="F8344">
            <v>0</v>
          </cell>
          <cell r="G8344">
            <v>0</v>
          </cell>
          <cell r="I8344">
            <v>0</v>
          </cell>
        </row>
        <row r="8345">
          <cell r="A8345">
            <v>800000002026</v>
          </cell>
          <cell r="B8345" t="str">
            <v xml:space="preserve">HORNO MEMMERT Nº1 ULE700                                                                            </v>
          </cell>
          <cell r="C8345">
            <v>1</v>
          </cell>
          <cell r="D8345">
            <v>0</v>
          </cell>
          <cell r="E8345">
            <v>0</v>
          </cell>
          <cell r="F8345">
            <v>0</v>
          </cell>
          <cell r="G8345">
            <v>0</v>
          </cell>
          <cell r="I8345">
            <v>0</v>
          </cell>
        </row>
        <row r="8346">
          <cell r="A8346">
            <v>800000002027</v>
          </cell>
          <cell r="B8346" t="str">
            <v xml:space="preserve">HORNO DE CULTIVO MICROBIOLOGICO                                                                     </v>
          </cell>
          <cell r="C8346">
            <v>1</v>
          </cell>
          <cell r="D8346">
            <v>0</v>
          </cell>
          <cell r="E8346">
            <v>0</v>
          </cell>
          <cell r="F8346">
            <v>0</v>
          </cell>
          <cell r="G8346">
            <v>0</v>
          </cell>
          <cell r="I8346">
            <v>0</v>
          </cell>
        </row>
        <row r="8347">
          <cell r="A8347">
            <v>800000002028</v>
          </cell>
          <cell r="B8347" t="str">
            <v xml:space="preserve">TACÓMETRO EXTECH                                                                                    </v>
          </cell>
          <cell r="C8347">
            <v>1</v>
          </cell>
          <cell r="D8347">
            <v>0</v>
          </cell>
          <cell r="E8347">
            <v>0</v>
          </cell>
          <cell r="F8347">
            <v>0</v>
          </cell>
          <cell r="G8347">
            <v>0</v>
          </cell>
          <cell r="I8347">
            <v>0</v>
          </cell>
        </row>
        <row r="8348">
          <cell r="A8348">
            <v>800000002029</v>
          </cell>
          <cell r="B8348" t="str">
            <v xml:space="preserve">LEISTER THERMOMETER                                                                                 </v>
          </cell>
          <cell r="C8348">
            <v>1</v>
          </cell>
          <cell r="D8348">
            <v>0</v>
          </cell>
          <cell r="E8348">
            <v>0</v>
          </cell>
          <cell r="F8348">
            <v>0</v>
          </cell>
          <cell r="G8348">
            <v>0</v>
          </cell>
          <cell r="I8348">
            <v>0</v>
          </cell>
        </row>
        <row r="8349">
          <cell r="A8349">
            <v>800000002030</v>
          </cell>
          <cell r="B8349" t="str">
            <v xml:space="preserve">ENDOTEST for low pressure cuffs                                                                     </v>
          </cell>
          <cell r="C8349">
            <v>1</v>
          </cell>
          <cell r="D8349">
            <v>0</v>
          </cell>
          <cell r="E8349">
            <v>0</v>
          </cell>
          <cell r="F8349">
            <v>0</v>
          </cell>
          <cell r="G8349">
            <v>0</v>
          </cell>
          <cell r="I8349">
            <v>0</v>
          </cell>
        </row>
        <row r="8350">
          <cell r="A8350">
            <v>800000002031</v>
          </cell>
          <cell r="B8350" t="str">
            <v xml:space="preserve">MEGOHMMTETER                                                                                        </v>
          </cell>
          <cell r="C8350">
            <v>1</v>
          </cell>
          <cell r="D8350">
            <v>0</v>
          </cell>
          <cell r="E8350">
            <v>0</v>
          </cell>
          <cell r="F8350">
            <v>0</v>
          </cell>
          <cell r="G8350">
            <v>0</v>
          </cell>
          <cell r="I8350">
            <v>0</v>
          </cell>
        </row>
        <row r="8351">
          <cell r="A8351">
            <v>800000002032</v>
          </cell>
          <cell r="B8351" t="str">
            <v xml:space="preserve">Thermometer 502 Contact Thermometer                                                                 </v>
          </cell>
          <cell r="C8351">
            <v>1</v>
          </cell>
          <cell r="D8351">
            <v>0</v>
          </cell>
          <cell r="E8351">
            <v>0</v>
          </cell>
          <cell r="F8351">
            <v>0</v>
          </cell>
          <cell r="G8351">
            <v>0</v>
          </cell>
          <cell r="I8351">
            <v>0</v>
          </cell>
        </row>
        <row r="8352">
          <cell r="A8352">
            <v>800000002033</v>
          </cell>
          <cell r="B8352" t="str">
            <v xml:space="preserve">VACUUM METER WIKA                                                                                   </v>
          </cell>
          <cell r="C8352">
            <v>1</v>
          </cell>
          <cell r="D8352">
            <v>0</v>
          </cell>
          <cell r="E8352">
            <v>0</v>
          </cell>
          <cell r="F8352">
            <v>0</v>
          </cell>
          <cell r="G8352">
            <v>0</v>
          </cell>
          <cell r="I8352">
            <v>0</v>
          </cell>
        </row>
        <row r="8353">
          <cell r="A8353">
            <v>800000002034</v>
          </cell>
          <cell r="B8353" t="str">
            <v xml:space="preserve">DOSIFICADOR DE PEGAMENTO - MEDICA -                                                                 </v>
          </cell>
          <cell r="C8353">
            <v>8</v>
          </cell>
          <cell r="D8353">
            <v>0</v>
          </cell>
          <cell r="E8353">
            <v>0</v>
          </cell>
          <cell r="F8353">
            <v>0</v>
          </cell>
          <cell r="G8353">
            <v>0</v>
          </cell>
          <cell r="I8353">
            <v>0</v>
          </cell>
        </row>
        <row r="8354">
          <cell r="A8354">
            <v>800000002035</v>
          </cell>
          <cell r="B8354" t="str">
            <v xml:space="preserve">MAQUINA DE LAVAR PISOS NILFISK ITEM 296                                                             </v>
          </cell>
          <cell r="C8354">
            <v>1</v>
          </cell>
          <cell r="D8354">
            <v>0</v>
          </cell>
          <cell r="E8354">
            <v>0</v>
          </cell>
          <cell r="F8354">
            <v>0</v>
          </cell>
          <cell r="G8354">
            <v>0</v>
          </cell>
          <cell r="I8354">
            <v>0</v>
          </cell>
        </row>
        <row r="8355">
          <cell r="A8355">
            <v>800000002036</v>
          </cell>
          <cell r="B8355" t="str">
            <v xml:space="preserve">SET DE PATRONES ANULARES ICA-01                                                                     </v>
          </cell>
          <cell r="C8355">
            <v>1</v>
          </cell>
          <cell r="D8355">
            <v>0</v>
          </cell>
          <cell r="E8355">
            <v>0</v>
          </cell>
          <cell r="F8355">
            <v>0</v>
          </cell>
          <cell r="G8355">
            <v>0</v>
          </cell>
          <cell r="I8355">
            <v>0</v>
          </cell>
        </row>
        <row r="8356">
          <cell r="A8356">
            <v>800000002037</v>
          </cell>
          <cell r="B8356" t="str">
            <v xml:space="preserve">PATRONES CILINDRICOS ICH-01/02/03                                                                   </v>
          </cell>
          <cell r="C8356">
            <v>3</v>
          </cell>
          <cell r="D8356">
            <v>0</v>
          </cell>
          <cell r="E8356">
            <v>0</v>
          </cell>
          <cell r="F8356">
            <v>0</v>
          </cell>
          <cell r="G8356">
            <v>0</v>
          </cell>
          <cell r="I8356">
            <v>0</v>
          </cell>
        </row>
        <row r="8357">
          <cell r="A8357">
            <v>800000002038</v>
          </cell>
          <cell r="B8357" t="str">
            <v xml:space="preserve">EQUIPO LDA                                                                                          </v>
          </cell>
          <cell r="C8357">
            <v>28</v>
          </cell>
          <cell r="D8357">
            <v>0</v>
          </cell>
          <cell r="E8357">
            <v>0</v>
          </cell>
          <cell r="F8357">
            <v>0</v>
          </cell>
          <cell r="G8357">
            <v>0</v>
          </cell>
          <cell r="I8357">
            <v>0</v>
          </cell>
        </row>
        <row r="8358">
          <cell r="A8358">
            <v>800000002039</v>
          </cell>
          <cell r="B8358" t="str">
            <v xml:space="preserve">FILTROS LDA                                                                                         </v>
          </cell>
          <cell r="C8358">
            <v>221</v>
          </cell>
          <cell r="D8358">
            <v>0</v>
          </cell>
          <cell r="E8358">
            <v>0</v>
          </cell>
          <cell r="F8358">
            <v>0</v>
          </cell>
          <cell r="G8358">
            <v>0</v>
          </cell>
          <cell r="I8358">
            <v>0</v>
          </cell>
        </row>
        <row r="8359">
          <cell r="A8359">
            <v>800000002040</v>
          </cell>
          <cell r="B8359" t="str">
            <v xml:space="preserve">ALIMENTADORES                                                                                       </v>
          </cell>
          <cell r="C8359">
            <v>2</v>
          </cell>
          <cell r="D8359">
            <v>0</v>
          </cell>
          <cell r="E8359">
            <v>0</v>
          </cell>
          <cell r="F8359">
            <v>0</v>
          </cell>
          <cell r="G8359">
            <v>0</v>
          </cell>
          <cell r="I8359">
            <v>0</v>
          </cell>
        </row>
        <row r="8360">
          <cell r="A8360">
            <v>800000002041</v>
          </cell>
          <cell r="B8360" t="str">
            <v xml:space="preserve">DISPOSITIVO VERIFICA CODIGO DE BARRAS LVS INTEGRA 9510                                              </v>
          </cell>
          <cell r="C8360">
            <v>1</v>
          </cell>
          <cell r="D8360">
            <v>0</v>
          </cell>
          <cell r="E8360">
            <v>0</v>
          </cell>
          <cell r="F8360">
            <v>0</v>
          </cell>
          <cell r="G8360">
            <v>0</v>
          </cell>
          <cell r="I8360">
            <v>0</v>
          </cell>
        </row>
        <row r="8361">
          <cell r="A8361">
            <v>800000002042</v>
          </cell>
          <cell r="B8361" t="str">
            <v xml:space="preserve">ASPIRADORA DE RECORTES                                                                              </v>
          </cell>
          <cell r="C8361">
            <v>2</v>
          </cell>
          <cell r="D8361">
            <v>0</v>
          </cell>
          <cell r="E8361">
            <v>0</v>
          </cell>
          <cell r="F8361">
            <v>0</v>
          </cell>
          <cell r="G8361">
            <v>0</v>
          </cell>
          <cell r="I8361">
            <v>0</v>
          </cell>
        </row>
        <row r="8362">
          <cell r="A8362">
            <v>800000002043</v>
          </cell>
          <cell r="B8362" t="str">
            <v xml:space="preserve">MOLINO DE COLADAS SHI SHINI SG 2427N                                                                </v>
          </cell>
          <cell r="C8362">
            <v>1</v>
          </cell>
          <cell r="D8362">
            <v>0</v>
          </cell>
          <cell r="E8362">
            <v>0</v>
          </cell>
          <cell r="F8362">
            <v>0</v>
          </cell>
          <cell r="G8362">
            <v>0</v>
          </cell>
          <cell r="I8362">
            <v>0</v>
          </cell>
        </row>
        <row r="8363">
          <cell r="A8363">
            <v>800000002044</v>
          </cell>
          <cell r="B8363" t="str">
            <v xml:space="preserve">MAQUINA DE HACER AGUJEROS                                                                           </v>
          </cell>
          <cell r="C8363">
            <v>2</v>
          </cell>
          <cell r="D8363">
            <v>0</v>
          </cell>
          <cell r="E8363">
            <v>0</v>
          </cell>
          <cell r="F8363">
            <v>0</v>
          </cell>
          <cell r="G8363">
            <v>0</v>
          </cell>
          <cell r="I8363">
            <v>0</v>
          </cell>
        </row>
        <row r="8364">
          <cell r="A8364">
            <v>800000002045</v>
          </cell>
          <cell r="B8364" t="str">
            <v xml:space="preserve">PEINE CON PINZAS                                                                                    </v>
          </cell>
          <cell r="C8364">
            <v>1</v>
          </cell>
          <cell r="D8364">
            <v>0</v>
          </cell>
          <cell r="E8364">
            <v>0</v>
          </cell>
          <cell r="F8364">
            <v>0</v>
          </cell>
          <cell r="G8364">
            <v>0</v>
          </cell>
          <cell r="I8364">
            <v>0</v>
          </cell>
        </row>
        <row r="8365">
          <cell r="A8365">
            <v>800000002046</v>
          </cell>
          <cell r="B8365" t="str">
            <v xml:space="preserve">LOTE DE INSTRUMENTOS "CALIDAD"                                                                      </v>
          </cell>
          <cell r="C8365">
            <v>1</v>
          </cell>
          <cell r="D8365">
            <v>0</v>
          </cell>
          <cell r="E8365">
            <v>0</v>
          </cell>
          <cell r="F8365">
            <v>0</v>
          </cell>
          <cell r="G8365">
            <v>0</v>
          </cell>
          <cell r="I8365">
            <v>0</v>
          </cell>
        </row>
        <row r="8366">
          <cell r="A8366">
            <v>800000002047</v>
          </cell>
          <cell r="B8366" t="str">
            <v xml:space="preserve">SISTEMA DE CONTROL BEIN                                                                             </v>
          </cell>
          <cell r="C8366">
            <v>1</v>
          </cell>
          <cell r="D8366">
            <v>0</v>
          </cell>
          <cell r="E8366">
            <v>0</v>
          </cell>
          <cell r="F8366">
            <v>0</v>
          </cell>
          <cell r="G8366">
            <v>0</v>
          </cell>
          <cell r="I8366">
            <v>0</v>
          </cell>
        </row>
        <row r="8367">
          <cell r="A8367">
            <v>800000002048</v>
          </cell>
          <cell r="B8367" t="str">
            <v xml:space="preserve">FUENTE SITOP 24VDC 5A SIEMMENS                                                                      </v>
          </cell>
          <cell r="C8367">
            <v>2</v>
          </cell>
          <cell r="D8367">
            <v>0</v>
          </cell>
          <cell r="E8367">
            <v>0</v>
          </cell>
          <cell r="F8367">
            <v>0</v>
          </cell>
          <cell r="G8367">
            <v>0</v>
          </cell>
          <cell r="I8367">
            <v>0</v>
          </cell>
        </row>
        <row r="8368">
          <cell r="A8368">
            <v>800000002049</v>
          </cell>
          <cell r="B8368" t="str">
            <v xml:space="preserve">PULIDORA                                                                                            </v>
          </cell>
          <cell r="C8368">
            <v>1</v>
          </cell>
          <cell r="D8368">
            <v>0</v>
          </cell>
          <cell r="E8368">
            <v>0</v>
          </cell>
          <cell r="F8368">
            <v>0</v>
          </cell>
          <cell r="G8368">
            <v>0</v>
          </cell>
          <cell r="I8368">
            <v>0</v>
          </cell>
        </row>
        <row r="8369">
          <cell r="A8369">
            <v>800000002050</v>
          </cell>
          <cell r="B8369" t="str">
            <v xml:space="preserve">IMPRESORA KENT                                                                                      </v>
          </cell>
          <cell r="C8369">
            <v>1</v>
          </cell>
          <cell r="D8369">
            <v>0</v>
          </cell>
          <cell r="E8369">
            <v>0</v>
          </cell>
          <cell r="F8369">
            <v>0</v>
          </cell>
          <cell r="G8369">
            <v>0</v>
          </cell>
          <cell r="I8369">
            <v>0</v>
          </cell>
        </row>
        <row r="8370">
          <cell r="A8370">
            <v>800000002051</v>
          </cell>
          <cell r="B8370" t="str">
            <v xml:space="preserve">ARMARIO HORNO LABORATORIO                                                                           </v>
          </cell>
          <cell r="C8370">
            <v>1</v>
          </cell>
          <cell r="D8370">
            <v>0</v>
          </cell>
          <cell r="E8370">
            <v>0</v>
          </cell>
          <cell r="F8370">
            <v>0</v>
          </cell>
          <cell r="G8370">
            <v>0</v>
          </cell>
          <cell r="I8370">
            <v>0</v>
          </cell>
        </row>
        <row r="8371">
          <cell r="A8371">
            <v>800000002052</v>
          </cell>
          <cell r="B8371" t="str">
            <v xml:space="preserve">CORTADOR Nº4                                                                                        </v>
          </cell>
          <cell r="C8371">
            <v>1</v>
          </cell>
          <cell r="D8371">
            <v>0</v>
          </cell>
          <cell r="E8371">
            <v>0</v>
          </cell>
          <cell r="F8371">
            <v>0</v>
          </cell>
          <cell r="G8371">
            <v>0</v>
          </cell>
          <cell r="I8371">
            <v>0</v>
          </cell>
        </row>
        <row r="8372">
          <cell r="A8372">
            <v>800000002053</v>
          </cell>
          <cell r="B8372" t="str">
            <v xml:space="preserve">CINTA TRANSPORTADORA Nº1                                                                            </v>
          </cell>
          <cell r="C8372">
            <v>1</v>
          </cell>
          <cell r="D8372">
            <v>0</v>
          </cell>
          <cell r="E8372">
            <v>0</v>
          </cell>
          <cell r="F8372">
            <v>0</v>
          </cell>
          <cell r="G8372">
            <v>0</v>
          </cell>
          <cell r="I8372">
            <v>0</v>
          </cell>
        </row>
        <row r="8373">
          <cell r="A8373">
            <v>800000002054</v>
          </cell>
          <cell r="B8373" t="str">
            <v xml:space="preserve">MESA CON MUEBLE PARA SECADO                                                                         </v>
          </cell>
          <cell r="C8373">
            <v>1</v>
          </cell>
          <cell r="D8373">
            <v>0</v>
          </cell>
          <cell r="E8373">
            <v>0</v>
          </cell>
          <cell r="F8373">
            <v>0</v>
          </cell>
          <cell r="G8373">
            <v>0</v>
          </cell>
          <cell r="I8373">
            <v>0</v>
          </cell>
        </row>
        <row r="8374">
          <cell r="A8374">
            <v>800000002055</v>
          </cell>
          <cell r="B8374" t="str">
            <v xml:space="preserve">CAJON CON TUBOS DE VIDRIO VARIAS MEDIDAS                                                            </v>
          </cell>
          <cell r="C8374">
            <v>1</v>
          </cell>
          <cell r="D8374">
            <v>0</v>
          </cell>
          <cell r="E8374">
            <v>0</v>
          </cell>
          <cell r="F8374">
            <v>0</v>
          </cell>
          <cell r="G8374">
            <v>0</v>
          </cell>
          <cell r="I8374">
            <v>0</v>
          </cell>
        </row>
        <row r="8375">
          <cell r="A8375">
            <v>800000002056</v>
          </cell>
          <cell r="B8375" t="str">
            <v xml:space="preserve">CARRO PLATAFORMA CON RUEDAS INFLADAS                                                                </v>
          </cell>
          <cell r="C8375">
            <v>1</v>
          </cell>
          <cell r="D8375">
            <v>0</v>
          </cell>
          <cell r="E8375">
            <v>0</v>
          </cell>
          <cell r="F8375">
            <v>0</v>
          </cell>
          <cell r="G8375">
            <v>0</v>
          </cell>
          <cell r="I8375">
            <v>0</v>
          </cell>
        </row>
        <row r="8376">
          <cell r="A8376">
            <v>800000002057</v>
          </cell>
          <cell r="B8376" t="str">
            <v xml:space="preserve">MOTORREDUCTOR TRIFASICO Y TRANSMISION PLANETARIA                                                    </v>
          </cell>
          <cell r="C8376">
            <v>1</v>
          </cell>
          <cell r="D8376">
            <v>0</v>
          </cell>
          <cell r="E8376">
            <v>0</v>
          </cell>
          <cell r="F8376">
            <v>0</v>
          </cell>
          <cell r="G8376">
            <v>0</v>
          </cell>
          <cell r="I8376">
            <v>0</v>
          </cell>
        </row>
        <row r="8377">
          <cell r="A8377">
            <v>800000002058</v>
          </cell>
          <cell r="B8377" t="str">
            <v xml:space="preserve">CARRO PARA ROLLOS DE FILM O PAPEL                                                                   </v>
          </cell>
          <cell r="C8377">
            <v>1</v>
          </cell>
          <cell r="D8377">
            <v>0</v>
          </cell>
          <cell r="E8377">
            <v>0</v>
          </cell>
          <cell r="F8377">
            <v>0</v>
          </cell>
          <cell r="G8377">
            <v>0</v>
          </cell>
          <cell r="I8377">
            <v>0</v>
          </cell>
        </row>
        <row r="8378">
          <cell r="A8378">
            <v>800000002059</v>
          </cell>
          <cell r="B8378" t="str">
            <v xml:space="preserve">PIZARRONES BLANCOS - PIZARRAS                                                                       </v>
          </cell>
          <cell r="C8378">
            <v>1</v>
          </cell>
          <cell r="D8378">
            <v>0</v>
          </cell>
          <cell r="E8378">
            <v>0</v>
          </cell>
          <cell r="F8378">
            <v>0</v>
          </cell>
          <cell r="G8378">
            <v>0</v>
          </cell>
          <cell r="I8378">
            <v>0</v>
          </cell>
        </row>
        <row r="8379">
          <cell r="A8379">
            <v>800000002060</v>
          </cell>
          <cell r="B8379" t="str">
            <v xml:space="preserve">MAQUINA DE INFLAR BALONES                                                                           </v>
          </cell>
          <cell r="C8379">
            <v>1</v>
          </cell>
          <cell r="D8379">
            <v>0</v>
          </cell>
          <cell r="E8379">
            <v>0</v>
          </cell>
          <cell r="F8379">
            <v>0</v>
          </cell>
          <cell r="G8379">
            <v>0</v>
          </cell>
          <cell r="I8379">
            <v>0</v>
          </cell>
        </row>
        <row r="8380">
          <cell r="A8380">
            <v>800000002061</v>
          </cell>
          <cell r="B8380" t="str">
            <v xml:space="preserve">CINTA TRANSPORTADORA                                                                                </v>
          </cell>
          <cell r="C8380">
            <v>1</v>
          </cell>
          <cell r="D8380">
            <v>0</v>
          </cell>
          <cell r="E8380">
            <v>0</v>
          </cell>
          <cell r="F8380">
            <v>0</v>
          </cell>
          <cell r="G8380">
            <v>0</v>
          </cell>
          <cell r="I8380">
            <v>0</v>
          </cell>
        </row>
        <row r="8381">
          <cell r="A8381">
            <v>800000002062</v>
          </cell>
          <cell r="B8381" t="str">
            <v xml:space="preserve">BAÑO MARíA                                                                                          </v>
          </cell>
          <cell r="C8381">
            <v>4</v>
          </cell>
          <cell r="D8381">
            <v>0</v>
          </cell>
          <cell r="E8381">
            <v>0</v>
          </cell>
          <cell r="F8381">
            <v>0</v>
          </cell>
          <cell r="G8381">
            <v>0</v>
          </cell>
          <cell r="I8381">
            <v>0</v>
          </cell>
        </row>
        <row r="8382">
          <cell r="A8382">
            <v>800000002063</v>
          </cell>
          <cell r="B8382" t="str">
            <v xml:space="preserve">HAWO                                                                                                </v>
          </cell>
          <cell r="C8382">
            <v>1</v>
          </cell>
          <cell r="D8382">
            <v>0</v>
          </cell>
          <cell r="E8382">
            <v>1</v>
          </cell>
          <cell r="F8382">
            <v>1</v>
          </cell>
          <cell r="G8382">
            <v>1</v>
          </cell>
          <cell r="I8382">
            <v>1</v>
          </cell>
        </row>
        <row r="8383">
          <cell r="A8383">
            <v>800000002064</v>
          </cell>
          <cell r="B8383" t="str">
            <v xml:space="preserve">VASOS CERAMICA                                                                                      </v>
          </cell>
          <cell r="C8383">
            <v>7</v>
          </cell>
          <cell r="D8383">
            <v>0</v>
          </cell>
          <cell r="E8383">
            <v>0</v>
          </cell>
          <cell r="F8383">
            <v>0</v>
          </cell>
          <cell r="G8383">
            <v>0</v>
          </cell>
          <cell r="I8383">
            <v>0</v>
          </cell>
        </row>
        <row r="8384">
          <cell r="A8384">
            <v>800000002065</v>
          </cell>
          <cell r="B8384" t="str">
            <v xml:space="preserve">MESA P/RECTIFICAR COPAS CERAMICAS                                                                   </v>
          </cell>
          <cell r="C8384">
            <v>1</v>
          </cell>
          <cell r="D8384">
            <v>0</v>
          </cell>
          <cell r="E8384">
            <v>0</v>
          </cell>
          <cell r="F8384">
            <v>0</v>
          </cell>
          <cell r="G8384">
            <v>0</v>
          </cell>
          <cell r="I8384">
            <v>0</v>
          </cell>
        </row>
        <row r="8385">
          <cell r="A8385">
            <v>800000002066</v>
          </cell>
          <cell r="B8385" t="str">
            <v xml:space="preserve">CORTADORA INCLUYE CINTAS DE REPUESTOS Y TORRES                                                      </v>
          </cell>
          <cell r="C8385">
            <v>2</v>
          </cell>
          <cell r="D8385">
            <v>0</v>
          </cell>
          <cell r="E8385">
            <v>0</v>
          </cell>
          <cell r="F8385">
            <v>0</v>
          </cell>
          <cell r="G8385">
            <v>0</v>
          </cell>
          <cell r="I8385">
            <v>0</v>
          </cell>
        </row>
        <row r="8386">
          <cell r="A8386">
            <v>800000002067</v>
          </cell>
          <cell r="B8386" t="str">
            <v xml:space="preserve">COMPONENTES  SISTEMA DE PEGADO                                                                      </v>
          </cell>
          <cell r="C8386">
            <v>1</v>
          </cell>
          <cell r="D8386">
            <v>0</v>
          </cell>
          <cell r="E8386">
            <v>0</v>
          </cell>
          <cell r="F8386">
            <v>0</v>
          </cell>
          <cell r="G8386">
            <v>0</v>
          </cell>
          <cell r="I8386">
            <v>0</v>
          </cell>
        </row>
        <row r="8387">
          <cell r="A8387">
            <v>800000002068</v>
          </cell>
          <cell r="B8387" t="str">
            <v xml:space="preserve">BIDONES CON CANILLA                                                                                 </v>
          </cell>
          <cell r="C8387">
            <v>1</v>
          </cell>
          <cell r="D8387">
            <v>0</v>
          </cell>
          <cell r="E8387">
            <v>0</v>
          </cell>
          <cell r="F8387">
            <v>0</v>
          </cell>
          <cell r="G8387">
            <v>0</v>
          </cell>
          <cell r="I8387">
            <v>0</v>
          </cell>
        </row>
        <row r="8388">
          <cell r="A8388">
            <v>800000002069</v>
          </cell>
          <cell r="B8388" t="str">
            <v xml:space="preserve">TUBOS INOX TIPO AGUJA                                                                               </v>
          </cell>
          <cell r="C8388">
            <v>1</v>
          </cell>
          <cell r="D8388">
            <v>0</v>
          </cell>
          <cell r="E8388">
            <v>0</v>
          </cell>
          <cell r="F8388">
            <v>0</v>
          </cell>
          <cell r="G8388">
            <v>0</v>
          </cell>
          <cell r="I8388">
            <v>0</v>
          </cell>
        </row>
        <row r="8389">
          <cell r="A8389">
            <v>800000002070</v>
          </cell>
          <cell r="B8389" t="str">
            <v xml:space="preserve">VARILLAS REDONDAS INOX                                                                              </v>
          </cell>
          <cell r="C8389">
            <v>11</v>
          </cell>
          <cell r="D8389">
            <v>0</v>
          </cell>
          <cell r="E8389">
            <v>0</v>
          </cell>
          <cell r="F8389">
            <v>0</v>
          </cell>
          <cell r="G8389">
            <v>0</v>
          </cell>
          <cell r="I8389">
            <v>0</v>
          </cell>
        </row>
        <row r="8390">
          <cell r="A8390">
            <v>800000002071</v>
          </cell>
          <cell r="B8390" t="str">
            <v xml:space="preserve">IMPRESORA DATAMAX                                                                                   </v>
          </cell>
          <cell r="C8390">
            <v>3</v>
          </cell>
          <cell r="D8390">
            <v>0</v>
          </cell>
          <cell r="E8390">
            <v>0</v>
          </cell>
          <cell r="F8390">
            <v>0</v>
          </cell>
          <cell r="G8390">
            <v>0</v>
          </cell>
          <cell r="I8390">
            <v>0</v>
          </cell>
        </row>
        <row r="8391">
          <cell r="A8391">
            <v>800000002072</v>
          </cell>
          <cell r="B8391" t="str">
            <v xml:space="preserve">IMPRESORAS TEC                                                                                      </v>
          </cell>
          <cell r="C8391">
            <v>2</v>
          </cell>
          <cell r="D8391">
            <v>0</v>
          </cell>
          <cell r="E8391">
            <v>0</v>
          </cell>
          <cell r="F8391">
            <v>0</v>
          </cell>
          <cell r="G8391">
            <v>0</v>
          </cell>
          <cell r="I8391">
            <v>0</v>
          </cell>
        </row>
        <row r="8392">
          <cell r="A8392">
            <v>800000002073</v>
          </cell>
          <cell r="B8392" t="str">
            <v xml:space="preserve">ETIQ.AUTOAD. 200X55 P/IMPRESORA TEC                                                                 </v>
          </cell>
          <cell r="C8392">
            <v>13</v>
          </cell>
          <cell r="D8392">
            <v>0</v>
          </cell>
          <cell r="E8392">
            <v>0</v>
          </cell>
          <cell r="F8392">
            <v>0</v>
          </cell>
          <cell r="G8392">
            <v>0</v>
          </cell>
          <cell r="I8392">
            <v>0</v>
          </cell>
        </row>
        <row r="8393">
          <cell r="A8393">
            <v>800000002074</v>
          </cell>
          <cell r="B8393" t="str">
            <v xml:space="preserve">ETIQ.AUTOAD. 25X59 P/IMPRESORA TEC                                                                  </v>
          </cell>
          <cell r="C8393">
            <v>4</v>
          </cell>
          <cell r="D8393">
            <v>0</v>
          </cell>
          <cell r="E8393">
            <v>0</v>
          </cell>
          <cell r="F8393">
            <v>0</v>
          </cell>
          <cell r="G8393">
            <v>0</v>
          </cell>
          <cell r="I8393">
            <v>0</v>
          </cell>
        </row>
        <row r="8394">
          <cell r="A8394">
            <v>800000002075</v>
          </cell>
          <cell r="B8394" t="str">
            <v xml:space="preserve">ETIQ. DOBLE J AUTOAD. C/3 STICKERS DESPRENDIBLES                                                    </v>
          </cell>
          <cell r="C8394">
            <v>8</v>
          </cell>
          <cell r="D8394">
            <v>0</v>
          </cell>
          <cell r="E8394">
            <v>0</v>
          </cell>
          <cell r="F8394">
            <v>0</v>
          </cell>
          <cell r="G8394">
            <v>0</v>
          </cell>
          <cell r="I8394">
            <v>0</v>
          </cell>
        </row>
        <row r="8395">
          <cell r="A8395">
            <v>800000002076</v>
          </cell>
          <cell r="B8395" t="str">
            <v xml:space="preserve">ETIQ.AUTOAD. 180x45 P/IMPRESORA TEC                                                                 </v>
          </cell>
          <cell r="C8395">
            <v>52</v>
          </cell>
          <cell r="D8395">
            <v>0</v>
          </cell>
          <cell r="E8395">
            <v>0</v>
          </cell>
          <cell r="F8395">
            <v>0</v>
          </cell>
          <cell r="G8395">
            <v>0</v>
          </cell>
          <cell r="I8395">
            <v>0</v>
          </cell>
        </row>
        <row r="8396">
          <cell r="A8396">
            <v>800000002077</v>
          </cell>
          <cell r="B8396" t="str">
            <v xml:space="preserve">ETIQ.AUTOAD.VERDE 80x49 P/IMPRESORA DATAMAX                                                         </v>
          </cell>
          <cell r="C8396">
            <v>28</v>
          </cell>
          <cell r="D8396">
            <v>0</v>
          </cell>
          <cell r="E8396">
            <v>0</v>
          </cell>
          <cell r="F8396">
            <v>0</v>
          </cell>
          <cell r="G8396">
            <v>0</v>
          </cell>
          <cell r="I8396">
            <v>0</v>
          </cell>
        </row>
        <row r="8397">
          <cell r="A8397">
            <v>800000002078</v>
          </cell>
          <cell r="B8397" t="str">
            <v xml:space="preserve">RIBBON 89x100 RESINA P/DATAMAX                                                                      </v>
          </cell>
          <cell r="C8397">
            <v>16</v>
          </cell>
          <cell r="D8397">
            <v>0</v>
          </cell>
          <cell r="E8397">
            <v>0</v>
          </cell>
          <cell r="F8397">
            <v>0</v>
          </cell>
          <cell r="G8397">
            <v>0</v>
          </cell>
          <cell r="I8397">
            <v>0</v>
          </cell>
        </row>
        <row r="8398">
          <cell r="A8398">
            <v>800000002079</v>
          </cell>
          <cell r="B8398" t="str">
            <v xml:space="preserve">RIBBON TEC 220MM P/IMPRESORA TEC                                                                    </v>
          </cell>
          <cell r="C8398">
            <v>24</v>
          </cell>
          <cell r="D8398">
            <v>0</v>
          </cell>
          <cell r="E8398">
            <v>0</v>
          </cell>
          <cell r="F8398">
            <v>0</v>
          </cell>
          <cell r="G8398">
            <v>0</v>
          </cell>
          <cell r="I8398">
            <v>0</v>
          </cell>
        </row>
        <row r="8399">
          <cell r="A8399">
            <v>800000002080</v>
          </cell>
          <cell r="B8399" t="str">
            <v xml:space="preserve">RIBBON TEC 131MM P/IMPRESORA TEC                                                                    </v>
          </cell>
          <cell r="C8399">
            <v>13</v>
          </cell>
          <cell r="D8399">
            <v>0</v>
          </cell>
          <cell r="E8399">
            <v>0</v>
          </cell>
          <cell r="F8399">
            <v>0</v>
          </cell>
          <cell r="G8399">
            <v>0</v>
          </cell>
          <cell r="I8399">
            <v>0</v>
          </cell>
        </row>
        <row r="8400">
          <cell r="A8400">
            <v>800000002081</v>
          </cell>
          <cell r="B8400" t="str">
            <v xml:space="preserve">RIBBON BEIN 110MM P/IMPRESORA BEIN                                                                  </v>
          </cell>
          <cell r="C8400">
            <v>0</v>
          </cell>
          <cell r="D8400">
            <v>0</v>
          </cell>
          <cell r="E8400">
            <v>0</v>
          </cell>
          <cell r="F8400">
            <v>0</v>
          </cell>
          <cell r="G8400">
            <v>0</v>
          </cell>
          <cell r="I8400">
            <v>0</v>
          </cell>
        </row>
        <row r="8401">
          <cell r="A8401">
            <v>800000002082</v>
          </cell>
          <cell r="B8401" t="str">
            <v xml:space="preserve">LAMINA IMANTADA                                                                                     </v>
          </cell>
          <cell r="C8401">
            <v>0</v>
          </cell>
          <cell r="D8401">
            <v>0</v>
          </cell>
          <cell r="E8401">
            <v>0</v>
          </cell>
          <cell r="F8401">
            <v>0</v>
          </cell>
          <cell r="G8401">
            <v>0</v>
          </cell>
          <cell r="I8401">
            <v>0</v>
          </cell>
        </row>
        <row r="8402">
          <cell r="A8402">
            <v>800000002083</v>
          </cell>
          <cell r="B8402" t="str">
            <v xml:space="preserve">CHAPA CLISHE FP600 VERDE 70X350                                                                     </v>
          </cell>
          <cell r="C8402">
            <v>0</v>
          </cell>
          <cell r="D8402">
            <v>0</v>
          </cell>
          <cell r="E8402">
            <v>0</v>
          </cell>
          <cell r="F8402">
            <v>0</v>
          </cell>
          <cell r="G8402">
            <v>0</v>
          </cell>
          <cell r="I8402">
            <v>0</v>
          </cell>
        </row>
        <row r="8403">
          <cell r="A8403">
            <v>800000002084</v>
          </cell>
          <cell r="B8403" t="str">
            <v xml:space="preserve">CHAPA CLISHE FP600 VERDE 96X100                                                                     </v>
          </cell>
          <cell r="C8403">
            <v>0</v>
          </cell>
          <cell r="D8403">
            <v>0</v>
          </cell>
          <cell r="E8403">
            <v>0</v>
          </cell>
          <cell r="F8403">
            <v>0</v>
          </cell>
          <cell r="G8403">
            <v>0</v>
          </cell>
          <cell r="I8403">
            <v>0</v>
          </cell>
        </row>
        <row r="8404">
          <cell r="A8404">
            <v>800000002085</v>
          </cell>
          <cell r="B8404" t="str">
            <v xml:space="preserve">CHAPA CLISHE NP/DG120RO.70X350                                                                      </v>
          </cell>
          <cell r="C8404">
            <v>0</v>
          </cell>
          <cell r="D8404">
            <v>0</v>
          </cell>
          <cell r="E8404">
            <v>0</v>
          </cell>
          <cell r="F8404">
            <v>0</v>
          </cell>
          <cell r="G8404">
            <v>0</v>
          </cell>
          <cell r="I8404">
            <v>0</v>
          </cell>
        </row>
        <row r="8405">
          <cell r="A8405">
            <v>800000002086</v>
          </cell>
          <cell r="B8405" t="str">
            <v xml:space="preserve">CHAPA CLISHE CH.NP/DG120RO. 96X100                                                                  </v>
          </cell>
          <cell r="C8405">
            <v>22</v>
          </cell>
          <cell r="D8405">
            <v>0</v>
          </cell>
          <cell r="E8405">
            <v>0</v>
          </cell>
          <cell r="F8405">
            <v>0</v>
          </cell>
          <cell r="G8405">
            <v>0</v>
          </cell>
          <cell r="I8405">
            <v>0</v>
          </cell>
        </row>
        <row r="8406">
          <cell r="A8406">
            <v>800000002087</v>
          </cell>
          <cell r="B8406" t="str">
            <v xml:space="preserve">CHAPA CLISHE CH KS49C 100X240                                                                       </v>
          </cell>
          <cell r="C8406">
            <v>50</v>
          </cell>
          <cell r="D8406">
            <v>0</v>
          </cell>
          <cell r="E8406">
            <v>0</v>
          </cell>
          <cell r="F8406">
            <v>0</v>
          </cell>
          <cell r="G8406">
            <v>0</v>
          </cell>
          <cell r="I8406">
            <v>0</v>
          </cell>
        </row>
        <row r="8407">
          <cell r="A8407">
            <v>800000002088</v>
          </cell>
          <cell r="B8407" t="str">
            <v xml:space="preserve">CHAPA CLISHE CH K549C 125X625                                                                       </v>
          </cell>
          <cell r="C8407">
            <v>0</v>
          </cell>
          <cell r="D8407">
            <v>0</v>
          </cell>
          <cell r="E8407">
            <v>0</v>
          </cell>
          <cell r="F8407">
            <v>0</v>
          </cell>
          <cell r="G8407">
            <v>0</v>
          </cell>
          <cell r="I8407">
            <v>0</v>
          </cell>
        </row>
        <row r="8408">
          <cell r="A8408">
            <v>800000002089</v>
          </cell>
          <cell r="B8408" t="str">
            <v xml:space="preserve">ZAPATERA DE PLASTICO BLANCA                                                                         </v>
          </cell>
          <cell r="C8408">
            <v>0</v>
          </cell>
          <cell r="D8408">
            <v>0</v>
          </cell>
          <cell r="E8408">
            <v>0</v>
          </cell>
          <cell r="F8408">
            <v>0</v>
          </cell>
          <cell r="G8408">
            <v>0</v>
          </cell>
          <cell r="I8408">
            <v>0</v>
          </cell>
        </row>
        <row r="8409">
          <cell r="A8409">
            <v>800000002090</v>
          </cell>
          <cell r="B8409" t="str">
            <v xml:space="preserve">JUEGO DE ARTICULOS DE COCINA                                                                        </v>
          </cell>
          <cell r="C8409">
            <v>0</v>
          </cell>
          <cell r="D8409">
            <v>0</v>
          </cell>
          <cell r="E8409">
            <v>0</v>
          </cell>
          <cell r="F8409">
            <v>0</v>
          </cell>
          <cell r="G8409">
            <v>0</v>
          </cell>
          <cell r="I8409">
            <v>0</v>
          </cell>
        </row>
        <row r="8410">
          <cell r="A8410">
            <v>800000002091</v>
          </cell>
          <cell r="B8410" t="str">
            <v xml:space="preserve">DICCIONARIO                                                                                         </v>
          </cell>
          <cell r="C8410">
            <v>0</v>
          </cell>
          <cell r="D8410">
            <v>0</v>
          </cell>
          <cell r="E8410">
            <v>0</v>
          </cell>
          <cell r="F8410">
            <v>0</v>
          </cell>
          <cell r="G8410">
            <v>0</v>
          </cell>
          <cell r="I8410">
            <v>0</v>
          </cell>
        </row>
        <row r="8411">
          <cell r="A8411">
            <v>800000002092</v>
          </cell>
          <cell r="B8411" t="str">
            <v xml:space="preserve">ALARGUE                                                                                             </v>
          </cell>
          <cell r="C8411">
            <v>0</v>
          </cell>
          <cell r="D8411">
            <v>0</v>
          </cell>
          <cell r="E8411">
            <v>0</v>
          </cell>
          <cell r="F8411">
            <v>0</v>
          </cell>
          <cell r="G8411">
            <v>0</v>
          </cell>
          <cell r="I8411">
            <v>0</v>
          </cell>
        </row>
        <row r="8412">
          <cell r="A8412">
            <v>800000002093</v>
          </cell>
          <cell r="B8412" t="str">
            <v xml:space="preserve">MOCHILA                                                                                             </v>
          </cell>
          <cell r="C8412">
            <v>0</v>
          </cell>
          <cell r="D8412">
            <v>0</v>
          </cell>
          <cell r="E8412">
            <v>0</v>
          </cell>
          <cell r="F8412">
            <v>0</v>
          </cell>
          <cell r="G8412">
            <v>0</v>
          </cell>
          <cell r="I8412">
            <v>0</v>
          </cell>
        </row>
        <row r="8413">
          <cell r="A8413">
            <v>800000002094</v>
          </cell>
          <cell r="B8413" t="str">
            <v xml:space="preserve">TORTERA                                                                                             </v>
          </cell>
          <cell r="C8413">
            <v>0</v>
          </cell>
          <cell r="D8413">
            <v>0</v>
          </cell>
          <cell r="E8413">
            <v>0</v>
          </cell>
          <cell r="F8413">
            <v>0</v>
          </cell>
          <cell r="G8413">
            <v>0</v>
          </cell>
          <cell r="I8413">
            <v>0</v>
          </cell>
        </row>
        <row r="8414">
          <cell r="A8414">
            <v>800000002095</v>
          </cell>
          <cell r="B8414" t="str">
            <v xml:space="preserve">SILLA                                                                                               </v>
          </cell>
          <cell r="C8414">
            <v>0</v>
          </cell>
          <cell r="D8414">
            <v>0</v>
          </cell>
          <cell r="E8414">
            <v>0</v>
          </cell>
          <cell r="F8414">
            <v>0</v>
          </cell>
          <cell r="G8414">
            <v>0</v>
          </cell>
          <cell r="I8414">
            <v>0</v>
          </cell>
        </row>
        <row r="8415">
          <cell r="A8415">
            <v>800000002096</v>
          </cell>
          <cell r="B8415" t="str">
            <v xml:space="preserve">JUEGO DE LAMPARAS DE PIE                                                                            </v>
          </cell>
          <cell r="C8415">
            <v>0</v>
          </cell>
          <cell r="D8415">
            <v>0</v>
          </cell>
          <cell r="E8415">
            <v>0</v>
          </cell>
          <cell r="F8415">
            <v>0</v>
          </cell>
          <cell r="G8415">
            <v>0</v>
          </cell>
          <cell r="I8415">
            <v>0</v>
          </cell>
        </row>
        <row r="8416">
          <cell r="A8416">
            <v>800000002097</v>
          </cell>
          <cell r="B8416" t="str">
            <v xml:space="preserve">COMPUTADORA                                                                                         </v>
          </cell>
          <cell r="C8416">
            <v>0</v>
          </cell>
          <cell r="D8416">
            <v>0</v>
          </cell>
          <cell r="E8416">
            <v>0</v>
          </cell>
          <cell r="F8416">
            <v>0</v>
          </cell>
          <cell r="G8416">
            <v>0</v>
          </cell>
          <cell r="I8416">
            <v>0</v>
          </cell>
        </row>
        <row r="8417">
          <cell r="A8417">
            <v>800000002098</v>
          </cell>
          <cell r="B8417" t="str">
            <v xml:space="preserve">JUEGO DE MESAS                                                                                      </v>
          </cell>
          <cell r="C8417">
            <v>0</v>
          </cell>
          <cell r="D8417">
            <v>0</v>
          </cell>
          <cell r="E8417">
            <v>0</v>
          </cell>
          <cell r="F8417">
            <v>0</v>
          </cell>
          <cell r="G8417">
            <v>0</v>
          </cell>
          <cell r="I8417">
            <v>0</v>
          </cell>
        </row>
        <row r="8418">
          <cell r="A8418">
            <v>800000002099</v>
          </cell>
          <cell r="B8418" t="str">
            <v xml:space="preserve">LAMPARA COLGANTE                                                                                    </v>
          </cell>
          <cell r="C8418">
            <v>0</v>
          </cell>
          <cell r="D8418">
            <v>0</v>
          </cell>
          <cell r="E8418">
            <v>0</v>
          </cell>
          <cell r="F8418">
            <v>0</v>
          </cell>
          <cell r="G8418">
            <v>0</v>
          </cell>
          <cell r="I8418">
            <v>0</v>
          </cell>
        </row>
        <row r="8419">
          <cell r="A8419">
            <v>800000002100</v>
          </cell>
          <cell r="B8419" t="str">
            <v xml:space="preserve">JUEGO DE LAMPARAS P/EXTERIOR                                                                        </v>
          </cell>
          <cell r="C8419">
            <v>0</v>
          </cell>
          <cell r="D8419">
            <v>0</v>
          </cell>
          <cell r="E8419">
            <v>0</v>
          </cell>
          <cell r="F8419">
            <v>0</v>
          </cell>
          <cell r="G8419">
            <v>0</v>
          </cell>
          <cell r="I8419">
            <v>0</v>
          </cell>
        </row>
        <row r="8420">
          <cell r="A8420">
            <v>800000002101</v>
          </cell>
          <cell r="B8420" t="str">
            <v xml:space="preserve">MIXER                                                                                               </v>
          </cell>
          <cell r="C8420">
            <v>0</v>
          </cell>
          <cell r="D8420">
            <v>0</v>
          </cell>
          <cell r="E8420">
            <v>0</v>
          </cell>
          <cell r="F8420">
            <v>0</v>
          </cell>
          <cell r="G8420">
            <v>0</v>
          </cell>
          <cell r="I8420">
            <v>0</v>
          </cell>
        </row>
        <row r="8421">
          <cell r="A8421">
            <v>800000002102</v>
          </cell>
          <cell r="B8421" t="str">
            <v xml:space="preserve">CALENTADOR                                                                                          </v>
          </cell>
          <cell r="C8421">
            <v>0</v>
          </cell>
          <cell r="D8421">
            <v>0</v>
          </cell>
          <cell r="E8421">
            <v>0</v>
          </cell>
          <cell r="F8421">
            <v>0</v>
          </cell>
          <cell r="G8421">
            <v>0</v>
          </cell>
          <cell r="I8421">
            <v>0</v>
          </cell>
        </row>
        <row r="8422">
          <cell r="A8422">
            <v>800000002103</v>
          </cell>
          <cell r="B8422" t="str">
            <v xml:space="preserve">ESPEJO DE MAQUILLAJE                                                                                </v>
          </cell>
          <cell r="C8422">
            <v>0</v>
          </cell>
          <cell r="D8422">
            <v>0</v>
          </cell>
          <cell r="E8422">
            <v>0</v>
          </cell>
          <cell r="F8422">
            <v>0</v>
          </cell>
          <cell r="G8422">
            <v>0</v>
          </cell>
          <cell r="I8422">
            <v>0</v>
          </cell>
        </row>
        <row r="8423">
          <cell r="A8423">
            <v>800000002104</v>
          </cell>
          <cell r="B8423" t="str">
            <v xml:space="preserve">LOTE DE ARTICULOS DE NEUMATICA                                                                      </v>
          </cell>
          <cell r="C8423">
            <v>1</v>
          </cell>
          <cell r="D8423">
            <v>0</v>
          </cell>
          <cell r="E8423">
            <v>0</v>
          </cell>
          <cell r="F8423">
            <v>0</v>
          </cell>
          <cell r="G8423">
            <v>0</v>
          </cell>
          <cell r="I8423">
            <v>0</v>
          </cell>
        </row>
        <row r="8424">
          <cell r="A8424">
            <v>800000002105</v>
          </cell>
          <cell r="B8424" t="str">
            <v xml:space="preserve">LOTE DE FILTROS MICROBIOLOGICOS                                                                     </v>
          </cell>
          <cell r="C8424">
            <v>1</v>
          </cell>
          <cell r="D8424">
            <v>0</v>
          </cell>
          <cell r="E8424">
            <v>0</v>
          </cell>
          <cell r="F8424">
            <v>0</v>
          </cell>
          <cell r="G8424">
            <v>0</v>
          </cell>
          <cell r="I8424">
            <v>0</v>
          </cell>
        </row>
        <row r="8425">
          <cell r="A8425">
            <v>800000002106</v>
          </cell>
          <cell r="B8425" t="str">
            <v xml:space="preserve">BATEA PARA DEERRAMES                                                                                </v>
          </cell>
          <cell r="C8425">
            <v>1</v>
          </cell>
          <cell r="D8425">
            <v>0</v>
          </cell>
          <cell r="E8425">
            <v>0</v>
          </cell>
          <cell r="F8425">
            <v>0</v>
          </cell>
          <cell r="G8425">
            <v>0</v>
          </cell>
          <cell r="I8425">
            <v>0</v>
          </cell>
        </row>
        <row r="8426">
          <cell r="A8426">
            <v>800000002107</v>
          </cell>
          <cell r="B8426" t="str">
            <v xml:space="preserve">CARRITO PARA TRANSPORTAR FOLIA                                                                      </v>
          </cell>
          <cell r="C8426">
            <v>1</v>
          </cell>
          <cell r="D8426">
            <v>0</v>
          </cell>
          <cell r="E8426">
            <v>0</v>
          </cell>
          <cell r="F8426">
            <v>0</v>
          </cell>
          <cell r="G8426">
            <v>0</v>
          </cell>
          <cell r="I8426">
            <v>0</v>
          </cell>
        </row>
        <row r="8427">
          <cell r="A8427">
            <v>800000002108</v>
          </cell>
          <cell r="B8427" t="str">
            <v xml:space="preserve">LOTE DE MATERIALES DE TORNERIA                                                                      </v>
          </cell>
          <cell r="C8427">
            <v>1</v>
          </cell>
          <cell r="D8427">
            <v>0</v>
          </cell>
          <cell r="E8427">
            <v>0</v>
          </cell>
          <cell r="F8427">
            <v>0</v>
          </cell>
          <cell r="G8427">
            <v>0</v>
          </cell>
          <cell r="I8427">
            <v>0</v>
          </cell>
        </row>
        <row r="8428">
          <cell r="A8428">
            <v>800000002109</v>
          </cell>
          <cell r="B8428" t="str">
            <v xml:space="preserve">SOPORTE PARA TANQUES 200LTS                                                                         </v>
          </cell>
          <cell r="C8428">
            <v>1</v>
          </cell>
          <cell r="D8428">
            <v>0</v>
          </cell>
          <cell r="E8428">
            <v>0</v>
          </cell>
          <cell r="F8428">
            <v>0</v>
          </cell>
          <cell r="G8428">
            <v>0</v>
          </cell>
          <cell r="I8428">
            <v>0</v>
          </cell>
        </row>
        <row r="8429">
          <cell r="A8429">
            <v>800000002110</v>
          </cell>
          <cell r="B8429" t="str">
            <v xml:space="preserve">MAQUINA UV P/GRABAR CLISES AWT PRO-LIGHT 1                                                          </v>
          </cell>
          <cell r="C8429">
            <v>1</v>
          </cell>
          <cell r="D8429">
            <v>0</v>
          </cell>
          <cell r="E8429">
            <v>0</v>
          </cell>
          <cell r="F8429">
            <v>0</v>
          </cell>
          <cell r="G8429">
            <v>0</v>
          </cell>
          <cell r="I8429">
            <v>0</v>
          </cell>
        </row>
        <row r="8430">
          <cell r="A8430">
            <v>800000002115</v>
          </cell>
          <cell r="B8430" t="str">
            <v xml:space="preserve">Macho para cánula exterior 5mm (acero M300)                                                         </v>
          </cell>
          <cell r="C8430">
            <v>0</v>
          </cell>
          <cell r="D8430">
            <v>0</v>
          </cell>
          <cell r="E8430">
            <v>0</v>
          </cell>
          <cell r="F8430">
            <v>0</v>
          </cell>
          <cell r="G8430">
            <v>0</v>
          </cell>
          <cell r="I8430">
            <v>0</v>
          </cell>
        </row>
        <row r="8431">
          <cell r="A8431">
            <v>800000002120</v>
          </cell>
          <cell r="B8431" t="str">
            <v xml:space="preserve">TERMOCUPLA TEF 16B Ø8mm Fe-CuNi Typ L, AS 2000 mm 1617496                                           </v>
          </cell>
          <cell r="C8431">
            <v>4</v>
          </cell>
          <cell r="D8431">
            <v>0</v>
          </cell>
          <cell r="E8431">
            <v>0</v>
          </cell>
          <cell r="F8431">
            <v>0</v>
          </cell>
          <cell r="G8431">
            <v>0</v>
          </cell>
          <cell r="I8431">
            <v>0</v>
          </cell>
        </row>
        <row r="8432">
          <cell r="A8432">
            <v>800000002121</v>
          </cell>
          <cell r="B8432" t="str">
            <v xml:space="preserve">Bomba de agua M nº 5381221 (p/lavarropas Miele modelo PW 5065, serie 0001148849025)                 </v>
          </cell>
          <cell r="C8432">
            <v>0</v>
          </cell>
          <cell r="D8432">
            <v>0</v>
          </cell>
          <cell r="E8432">
            <v>0</v>
          </cell>
          <cell r="F8432">
            <v>0</v>
          </cell>
          <cell r="G8432">
            <v>0</v>
          </cell>
          <cell r="I8432">
            <v>0</v>
          </cell>
        </row>
        <row r="8433">
          <cell r="A8433">
            <v>800000002122</v>
          </cell>
          <cell r="B8433" t="str">
            <v xml:space="preserve">HASCO-EXPULSOR endurecido forma AH Z40/10.5x160                                                     </v>
          </cell>
          <cell r="C8433">
            <v>2</v>
          </cell>
          <cell r="D8433">
            <v>0</v>
          </cell>
          <cell r="E8433">
            <v>0</v>
          </cell>
          <cell r="F8433">
            <v>0</v>
          </cell>
          <cell r="G8433">
            <v>0</v>
          </cell>
          <cell r="I8433">
            <v>0</v>
          </cell>
        </row>
        <row r="8434">
          <cell r="A8434">
            <v>800000002123</v>
          </cell>
          <cell r="B8434" t="str">
            <v xml:space="preserve">Hasco - Casquillo expulsor, endurecido y nitrurado Z45/14x10x150                                    </v>
          </cell>
          <cell r="C8434">
            <v>2</v>
          </cell>
          <cell r="D8434">
            <v>0</v>
          </cell>
          <cell r="E8434">
            <v>0</v>
          </cell>
          <cell r="F8434">
            <v>0</v>
          </cell>
          <cell r="G8434">
            <v>0</v>
          </cell>
          <cell r="I8434">
            <v>0</v>
          </cell>
        </row>
        <row r="8435">
          <cell r="A8435">
            <v>800000002124</v>
          </cell>
          <cell r="B8435" t="str">
            <v xml:space="preserve">HASCO-EXPULSOR endurecido forma AH Z40/2.5x100                                                      </v>
          </cell>
          <cell r="C8435">
            <v>6</v>
          </cell>
          <cell r="D8435">
            <v>0</v>
          </cell>
          <cell r="E8435">
            <v>0</v>
          </cell>
          <cell r="F8435">
            <v>0</v>
          </cell>
          <cell r="G8435">
            <v>0</v>
          </cell>
          <cell r="I8435">
            <v>0</v>
          </cell>
        </row>
        <row r="8436">
          <cell r="A8436">
            <v>800000002125</v>
          </cell>
          <cell r="B8436" t="str">
            <v xml:space="preserve">Gear Motor GTG78 78.3.3045.F20 (p/selladora continua Hawo)                                          </v>
          </cell>
          <cell r="C8436">
            <v>2</v>
          </cell>
          <cell r="D8436">
            <v>0</v>
          </cell>
          <cell r="E8436">
            <v>0</v>
          </cell>
          <cell r="F8436">
            <v>0</v>
          </cell>
          <cell r="G8436">
            <v>0</v>
          </cell>
          <cell r="I8436">
            <v>0</v>
          </cell>
        </row>
        <row r="8437">
          <cell r="A8437">
            <v>800000002126</v>
          </cell>
          <cell r="B8437" t="str">
            <v xml:space="preserve">Supply plate, complete with O-rings 8985003902 (repuestos MV)                                       </v>
          </cell>
          <cell r="C8437">
            <v>2</v>
          </cell>
          <cell r="D8437">
            <v>0</v>
          </cell>
          <cell r="E8437">
            <v>0</v>
          </cell>
          <cell r="F8437">
            <v>0</v>
          </cell>
          <cell r="G8437">
            <v>0</v>
          </cell>
          <cell r="I8437">
            <v>0</v>
          </cell>
        </row>
        <row r="8438">
          <cell r="A8438">
            <v>800000002127</v>
          </cell>
          <cell r="B8438" t="str">
            <v xml:space="preserve">Sandwich plate 740, complete with O-rings 8985003922 (repuestos MV)                                 </v>
          </cell>
          <cell r="C8438">
            <v>8</v>
          </cell>
          <cell r="D8438">
            <v>0</v>
          </cell>
          <cell r="E8438">
            <v>0</v>
          </cell>
          <cell r="F8438">
            <v>0</v>
          </cell>
          <cell r="G8438">
            <v>0</v>
          </cell>
          <cell r="I8438">
            <v>0</v>
          </cell>
        </row>
        <row r="8439">
          <cell r="A8439">
            <v>800000002128</v>
          </cell>
          <cell r="B8439" t="str">
            <v xml:space="preserve">Adapter for separate air supply 8939102500 (repuestos MV)                                           </v>
          </cell>
          <cell r="C8439">
            <v>2</v>
          </cell>
          <cell r="D8439">
            <v>0</v>
          </cell>
          <cell r="E8439">
            <v>0</v>
          </cell>
          <cell r="F8439">
            <v>0</v>
          </cell>
          <cell r="G8439">
            <v>0</v>
          </cell>
          <cell r="I8439">
            <v>0</v>
          </cell>
        </row>
        <row r="8440">
          <cell r="A8440">
            <v>800000002129</v>
          </cell>
          <cell r="B8440" t="str">
            <v xml:space="preserve">End plate 8985003912 (repuestos MV)                                                                 </v>
          </cell>
          <cell r="C8440">
            <v>2</v>
          </cell>
          <cell r="D8440">
            <v>0</v>
          </cell>
          <cell r="E8440">
            <v>0</v>
          </cell>
          <cell r="F8440">
            <v>0</v>
          </cell>
          <cell r="G8440">
            <v>0</v>
          </cell>
          <cell r="I8440">
            <v>0</v>
          </cell>
        </row>
        <row r="8441">
          <cell r="A8441">
            <v>800000002130</v>
          </cell>
          <cell r="B8441" t="str">
            <v xml:space="preserve">100mm Tiefenmessanschlag M401.031                                                                   </v>
          </cell>
          <cell r="C8441">
            <v>0</v>
          </cell>
          <cell r="D8441">
            <v>0</v>
          </cell>
          <cell r="E8441">
            <v>0</v>
          </cell>
          <cell r="F8441">
            <v>0</v>
          </cell>
          <cell r="G8441">
            <v>0</v>
          </cell>
          <cell r="I8441">
            <v>0</v>
          </cell>
        </row>
        <row r="8442">
          <cell r="A8442">
            <v>800000002131</v>
          </cell>
          <cell r="B8442" t="str">
            <v xml:space="preserve">Klein-Messuhr Ø 40mm, 5mm M208.016                                                                  </v>
          </cell>
          <cell r="C8442">
            <v>0</v>
          </cell>
          <cell r="D8442">
            <v>0</v>
          </cell>
          <cell r="E8442">
            <v>0</v>
          </cell>
          <cell r="F8442">
            <v>0</v>
          </cell>
          <cell r="G8442">
            <v>0</v>
          </cell>
          <cell r="I8442">
            <v>0</v>
          </cell>
        </row>
        <row r="8443">
          <cell r="A8443">
            <v>800000002132</v>
          </cell>
          <cell r="B8443" t="str">
            <v xml:space="preserve">300mm Werkstattmesschieber, leichte Ausführung M201.375                                             </v>
          </cell>
          <cell r="C8443">
            <v>0</v>
          </cell>
          <cell r="D8443">
            <v>0</v>
          </cell>
          <cell r="E8443">
            <v>0</v>
          </cell>
          <cell r="F8443">
            <v>0</v>
          </cell>
          <cell r="G8443">
            <v>0</v>
          </cell>
          <cell r="I8443">
            <v>0</v>
          </cell>
        </row>
        <row r="8444">
          <cell r="A8444">
            <v>800000002133</v>
          </cell>
          <cell r="B8444" t="str">
            <v xml:space="preserve">Thread Timmer link 0510 5100811                                                                     </v>
          </cell>
          <cell r="C8444">
            <v>0</v>
          </cell>
          <cell r="D8444">
            <v>0</v>
          </cell>
          <cell r="E8444">
            <v>0</v>
          </cell>
          <cell r="F8444">
            <v>0</v>
          </cell>
          <cell r="G8444">
            <v>0</v>
          </cell>
          <cell r="I8444">
            <v>0</v>
          </cell>
        </row>
        <row r="8445">
          <cell r="A8445">
            <v>800000002134</v>
          </cell>
          <cell r="B8445" t="str">
            <v xml:space="preserve">Hinge srew 6,5x3 0510 5100810                                                                       </v>
          </cell>
          <cell r="C8445">
            <v>0</v>
          </cell>
          <cell r="D8445">
            <v>0</v>
          </cell>
          <cell r="E8445">
            <v>0</v>
          </cell>
          <cell r="F8445">
            <v>0</v>
          </cell>
          <cell r="G8445">
            <v>0</v>
          </cell>
          <cell r="I8445">
            <v>0</v>
          </cell>
        </row>
        <row r="8446">
          <cell r="A8446">
            <v>800000002135</v>
          </cell>
          <cell r="B8446" t="str">
            <v xml:space="preserve">Counter Knife 0510 350060                                                                           </v>
          </cell>
          <cell r="C8446">
            <v>0</v>
          </cell>
          <cell r="D8446">
            <v>0</v>
          </cell>
          <cell r="E8446">
            <v>0</v>
          </cell>
          <cell r="F8446">
            <v>0</v>
          </cell>
          <cell r="G8446">
            <v>0</v>
          </cell>
          <cell r="I8446">
            <v>0</v>
          </cell>
        </row>
        <row r="8447">
          <cell r="A8447">
            <v>800000002136</v>
          </cell>
          <cell r="B8447" t="str">
            <v xml:space="preserve">Hoked blade 0510 350033                                                                             </v>
          </cell>
          <cell r="C8447">
            <v>0</v>
          </cell>
          <cell r="D8447">
            <v>0</v>
          </cell>
          <cell r="E8447">
            <v>0</v>
          </cell>
          <cell r="F8447">
            <v>0</v>
          </cell>
          <cell r="G8447">
            <v>0</v>
          </cell>
          <cell r="I8447">
            <v>0</v>
          </cell>
        </row>
        <row r="8448">
          <cell r="A8448">
            <v>800000002137</v>
          </cell>
          <cell r="B8448" t="str">
            <v xml:space="preserve">Hoked blade 0510 D816-3 12                                                                          </v>
          </cell>
          <cell r="C8448">
            <v>0</v>
          </cell>
          <cell r="D8448">
            <v>0</v>
          </cell>
          <cell r="E8448">
            <v>0</v>
          </cell>
          <cell r="F8448">
            <v>0</v>
          </cell>
          <cell r="G8448">
            <v>0</v>
          </cell>
          <cell r="I8448">
            <v>0</v>
          </cell>
        </row>
        <row r="8449">
          <cell r="A8449">
            <v>800000002138</v>
          </cell>
          <cell r="B8449" t="str">
            <v xml:space="preserve">Counter Knife 0510 D816-6                                                                           </v>
          </cell>
          <cell r="C8449">
            <v>0</v>
          </cell>
          <cell r="D8449">
            <v>0</v>
          </cell>
          <cell r="E8449">
            <v>0</v>
          </cell>
          <cell r="F8449">
            <v>0</v>
          </cell>
          <cell r="G8449">
            <v>0</v>
          </cell>
          <cell r="I8449">
            <v>0</v>
          </cell>
        </row>
        <row r="8450">
          <cell r="A8450">
            <v>800000002139</v>
          </cell>
          <cell r="B8450" t="str">
            <v xml:space="preserve">Bobin case 0510 D280511                                                                             </v>
          </cell>
          <cell r="C8450">
            <v>0</v>
          </cell>
          <cell r="D8450">
            <v>0</v>
          </cell>
          <cell r="E8450">
            <v>0</v>
          </cell>
          <cell r="F8450">
            <v>0</v>
          </cell>
          <cell r="G8450">
            <v>0</v>
          </cell>
          <cell r="I8450">
            <v>0</v>
          </cell>
        </row>
        <row r="8451">
          <cell r="A8451">
            <v>800000002140</v>
          </cell>
          <cell r="B8451" t="str">
            <v xml:space="preserve">Cylinder asm cap 0510 51005010                                                                      </v>
          </cell>
          <cell r="C8451">
            <v>0</v>
          </cell>
          <cell r="D8451">
            <v>0</v>
          </cell>
          <cell r="E8451">
            <v>0</v>
          </cell>
          <cell r="F8451">
            <v>0</v>
          </cell>
          <cell r="G8451">
            <v>0</v>
          </cell>
          <cell r="I8451">
            <v>0</v>
          </cell>
        </row>
        <row r="8452">
          <cell r="A8452">
            <v>800000002141</v>
          </cell>
          <cell r="B8452" t="str">
            <v xml:space="preserve">Hook cover presser spring B 0510 510 0503                                                           </v>
          </cell>
          <cell r="C8452">
            <v>0</v>
          </cell>
          <cell r="D8452">
            <v>0</v>
          </cell>
          <cell r="E8452">
            <v>0</v>
          </cell>
          <cell r="F8452">
            <v>0</v>
          </cell>
          <cell r="G8452">
            <v>0</v>
          </cell>
          <cell r="I8452">
            <v>0</v>
          </cell>
        </row>
        <row r="8453">
          <cell r="A8453">
            <v>800000002142</v>
          </cell>
          <cell r="B8453" t="str">
            <v xml:space="preserve">Hook cover presser spring A 0510 510 0502                                                           </v>
          </cell>
          <cell r="C8453">
            <v>0</v>
          </cell>
          <cell r="D8453">
            <v>0</v>
          </cell>
          <cell r="E8453">
            <v>0</v>
          </cell>
          <cell r="F8453">
            <v>0</v>
          </cell>
          <cell r="G8453">
            <v>0</v>
          </cell>
          <cell r="I8453">
            <v>0</v>
          </cell>
        </row>
        <row r="8454">
          <cell r="A8454">
            <v>800000002143</v>
          </cell>
          <cell r="B8454" t="str">
            <v xml:space="preserve">Screw M5x12 0510 510G0217                                                                           </v>
          </cell>
          <cell r="C8454">
            <v>0</v>
          </cell>
          <cell r="D8454">
            <v>0</v>
          </cell>
          <cell r="E8454">
            <v>0</v>
          </cell>
          <cell r="F8454">
            <v>0</v>
          </cell>
          <cell r="G8454">
            <v>0</v>
          </cell>
          <cell r="I8454">
            <v>0</v>
          </cell>
        </row>
        <row r="8455">
          <cell r="A8455">
            <v>800000002144</v>
          </cell>
          <cell r="B8455" t="str">
            <v xml:space="preserve">Hook cover presser spring ping 0510 510G2001                                                        </v>
          </cell>
          <cell r="C8455">
            <v>0</v>
          </cell>
          <cell r="D8455">
            <v>0</v>
          </cell>
          <cell r="E8455">
            <v>0</v>
          </cell>
          <cell r="F8455">
            <v>0</v>
          </cell>
          <cell r="G8455">
            <v>0</v>
          </cell>
          <cell r="I8455">
            <v>0</v>
          </cell>
        </row>
        <row r="8456">
          <cell r="A8456">
            <v>800000002145</v>
          </cell>
          <cell r="B8456" t="str">
            <v xml:space="preserve">Take up spring 0510 5100714                                                                         </v>
          </cell>
          <cell r="C8456">
            <v>0</v>
          </cell>
          <cell r="D8456">
            <v>0</v>
          </cell>
          <cell r="E8456">
            <v>0</v>
          </cell>
          <cell r="F8456">
            <v>0</v>
          </cell>
          <cell r="G8456">
            <v>0</v>
          </cell>
          <cell r="I8456">
            <v>0</v>
          </cell>
        </row>
        <row r="8457">
          <cell r="A8457">
            <v>800000002146</v>
          </cell>
          <cell r="B8457" t="str">
            <v xml:space="preserve">LAMPARA P/MULTIVAC 20mA (300-83-510)                                                                </v>
          </cell>
          <cell r="C8457">
            <v>0</v>
          </cell>
          <cell r="D8457">
            <v>0</v>
          </cell>
          <cell r="E8457">
            <v>0</v>
          </cell>
          <cell r="F8457">
            <v>0</v>
          </cell>
          <cell r="G8457">
            <v>0</v>
          </cell>
          <cell r="I8457">
            <v>0</v>
          </cell>
        </row>
        <row r="8458">
          <cell r="A8458">
            <v>800000002147</v>
          </cell>
          <cell r="B8458" t="str">
            <v xml:space="preserve">RELE DE ESTADO SOLIDO (137-45-039)                                                                  </v>
          </cell>
          <cell r="C8458">
            <v>0</v>
          </cell>
          <cell r="D8458">
            <v>0</v>
          </cell>
          <cell r="E8458">
            <v>0</v>
          </cell>
          <cell r="F8458">
            <v>0</v>
          </cell>
          <cell r="G8458">
            <v>0</v>
          </cell>
          <cell r="I8458">
            <v>0</v>
          </cell>
        </row>
        <row r="8459">
          <cell r="A8459">
            <v>800000002148</v>
          </cell>
          <cell r="B8459" t="str">
            <v xml:space="preserve">RELE DE 3 FASES (110-83-595)                                                                        </v>
          </cell>
          <cell r="C8459">
            <v>1</v>
          </cell>
          <cell r="D8459">
            <v>0</v>
          </cell>
          <cell r="E8459">
            <v>0</v>
          </cell>
          <cell r="F8459">
            <v>0</v>
          </cell>
          <cell r="G8459">
            <v>0</v>
          </cell>
          <cell r="I8459">
            <v>0</v>
          </cell>
        </row>
        <row r="8460">
          <cell r="A8460">
            <v>800000002149</v>
          </cell>
          <cell r="B8460" t="str">
            <v xml:space="preserve">EXPULSOR FORMA CH (Z443/1,3X63)                                                                     </v>
          </cell>
          <cell r="C8460">
            <v>11</v>
          </cell>
          <cell r="D8460">
            <v>0</v>
          </cell>
          <cell r="E8460">
            <v>0</v>
          </cell>
          <cell r="F8460">
            <v>0</v>
          </cell>
          <cell r="G8460">
            <v>0</v>
          </cell>
          <cell r="I8460">
            <v>0</v>
          </cell>
        </row>
        <row r="8461">
          <cell r="A8461">
            <v>800000002150</v>
          </cell>
          <cell r="B8461" t="str">
            <v xml:space="preserve">EXPULSOR FORMA CH (Z443/1X63)                                                                       </v>
          </cell>
          <cell r="C8461">
            <v>20</v>
          </cell>
          <cell r="D8461">
            <v>0</v>
          </cell>
          <cell r="E8461">
            <v>0</v>
          </cell>
          <cell r="F8461">
            <v>0</v>
          </cell>
          <cell r="G8461">
            <v>0</v>
          </cell>
          <cell r="I8461">
            <v>0</v>
          </cell>
        </row>
        <row r="8462">
          <cell r="A8462">
            <v>800000002151</v>
          </cell>
          <cell r="B8462" t="str">
            <v xml:space="preserve">EXPULSOR FORMA CH (Z443/1,4X63)                                                                     </v>
          </cell>
          <cell r="C8462">
            <v>16</v>
          </cell>
          <cell r="D8462">
            <v>0</v>
          </cell>
          <cell r="E8462">
            <v>0</v>
          </cell>
          <cell r="F8462">
            <v>0</v>
          </cell>
          <cell r="G8462">
            <v>0</v>
          </cell>
          <cell r="I8462">
            <v>0</v>
          </cell>
        </row>
        <row r="8463">
          <cell r="A8463">
            <v>800000002152</v>
          </cell>
          <cell r="B8463" t="str">
            <v xml:space="preserve">EXPULSOR FORMA CH (CZ40/1,7X63)                                                                     </v>
          </cell>
          <cell r="C8463">
            <v>15</v>
          </cell>
          <cell r="D8463">
            <v>0</v>
          </cell>
          <cell r="E8463">
            <v>0</v>
          </cell>
          <cell r="F8463">
            <v>0</v>
          </cell>
          <cell r="G8463">
            <v>0</v>
          </cell>
          <cell r="I8463">
            <v>0</v>
          </cell>
        </row>
        <row r="8464">
          <cell r="A8464">
            <v>800000002153</v>
          </cell>
          <cell r="B8464" t="str">
            <v xml:space="preserve">EXPULSOR FORMA AH (Z40/2X63)                                                                        </v>
          </cell>
          <cell r="C8464">
            <v>16</v>
          </cell>
          <cell r="D8464">
            <v>0</v>
          </cell>
          <cell r="E8464">
            <v>0</v>
          </cell>
          <cell r="F8464">
            <v>0</v>
          </cell>
          <cell r="G8464">
            <v>0</v>
          </cell>
          <cell r="I8464">
            <v>0</v>
          </cell>
        </row>
        <row r="8465">
          <cell r="A8465">
            <v>800000002154</v>
          </cell>
          <cell r="B8465" t="str">
            <v xml:space="preserve">EXPULSOR FORMA AH (Z40/2,1X63)                                                                      </v>
          </cell>
          <cell r="C8465">
            <v>10</v>
          </cell>
          <cell r="D8465">
            <v>0</v>
          </cell>
          <cell r="E8465">
            <v>0</v>
          </cell>
          <cell r="F8465">
            <v>0</v>
          </cell>
          <cell r="G8465">
            <v>0</v>
          </cell>
          <cell r="I8465">
            <v>0</v>
          </cell>
        </row>
        <row r="8466">
          <cell r="A8466">
            <v>800000002156</v>
          </cell>
          <cell r="B8466" t="str">
            <v xml:space="preserve">CASQUILLO EXPULSOR (Z45/2X1X50)                                                                     </v>
          </cell>
          <cell r="C8466">
            <v>16</v>
          </cell>
          <cell r="D8466">
            <v>0</v>
          </cell>
          <cell r="E8466">
            <v>0</v>
          </cell>
          <cell r="F8466">
            <v>0</v>
          </cell>
          <cell r="G8466">
            <v>0</v>
          </cell>
          <cell r="I8466">
            <v>0</v>
          </cell>
        </row>
        <row r="8467">
          <cell r="A8467">
            <v>800000002157</v>
          </cell>
          <cell r="B8467" t="str">
            <v xml:space="preserve">EXPULSOR FORMA AH (Z40/2X100)                                                                       </v>
          </cell>
          <cell r="C8467">
            <v>4</v>
          </cell>
          <cell r="D8467">
            <v>0</v>
          </cell>
          <cell r="E8467">
            <v>0</v>
          </cell>
          <cell r="F8467">
            <v>0</v>
          </cell>
          <cell r="G8467">
            <v>0</v>
          </cell>
          <cell r="I8467">
            <v>0</v>
          </cell>
        </row>
        <row r="8468">
          <cell r="A8468">
            <v>800000002158</v>
          </cell>
          <cell r="B8468" t="str">
            <v xml:space="preserve">CASQUILLO EXPULSOR (Z457/4X100)                                                                     </v>
          </cell>
          <cell r="C8468">
            <v>3</v>
          </cell>
          <cell r="D8468">
            <v>0</v>
          </cell>
          <cell r="E8468">
            <v>0</v>
          </cell>
          <cell r="F8468">
            <v>0</v>
          </cell>
          <cell r="G8468">
            <v>0</v>
          </cell>
          <cell r="I8468">
            <v>0</v>
          </cell>
        </row>
        <row r="8469">
          <cell r="A8469">
            <v>800000002159</v>
          </cell>
          <cell r="B8469" t="str">
            <v xml:space="preserve">EXPULSOR FORMA AH (Z40/2,5X100)                                                                     </v>
          </cell>
          <cell r="C8469">
            <v>0</v>
          </cell>
          <cell r="D8469">
            <v>0</v>
          </cell>
          <cell r="E8469">
            <v>0</v>
          </cell>
          <cell r="F8469">
            <v>0</v>
          </cell>
          <cell r="G8469">
            <v>0</v>
          </cell>
          <cell r="I8469">
            <v>0</v>
          </cell>
        </row>
        <row r="8470">
          <cell r="A8470">
            <v>800000002160</v>
          </cell>
          <cell r="B8470" t="str">
            <v xml:space="preserve">EXPULSOR (Z441/1X100)                                                                               </v>
          </cell>
          <cell r="C8470">
            <v>20</v>
          </cell>
          <cell r="D8470">
            <v>0</v>
          </cell>
          <cell r="E8470">
            <v>0</v>
          </cell>
          <cell r="F8470">
            <v>0</v>
          </cell>
          <cell r="G8470">
            <v>0</v>
          </cell>
          <cell r="I8470">
            <v>0</v>
          </cell>
        </row>
        <row r="8471">
          <cell r="A8471">
            <v>800000002161</v>
          </cell>
          <cell r="B8471" t="str">
            <v xml:space="preserve">RESISTENCIA CILINDRICA KABEL 1220 (839 496 66)                                                      </v>
          </cell>
          <cell r="C8471">
            <v>2</v>
          </cell>
          <cell r="D8471">
            <v>0</v>
          </cell>
          <cell r="E8471">
            <v>0</v>
          </cell>
          <cell r="F8471">
            <v>0</v>
          </cell>
          <cell r="G8471">
            <v>0</v>
          </cell>
          <cell r="I8471">
            <v>0</v>
          </cell>
        </row>
        <row r="8472">
          <cell r="A8472">
            <v>800000002162</v>
          </cell>
          <cell r="B8472" t="str">
            <v xml:space="preserve">TERMOCUPLA  EXTREMO CHATO - KCA 2X0,22mm² N° 1320956                                                </v>
          </cell>
          <cell r="C8472">
            <v>1</v>
          </cell>
          <cell r="D8472">
            <v>0</v>
          </cell>
          <cell r="E8472">
            <v>0</v>
          </cell>
          <cell r="F8472">
            <v>0</v>
          </cell>
          <cell r="G8472">
            <v>0</v>
          </cell>
          <cell r="I8472">
            <v>0</v>
          </cell>
        </row>
        <row r="8473">
          <cell r="A8473">
            <v>800000002163</v>
          </cell>
          <cell r="B8473" t="str">
            <v xml:space="preserve">MOTOR ALIMENTADOR EXTRUDER SMO-116 127-00 HEVO                                                      </v>
          </cell>
          <cell r="C8473">
            <v>1</v>
          </cell>
          <cell r="D8473">
            <v>0</v>
          </cell>
          <cell r="E8473">
            <v>0</v>
          </cell>
          <cell r="F8473">
            <v>0</v>
          </cell>
          <cell r="G8473">
            <v>0</v>
          </cell>
          <cell r="I8473">
            <v>0</v>
          </cell>
        </row>
        <row r="8474">
          <cell r="A8474">
            <v>800000002164</v>
          </cell>
          <cell r="B8474" t="str">
            <v xml:space="preserve">MEMORIA RAM                                                                                         </v>
          </cell>
          <cell r="C8474">
            <v>0</v>
          </cell>
          <cell r="D8474">
            <v>0</v>
          </cell>
          <cell r="E8474">
            <v>0</v>
          </cell>
          <cell r="F8474">
            <v>0</v>
          </cell>
          <cell r="G8474">
            <v>0</v>
          </cell>
          <cell r="I8474">
            <v>0</v>
          </cell>
        </row>
        <row r="8475">
          <cell r="A8475">
            <v>800000002165</v>
          </cell>
          <cell r="B8475" t="str">
            <v xml:space="preserve">ESTAÑO PARA SOLDAR                                                                                  </v>
          </cell>
          <cell r="C8475">
            <v>0</v>
          </cell>
          <cell r="D8475">
            <v>0</v>
          </cell>
          <cell r="E8475">
            <v>0</v>
          </cell>
          <cell r="F8475">
            <v>0</v>
          </cell>
          <cell r="G8475">
            <v>0</v>
          </cell>
          <cell r="I8475">
            <v>0</v>
          </cell>
        </row>
        <row r="8476">
          <cell r="A8476">
            <v>800000002166</v>
          </cell>
          <cell r="B8476" t="str">
            <v xml:space="preserve">PASTA CONDUCTORA DE CALOR                                                                           </v>
          </cell>
          <cell r="C8476">
            <v>1</v>
          </cell>
          <cell r="D8476">
            <v>0</v>
          </cell>
          <cell r="E8476">
            <v>0</v>
          </cell>
          <cell r="F8476">
            <v>0</v>
          </cell>
          <cell r="G8476">
            <v>0</v>
          </cell>
          <cell r="I8476">
            <v>0</v>
          </cell>
        </row>
        <row r="8477">
          <cell r="A8477">
            <v>800000002167</v>
          </cell>
          <cell r="B8477" t="str">
            <v xml:space="preserve">PIEDRAS TYROLIT                                                                                     </v>
          </cell>
          <cell r="C8477">
            <v>0</v>
          </cell>
          <cell r="D8477">
            <v>0</v>
          </cell>
          <cell r="E8477">
            <v>0</v>
          </cell>
          <cell r="F8477">
            <v>0</v>
          </cell>
          <cell r="G8477">
            <v>0</v>
          </cell>
          <cell r="I8477">
            <v>0</v>
          </cell>
        </row>
        <row r="8478">
          <cell r="A8478">
            <v>800000002168</v>
          </cell>
          <cell r="B8478" t="str">
            <v xml:space="preserve">LIMA DE DIAMANTE                                                                                    </v>
          </cell>
          <cell r="C8478">
            <v>0</v>
          </cell>
          <cell r="D8478">
            <v>0</v>
          </cell>
          <cell r="E8478">
            <v>0</v>
          </cell>
          <cell r="F8478">
            <v>0</v>
          </cell>
          <cell r="G8478">
            <v>0</v>
          </cell>
          <cell r="I8478">
            <v>0</v>
          </cell>
        </row>
        <row r="8479">
          <cell r="A8479">
            <v>800000002169</v>
          </cell>
          <cell r="B8479" t="str">
            <v xml:space="preserve">BARRERA ZENER PEPPERL+FUCHS Z-788                                                                   </v>
          </cell>
          <cell r="C8479">
            <v>1</v>
          </cell>
          <cell r="D8479">
            <v>0</v>
          </cell>
          <cell r="E8479">
            <v>0</v>
          </cell>
          <cell r="F8479">
            <v>0</v>
          </cell>
          <cell r="G8479">
            <v>0</v>
          </cell>
          <cell r="I8479">
            <v>0</v>
          </cell>
        </row>
        <row r="8480">
          <cell r="A8480">
            <v>800000002170</v>
          </cell>
          <cell r="B8480" t="str">
            <v xml:space="preserve">BARRERA ZENER PEPPERL+FUCHS Z-954                                                                   </v>
          </cell>
          <cell r="C8480">
            <v>0</v>
          </cell>
          <cell r="D8480">
            <v>0</v>
          </cell>
          <cell r="E8480">
            <v>1</v>
          </cell>
          <cell r="F8480">
            <v>1</v>
          </cell>
          <cell r="G8480">
            <v>1</v>
          </cell>
          <cell r="I8480">
            <v>1</v>
          </cell>
        </row>
        <row r="8481">
          <cell r="A8481">
            <v>800000002171</v>
          </cell>
          <cell r="B8481" t="str">
            <v xml:space="preserve">ZENER KFA6-SR2-EX2.W                                                                                </v>
          </cell>
          <cell r="C8481">
            <v>1</v>
          </cell>
          <cell r="D8481">
            <v>0</v>
          </cell>
          <cell r="E8481">
            <v>0</v>
          </cell>
          <cell r="F8481">
            <v>0</v>
          </cell>
          <cell r="G8481">
            <v>0</v>
          </cell>
          <cell r="I8481">
            <v>0</v>
          </cell>
        </row>
        <row r="8482">
          <cell r="A8482">
            <v>800000002172</v>
          </cell>
          <cell r="B8482" t="str">
            <v xml:space="preserve">SONDA TEMPERATURA 2PT100 L:300 m/m                                                                  </v>
          </cell>
          <cell r="C8482">
            <v>0</v>
          </cell>
          <cell r="D8482">
            <v>0</v>
          </cell>
          <cell r="E8482">
            <v>1</v>
          </cell>
          <cell r="F8482">
            <v>1</v>
          </cell>
          <cell r="G8482">
            <v>1</v>
          </cell>
          <cell r="I8482">
            <v>1</v>
          </cell>
        </row>
        <row r="8483">
          <cell r="A8483">
            <v>800000002173</v>
          </cell>
          <cell r="B8483" t="str">
            <v xml:space="preserve">SONDA TEMPERATURA 2PT100 L:150 m/m                                                                  </v>
          </cell>
          <cell r="C8483">
            <v>1</v>
          </cell>
          <cell r="D8483">
            <v>0</v>
          </cell>
          <cell r="E8483">
            <v>1</v>
          </cell>
          <cell r="F8483">
            <v>1</v>
          </cell>
          <cell r="G8483">
            <v>1</v>
          </cell>
          <cell r="I8483">
            <v>1</v>
          </cell>
        </row>
        <row r="8484">
          <cell r="A8484">
            <v>800000002174</v>
          </cell>
          <cell r="B8484" t="str">
            <v xml:space="preserve">JUNTA SILICONA BCA.ALTA TEMP.23X10X7400 m/m                                                         </v>
          </cell>
          <cell r="C8484">
            <v>1</v>
          </cell>
          <cell r="D8484">
            <v>0</v>
          </cell>
          <cell r="E8484">
            <v>0</v>
          </cell>
          <cell r="F8484">
            <v>0</v>
          </cell>
          <cell r="G8484">
            <v>0</v>
          </cell>
          <cell r="I8484">
            <v>0</v>
          </cell>
        </row>
        <row r="8485">
          <cell r="A8485">
            <v>800000002175</v>
          </cell>
          <cell r="B8485" t="str">
            <v xml:space="preserve">SERPENTIN C/CONEXIONES MECANIZADAS                                                                  </v>
          </cell>
          <cell r="C8485">
            <v>0</v>
          </cell>
          <cell r="D8485">
            <v>0</v>
          </cell>
          <cell r="E8485">
            <v>1</v>
          </cell>
          <cell r="F8485">
            <v>1</v>
          </cell>
          <cell r="G8485">
            <v>1</v>
          </cell>
          <cell r="I8485">
            <v>1</v>
          </cell>
        </row>
        <row r="8486">
          <cell r="A8486">
            <v>800000002176</v>
          </cell>
          <cell r="B8486" t="str">
            <v xml:space="preserve">EXPULSORES (MEUSBUGER)                                                                              </v>
          </cell>
          <cell r="C8486">
            <v>188</v>
          </cell>
          <cell r="D8486">
            <v>0</v>
          </cell>
          <cell r="E8486">
            <v>0</v>
          </cell>
          <cell r="F8486">
            <v>0</v>
          </cell>
          <cell r="G8486">
            <v>0</v>
          </cell>
          <cell r="I8486">
            <v>0</v>
          </cell>
        </row>
        <row r="8487">
          <cell r="A8487">
            <v>800000002177</v>
          </cell>
          <cell r="B8487" t="str">
            <v xml:space="preserve">CARTUCHO DE CALEFACCION                                                                             </v>
          </cell>
          <cell r="C8487">
            <v>3</v>
          </cell>
          <cell r="D8487">
            <v>0</v>
          </cell>
          <cell r="E8487">
            <v>0</v>
          </cell>
          <cell r="F8487">
            <v>0</v>
          </cell>
          <cell r="G8487">
            <v>0</v>
          </cell>
          <cell r="I8487">
            <v>0</v>
          </cell>
        </row>
        <row r="8488">
          <cell r="A8488">
            <v>800000002178</v>
          </cell>
          <cell r="B8488" t="str">
            <v xml:space="preserve">HAWO VENTILADOR 40X40X28 (24 VDC)                                                                   </v>
          </cell>
          <cell r="C8488">
            <v>4</v>
          </cell>
          <cell r="D8488">
            <v>0</v>
          </cell>
          <cell r="E8488">
            <v>0</v>
          </cell>
          <cell r="F8488">
            <v>0</v>
          </cell>
          <cell r="G8488">
            <v>0</v>
          </cell>
          <cell r="I8488">
            <v>0</v>
          </cell>
        </row>
        <row r="8489">
          <cell r="A8489">
            <v>800000002179</v>
          </cell>
          <cell r="B8489" t="str">
            <v xml:space="preserve">KIT DE REPARACION BOMBAS DE VACIO BUSCH                                                             </v>
          </cell>
          <cell r="C8489">
            <v>1</v>
          </cell>
          <cell r="D8489">
            <v>0</v>
          </cell>
          <cell r="E8489">
            <v>2</v>
          </cell>
          <cell r="F8489">
            <v>2</v>
          </cell>
          <cell r="G8489">
            <v>2</v>
          </cell>
          <cell r="I8489">
            <v>2</v>
          </cell>
        </row>
        <row r="8490">
          <cell r="A8490">
            <v>800000002180</v>
          </cell>
          <cell r="B8490" t="str">
            <v xml:space="preserve">SWITCH KP90-EC-020 (62711)                                                                          </v>
          </cell>
          <cell r="C8490">
            <v>1</v>
          </cell>
          <cell r="D8490">
            <v>0</v>
          </cell>
          <cell r="E8490">
            <v>0</v>
          </cell>
          <cell r="F8490">
            <v>0</v>
          </cell>
          <cell r="G8490">
            <v>0</v>
          </cell>
          <cell r="I8490">
            <v>0</v>
          </cell>
        </row>
        <row r="8491">
          <cell r="A8491">
            <v>800000002181</v>
          </cell>
          <cell r="B8491" t="str">
            <v xml:space="preserve">PANEL FRONTAL DE MEMBRANA PP150 15-EC-040(62126)                                                    </v>
          </cell>
          <cell r="C8491">
            <v>1</v>
          </cell>
          <cell r="D8491">
            <v>0</v>
          </cell>
          <cell r="E8491">
            <v>0</v>
          </cell>
          <cell r="F8491">
            <v>0</v>
          </cell>
          <cell r="G8491">
            <v>0</v>
          </cell>
          <cell r="I8491">
            <v>0</v>
          </cell>
        </row>
        <row r="8492">
          <cell r="A8492">
            <v>800000002182</v>
          </cell>
          <cell r="B8492" t="str">
            <v xml:space="preserve">Expulsor, mechado templado E1700/1,3 x 60                                                           </v>
          </cell>
          <cell r="C8492">
            <v>16</v>
          </cell>
          <cell r="D8492">
            <v>0</v>
          </cell>
          <cell r="E8492">
            <v>0</v>
          </cell>
          <cell r="F8492">
            <v>0</v>
          </cell>
          <cell r="G8492">
            <v>0</v>
          </cell>
          <cell r="I8492">
            <v>0</v>
          </cell>
        </row>
        <row r="8493">
          <cell r="A8493">
            <v>800000002183</v>
          </cell>
          <cell r="B8493" t="str">
            <v xml:space="preserve">EXPULSOR, MECHADO TEMPLADO E1700/1 x 60                                                             </v>
          </cell>
          <cell r="C8493">
            <v>40</v>
          </cell>
          <cell r="D8493">
            <v>0</v>
          </cell>
          <cell r="E8493">
            <v>0</v>
          </cell>
          <cell r="F8493">
            <v>0</v>
          </cell>
          <cell r="G8493">
            <v>0</v>
          </cell>
          <cell r="I8493">
            <v>0</v>
          </cell>
        </row>
        <row r="8494">
          <cell r="A8494">
            <v>800000002184</v>
          </cell>
          <cell r="B8494" t="str">
            <v xml:space="preserve">EXPULSOR, MECHADO TEMPLADO E1700/1,4 x 60                                                           </v>
          </cell>
          <cell r="C8494">
            <v>20</v>
          </cell>
          <cell r="D8494">
            <v>0</v>
          </cell>
          <cell r="E8494">
            <v>0</v>
          </cell>
          <cell r="F8494">
            <v>0</v>
          </cell>
          <cell r="G8494">
            <v>0</v>
          </cell>
          <cell r="I8494">
            <v>0</v>
          </cell>
        </row>
        <row r="8495">
          <cell r="A8495">
            <v>800000002185</v>
          </cell>
          <cell r="B8495" t="str">
            <v xml:space="preserve">EXPULSOR TEMPLADO E1710/1,7 x 63                                                                    </v>
          </cell>
          <cell r="C8495">
            <v>19</v>
          </cell>
          <cell r="D8495">
            <v>0</v>
          </cell>
          <cell r="E8495">
            <v>0</v>
          </cell>
          <cell r="F8495">
            <v>0</v>
          </cell>
          <cell r="G8495">
            <v>0</v>
          </cell>
          <cell r="I8495">
            <v>0</v>
          </cell>
        </row>
        <row r="8496">
          <cell r="A8496">
            <v>800000002186</v>
          </cell>
          <cell r="B8496" t="str">
            <v xml:space="preserve">EXPULSOR TEMPLADO E1710/2 x 63                                                                      </v>
          </cell>
          <cell r="C8496">
            <v>20</v>
          </cell>
          <cell r="D8496">
            <v>0</v>
          </cell>
          <cell r="E8496">
            <v>0</v>
          </cell>
          <cell r="F8496">
            <v>0</v>
          </cell>
          <cell r="G8496">
            <v>0</v>
          </cell>
          <cell r="I8496">
            <v>0</v>
          </cell>
        </row>
        <row r="8497">
          <cell r="A8497">
            <v>800000002187</v>
          </cell>
          <cell r="B8497" t="str">
            <v xml:space="preserve">EXPULSOR TEMPLADO E1710/2,1 x 125                                                                   </v>
          </cell>
          <cell r="C8497">
            <v>16</v>
          </cell>
          <cell r="D8497">
            <v>0</v>
          </cell>
          <cell r="E8497">
            <v>0</v>
          </cell>
          <cell r="F8497">
            <v>0</v>
          </cell>
          <cell r="G8497">
            <v>0</v>
          </cell>
          <cell r="I8497">
            <v>0</v>
          </cell>
        </row>
        <row r="8498">
          <cell r="A8498">
            <v>800000002188</v>
          </cell>
          <cell r="B8498" t="str">
            <v xml:space="preserve">EXPULSOR TUBULAR TEMPLADO E1720/2 x 1 x 50                                                          </v>
          </cell>
          <cell r="C8498">
            <v>40</v>
          </cell>
          <cell r="D8498">
            <v>0</v>
          </cell>
          <cell r="E8498">
            <v>0</v>
          </cell>
          <cell r="F8498">
            <v>0</v>
          </cell>
          <cell r="G8498">
            <v>0</v>
          </cell>
          <cell r="I8498">
            <v>0</v>
          </cell>
        </row>
        <row r="8499">
          <cell r="A8499">
            <v>800000002189</v>
          </cell>
          <cell r="B8499" t="str">
            <v xml:space="preserve">EXPULSOR TEMPLADO  E1710/2 x 100                                                                    </v>
          </cell>
          <cell r="C8499">
            <v>16</v>
          </cell>
          <cell r="D8499">
            <v>0</v>
          </cell>
          <cell r="E8499">
            <v>0</v>
          </cell>
          <cell r="F8499">
            <v>0</v>
          </cell>
          <cell r="G8499">
            <v>0</v>
          </cell>
          <cell r="I8499">
            <v>0</v>
          </cell>
        </row>
        <row r="8500">
          <cell r="A8500">
            <v>800000002190</v>
          </cell>
          <cell r="B8500" t="str">
            <v xml:space="preserve">EXPULSOR TUBULAR TEMPLADO E1720/4 x2 x100                                                           </v>
          </cell>
          <cell r="C8500">
            <v>16</v>
          </cell>
          <cell r="D8500">
            <v>0</v>
          </cell>
          <cell r="E8500">
            <v>0</v>
          </cell>
          <cell r="F8500">
            <v>0</v>
          </cell>
          <cell r="G8500">
            <v>0</v>
          </cell>
          <cell r="I8500">
            <v>0</v>
          </cell>
        </row>
        <row r="8501">
          <cell r="A8501">
            <v>800000002191</v>
          </cell>
          <cell r="B8501" t="str">
            <v xml:space="preserve">EXPULSOR TEMPLADO  E1710/2,5 x 100                                                                  </v>
          </cell>
          <cell r="C8501">
            <v>20</v>
          </cell>
          <cell r="D8501">
            <v>0</v>
          </cell>
          <cell r="E8501">
            <v>0</v>
          </cell>
          <cell r="F8501">
            <v>0</v>
          </cell>
          <cell r="G8501">
            <v>0</v>
          </cell>
          <cell r="I8501">
            <v>0</v>
          </cell>
        </row>
        <row r="8502">
          <cell r="A8502">
            <v>800000002192</v>
          </cell>
          <cell r="B8502" t="str">
            <v xml:space="preserve">EXPULSOR MECHADO TEMPLADO E1700/1 x 100                                                             </v>
          </cell>
          <cell r="C8502">
            <v>20</v>
          </cell>
          <cell r="D8502">
            <v>0</v>
          </cell>
          <cell r="E8502">
            <v>0</v>
          </cell>
          <cell r="F8502">
            <v>0</v>
          </cell>
          <cell r="G8502">
            <v>0</v>
          </cell>
          <cell r="I8502">
            <v>0</v>
          </cell>
        </row>
        <row r="8503">
          <cell r="A8503">
            <v>800000002193</v>
          </cell>
          <cell r="B8503" t="str">
            <v xml:space="preserve">STANDARD BARS  - 2363 N 50 500/10/2363                                                              </v>
          </cell>
          <cell r="C8503">
            <v>9</v>
          </cell>
          <cell r="D8503">
            <v>0</v>
          </cell>
          <cell r="E8503">
            <v>0</v>
          </cell>
          <cell r="F8503">
            <v>0</v>
          </cell>
          <cell r="G8503">
            <v>0</v>
          </cell>
          <cell r="I8503">
            <v>0</v>
          </cell>
        </row>
        <row r="8504">
          <cell r="A8504">
            <v>800000002194</v>
          </cell>
          <cell r="B8504" t="str">
            <v xml:space="preserve">STANDARD BARS  - 2363 N 50 500/25/2363                                                              </v>
          </cell>
          <cell r="C8504">
            <v>4</v>
          </cell>
          <cell r="D8504">
            <v>0</v>
          </cell>
          <cell r="E8504">
            <v>0</v>
          </cell>
          <cell r="F8504">
            <v>0</v>
          </cell>
          <cell r="G8504">
            <v>0</v>
          </cell>
          <cell r="I8504">
            <v>0</v>
          </cell>
        </row>
        <row r="8505">
          <cell r="A8505">
            <v>800000002195</v>
          </cell>
          <cell r="B8505" t="str">
            <v xml:space="preserve">EXPULSOR TEMPLADO  E1715/8 x 63                                                                     </v>
          </cell>
          <cell r="C8505">
            <v>100</v>
          </cell>
          <cell r="D8505">
            <v>0</v>
          </cell>
          <cell r="E8505">
            <v>0</v>
          </cell>
          <cell r="F8505">
            <v>0</v>
          </cell>
          <cell r="G8505">
            <v>0</v>
          </cell>
          <cell r="I8505">
            <v>0</v>
          </cell>
        </row>
        <row r="8506">
          <cell r="A8506">
            <v>800000002196</v>
          </cell>
          <cell r="B8506" t="str">
            <v xml:space="preserve">RACOR ROSCADO E2000 / 9 / 1/8                                                                       </v>
          </cell>
          <cell r="C8506">
            <v>23</v>
          </cell>
          <cell r="D8506">
            <v>0</v>
          </cell>
          <cell r="E8506">
            <v>0</v>
          </cell>
          <cell r="F8506">
            <v>0</v>
          </cell>
          <cell r="G8506">
            <v>0</v>
          </cell>
          <cell r="I8506">
            <v>0</v>
          </cell>
        </row>
        <row r="8507">
          <cell r="A8507">
            <v>800000002197</v>
          </cell>
          <cell r="B8507" t="str">
            <v xml:space="preserve">RACOR ROSCADO E2000 / 9 / 1/4                                                                       </v>
          </cell>
          <cell r="C8507">
            <v>12</v>
          </cell>
          <cell r="D8507">
            <v>0</v>
          </cell>
          <cell r="E8507">
            <v>0</v>
          </cell>
          <cell r="F8507">
            <v>0</v>
          </cell>
          <cell r="G8507">
            <v>0</v>
          </cell>
          <cell r="I8507">
            <v>0</v>
          </cell>
        </row>
        <row r="8508">
          <cell r="A8508">
            <v>800000002198</v>
          </cell>
          <cell r="B8508" t="str">
            <v xml:space="preserve">HOSE COUPLER MOULD MAKING E2200/9/90                                                                </v>
          </cell>
          <cell r="C8508">
            <v>4</v>
          </cell>
          <cell r="D8508">
            <v>0</v>
          </cell>
          <cell r="E8508">
            <v>0</v>
          </cell>
          <cell r="F8508">
            <v>0</v>
          </cell>
          <cell r="G8508">
            <v>0</v>
          </cell>
          <cell r="I8508">
            <v>0</v>
          </cell>
        </row>
        <row r="8509">
          <cell r="A8509">
            <v>800000002199</v>
          </cell>
          <cell r="B8509" t="str">
            <v xml:space="preserve">KOBLING MED SLANGEDYSE 45° FORMOPBYGNING E2202/9/9                                                  </v>
          </cell>
          <cell r="C8509">
            <v>8</v>
          </cell>
          <cell r="D8509">
            <v>0</v>
          </cell>
          <cell r="E8509">
            <v>0</v>
          </cell>
          <cell r="F8509">
            <v>0</v>
          </cell>
          <cell r="G8509">
            <v>0</v>
          </cell>
          <cell r="I8509">
            <v>0</v>
          </cell>
        </row>
        <row r="8510">
          <cell r="A8510">
            <v>800000002200</v>
          </cell>
          <cell r="B8510" t="str">
            <v xml:space="preserve">REGULADOR DE CAUDAL DE AGUA E2981                                                                   </v>
          </cell>
          <cell r="C8510">
            <v>0</v>
          </cell>
          <cell r="D8510">
            <v>0</v>
          </cell>
          <cell r="E8510">
            <v>0</v>
          </cell>
          <cell r="F8510">
            <v>0</v>
          </cell>
          <cell r="G8510">
            <v>0</v>
          </cell>
          <cell r="I8510">
            <v>0</v>
          </cell>
        </row>
        <row r="8511">
          <cell r="A8511">
            <v>800000002201</v>
          </cell>
          <cell r="B8511" t="str">
            <v xml:space="preserve">CONGUNTO DE PIEZAS DE RECAMBIO E29810                                                               </v>
          </cell>
          <cell r="C8511">
            <v>3</v>
          </cell>
          <cell r="D8511">
            <v>0</v>
          </cell>
          <cell r="E8511">
            <v>0</v>
          </cell>
          <cell r="F8511">
            <v>0</v>
          </cell>
          <cell r="G8511">
            <v>0</v>
          </cell>
          <cell r="I8511">
            <v>0</v>
          </cell>
        </row>
        <row r="8512">
          <cell r="A8512">
            <v>800000002202</v>
          </cell>
          <cell r="B8512" t="str">
            <v xml:space="preserve">TORNILLO LATERAL  E29820 / 3/4                                                                      </v>
          </cell>
          <cell r="C8512">
            <v>0</v>
          </cell>
          <cell r="D8512">
            <v>0</v>
          </cell>
          <cell r="E8512">
            <v>0</v>
          </cell>
          <cell r="F8512">
            <v>0</v>
          </cell>
          <cell r="G8512">
            <v>0</v>
          </cell>
          <cell r="I8512">
            <v>0</v>
          </cell>
        </row>
        <row r="8513">
          <cell r="A8513">
            <v>800000002203</v>
          </cell>
          <cell r="B8513" t="str">
            <v xml:space="preserve">HAND REAMER DIN 206 H7 FORM B NOMINAL Ø 2 MM HSS SPIRAL GROOVED BECK 4113010020                     </v>
          </cell>
          <cell r="C8513">
            <v>0</v>
          </cell>
          <cell r="D8513">
            <v>0</v>
          </cell>
          <cell r="E8513">
            <v>0</v>
          </cell>
          <cell r="F8513">
            <v>0</v>
          </cell>
          <cell r="G8513">
            <v>0</v>
          </cell>
          <cell r="I8513">
            <v>0</v>
          </cell>
        </row>
        <row r="8514">
          <cell r="A8514">
            <v>800000002204</v>
          </cell>
          <cell r="B8514" t="str">
            <v xml:space="preserve">HAND REAMER DIN 206 H7 FORM B NOMINAL Ø 2,5 MM HSS SPIRAL GROOVED BECK 4113010025                   </v>
          </cell>
          <cell r="C8514">
            <v>0</v>
          </cell>
          <cell r="D8514">
            <v>0</v>
          </cell>
          <cell r="E8514">
            <v>0</v>
          </cell>
          <cell r="F8514">
            <v>0</v>
          </cell>
          <cell r="G8514">
            <v>0</v>
          </cell>
          <cell r="I8514">
            <v>0</v>
          </cell>
        </row>
        <row r="8515">
          <cell r="A8515">
            <v>800000002205</v>
          </cell>
          <cell r="B8515" t="str">
            <v xml:space="preserve">HAND REAMER DIN 206 H7 FORM B NOMINAL Ø 3MM HSS SPIRAL GROOVED BECK 4113010030                      </v>
          </cell>
          <cell r="C8515">
            <v>0</v>
          </cell>
          <cell r="D8515">
            <v>0</v>
          </cell>
          <cell r="E8515">
            <v>0</v>
          </cell>
          <cell r="F8515">
            <v>0</v>
          </cell>
          <cell r="G8515">
            <v>0</v>
          </cell>
          <cell r="I8515">
            <v>0</v>
          </cell>
        </row>
        <row r="8516">
          <cell r="A8516">
            <v>800000002206</v>
          </cell>
          <cell r="B8516" t="str">
            <v xml:space="preserve">HAND REAMER DIN 206 H7 FORM B NOMINAL Ø 3,5 MM HSS SPIRAL GROOVED BECK 4113010035                   </v>
          </cell>
          <cell r="C8516">
            <v>0</v>
          </cell>
          <cell r="D8516">
            <v>0</v>
          </cell>
          <cell r="E8516">
            <v>0</v>
          </cell>
          <cell r="F8516">
            <v>0</v>
          </cell>
          <cell r="G8516">
            <v>0</v>
          </cell>
          <cell r="I8516">
            <v>0</v>
          </cell>
        </row>
        <row r="8517">
          <cell r="A8517">
            <v>800000002207</v>
          </cell>
          <cell r="B8517" t="str">
            <v xml:space="preserve">HAND REAMER DIN 206 H7 FORM B NOMINAL Ø 4MM HSS SPIRAL GROOVED BECK 4113010040                      </v>
          </cell>
          <cell r="C8517">
            <v>0</v>
          </cell>
          <cell r="D8517">
            <v>0</v>
          </cell>
          <cell r="E8517">
            <v>0</v>
          </cell>
          <cell r="F8517">
            <v>0</v>
          </cell>
          <cell r="G8517">
            <v>0</v>
          </cell>
          <cell r="I8517">
            <v>0</v>
          </cell>
        </row>
        <row r="8518">
          <cell r="A8518">
            <v>800000002208</v>
          </cell>
          <cell r="B8518" t="str">
            <v xml:space="preserve">HAND REAMER DIN 206 H7 FORM B NOMINAL Ø 4,5 MM HSS SPIRAL GROOVED BECK 4113010045                   </v>
          </cell>
          <cell r="C8518">
            <v>0</v>
          </cell>
          <cell r="D8518">
            <v>0</v>
          </cell>
          <cell r="E8518">
            <v>0</v>
          </cell>
          <cell r="F8518">
            <v>0</v>
          </cell>
          <cell r="G8518">
            <v>0</v>
          </cell>
          <cell r="I8518">
            <v>0</v>
          </cell>
        </row>
        <row r="8519">
          <cell r="A8519">
            <v>800000002209</v>
          </cell>
          <cell r="B8519" t="str">
            <v xml:space="preserve">HAND REAMER DIN 206 H7 FORM B NOMINAL Ø 5MM HSS SPIRAL GROOVED BECK 4113010050                      </v>
          </cell>
          <cell r="C8519">
            <v>0</v>
          </cell>
          <cell r="D8519">
            <v>0</v>
          </cell>
          <cell r="E8519">
            <v>0</v>
          </cell>
          <cell r="F8519">
            <v>0</v>
          </cell>
          <cell r="G8519">
            <v>0</v>
          </cell>
          <cell r="I8519">
            <v>0</v>
          </cell>
        </row>
        <row r="8520">
          <cell r="A8520">
            <v>800000002210</v>
          </cell>
          <cell r="B8520" t="str">
            <v xml:space="preserve">HAND REAMER DIN 206 H7 FORM B NOMINAL Ø 5,5 MM HSS SPIRAL GROOVED BECK 4113010055                   </v>
          </cell>
          <cell r="C8520">
            <v>0</v>
          </cell>
          <cell r="D8520">
            <v>0</v>
          </cell>
          <cell r="E8520">
            <v>0</v>
          </cell>
          <cell r="F8520">
            <v>0</v>
          </cell>
          <cell r="G8520">
            <v>0</v>
          </cell>
          <cell r="I8520">
            <v>0</v>
          </cell>
        </row>
        <row r="8521">
          <cell r="A8521">
            <v>800000002211</v>
          </cell>
          <cell r="B8521" t="str">
            <v xml:space="preserve">HAND REAMER DIN 206 H7 FORM B NOMINAL Ø 6MM HSS SPIRAL GROOVED BECK 4113010060                      </v>
          </cell>
          <cell r="C8521">
            <v>0</v>
          </cell>
          <cell r="D8521">
            <v>0</v>
          </cell>
          <cell r="E8521">
            <v>0</v>
          </cell>
          <cell r="F8521">
            <v>0</v>
          </cell>
          <cell r="G8521">
            <v>0</v>
          </cell>
          <cell r="I8521">
            <v>0</v>
          </cell>
        </row>
        <row r="8522">
          <cell r="A8522">
            <v>800000002212</v>
          </cell>
          <cell r="B8522" t="str">
            <v xml:space="preserve">HAND REAMER DIN 206 H7 FORM B NOMINAL Ø 7MM HSS SPIRAL GROOVED BECK 4113010070                      </v>
          </cell>
          <cell r="C8522">
            <v>0</v>
          </cell>
          <cell r="D8522">
            <v>0</v>
          </cell>
          <cell r="E8522">
            <v>1</v>
          </cell>
          <cell r="F8522">
            <v>1</v>
          </cell>
          <cell r="G8522">
            <v>1</v>
          </cell>
          <cell r="I8522">
            <v>1</v>
          </cell>
        </row>
        <row r="8523">
          <cell r="A8523">
            <v>800000002213</v>
          </cell>
          <cell r="B8523" t="str">
            <v xml:space="preserve">HAND REAMER DIN 206 H7 FORM B NOMINAL Ø 8MM HSS SPIRAL GROOVED BECK 4113010080                      </v>
          </cell>
          <cell r="C8523">
            <v>0</v>
          </cell>
          <cell r="D8523">
            <v>0</v>
          </cell>
          <cell r="E8523">
            <v>0</v>
          </cell>
          <cell r="F8523">
            <v>0</v>
          </cell>
          <cell r="G8523">
            <v>0</v>
          </cell>
          <cell r="I8523">
            <v>0</v>
          </cell>
        </row>
        <row r="8524">
          <cell r="A8524">
            <v>800000002214</v>
          </cell>
          <cell r="B8524" t="str">
            <v xml:space="preserve">HAND REAMER DIN 206 H7 FORM B NOMINAL Ø 9 MM HSS SPIRAL GROOVED BECK 4113010090                     </v>
          </cell>
          <cell r="C8524">
            <v>0</v>
          </cell>
          <cell r="D8524">
            <v>0</v>
          </cell>
          <cell r="E8524">
            <v>1</v>
          </cell>
          <cell r="F8524">
            <v>1</v>
          </cell>
          <cell r="G8524">
            <v>1</v>
          </cell>
          <cell r="I8524">
            <v>1</v>
          </cell>
        </row>
        <row r="8525">
          <cell r="A8525">
            <v>800000002215</v>
          </cell>
          <cell r="B8525" t="str">
            <v xml:space="preserve">HAND REAMER DIN 206 H7 FORM B NOMINAL Ø 10 MM HSS SPIRAL GROOVED BECK 4113010100                    </v>
          </cell>
          <cell r="C8525">
            <v>0</v>
          </cell>
          <cell r="D8525">
            <v>0</v>
          </cell>
          <cell r="E8525">
            <v>0</v>
          </cell>
          <cell r="F8525">
            <v>0</v>
          </cell>
          <cell r="G8525">
            <v>0</v>
          </cell>
          <cell r="I8525">
            <v>0</v>
          </cell>
        </row>
        <row r="8526">
          <cell r="A8526">
            <v>800000002216</v>
          </cell>
          <cell r="B8526" t="str">
            <v xml:space="preserve">HAND REAMER DIN 206 H7 FORM B NOMINAL Ø 11 MM HSS SPIRAL GROOVED BECK 4113010110                    </v>
          </cell>
          <cell r="C8526">
            <v>0</v>
          </cell>
          <cell r="D8526">
            <v>0</v>
          </cell>
          <cell r="E8526">
            <v>1</v>
          </cell>
          <cell r="F8526">
            <v>1</v>
          </cell>
          <cell r="G8526">
            <v>1</v>
          </cell>
          <cell r="I8526">
            <v>1</v>
          </cell>
        </row>
        <row r="8527">
          <cell r="A8527">
            <v>800000002217</v>
          </cell>
          <cell r="B8527" t="str">
            <v xml:space="preserve">HAND REAMER DIN 206 H7 FORM B NOMINAL Ø 12 MM HSS SPIRAL GROOVED BECK 4113010120                    </v>
          </cell>
          <cell r="C8527">
            <v>0</v>
          </cell>
          <cell r="D8527">
            <v>0</v>
          </cell>
          <cell r="E8527">
            <v>0</v>
          </cell>
          <cell r="F8527">
            <v>0</v>
          </cell>
          <cell r="G8527">
            <v>0</v>
          </cell>
          <cell r="I8527">
            <v>0</v>
          </cell>
        </row>
        <row r="8528">
          <cell r="A8528">
            <v>800000002218</v>
          </cell>
          <cell r="B8528" t="str">
            <v xml:space="preserve">HAND REAMER DIN 206 H7 FORM B NOMINAL Ø 13 MM HSS SPIRAL GROOVED BECK 4113010130                    </v>
          </cell>
          <cell r="C8528">
            <v>0</v>
          </cell>
          <cell r="D8528">
            <v>0</v>
          </cell>
          <cell r="E8528">
            <v>1</v>
          </cell>
          <cell r="F8528">
            <v>1</v>
          </cell>
          <cell r="G8528">
            <v>1</v>
          </cell>
          <cell r="I8528">
            <v>1</v>
          </cell>
        </row>
        <row r="8529">
          <cell r="A8529">
            <v>800000002219</v>
          </cell>
          <cell r="B8529" t="str">
            <v xml:space="preserve">HAND REAMER DIN 206 H7 FORM B NOMINAL Ø 14 MM HSS SPIRAL GROOVED BECK 41130101140                   </v>
          </cell>
          <cell r="C8529">
            <v>0</v>
          </cell>
          <cell r="D8529">
            <v>0</v>
          </cell>
          <cell r="E8529">
            <v>0</v>
          </cell>
          <cell r="F8529">
            <v>0</v>
          </cell>
          <cell r="G8529">
            <v>0</v>
          </cell>
          <cell r="I8529">
            <v>0</v>
          </cell>
        </row>
        <row r="8530">
          <cell r="A8530">
            <v>800000002220</v>
          </cell>
          <cell r="B8530" t="str">
            <v xml:space="preserve">HAND REAMER DIN 206 H7 FORM B NOMINAL Ø 15 MM HSS SPIRAL GROOVED BECK 4113010115                    </v>
          </cell>
          <cell r="C8530">
            <v>0</v>
          </cell>
          <cell r="D8530">
            <v>0</v>
          </cell>
          <cell r="E8530">
            <v>1</v>
          </cell>
          <cell r="F8530">
            <v>1</v>
          </cell>
          <cell r="G8530">
            <v>1</v>
          </cell>
          <cell r="I8530">
            <v>1</v>
          </cell>
        </row>
        <row r="8531">
          <cell r="A8531">
            <v>800000002221</v>
          </cell>
          <cell r="B8531" t="str">
            <v xml:space="preserve">HAND REAMER DIN 206 H7 FORM B NOMINAL Ø 16 MM HSS SPIRAL GROOVED BECK 4113010160                    </v>
          </cell>
          <cell r="C8531">
            <v>0</v>
          </cell>
          <cell r="D8531">
            <v>0</v>
          </cell>
          <cell r="E8531">
            <v>0</v>
          </cell>
          <cell r="F8531">
            <v>0</v>
          </cell>
          <cell r="G8531">
            <v>0</v>
          </cell>
          <cell r="I8531">
            <v>0</v>
          </cell>
        </row>
        <row r="8532">
          <cell r="A8532">
            <v>800000002222</v>
          </cell>
          <cell r="B8532" t="str">
            <v xml:space="preserve">HAND REAMER DIN 206 H7 FORM B NOMINAL Ø 18 MM HSS SPIRAL GROOVED BECK 4113010180                    </v>
          </cell>
          <cell r="C8532">
            <v>0</v>
          </cell>
          <cell r="D8532">
            <v>0</v>
          </cell>
          <cell r="E8532">
            <v>0</v>
          </cell>
          <cell r="F8532">
            <v>0</v>
          </cell>
          <cell r="G8532">
            <v>0</v>
          </cell>
          <cell r="I8532">
            <v>0</v>
          </cell>
        </row>
        <row r="8533">
          <cell r="A8533">
            <v>800000002223</v>
          </cell>
          <cell r="B8533" t="str">
            <v xml:space="preserve">TWIST DRILL DIN 338 TYPE INOX NOMINAL Ø 1,1 MM HSS-CO5 CYLINDRICAL SHANK SHORT PROMAT 4000860611    </v>
          </cell>
          <cell r="C8533">
            <v>8</v>
          </cell>
          <cell r="D8533">
            <v>0</v>
          </cell>
          <cell r="E8533">
            <v>0</v>
          </cell>
          <cell r="F8533">
            <v>0</v>
          </cell>
          <cell r="G8533">
            <v>0</v>
          </cell>
          <cell r="I8533">
            <v>0</v>
          </cell>
        </row>
        <row r="8534">
          <cell r="A8534">
            <v>800000002224</v>
          </cell>
          <cell r="B8534" t="str">
            <v xml:space="preserve">TWIST DRILL DIN 338 TYPE INOX NOMINAL Ø 1,2 MM HSS-CO5 CYLINDRICAL SHANK SHORT PROMAT 4000860612    </v>
          </cell>
          <cell r="C8534">
            <v>8</v>
          </cell>
          <cell r="D8534">
            <v>0</v>
          </cell>
          <cell r="E8534">
            <v>0</v>
          </cell>
          <cell r="F8534">
            <v>0</v>
          </cell>
          <cell r="G8534">
            <v>0</v>
          </cell>
          <cell r="I8534">
            <v>0</v>
          </cell>
        </row>
        <row r="8535">
          <cell r="A8535">
            <v>800000002225</v>
          </cell>
          <cell r="B8535" t="str">
            <v xml:space="preserve">TWIST DRILL DIN 338 TYPE INOX NOMINAL Ø 1,3 MM HSS-CO5 CYLINDRICAL SHANK SHORT PROMAT 4000860613    </v>
          </cell>
          <cell r="C8535">
            <v>8</v>
          </cell>
          <cell r="D8535">
            <v>0</v>
          </cell>
          <cell r="E8535">
            <v>0</v>
          </cell>
          <cell r="F8535">
            <v>0</v>
          </cell>
          <cell r="G8535">
            <v>0</v>
          </cell>
          <cell r="I8535">
            <v>0</v>
          </cell>
        </row>
        <row r="8536">
          <cell r="A8536">
            <v>800000002226</v>
          </cell>
          <cell r="B8536" t="str">
            <v xml:space="preserve">TWIST DRILL DIN 338 TYPE INOX NOMINAL Ø 1,4 MM HSS-CO5 CYLINDRICAL SHANK SHORT PROMAT 4000860614    </v>
          </cell>
          <cell r="C8536">
            <v>8</v>
          </cell>
          <cell r="D8536">
            <v>0</v>
          </cell>
          <cell r="E8536">
            <v>0</v>
          </cell>
          <cell r="F8536">
            <v>0</v>
          </cell>
          <cell r="G8536">
            <v>0</v>
          </cell>
          <cell r="I8536">
            <v>0</v>
          </cell>
        </row>
        <row r="8537">
          <cell r="A8537">
            <v>800000002227</v>
          </cell>
          <cell r="B8537" t="str">
            <v xml:space="preserve">TWIST DRILL DIN 338 TYPE INOX NOMINAL Ø 1,5 MM HSS-CO5 CYLINDRICAL SHANK SHORT PROMAT 4000860615    </v>
          </cell>
          <cell r="C8537">
            <v>8</v>
          </cell>
          <cell r="D8537">
            <v>0</v>
          </cell>
          <cell r="E8537">
            <v>0</v>
          </cell>
          <cell r="F8537">
            <v>0</v>
          </cell>
          <cell r="G8537">
            <v>0</v>
          </cell>
          <cell r="I8537">
            <v>0</v>
          </cell>
        </row>
        <row r="8538">
          <cell r="A8538">
            <v>800000002228</v>
          </cell>
          <cell r="B8538" t="str">
            <v xml:space="preserve">TWIST DRILL DIN 338 TYPE INOX NOMINAL Ø 1,6 MM HSS-CO5 CYLINDRICAL SHANK SHORT PROMAT 4000860616    </v>
          </cell>
          <cell r="C8538">
            <v>8</v>
          </cell>
          <cell r="D8538">
            <v>0</v>
          </cell>
          <cell r="E8538">
            <v>0</v>
          </cell>
          <cell r="F8538">
            <v>0</v>
          </cell>
          <cell r="G8538">
            <v>0</v>
          </cell>
          <cell r="I8538">
            <v>0</v>
          </cell>
        </row>
        <row r="8539">
          <cell r="A8539">
            <v>800000002229</v>
          </cell>
          <cell r="B8539" t="str">
            <v xml:space="preserve">TWIST DRILL DIN 338 TYPE INOX NOMINAL Ø 1,7 MM HSS-CO5 CYLINDRICAL SHANK SHORT PROMAT 4000860617    </v>
          </cell>
          <cell r="C8539">
            <v>8</v>
          </cell>
          <cell r="D8539">
            <v>0</v>
          </cell>
          <cell r="E8539">
            <v>0</v>
          </cell>
          <cell r="F8539">
            <v>0</v>
          </cell>
          <cell r="G8539">
            <v>0</v>
          </cell>
          <cell r="I8539">
            <v>0</v>
          </cell>
        </row>
        <row r="8540">
          <cell r="A8540">
            <v>800000002230</v>
          </cell>
          <cell r="B8540" t="str">
            <v xml:space="preserve">TWIST DRILL DIN 338 TYPE INOX NOMINAL Ø 1,8 MM HSS-CO5 CYLINDRICAL SHANK SHORT PROMAT 4000860618    </v>
          </cell>
          <cell r="C8540">
            <v>8</v>
          </cell>
          <cell r="D8540">
            <v>0</v>
          </cell>
          <cell r="E8540">
            <v>0</v>
          </cell>
          <cell r="F8540">
            <v>0</v>
          </cell>
          <cell r="G8540">
            <v>0</v>
          </cell>
          <cell r="I8540">
            <v>0</v>
          </cell>
        </row>
        <row r="8541">
          <cell r="A8541">
            <v>800000002231</v>
          </cell>
          <cell r="B8541" t="str">
            <v xml:space="preserve">TWIST DRILL DIN 338 TYPE INOX NOMINAL Ø 1,9 MM HSS-CO5 CYLINDRICAL SHANK SHORT PROMAT 4000860619    </v>
          </cell>
          <cell r="C8541">
            <v>8</v>
          </cell>
          <cell r="D8541">
            <v>0</v>
          </cell>
          <cell r="E8541">
            <v>0</v>
          </cell>
          <cell r="F8541">
            <v>0</v>
          </cell>
          <cell r="G8541">
            <v>0</v>
          </cell>
          <cell r="I8541">
            <v>0</v>
          </cell>
        </row>
        <row r="8542">
          <cell r="A8542">
            <v>800000002232</v>
          </cell>
          <cell r="B8542" t="str">
            <v xml:space="preserve">TWIST DRILL DIN 338 TYPE INOX NOMINAL Ø 2 MM HSS-CO5 CYLINDRICAL SHANK SHORT PROMAT 4000860620      </v>
          </cell>
          <cell r="C8542">
            <v>8</v>
          </cell>
          <cell r="D8542">
            <v>0</v>
          </cell>
          <cell r="E8542">
            <v>0</v>
          </cell>
          <cell r="F8542">
            <v>0</v>
          </cell>
          <cell r="G8542">
            <v>0</v>
          </cell>
          <cell r="I8542">
            <v>0</v>
          </cell>
        </row>
        <row r="8543">
          <cell r="A8543">
            <v>800000002233</v>
          </cell>
          <cell r="B8543" t="str">
            <v xml:space="preserve">TWIST DRILL DIN 338 TYPE INOX NOMINAL Ø 2,1 MM HSS-CO5 CYLINDRICAL SHANK SHORT PROMAT 4000860621    </v>
          </cell>
          <cell r="C8543">
            <v>8</v>
          </cell>
          <cell r="D8543">
            <v>0</v>
          </cell>
          <cell r="E8543">
            <v>0</v>
          </cell>
          <cell r="F8543">
            <v>0</v>
          </cell>
          <cell r="G8543">
            <v>0</v>
          </cell>
          <cell r="I8543">
            <v>0</v>
          </cell>
        </row>
        <row r="8544">
          <cell r="A8544">
            <v>800000002234</v>
          </cell>
          <cell r="B8544" t="str">
            <v xml:space="preserve">TWIST DRILL DIN 338 TYPE INOX NOMINAL Ø 2,2 MM HSS-CO5 CYLINDRICAL SHANK SHORT PROMAT 4000860622    </v>
          </cell>
          <cell r="C8544">
            <v>8</v>
          </cell>
          <cell r="D8544">
            <v>0</v>
          </cell>
          <cell r="E8544">
            <v>0</v>
          </cell>
          <cell r="F8544">
            <v>0</v>
          </cell>
          <cell r="G8544">
            <v>0</v>
          </cell>
          <cell r="I8544">
            <v>0</v>
          </cell>
        </row>
        <row r="8545">
          <cell r="A8545">
            <v>800000002235</v>
          </cell>
          <cell r="B8545" t="str">
            <v xml:space="preserve">TWIST DRILL DIN 338 TYPE INOX NOMINAL Ø 2,3 MM HSS-CO5 CYLINDRICAL SHANK SHORT PROMAT 4000860623    </v>
          </cell>
          <cell r="C8545">
            <v>8</v>
          </cell>
          <cell r="D8545">
            <v>0</v>
          </cell>
          <cell r="E8545">
            <v>0</v>
          </cell>
          <cell r="F8545">
            <v>0</v>
          </cell>
          <cell r="G8545">
            <v>0</v>
          </cell>
          <cell r="I8545">
            <v>0</v>
          </cell>
        </row>
        <row r="8546">
          <cell r="A8546">
            <v>800000002236</v>
          </cell>
          <cell r="B8546" t="str">
            <v xml:space="preserve">TWIST DRILL DIN 338 TYPE INOX NOMINAL Ø2,4 MM HSS-CO5 CYLINDRICAL SHANK SHORT PROMAT 4000860624     </v>
          </cell>
          <cell r="C8546">
            <v>8</v>
          </cell>
          <cell r="D8546">
            <v>0</v>
          </cell>
          <cell r="E8546">
            <v>0</v>
          </cell>
          <cell r="F8546">
            <v>0</v>
          </cell>
          <cell r="G8546">
            <v>0</v>
          </cell>
          <cell r="I8546">
            <v>0</v>
          </cell>
        </row>
        <row r="8547">
          <cell r="A8547">
            <v>800000002237</v>
          </cell>
          <cell r="B8547" t="str">
            <v xml:space="preserve">TWIST DRILL DIN 338 TYPE INOX NOMINAL Ø 2,5 MM HSS-CO5 CYLINDRICAL SHANK SHORT PROMAT 4000860625    </v>
          </cell>
          <cell r="C8547">
            <v>8</v>
          </cell>
          <cell r="D8547">
            <v>0</v>
          </cell>
          <cell r="E8547">
            <v>0</v>
          </cell>
          <cell r="F8547">
            <v>0</v>
          </cell>
          <cell r="G8547">
            <v>0</v>
          </cell>
          <cell r="I8547">
            <v>0</v>
          </cell>
        </row>
        <row r="8548">
          <cell r="A8548">
            <v>800000002238</v>
          </cell>
          <cell r="B8548" t="str">
            <v xml:space="preserve">TWIST DRILL DIN 338 TYPE INOX NOMINAL Ø 2,6 MM HSS-CO5 CYLINDRICAL SHANK SHORT PROMAT 4000860626    </v>
          </cell>
          <cell r="C8548">
            <v>8</v>
          </cell>
          <cell r="D8548">
            <v>0</v>
          </cell>
          <cell r="E8548">
            <v>0</v>
          </cell>
          <cell r="F8548">
            <v>0</v>
          </cell>
          <cell r="G8548">
            <v>0</v>
          </cell>
          <cell r="I8548">
            <v>0</v>
          </cell>
        </row>
        <row r="8549">
          <cell r="A8549">
            <v>800000002239</v>
          </cell>
          <cell r="B8549" t="str">
            <v xml:space="preserve">TWIST DRILL DIN 338 TYPE INOX NOMINAL Ø 2,7 MM HSS-CO5 CYLINDRICAL SHANK SHORT PROMAT 4000860627    </v>
          </cell>
          <cell r="C8549">
            <v>8</v>
          </cell>
          <cell r="D8549">
            <v>0</v>
          </cell>
          <cell r="E8549">
            <v>0</v>
          </cell>
          <cell r="F8549">
            <v>0</v>
          </cell>
          <cell r="G8549">
            <v>0</v>
          </cell>
          <cell r="I8549">
            <v>0</v>
          </cell>
        </row>
        <row r="8550">
          <cell r="A8550">
            <v>800000002240</v>
          </cell>
          <cell r="B8550" t="str">
            <v xml:space="preserve">TWIST DRILL DIN 338 TYPE INOX NOMINAL Ø 2,8 MM HSS-CO5 CYLINDRICAL SHANK SHORT PROMAT 4000860628    </v>
          </cell>
          <cell r="C8550">
            <v>8</v>
          </cell>
          <cell r="D8550">
            <v>0</v>
          </cell>
          <cell r="E8550">
            <v>0</v>
          </cell>
          <cell r="F8550">
            <v>0</v>
          </cell>
          <cell r="G8550">
            <v>0</v>
          </cell>
          <cell r="I8550">
            <v>0</v>
          </cell>
        </row>
        <row r="8551">
          <cell r="A8551">
            <v>800000002241</v>
          </cell>
          <cell r="B8551" t="str">
            <v xml:space="preserve">TWIST DRILL DIN 338 TYPE INOX NOMINAL Ø 2,9 MM HSS-CO5 CYLINDRICAL SHANK SHORT PROMAT 4000860629    </v>
          </cell>
          <cell r="C8551">
            <v>8</v>
          </cell>
          <cell r="D8551">
            <v>0</v>
          </cell>
          <cell r="E8551">
            <v>0</v>
          </cell>
          <cell r="F8551">
            <v>0</v>
          </cell>
          <cell r="G8551">
            <v>0</v>
          </cell>
          <cell r="I8551">
            <v>0</v>
          </cell>
        </row>
        <row r="8552">
          <cell r="A8552">
            <v>800000002242</v>
          </cell>
          <cell r="B8552" t="str">
            <v xml:space="preserve">TWIST DRILL DIN 338 TYPE INOX NOMINAL Ø 3,0 MM HSS-CO5 CYLINDRICAL SHANK SHORT PROMAT 4000860630    </v>
          </cell>
          <cell r="C8552">
            <v>8</v>
          </cell>
          <cell r="D8552">
            <v>0</v>
          </cell>
          <cell r="E8552">
            <v>0</v>
          </cell>
          <cell r="F8552">
            <v>0</v>
          </cell>
          <cell r="G8552">
            <v>0</v>
          </cell>
          <cell r="I8552">
            <v>0</v>
          </cell>
        </row>
        <row r="8553">
          <cell r="A8553">
            <v>800000002243</v>
          </cell>
          <cell r="B8553" t="str">
            <v xml:space="preserve">TWIST DRILL DIN 338 TYPE INOX NOMINAL Ø 3,4 MM HSS-CO5 CYLINDRICAL SHANK SHORT PROMAT 4000860634    </v>
          </cell>
          <cell r="C8553">
            <v>8</v>
          </cell>
          <cell r="D8553">
            <v>0</v>
          </cell>
          <cell r="E8553">
            <v>0</v>
          </cell>
          <cell r="F8553">
            <v>0</v>
          </cell>
          <cell r="G8553">
            <v>0</v>
          </cell>
          <cell r="I8553">
            <v>0</v>
          </cell>
        </row>
        <row r="8554">
          <cell r="A8554">
            <v>800000002244</v>
          </cell>
          <cell r="B8554" t="str">
            <v xml:space="preserve">TWIST DRILL DIN 338 TYPE INOX NOMINAL Ø 3,9 MM HSS-CO5 CYLINDRICAL SHANK SHORT PROMAT 4000860639    </v>
          </cell>
          <cell r="C8554">
            <v>8</v>
          </cell>
          <cell r="D8554">
            <v>0</v>
          </cell>
          <cell r="E8554">
            <v>0</v>
          </cell>
          <cell r="F8554">
            <v>0</v>
          </cell>
          <cell r="G8554">
            <v>0</v>
          </cell>
          <cell r="I8554">
            <v>0</v>
          </cell>
        </row>
        <row r="8555">
          <cell r="A8555">
            <v>800000002245</v>
          </cell>
          <cell r="B8555" t="str">
            <v xml:space="preserve">TWIST DRILL DIN 338 TYPE INOX NOMINAL Ø 4,4 MM HSS-CO5 CYLINDRICAL SHANK SHORT PROMAT 4000860644    </v>
          </cell>
          <cell r="C8555">
            <v>8</v>
          </cell>
          <cell r="D8555">
            <v>0</v>
          </cell>
          <cell r="E8555">
            <v>0</v>
          </cell>
          <cell r="F8555">
            <v>0</v>
          </cell>
          <cell r="G8555">
            <v>0</v>
          </cell>
          <cell r="I8555">
            <v>0</v>
          </cell>
        </row>
        <row r="8556">
          <cell r="A8556">
            <v>800000002246</v>
          </cell>
          <cell r="B8556" t="str">
            <v xml:space="preserve">TWIST DRILL DIN 338 TYPE INOX NOMINAL Ø 4,9 MM HSS-CO5 CYLINDRICAL SHANK SHORT PROMAT 4000860649    </v>
          </cell>
          <cell r="C8556">
            <v>8</v>
          </cell>
          <cell r="D8556">
            <v>0</v>
          </cell>
          <cell r="E8556">
            <v>0</v>
          </cell>
          <cell r="F8556">
            <v>0</v>
          </cell>
          <cell r="G8556">
            <v>0</v>
          </cell>
          <cell r="I8556">
            <v>0</v>
          </cell>
        </row>
        <row r="8557">
          <cell r="A8557">
            <v>800000002247</v>
          </cell>
          <cell r="B8557" t="str">
            <v xml:space="preserve">TWIST DRILL DIN 338 TYPE INOX NOMINAL Ø 5,4 MM HSS-CO5 CYLINDRICAL SHANK SHORT PROMAT 4000860654    </v>
          </cell>
          <cell r="C8557">
            <v>8</v>
          </cell>
          <cell r="D8557">
            <v>0</v>
          </cell>
          <cell r="E8557">
            <v>0</v>
          </cell>
          <cell r="F8557">
            <v>0</v>
          </cell>
          <cell r="G8557">
            <v>0</v>
          </cell>
          <cell r="I8557">
            <v>0</v>
          </cell>
        </row>
        <row r="8558">
          <cell r="A8558">
            <v>800000002248</v>
          </cell>
          <cell r="B8558" t="str">
            <v xml:space="preserve">TWIST DRILL DIN 338 TYPE INOX NOMINAL Ø 5,9 MM HSS-CO5 CYLINDRICAL SHANK SHORT PROMAT 4000860659    </v>
          </cell>
          <cell r="C8558">
            <v>7</v>
          </cell>
          <cell r="D8558">
            <v>0</v>
          </cell>
          <cell r="E8558">
            <v>0</v>
          </cell>
          <cell r="F8558">
            <v>0</v>
          </cell>
          <cell r="G8558">
            <v>0</v>
          </cell>
          <cell r="I8558">
            <v>0</v>
          </cell>
        </row>
        <row r="8559">
          <cell r="A8559">
            <v>800000002249</v>
          </cell>
          <cell r="B8559" t="str">
            <v xml:space="preserve">TWIST DRILL DIN 338 TYPE INOX NOMINAL Ø 6,9 MM HSS-CO5 CYLINDRICAL SHANK SHORT PROMAT 4000860669    </v>
          </cell>
          <cell r="C8559">
            <v>0</v>
          </cell>
          <cell r="D8559">
            <v>0</v>
          </cell>
          <cell r="E8559">
            <v>10</v>
          </cell>
          <cell r="F8559">
            <v>10</v>
          </cell>
          <cell r="G8559">
            <v>10</v>
          </cell>
          <cell r="I8559">
            <v>10</v>
          </cell>
        </row>
        <row r="8560">
          <cell r="A8560">
            <v>800000002250</v>
          </cell>
          <cell r="B8560" t="str">
            <v xml:space="preserve">TWIST DRILL DIN 338 TYPE INOX NOMINAL Ø 7,9 MM HSS-CO5 CYLINDRICAL SHANK SHORT PROMAT 4000860679    </v>
          </cell>
          <cell r="C8560">
            <v>9</v>
          </cell>
          <cell r="D8560">
            <v>0</v>
          </cell>
          <cell r="E8560">
            <v>0</v>
          </cell>
          <cell r="F8560">
            <v>0</v>
          </cell>
          <cell r="G8560">
            <v>0</v>
          </cell>
          <cell r="I8560">
            <v>0</v>
          </cell>
        </row>
        <row r="8561">
          <cell r="A8561">
            <v>800000002251</v>
          </cell>
          <cell r="B8561" t="str">
            <v xml:space="preserve">TWIST DRILL DIN 338 TYPE INOX NOMINAL Ø 8,9 MM HSS-CO5 CYLINDRICAL SHANK SHORT PROMAT 4000860689    </v>
          </cell>
          <cell r="C8561">
            <v>0</v>
          </cell>
          <cell r="D8561">
            <v>0</v>
          </cell>
          <cell r="E8561">
            <v>10</v>
          </cell>
          <cell r="F8561">
            <v>10</v>
          </cell>
          <cell r="G8561">
            <v>10</v>
          </cell>
          <cell r="I8561">
            <v>10</v>
          </cell>
        </row>
        <row r="8562">
          <cell r="A8562">
            <v>800000002252</v>
          </cell>
          <cell r="B8562" t="str">
            <v xml:space="preserve">COUNTERSINK SET DIN 335 C 90 ° 6.3-25 MM HSS TIN 5-PIECE PLASTIC BOX PROMAT 4000865213              </v>
          </cell>
          <cell r="C8562">
            <v>0</v>
          </cell>
          <cell r="D8562">
            <v>0</v>
          </cell>
          <cell r="E8562">
            <v>0</v>
          </cell>
          <cell r="F8562">
            <v>0</v>
          </cell>
          <cell r="G8562">
            <v>0</v>
          </cell>
          <cell r="I8562">
            <v>0</v>
          </cell>
        </row>
        <row r="8563">
          <cell r="A8563">
            <v>800000002253</v>
          </cell>
          <cell r="B8563" t="str">
            <v xml:space="preserve">EDGE FINDER 3D - OPTICAL CLAMPING SHAFT Ø 20 MM PROMAT 40000851247                                  </v>
          </cell>
          <cell r="C8563">
            <v>0</v>
          </cell>
          <cell r="D8563">
            <v>0</v>
          </cell>
          <cell r="E8563">
            <v>0</v>
          </cell>
          <cell r="F8563">
            <v>0</v>
          </cell>
          <cell r="G8563">
            <v>0</v>
          </cell>
          <cell r="I8563">
            <v>0</v>
          </cell>
        </row>
        <row r="8564">
          <cell r="A8564">
            <v>800000002254</v>
          </cell>
          <cell r="B8564" t="str">
            <v xml:space="preserve">UNIVERSAL ANGLE GAUGE SET RAIL LENGTH 150/200/300 MM PROMAT 4000858725                              </v>
          </cell>
          <cell r="C8564">
            <v>0</v>
          </cell>
          <cell r="D8564">
            <v>0</v>
          </cell>
          <cell r="E8564">
            <v>0</v>
          </cell>
          <cell r="F8564">
            <v>0</v>
          </cell>
          <cell r="G8564">
            <v>0</v>
          </cell>
          <cell r="I8564">
            <v>0</v>
          </cell>
        </row>
        <row r="8565">
          <cell r="A8565">
            <v>800000002255</v>
          </cell>
          <cell r="B8565" t="str">
            <v xml:space="preserve">GRINDING WHEEL DRESSER Ø 18 MM LENGTH 350 MM SILICON CARBIDE MÜLLER 7000842080                      </v>
          </cell>
          <cell r="C8565">
            <v>0</v>
          </cell>
          <cell r="D8565">
            <v>0</v>
          </cell>
          <cell r="E8565">
            <v>0</v>
          </cell>
          <cell r="F8565">
            <v>0</v>
          </cell>
          <cell r="G8565">
            <v>0</v>
          </cell>
          <cell r="I8565">
            <v>0</v>
          </cell>
        </row>
        <row r="8566">
          <cell r="A8566">
            <v>800000002256</v>
          </cell>
          <cell r="B8566" t="str">
            <v xml:space="preserve">DIRECT COLLET CHUCK 574E, SK40, S20 X 2                                                             </v>
          </cell>
          <cell r="C8566">
            <v>0</v>
          </cell>
          <cell r="D8566">
            <v>0</v>
          </cell>
          <cell r="E8566">
            <v>0</v>
          </cell>
          <cell r="F8566">
            <v>0</v>
          </cell>
          <cell r="G8566">
            <v>0</v>
          </cell>
          <cell r="I8566">
            <v>0</v>
          </cell>
        </row>
        <row r="8567">
          <cell r="A8567">
            <v>800000002257</v>
          </cell>
          <cell r="B8567" t="str">
            <v xml:space="preserve">ATORN TWIST DRILL NV HSSE, DIN 1897, 9.8 MM X 89 MM X 43 MM, 130° 1010257916                        </v>
          </cell>
          <cell r="C8567">
            <v>0</v>
          </cell>
          <cell r="D8567">
            <v>0</v>
          </cell>
          <cell r="E8567">
            <v>2</v>
          </cell>
          <cell r="F8567">
            <v>2</v>
          </cell>
          <cell r="G8567">
            <v>2</v>
          </cell>
          <cell r="I8567">
            <v>2</v>
          </cell>
        </row>
        <row r="8568">
          <cell r="A8568">
            <v>800000002258</v>
          </cell>
          <cell r="B8568" t="str">
            <v xml:space="preserve">ATORN TWIST DRILL BIT NV HSSE, DIN 1897, 10.80 MM X 95 MM X 47 MM, 130° 1010257934                  </v>
          </cell>
          <cell r="C8568">
            <v>0</v>
          </cell>
          <cell r="D8568">
            <v>0</v>
          </cell>
          <cell r="E8568">
            <v>2</v>
          </cell>
          <cell r="F8568">
            <v>2</v>
          </cell>
          <cell r="G8568">
            <v>2</v>
          </cell>
          <cell r="I8568">
            <v>2</v>
          </cell>
        </row>
        <row r="8569">
          <cell r="A8569">
            <v>800000002259</v>
          </cell>
          <cell r="B8569" t="str">
            <v xml:space="preserve">HSSE DIN 1897 TYPE N SHORT TWIST DRILL BIT, DIAMETER 11.8MM 1010257948                              </v>
          </cell>
          <cell r="C8569">
            <v>0</v>
          </cell>
          <cell r="D8569">
            <v>0</v>
          </cell>
          <cell r="E8569">
            <v>2</v>
          </cell>
          <cell r="F8569">
            <v>2</v>
          </cell>
          <cell r="G8569">
            <v>2</v>
          </cell>
          <cell r="I8569">
            <v>2</v>
          </cell>
        </row>
        <row r="8570">
          <cell r="A8570">
            <v>800000002260</v>
          </cell>
          <cell r="B8570" t="str">
            <v xml:space="preserve">ATORN TWIST DRILL BIT NV HSSE, DIN 1897, 12.80 MM X 102 MM X 51 MM, 130° 1010257958                 </v>
          </cell>
          <cell r="C8570">
            <v>0</v>
          </cell>
          <cell r="D8570">
            <v>0</v>
          </cell>
          <cell r="E8570">
            <v>2</v>
          </cell>
          <cell r="F8570">
            <v>2</v>
          </cell>
          <cell r="G8570">
            <v>2</v>
          </cell>
          <cell r="I8570">
            <v>2</v>
          </cell>
        </row>
        <row r="8571">
          <cell r="A8571">
            <v>800000002261</v>
          </cell>
          <cell r="B8571" t="str">
            <v xml:space="preserve">HHW TWIST DRILL BIT DIN 338 TYPE N HSS-E, GROUND 13.8 MM 10040941                                   </v>
          </cell>
          <cell r="C8571">
            <v>0</v>
          </cell>
          <cell r="D8571">
            <v>0</v>
          </cell>
          <cell r="E8571">
            <v>1</v>
          </cell>
          <cell r="F8571">
            <v>1</v>
          </cell>
          <cell r="G8571">
            <v>1</v>
          </cell>
          <cell r="I8571">
            <v>1</v>
          </cell>
        </row>
        <row r="8572">
          <cell r="A8572">
            <v>800000002262</v>
          </cell>
          <cell r="B8572" t="str">
            <v xml:space="preserve">ATORN TWIST DRILL N HSS, DIN 345, MT 2, 14.75 MM X 212 MM X 114 MM, 118° 10508654                   </v>
          </cell>
          <cell r="C8572">
            <v>0</v>
          </cell>
          <cell r="D8572">
            <v>0</v>
          </cell>
          <cell r="E8572">
            <v>1</v>
          </cell>
          <cell r="F8572">
            <v>1</v>
          </cell>
          <cell r="G8572">
            <v>1</v>
          </cell>
          <cell r="I8572">
            <v>1</v>
          </cell>
        </row>
        <row r="8573">
          <cell r="A8573">
            <v>800000002263</v>
          </cell>
          <cell r="B8573" t="str">
            <v xml:space="preserve">ATORN TWIST DRILL N HSS, DIN 345, MT 2, 15.75 MM X 218 MM X 120 MM, 118° 10508658                   </v>
          </cell>
          <cell r="C8573">
            <v>0</v>
          </cell>
          <cell r="D8573">
            <v>0</v>
          </cell>
          <cell r="E8573">
            <v>1</v>
          </cell>
          <cell r="F8573">
            <v>1</v>
          </cell>
          <cell r="G8573">
            <v>1</v>
          </cell>
          <cell r="I8573">
            <v>1</v>
          </cell>
        </row>
        <row r="8574">
          <cell r="A8574">
            <v>800000002264</v>
          </cell>
          <cell r="B8574" t="str">
            <v xml:space="preserve">ATORN TWIST DRILL N HSS, DIN 345, MT 2, 17.75 MM X 228 MM X 130 MM, 118° 10508668                   </v>
          </cell>
          <cell r="C8574">
            <v>0</v>
          </cell>
          <cell r="D8574">
            <v>0</v>
          </cell>
          <cell r="E8574">
            <v>1</v>
          </cell>
          <cell r="F8574">
            <v>1</v>
          </cell>
          <cell r="G8574">
            <v>1</v>
          </cell>
          <cell r="I8574">
            <v>1</v>
          </cell>
        </row>
        <row r="8575">
          <cell r="A8575">
            <v>800000002265</v>
          </cell>
          <cell r="B8575" t="str">
            <v xml:space="preserve">TWIST DRILL DIN 338 TYPE INOX NOMINAL Ø 1 MM HSS-CO5 CYLINDRICAL SHANK SHORT PROMAT 4000860610      </v>
          </cell>
          <cell r="C8575">
            <v>8</v>
          </cell>
          <cell r="D8575">
            <v>0</v>
          </cell>
          <cell r="E8575">
            <v>0</v>
          </cell>
          <cell r="F8575">
            <v>0</v>
          </cell>
          <cell r="G8575">
            <v>0</v>
          </cell>
          <cell r="I8575">
            <v>0</v>
          </cell>
        </row>
        <row r="8576">
          <cell r="A8576">
            <v>800000002267</v>
          </cell>
          <cell r="B8576" t="str">
            <v xml:space="preserve">POTENCIOMETRO LINEAL LWH130 (71630049)                                                              </v>
          </cell>
          <cell r="C8576">
            <v>2</v>
          </cell>
          <cell r="D8576">
            <v>0</v>
          </cell>
          <cell r="E8576">
            <v>0</v>
          </cell>
          <cell r="F8576">
            <v>0</v>
          </cell>
          <cell r="G8576">
            <v>0</v>
          </cell>
          <cell r="I8576">
            <v>0</v>
          </cell>
        </row>
        <row r="8577">
          <cell r="A8577">
            <v>800000002268</v>
          </cell>
          <cell r="B8577" t="str">
            <v xml:space="preserve">POTENCIOMETRO LINEAL LW 225 (71630049)                                                              </v>
          </cell>
          <cell r="C8577">
            <v>1</v>
          </cell>
          <cell r="D8577">
            <v>0</v>
          </cell>
          <cell r="E8577">
            <v>0</v>
          </cell>
          <cell r="F8577">
            <v>0</v>
          </cell>
          <cell r="G8577">
            <v>0</v>
          </cell>
          <cell r="I8577">
            <v>0</v>
          </cell>
        </row>
        <row r="8578">
          <cell r="A8578">
            <v>800000002269</v>
          </cell>
          <cell r="B8578" t="str">
            <v xml:space="preserve">POTENCIOMETRO LINEAL LW 450 (71630049)                                                              </v>
          </cell>
          <cell r="C8578">
            <v>1</v>
          </cell>
          <cell r="D8578">
            <v>0</v>
          </cell>
          <cell r="E8578">
            <v>0</v>
          </cell>
          <cell r="F8578">
            <v>0</v>
          </cell>
          <cell r="G8578">
            <v>0</v>
          </cell>
          <cell r="I8578">
            <v>0</v>
          </cell>
        </row>
        <row r="8579">
          <cell r="A8579">
            <v>800000002350</v>
          </cell>
          <cell r="B8579" t="str">
            <v xml:space="preserve">SETPOINT DEVICE 0512590070                                                                          </v>
          </cell>
          <cell r="C8579">
            <v>0</v>
          </cell>
          <cell r="D8579">
            <v>0</v>
          </cell>
          <cell r="E8579">
            <v>0</v>
          </cell>
          <cell r="F8579">
            <v>0</v>
          </cell>
          <cell r="G8579">
            <v>0</v>
          </cell>
          <cell r="I8579">
            <v>0</v>
          </cell>
        </row>
        <row r="8580">
          <cell r="A8580">
            <v>800000002367</v>
          </cell>
          <cell r="B8580" t="str">
            <v xml:space="preserve">POTENCIOMETRO LINEAL LW H 130 (71630049)                                                            </v>
          </cell>
          <cell r="C8580">
            <v>0</v>
          </cell>
          <cell r="D8580">
            <v>0</v>
          </cell>
          <cell r="E8580">
            <v>0</v>
          </cell>
          <cell r="F8580">
            <v>0</v>
          </cell>
          <cell r="G8580">
            <v>0</v>
          </cell>
          <cell r="I8580">
            <v>0</v>
          </cell>
        </row>
        <row r="8581">
          <cell r="A8581">
            <v>800000002368</v>
          </cell>
          <cell r="B8581" t="str">
            <v xml:space="preserve">POTENCIOMETRO LINEAL LW 225 (7163-0049)                                                             </v>
          </cell>
          <cell r="C8581">
            <v>0</v>
          </cell>
          <cell r="D8581">
            <v>0</v>
          </cell>
          <cell r="E8581">
            <v>0</v>
          </cell>
          <cell r="F8581">
            <v>0</v>
          </cell>
          <cell r="G8581">
            <v>0</v>
          </cell>
          <cell r="I8581">
            <v>0</v>
          </cell>
        </row>
        <row r="8582">
          <cell r="A8582">
            <v>800000002369</v>
          </cell>
          <cell r="B8582" t="str">
            <v xml:space="preserve">POTENCIOMETRO LINEAL LW 45 (7163-0049)                                                              </v>
          </cell>
          <cell r="C8582">
            <v>0</v>
          </cell>
          <cell r="D8582">
            <v>0</v>
          </cell>
          <cell r="E8582">
            <v>0</v>
          </cell>
          <cell r="F8582">
            <v>0</v>
          </cell>
          <cell r="G8582">
            <v>0</v>
          </cell>
          <cell r="I8582">
            <v>0</v>
          </cell>
        </row>
        <row r="8583">
          <cell r="A8583">
            <v>800000006215</v>
          </cell>
          <cell r="B8583" t="str">
            <v xml:space="preserve">BEIN-CABLE PLANO DP6215                                                                             </v>
          </cell>
          <cell r="C8583">
            <v>1</v>
          </cell>
          <cell r="D8583">
            <v>0</v>
          </cell>
          <cell r="E8583">
            <v>0</v>
          </cell>
          <cell r="F8583">
            <v>0</v>
          </cell>
          <cell r="G8583">
            <v>0</v>
          </cell>
          <cell r="I8583">
            <v>0</v>
          </cell>
        </row>
        <row r="8584">
          <cell r="A8584">
            <v>800000006231</v>
          </cell>
          <cell r="B8584" t="str">
            <v xml:space="preserve">BEIN-PLACA MADRE CPU DP6231                                                                         </v>
          </cell>
          <cell r="C8584">
            <v>1</v>
          </cell>
          <cell r="D8584">
            <v>0</v>
          </cell>
          <cell r="E8584">
            <v>0</v>
          </cell>
          <cell r="F8584">
            <v>0</v>
          </cell>
          <cell r="G8584">
            <v>0</v>
          </cell>
          <cell r="I8584">
            <v>0</v>
          </cell>
        </row>
        <row r="8585">
          <cell r="A8585">
            <v>800000006315</v>
          </cell>
          <cell r="B8585" t="str">
            <v xml:space="preserve">BEIN-FUENTE ALIMENTACIÓN DP6315                                                                     </v>
          </cell>
          <cell r="C8585">
            <v>1</v>
          </cell>
          <cell r="D8585">
            <v>0</v>
          </cell>
          <cell r="E8585">
            <v>0</v>
          </cell>
          <cell r="F8585">
            <v>0</v>
          </cell>
          <cell r="G8585">
            <v>0</v>
          </cell>
          <cell r="I8585">
            <v>0</v>
          </cell>
        </row>
        <row r="8586">
          <cell r="A8586">
            <v>800000007786</v>
          </cell>
          <cell r="B8586" t="str">
            <v xml:space="preserve">BOTIQUIN PRIMEROS AUXILIOS                                                                          </v>
          </cell>
          <cell r="C8586">
            <v>0</v>
          </cell>
          <cell r="D8586">
            <v>0</v>
          </cell>
          <cell r="E8586">
            <v>0</v>
          </cell>
          <cell r="F8586">
            <v>0</v>
          </cell>
          <cell r="G8586">
            <v>0</v>
          </cell>
          <cell r="I8586">
            <v>0</v>
          </cell>
        </row>
        <row r="8587">
          <cell r="A8587">
            <v>800000007787</v>
          </cell>
          <cell r="B8587" t="str">
            <v xml:space="preserve">DADO D-0,89mm-0,035" (78000431)                                                                     </v>
          </cell>
          <cell r="C8587">
            <v>0</v>
          </cell>
          <cell r="D8587">
            <v>0</v>
          </cell>
          <cell r="E8587">
            <v>0</v>
          </cell>
          <cell r="F8587">
            <v>0</v>
          </cell>
          <cell r="G8587">
            <v>0</v>
          </cell>
          <cell r="I8587">
            <v>0</v>
          </cell>
        </row>
        <row r="8588">
          <cell r="A8588">
            <v>800000007788</v>
          </cell>
          <cell r="B8588" t="str">
            <v xml:space="preserve">DADO D-0,96MM-0,038" (78000564)                                                                     </v>
          </cell>
          <cell r="C8588">
            <v>0</v>
          </cell>
          <cell r="D8588">
            <v>0</v>
          </cell>
          <cell r="E8588">
            <v>0</v>
          </cell>
          <cell r="F8588">
            <v>0</v>
          </cell>
          <cell r="G8588">
            <v>0</v>
          </cell>
          <cell r="I8588">
            <v>0</v>
          </cell>
        </row>
        <row r="8589">
          <cell r="A8589">
            <v>800000010129</v>
          </cell>
          <cell r="B8589" t="str">
            <v xml:space="preserve">Torque Screw Driver Set AIS  10129AIS                                                               </v>
          </cell>
          <cell r="C8589">
            <v>0</v>
          </cell>
          <cell r="D8589">
            <v>0</v>
          </cell>
          <cell r="E8589">
            <v>0</v>
          </cell>
          <cell r="F8589">
            <v>0</v>
          </cell>
          <cell r="G8589">
            <v>0</v>
          </cell>
          <cell r="I8589">
            <v>0</v>
          </cell>
        </row>
        <row r="8590">
          <cell r="A8590">
            <v>800000011081</v>
          </cell>
          <cell r="B8590" t="str">
            <v xml:space="preserve">AQUINA- RESINA L-S 1567                                                                             </v>
          </cell>
          <cell r="C8590">
            <v>100</v>
          </cell>
          <cell r="D8590">
            <v>0</v>
          </cell>
          <cell r="E8590">
            <v>0</v>
          </cell>
          <cell r="F8590">
            <v>0</v>
          </cell>
          <cell r="G8590">
            <v>0</v>
          </cell>
          <cell r="I8590">
            <v>0</v>
          </cell>
        </row>
        <row r="8591">
          <cell r="A8591">
            <v>800000100190</v>
          </cell>
          <cell r="B8591" t="str">
            <v xml:space="preserve">AGUA POTABLE (OSE)                                                                                  </v>
          </cell>
          <cell r="C8591">
            <v>0</v>
          </cell>
          <cell r="D8591">
            <v>0</v>
          </cell>
          <cell r="E8591">
            <v>0</v>
          </cell>
          <cell r="F8591">
            <v>0</v>
          </cell>
          <cell r="G8591">
            <v>0</v>
          </cell>
          <cell r="I8591">
            <v>0</v>
          </cell>
        </row>
        <row r="8592">
          <cell r="A8592">
            <v>800000100191</v>
          </cell>
          <cell r="B8592" t="str">
            <v xml:space="preserve">ENERGIA ELECTRICA (INDIRECTA)                                                                       </v>
          </cell>
          <cell r="C8592">
            <v>0</v>
          </cell>
          <cell r="D8592">
            <v>0</v>
          </cell>
          <cell r="E8592">
            <v>0</v>
          </cell>
          <cell r="F8592">
            <v>0</v>
          </cell>
          <cell r="G8592">
            <v>0</v>
          </cell>
          <cell r="I8592">
            <v>0</v>
          </cell>
        </row>
        <row r="8593">
          <cell r="A8593">
            <v>800000100192</v>
          </cell>
          <cell r="B8593" t="str">
            <v xml:space="preserve">TELEFONIA CELULAR                                                                                   </v>
          </cell>
          <cell r="C8593">
            <v>0</v>
          </cell>
          <cell r="D8593">
            <v>0</v>
          </cell>
          <cell r="E8593">
            <v>0</v>
          </cell>
          <cell r="F8593">
            <v>0</v>
          </cell>
          <cell r="G8593">
            <v>0</v>
          </cell>
          <cell r="I8593">
            <v>0</v>
          </cell>
        </row>
        <row r="8594">
          <cell r="A8594">
            <v>800000100193</v>
          </cell>
          <cell r="B8594" t="str">
            <v xml:space="preserve">TELEFONIA                                                                                           </v>
          </cell>
          <cell r="C8594">
            <v>0</v>
          </cell>
          <cell r="D8594">
            <v>0</v>
          </cell>
          <cell r="E8594">
            <v>0</v>
          </cell>
          <cell r="F8594">
            <v>0</v>
          </cell>
          <cell r="G8594">
            <v>0</v>
          </cell>
          <cell r="I8594">
            <v>0</v>
          </cell>
        </row>
        <row r="8595">
          <cell r="A8595">
            <v>800000100194</v>
          </cell>
          <cell r="B8595" t="str">
            <v xml:space="preserve">CONSUMO DE AGUA                                                                                     </v>
          </cell>
          <cell r="C8595">
            <v>0</v>
          </cell>
          <cell r="D8595">
            <v>0</v>
          </cell>
          <cell r="E8595">
            <v>0</v>
          </cell>
          <cell r="F8595">
            <v>0</v>
          </cell>
          <cell r="G8595">
            <v>0</v>
          </cell>
          <cell r="I8595">
            <v>0</v>
          </cell>
        </row>
        <row r="8596">
          <cell r="A8596">
            <v>800000100201</v>
          </cell>
          <cell r="B8596" t="str">
            <v xml:space="preserve">Seguros de automotores                                                                              </v>
          </cell>
          <cell r="C8596">
            <v>0</v>
          </cell>
          <cell r="D8596">
            <v>0</v>
          </cell>
          <cell r="E8596">
            <v>0</v>
          </cell>
          <cell r="F8596">
            <v>0</v>
          </cell>
          <cell r="G8596">
            <v>0</v>
          </cell>
          <cell r="I8596">
            <v>0</v>
          </cell>
        </row>
        <row r="8597">
          <cell r="A8597">
            <v>800000100202</v>
          </cell>
          <cell r="B8597" t="str">
            <v xml:space="preserve">Certificados CIU                                                                                    </v>
          </cell>
          <cell r="C8597">
            <v>0</v>
          </cell>
          <cell r="D8597">
            <v>0</v>
          </cell>
          <cell r="E8597">
            <v>0</v>
          </cell>
          <cell r="F8597">
            <v>0</v>
          </cell>
          <cell r="G8597">
            <v>0</v>
          </cell>
          <cell r="I8597">
            <v>0</v>
          </cell>
        </row>
        <row r="8598">
          <cell r="A8598">
            <v>800000100204</v>
          </cell>
          <cell r="B8598" t="str">
            <v xml:space="preserve">Mantenimiento Sanitario                                                                             </v>
          </cell>
          <cell r="C8598">
            <v>0</v>
          </cell>
          <cell r="D8598">
            <v>0</v>
          </cell>
          <cell r="E8598">
            <v>0</v>
          </cell>
          <cell r="F8598">
            <v>0</v>
          </cell>
          <cell r="G8598">
            <v>0</v>
          </cell>
          <cell r="I8598">
            <v>0</v>
          </cell>
        </row>
        <row r="8599">
          <cell r="A8599">
            <v>800000100206</v>
          </cell>
          <cell r="B8599" t="str">
            <v xml:space="preserve">Seguro- Accidentes Mensuales                                                                        </v>
          </cell>
          <cell r="C8599">
            <v>0</v>
          </cell>
          <cell r="D8599">
            <v>0</v>
          </cell>
          <cell r="E8599">
            <v>0</v>
          </cell>
          <cell r="F8599">
            <v>0</v>
          </cell>
          <cell r="G8599">
            <v>0</v>
          </cell>
          <cell r="I8599">
            <v>0</v>
          </cell>
        </row>
        <row r="8600">
          <cell r="A8600">
            <v>800000100208</v>
          </cell>
          <cell r="B8600" t="str">
            <v xml:space="preserve">BSE - Autos/Cauciones                                                                               </v>
          </cell>
          <cell r="C8600">
            <v>0</v>
          </cell>
          <cell r="D8600">
            <v>0</v>
          </cell>
          <cell r="E8600">
            <v>0</v>
          </cell>
          <cell r="F8600">
            <v>0</v>
          </cell>
          <cell r="G8600">
            <v>0</v>
          </cell>
          <cell r="I8600">
            <v>0</v>
          </cell>
        </row>
        <row r="8601">
          <cell r="A8601">
            <v>800000100210</v>
          </cell>
          <cell r="B8601" t="str">
            <v xml:space="preserve">Capacitación                                                                                        </v>
          </cell>
          <cell r="C8601">
            <v>0</v>
          </cell>
          <cell r="D8601">
            <v>0</v>
          </cell>
          <cell r="E8601">
            <v>0</v>
          </cell>
          <cell r="F8601">
            <v>0</v>
          </cell>
          <cell r="G8601">
            <v>0</v>
          </cell>
          <cell r="I8601">
            <v>0</v>
          </cell>
        </row>
        <row r="8602">
          <cell r="A8602">
            <v>800000100211</v>
          </cell>
          <cell r="B8602" t="str">
            <v xml:space="preserve">ENGRANAJE CONICO PARA ESPIRALADA                                                                    </v>
          </cell>
          <cell r="C8602">
            <v>16</v>
          </cell>
          <cell r="D8602">
            <v>0</v>
          </cell>
          <cell r="E8602">
            <v>0</v>
          </cell>
          <cell r="F8602">
            <v>0</v>
          </cell>
          <cell r="G8602">
            <v>0</v>
          </cell>
          <cell r="I8602">
            <v>0</v>
          </cell>
        </row>
        <row r="8603">
          <cell r="A8603">
            <v>800000210129</v>
          </cell>
          <cell r="B8603" t="str">
            <v xml:space="preserve">Test equipment set AIS 10129STSAIS                                                                  </v>
          </cell>
          <cell r="C8603">
            <v>0</v>
          </cell>
          <cell r="D8603">
            <v>0</v>
          </cell>
          <cell r="E8603">
            <v>0</v>
          </cell>
          <cell r="F8603">
            <v>0</v>
          </cell>
          <cell r="G8603">
            <v>0</v>
          </cell>
          <cell r="I8603">
            <v>0</v>
          </cell>
        </row>
        <row r="8604">
          <cell r="A8604">
            <v>800000441710</v>
          </cell>
          <cell r="B8604" t="str">
            <v xml:space="preserve">CABLE COMBI COLISEO 441710                                                                          </v>
          </cell>
          <cell r="C8604">
            <v>0</v>
          </cell>
          <cell r="D8604">
            <v>0</v>
          </cell>
          <cell r="E8604">
            <v>0</v>
          </cell>
          <cell r="F8604">
            <v>0</v>
          </cell>
          <cell r="G8604">
            <v>0</v>
          </cell>
          <cell r="I8604">
            <v>0</v>
          </cell>
        </row>
        <row r="8605">
          <cell r="A8605">
            <v>800000901146</v>
          </cell>
          <cell r="B8605" t="str">
            <v xml:space="preserve">SOPORTE DISTANCIADOR  901146                                                                        </v>
          </cell>
          <cell r="C8605">
            <v>0</v>
          </cell>
          <cell r="D8605">
            <v>0</v>
          </cell>
          <cell r="E8605">
            <v>0</v>
          </cell>
          <cell r="F8605">
            <v>0</v>
          </cell>
          <cell r="G8605">
            <v>0</v>
          </cell>
          <cell r="I8605">
            <v>0</v>
          </cell>
        </row>
        <row r="8606">
          <cell r="A8606">
            <v>800000901575</v>
          </cell>
          <cell r="B8606" t="str">
            <v xml:space="preserve">ARTICULACION DE ALZA     901575                                                                     </v>
          </cell>
          <cell r="C8606">
            <v>0</v>
          </cell>
          <cell r="D8606">
            <v>0</v>
          </cell>
          <cell r="E8606">
            <v>0</v>
          </cell>
          <cell r="F8606">
            <v>0</v>
          </cell>
          <cell r="G8606">
            <v>0</v>
          </cell>
          <cell r="I8606">
            <v>0</v>
          </cell>
        </row>
        <row r="8607">
          <cell r="A8607">
            <v>800000901576</v>
          </cell>
          <cell r="B8607" t="str">
            <v xml:space="preserve">CLIP DE FIJACION        901576                                                                      </v>
          </cell>
          <cell r="C8607">
            <v>0</v>
          </cell>
          <cell r="D8607">
            <v>0</v>
          </cell>
          <cell r="E8607">
            <v>0</v>
          </cell>
          <cell r="F8607">
            <v>0</v>
          </cell>
          <cell r="G8607">
            <v>0</v>
          </cell>
          <cell r="I8607">
            <v>0</v>
          </cell>
        </row>
        <row r="8608">
          <cell r="A8608">
            <v>800000901620</v>
          </cell>
          <cell r="B8608" t="str">
            <v xml:space="preserve">PATA DE SILICONA     901620                                                                         </v>
          </cell>
          <cell r="C8608">
            <v>0</v>
          </cell>
          <cell r="D8608">
            <v>0</v>
          </cell>
          <cell r="E8608">
            <v>0</v>
          </cell>
          <cell r="F8608">
            <v>0</v>
          </cell>
          <cell r="G8608">
            <v>0</v>
          </cell>
          <cell r="I8608">
            <v>0</v>
          </cell>
        </row>
        <row r="8609">
          <cell r="A8609">
            <v>800000901652</v>
          </cell>
          <cell r="B8609" t="str">
            <v xml:space="preserve">ESTRUCTURA FRONTAL   901652                                                                         </v>
          </cell>
          <cell r="C8609">
            <v>0</v>
          </cell>
          <cell r="D8609">
            <v>0</v>
          </cell>
          <cell r="E8609">
            <v>0</v>
          </cell>
          <cell r="F8609">
            <v>0</v>
          </cell>
          <cell r="G8609">
            <v>0</v>
          </cell>
          <cell r="I8609">
            <v>0</v>
          </cell>
        </row>
        <row r="8610">
          <cell r="A8610">
            <v>800000901658</v>
          </cell>
          <cell r="B8610" t="str">
            <v xml:space="preserve">PANEL P/ENTEROMAT     901658                                                                        </v>
          </cell>
          <cell r="C8610">
            <v>0</v>
          </cell>
          <cell r="D8610">
            <v>0</v>
          </cell>
          <cell r="E8610">
            <v>0</v>
          </cell>
          <cell r="F8610">
            <v>0</v>
          </cell>
          <cell r="G8610">
            <v>0</v>
          </cell>
          <cell r="I8610">
            <v>0</v>
          </cell>
        </row>
        <row r="8611">
          <cell r="A8611">
            <v>800000901659</v>
          </cell>
          <cell r="B8611" t="str">
            <v xml:space="preserve">TECLADO P/ENTEROMAT   901659                                                                        </v>
          </cell>
          <cell r="C8611">
            <v>0</v>
          </cell>
          <cell r="D8611">
            <v>0</v>
          </cell>
          <cell r="E8611">
            <v>0</v>
          </cell>
          <cell r="F8611">
            <v>0</v>
          </cell>
          <cell r="G8611">
            <v>0</v>
          </cell>
          <cell r="I8611">
            <v>0</v>
          </cell>
        </row>
        <row r="8612">
          <cell r="A8612">
            <v>800000901660</v>
          </cell>
          <cell r="B8612" t="str">
            <v xml:space="preserve">TECLADO DE MEMBRANA DP9012-3 BEIN                                                                   </v>
          </cell>
          <cell r="C8612">
            <v>3</v>
          </cell>
          <cell r="D8612">
            <v>0</v>
          </cell>
          <cell r="E8612">
            <v>0</v>
          </cell>
          <cell r="F8612">
            <v>0</v>
          </cell>
          <cell r="G8612">
            <v>0</v>
          </cell>
          <cell r="I8612">
            <v>0</v>
          </cell>
        </row>
        <row r="8613">
          <cell r="A8613">
            <v>800000901661</v>
          </cell>
          <cell r="B8613" t="str">
            <v xml:space="preserve">PANTALLA LCD DP6237-1 BEIN                                                                          </v>
          </cell>
          <cell r="C8613">
            <v>1</v>
          </cell>
          <cell r="D8613">
            <v>0</v>
          </cell>
          <cell r="E8613">
            <v>0</v>
          </cell>
          <cell r="F8613">
            <v>0</v>
          </cell>
          <cell r="G8613">
            <v>0</v>
          </cell>
          <cell r="I8613">
            <v>0</v>
          </cell>
        </row>
        <row r="8614">
          <cell r="A8614">
            <v>800000901776</v>
          </cell>
          <cell r="B8614" t="str">
            <v xml:space="preserve">GARRA P/SENSOR DE GOTAS    901776                                                                   </v>
          </cell>
          <cell r="C8614">
            <v>0</v>
          </cell>
          <cell r="D8614">
            <v>0</v>
          </cell>
          <cell r="E8614">
            <v>0</v>
          </cell>
          <cell r="F8614">
            <v>0</v>
          </cell>
          <cell r="G8614">
            <v>0</v>
          </cell>
          <cell r="I8614">
            <v>0</v>
          </cell>
        </row>
        <row r="8615">
          <cell r="A8615">
            <v>800000901779</v>
          </cell>
          <cell r="B8615" t="str">
            <v xml:space="preserve">PUNTERA INTERMED.ENTEROMAT   901779                                                                 </v>
          </cell>
          <cell r="C8615">
            <v>0</v>
          </cell>
          <cell r="D8615">
            <v>0</v>
          </cell>
          <cell r="E8615">
            <v>0</v>
          </cell>
          <cell r="F8615">
            <v>0</v>
          </cell>
          <cell r="G8615">
            <v>0</v>
          </cell>
          <cell r="I8615">
            <v>0</v>
          </cell>
        </row>
        <row r="8616">
          <cell r="A8616">
            <v>800000901795</v>
          </cell>
          <cell r="B8616" t="str">
            <v xml:space="preserve">TORNILLO 3X8 PARA PLASTICO     901795                                                               </v>
          </cell>
          <cell r="C8616">
            <v>0</v>
          </cell>
          <cell r="D8616">
            <v>0</v>
          </cell>
          <cell r="E8616">
            <v>0</v>
          </cell>
          <cell r="F8616">
            <v>0</v>
          </cell>
          <cell r="G8616">
            <v>0</v>
          </cell>
          <cell r="I8616">
            <v>0</v>
          </cell>
        </row>
        <row r="8617">
          <cell r="A8617">
            <v>800000901824</v>
          </cell>
          <cell r="B8617" t="str">
            <v xml:space="preserve">ARANDELA 901824                                                                                     </v>
          </cell>
          <cell r="C8617">
            <v>0</v>
          </cell>
          <cell r="D8617">
            <v>0</v>
          </cell>
          <cell r="E8617">
            <v>0</v>
          </cell>
          <cell r="F8617">
            <v>0</v>
          </cell>
          <cell r="G8617">
            <v>0</v>
          </cell>
          <cell r="I8617">
            <v>0</v>
          </cell>
        </row>
        <row r="8618">
          <cell r="A8618">
            <v>800000901825</v>
          </cell>
          <cell r="B8618" t="str">
            <v xml:space="preserve">SEGURO 901825                                                                                       </v>
          </cell>
          <cell r="C8618">
            <v>0</v>
          </cell>
          <cell r="D8618">
            <v>0</v>
          </cell>
          <cell r="E8618">
            <v>0</v>
          </cell>
          <cell r="F8618">
            <v>0</v>
          </cell>
          <cell r="G8618">
            <v>0</v>
          </cell>
          <cell r="I8618">
            <v>0</v>
          </cell>
        </row>
        <row r="8619">
          <cell r="A8619">
            <v>800000901826</v>
          </cell>
          <cell r="B8619" t="str">
            <v xml:space="preserve">ANILLO DE RETENCION   901826                                                                        </v>
          </cell>
          <cell r="C8619">
            <v>0</v>
          </cell>
          <cell r="D8619">
            <v>0</v>
          </cell>
          <cell r="E8619">
            <v>0</v>
          </cell>
          <cell r="F8619">
            <v>0</v>
          </cell>
          <cell r="G8619">
            <v>0</v>
          </cell>
          <cell r="I8619">
            <v>0</v>
          </cell>
        </row>
        <row r="8620">
          <cell r="A8620">
            <v>800000901827</v>
          </cell>
          <cell r="B8620" t="str">
            <v xml:space="preserve">SEGURO EJE DE TAPA 901827                                                                           </v>
          </cell>
          <cell r="C8620">
            <v>0</v>
          </cell>
          <cell r="D8620">
            <v>0</v>
          </cell>
          <cell r="E8620">
            <v>0</v>
          </cell>
          <cell r="F8620">
            <v>0</v>
          </cell>
          <cell r="G8620">
            <v>0</v>
          </cell>
          <cell r="I8620">
            <v>0</v>
          </cell>
        </row>
        <row r="8621">
          <cell r="A8621">
            <v>800000903338</v>
          </cell>
          <cell r="B8621" t="str">
            <v xml:space="preserve">MOTOR PASO A PASO P/ENTEROMAT COMPACT 903338                                                        </v>
          </cell>
          <cell r="C8621">
            <v>0</v>
          </cell>
          <cell r="D8621">
            <v>0</v>
          </cell>
          <cell r="E8621">
            <v>0</v>
          </cell>
          <cell r="F8621">
            <v>0</v>
          </cell>
          <cell r="G8621">
            <v>0</v>
          </cell>
          <cell r="I8621">
            <v>0</v>
          </cell>
        </row>
        <row r="8622">
          <cell r="A8622">
            <v>800000903993</v>
          </cell>
          <cell r="B8622" t="str">
            <v xml:space="preserve">SENSOR DE GOTAS DUAL 903993                                                                         </v>
          </cell>
          <cell r="C8622">
            <v>0</v>
          </cell>
          <cell r="D8622">
            <v>0</v>
          </cell>
          <cell r="E8622">
            <v>0</v>
          </cell>
          <cell r="F8622">
            <v>0</v>
          </cell>
          <cell r="G8622">
            <v>0</v>
          </cell>
          <cell r="I8622">
            <v>0</v>
          </cell>
        </row>
        <row r="8623">
          <cell r="A8623">
            <v>800000906012</v>
          </cell>
          <cell r="B8623" t="str">
            <v xml:space="preserve">TORNILLO DE CIERRE 901608                                                                           </v>
          </cell>
          <cell r="C8623">
            <v>0</v>
          </cell>
          <cell r="D8623">
            <v>0</v>
          </cell>
          <cell r="E8623">
            <v>0</v>
          </cell>
          <cell r="F8623">
            <v>0</v>
          </cell>
          <cell r="G8623">
            <v>0</v>
          </cell>
          <cell r="I8623">
            <v>0</v>
          </cell>
        </row>
        <row r="8624">
          <cell r="A8624">
            <v>800000908918</v>
          </cell>
          <cell r="B8624" t="str">
            <v xml:space="preserve">FUSIBLE 1AMP. LENTO 908913                                                                          </v>
          </cell>
          <cell r="C8624">
            <v>0</v>
          </cell>
          <cell r="D8624">
            <v>0</v>
          </cell>
          <cell r="E8624">
            <v>0</v>
          </cell>
          <cell r="F8624">
            <v>0</v>
          </cell>
          <cell r="G8624">
            <v>0</v>
          </cell>
          <cell r="I8624">
            <v>0</v>
          </cell>
        </row>
        <row r="8625">
          <cell r="A8625">
            <v>800000908957</v>
          </cell>
          <cell r="B8625" t="str">
            <v xml:space="preserve">TAPA GRIS COMPLETA 908957                                                                           </v>
          </cell>
          <cell r="C8625">
            <v>0</v>
          </cell>
          <cell r="D8625">
            <v>0</v>
          </cell>
          <cell r="E8625">
            <v>0</v>
          </cell>
          <cell r="F8625">
            <v>0</v>
          </cell>
          <cell r="G8625">
            <v>0</v>
          </cell>
          <cell r="I8625">
            <v>0</v>
          </cell>
        </row>
        <row r="8626">
          <cell r="A8626">
            <v>800000908966</v>
          </cell>
          <cell r="B8626" t="str">
            <v xml:space="preserve">TORNILLO PARA DISPLAY LCD 901643                                                                    </v>
          </cell>
          <cell r="C8626">
            <v>0</v>
          </cell>
          <cell r="D8626">
            <v>0</v>
          </cell>
          <cell r="E8626">
            <v>0</v>
          </cell>
          <cell r="F8626">
            <v>0</v>
          </cell>
          <cell r="G8626">
            <v>0</v>
          </cell>
          <cell r="I8626">
            <v>0</v>
          </cell>
        </row>
        <row r="8627">
          <cell r="A8627">
            <v>800000908978</v>
          </cell>
          <cell r="B8627" t="str">
            <v xml:space="preserve">EPROM - SOFTWARE 3.0                                     908978                                     </v>
          </cell>
          <cell r="C8627">
            <v>0</v>
          </cell>
          <cell r="D8627">
            <v>0</v>
          </cell>
          <cell r="E8627">
            <v>0</v>
          </cell>
          <cell r="F8627">
            <v>0</v>
          </cell>
          <cell r="G8627">
            <v>0</v>
          </cell>
          <cell r="I8627">
            <v>0</v>
          </cell>
        </row>
        <row r="8628">
          <cell r="A8628">
            <v>800000908981</v>
          </cell>
          <cell r="B8628" t="str">
            <v xml:space="preserve">CPU P/ENTEROMAT    908981                                                                           </v>
          </cell>
          <cell r="C8628">
            <v>0</v>
          </cell>
          <cell r="D8628">
            <v>0</v>
          </cell>
          <cell r="E8628">
            <v>0</v>
          </cell>
          <cell r="F8628">
            <v>0</v>
          </cell>
          <cell r="G8628">
            <v>0</v>
          </cell>
          <cell r="I8628">
            <v>0</v>
          </cell>
        </row>
        <row r="8629">
          <cell r="A8629">
            <v>800000908984</v>
          </cell>
          <cell r="B8629" t="str">
            <v xml:space="preserve">CABEZAL P/ENTEROMAT     908984                                                                      </v>
          </cell>
          <cell r="C8629">
            <v>0</v>
          </cell>
          <cell r="D8629">
            <v>0</v>
          </cell>
          <cell r="E8629">
            <v>0</v>
          </cell>
          <cell r="F8629">
            <v>0</v>
          </cell>
          <cell r="G8629">
            <v>0</v>
          </cell>
          <cell r="I8629">
            <v>0</v>
          </cell>
        </row>
        <row r="8630">
          <cell r="A8630">
            <v>800000908988</v>
          </cell>
          <cell r="B8630" t="str">
            <v xml:space="preserve">FIJACION FUENTE A VASTAGO    908988                                                                 </v>
          </cell>
          <cell r="C8630">
            <v>0</v>
          </cell>
          <cell r="D8630">
            <v>0</v>
          </cell>
          <cell r="E8630">
            <v>0</v>
          </cell>
          <cell r="F8630">
            <v>0</v>
          </cell>
          <cell r="G8630">
            <v>0</v>
          </cell>
          <cell r="I8630">
            <v>0</v>
          </cell>
        </row>
        <row r="8631">
          <cell r="A8631">
            <v>800000908990</v>
          </cell>
          <cell r="B8631" t="str">
            <v xml:space="preserve">MODULO ELECTRONICO P/INFUSOMAT COMPACT 908990                                                       </v>
          </cell>
          <cell r="C8631">
            <v>0</v>
          </cell>
          <cell r="D8631">
            <v>0</v>
          </cell>
          <cell r="E8631">
            <v>0</v>
          </cell>
          <cell r="F8631">
            <v>0</v>
          </cell>
          <cell r="G8631">
            <v>0</v>
          </cell>
          <cell r="I8631">
            <v>0</v>
          </cell>
        </row>
        <row r="8632">
          <cell r="A8632">
            <v>800000910615</v>
          </cell>
          <cell r="B8632" t="str">
            <v xml:space="preserve">PINO TRABA TAPA INFUSOMAT COMPACT 910615                                                            </v>
          </cell>
          <cell r="C8632">
            <v>0</v>
          </cell>
          <cell r="D8632">
            <v>0</v>
          </cell>
          <cell r="E8632">
            <v>0</v>
          </cell>
          <cell r="F8632">
            <v>0</v>
          </cell>
          <cell r="G8632">
            <v>0</v>
          </cell>
          <cell r="I8632">
            <v>0</v>
          </cell>
        </row>
        <row r="8633">
          <cell r="A8633">
            <v>800000910624</v>
          </cell>
          <cell r="B8633" t="str">
            <v xml:space="preserve">EJE TAPA P/INFUSOM.COMPACT 910624                                                                   </v>
          </cell>
          <cell r="C8633">
            <v>0</v>
          </cell>
          <cell r="D8633">
            <v>0</v>
          </cell>
          <cell r="E8633">
            <v>0</v>
          </cell>
          <cell r="F8633">
            <v>0</v>
          </cell>
          <cell r="G8633">
            <v>0</v>
          </cell>
          <cell r="I8633">
            <v>0</v>
          </cell>
        </row>
        <row r="8634">
          <cell r="A8634">
            <v>800000910905</v>
          </cell>
          <cell r="B8634" t="str">
            <v xml:space="preserve">BATERIA LITIO INFUSOMAT COMPACT 910905                                                              </v>
          </cell>
          <cell r="C8634">
            <v>0</v>
          </cell>
          <cell r="D8634">
            <v>0</v>
          </cell>
          <cell r="E8634">
            <v>0</v>
          </cell>
          <cell r="F8634">
            <v>0</v>
          </cell>
          <cell r="G8634">
            <v>0</v>
          </cell>
          <cell r="I8634">
            <v>0</v>
          </cell>
        </row>
        <row r="8635">
          <cell r="A8635">
            <v>800000910908</v>
          </cell>
          <cell r="B8635" t="str">
            <v xml:space="preserve">EPROM V3.05A INFUSOMAT COMPACT 910908                                                               </v>
          </cell>
          <cell r="C8635">
            <v>0</v>
          </cell>
          <cell r="D8635">
            <v>0</v>
          </cell>
          <cell r="E8635">
            <v>0</v>
          </cell>
          <cell r="F8635">
            <v>0</v>
          </cell>
          <cell r="G8635">
            <v>0</v>
          </cell>
          <cell r="I8635">
            <v>0</v>
          </cell>
        </row>
        <row r="8636">
          <cell r="A8636">
            <v>800002021607</v>
          </cell>
          <cell r="B8636" t="str">
            <v xml:space="preserve">ANILLO DE RETENCION 3.2  2021607                                                                    </v>
          </cell>
          <cell r="C8636">
            <v>0</v>
          </cell>
          <cell r="D8636">
            <v>0</v>
          </cell>
          <cell r="E8636">
            <v>0</v>
          </cell>
          <cell r="F8636">
            <v>0</v>
          </cell>
          <cell r="G8636">
            <v>0</v>
          </cell>
          <cell r="I8636">
            <v>0</v>
          </cell>
        </row>
        <row r="8637">
          <cell r="A8637">
            <v>800003085560</v>
          </cell>
          <cell r="B8637" t="str">
            <v xml:space="preserve">GOMAS DE CUCHILLA METZNER/ 308-5560                                                                 </v>
          </cell>
          <cell r="C8637">
            <v>0</v>
          </cell>
          <cell r="D8637">
            <v>0</v>
          </cell>
          <cell r="E8637">
            <v>6</v>
          </cell>
          <cell r="F8637">
            <v>6</v>
          </cell>
          <cell r="G8637">
            <v>6</v>
          </cell>
          <cell r="I8637">
            <v>6</v>
          </cell>
        </row>
        <row r="8638">
          <cell r="A8638">
            <v>800003085563</v>
          </cell>
          <cell r="B8638" t="str">
            <v xml:space="preserve">PIEZA ELECTRONICA ARBURG GES GmbH                                                                   </v>
          </cell>
          <cell r="C8638">
            <v>0</v>
          </cell>
          <cell r="D8638">
            <v>0</v>
          </cell>
          <cell r="E8638">
            <v>151</v>
          </cell>
          <cell r="F8638">
            <v>151</v>
          </cell>
          <cell r="G8638">
            <v>151</v>
          </cell>
          <cell r="I8638">
            <v>151</v>
          </cell>
        </row>
        <row r="8639">
          <cell r="A8639">
            <v>800003085564</v>
          </cell>
          <cell r="B8639" t="str">
            <v xml:space="preserve">CIRCUITOS INTEGRADOS P/ARBURG GES GmbH                                                              </v>
          </cell>
          <cell r="C8639">
            <v>0</v>
          </cell>
          <cell r="D8639">
            <v>0</v>
          </cell>
          <cell r="E8639">
            <v>0</v>
          </cell>
          <cell r="F8639">
            <v>0</v>
          </cell>
          <cell r="G8639">
            <v>0</v>
          </cell>
          <cell r="I8639">
            <v>0</v>
          </cell>
        </row>
        <row r="8640">
          <cell r="A8640">
            <v>800003085565</v>
          </cell>
          <cell r="B8640" t="str">
            <v xml:space="preserve">VALVULA CHEQUE SUMITOMO DEMAG                                                                       </v>
          </cell>
          <cell r="C8640">
            <v>0</v>
          </cell>
          <cell r="D8640">
            <v>0</v>
          </cell>
          <cell r="E8640">
            <v>0</v>
          </cell>
          <cell r="F8640">
            <v>0</v>
          </cell>
          <cell r="G8640">
            <v>0</v>
          </cell>
          <cell r="I8640">
            <v>0</v>
          </cell>
        </row>
        <row r="8641">
          <cell r="A8641">
            <v>800003085661</v>
          </cell>
          <cell r="B8641" t="str">
            <v xml:space="preserve">CYLINDER INLET PART EX K45 KUHNE GmbH 102-05A1.0.3.1.2                                              </v>
          </cell>
          <cell r="C8641">
            <v>0</v>
          </cell>
          <cell r="D8641">
            <v>0</v>
          </cell>
          <cell r="E8641">
            <v>1</v>
          </cell>
          <cell r="F8641">
            <v>1</v>
          </cell>
          <cell r="G8641">
            <v>1</v>
          </cell>
          <cell r="I8641">
            <v>1</v>
          </cell>
        </row>
        <row r="8642">
          <cell r="A8642">
            <v>800003085662</v>
          </cell>
          <cell r="B8642" t="str">
            <v xml:space="preserve">GROOVED FEED SECTION EX K45 KUHNE GmbH 102-05A1A00126                                               </v>
          </cell>
          <cell r="C8642">
            <v>0</v>
          </cell>
          <cell r="D8642">
            <v>0</v>
          </cell>
          <cell r="E8642">
            <v>1</v>
          </cell>
          <cell r="F8642">
            <v>1</v>
          </cell>
          <cell r="G8642">
            <v>1</v>
          </cell>
          <cell r="I8642">
            <v>1</v>
          </cell>
        </row>
        <row r="8643">
          <cell r="A8643">
            <v>800003450026</v>
          </cell>
          <cell r="B8643" t="str">
            <v xml:space="preserve">PARTE SUPERIOR DE CARCASA  3450026A                                                                 </v>
          </cell>
          <cell r="C8643">
            <v>0</v>
          </cell>
          <cell r="D8643">
            <v>0</v>
          </cell>
          <cell r="E8643">
            <v>0</v>
          </cell>
          <cell r="F8643">
            <v>0</v>
          </cell>
          <cell r="G8643">
            <v>0</v>
          </cell>
          <cell r="I8643">
            <v>0</v>
          </cell>
        </row>
        <row r="8644">
          <cell r="A8644">
            <v>800003450578</v>
          </cell>
          <cell r="B8644" t="str">
            <v xml:space="preserve">SENSOR DE GOTEO COMPL. 3450578A                                                                     </v>
          </cell>
          <cell r="C8644">
            <v>0</v>
          </cell>
          <cell r="D8644">
            <v>0</v>
          </cell>
          <cell r="E8644">
            <v>0</v>
          </cell>
          <cell r="F8644">
            <v>0</v>
          </cell>
          <cell r="G8644">
            <v>0</v>
          </cell>
          <cell r="I8644">
            <v>0</v>
          </cell>
        </row>
        <row r="8645">
          <cell r="A8645">
            <v>800004030002</v>
          </cell>
          <cell r="B8645" t="str">
            <v xml:space="preserve">TERMOMETROS CLINICOS                                                                                </v>
          </cell>
          <cell r="C8645">
            <v>0</v>
          </cell>
          <cell r="D8645">
            <v>0</v>
          </cell>
          <cell r="E8645">
            <v>0</v>
          </cell>
          <cell r="F8645">
            <v>0</v>
          </cell>
          <cell r="G8645">
            <v>0</v>
          </cell>
          <cell r="I8645">
            <v>0</v>
          </cell>
        </row>
        <row r="8646">
          <cell r="A8646">
            <v>800005206634</v>
          </cell>
          <cell r="B8646" t="str">
            <v xml:space="preserve">LUER-LOCK FEMALE/FEMALE                                                                             </v>
          </cell>
          <cell r="C8646">
            <v>0</v>
          </cell>
          <cell r="D8646">
            <v>0</v>
          </cell>
          <cell r="E8646">
            <v>0</v>
          </cell>
          <cell r="F8646">
            <v>0</v>
          </cell>
          <cell r="G8646">
            <v>0</v>
          </cell>
          <cell r="I8646">
            <v>0</v>
          </cell>
        </row>
        <row r="8647">
          <cell r="A8647">
            <v>800007701357</v>
          </cell>
          <cell r="B8647" t="str">
            <v xml:space="preserve">MANOMETER 0-4 BAR                                                                                   </v>
          </cell>
          <cell r="C8647">
            <v>0</v>
          </cell>
          <cell r="D8647">
            <v>0</v>
          </cell>
          <cell r="E8647">
            <v>0</v>
          </cell>
          <cell r="F8647">
            <v>0</v>
          </cell>
          <cell r="G8647">
            <v>0</v>
          </cell>
          <cell r="I8647">
            <v>0</v>
          </cell>
        </row>
        <row r="8648">
          <cell r="A8648">
            <v>800007705166</v>
          </cell>
          <cell r="B8648" t="str">
            <v xml:space="preserve">DIAMETER GAUGE KIT PS                                                                               </v>
          </cell>
          <cell r="C8648">
            <v>0</v>
          </cell>
          <cell r="D8648">
            <v>0</v>
          </cell>
          <cell r="E8648">
            <v>0</v>
          </cell>
          <cell r="F8648">
            <v>0</v>
          </cell>
          <cell r="G8648">
            <v>0</v>
          </cell>
          <cell r="I8648">
            <v>0</v>
          </cell>
        </row>
        <row r="8649">
          <cell r="A8649">
            <v>800007705174</v>
          </cell>
          <cell r="B8649" t="str">
            <v xml:space="preserve">POWER SUPPLY TEST ADAPTOR SP                                                                        </v>
          </cell>
          <cell r="C8649">
            <v>0</v>
          </cell>
          <cell r="D8649">
            <v>0</v>
          </cell>
          <cell r="E8649">
            <v>0</v>
          </cell>
          <cell r="F8649">
            <v>0</v>
          </cell>
          <cell r="G8649">
            <v>0</v>
          </cell>
          <cell r="I8649">
            <v>0</v>
          </cell>
        </row>
        <row r="8650">
          <cell r="A8650">
            <v>800007705190</v>
          </cell>
          <cell r="B8650" t="str">
            <v xml:space="preserve">LENGHT GAUGE PSP                                                                                    </v>
          </cell>
          <cell r="C8650">
            <v>0</v>
          </cell>
          <cell r="D8650">
            <v>0</v>
          </cell>
          <cell r="E8650">
            <v>0</v>
          </cell>
          <cell r="F8650">
            <v>0</v>
          </cell>
          <cell r="G8650">
            <v>0</v>
          </cell>
          <cell r="I8650">
            <v>0</v>
          </cell>
        </row>
        <row r="8651">
          <cell r="A8651">
            <v>800007705191</v>
          </cell>
          <cell r="B8651" t="str">
            <v xml:space="preserve">LENGTH GAUGE (100 MM) PCP                                                                           </v>
          </cell>
          <cell r="C8651">
            <v>0</v>
          </cell>
          <cell r="D8651">
            <v>0</v>
          </cell>
          <cell r="E8651">
            <v>0</v>
          </cell>
          <cell r="F8651">
            <v>0</v>
          </cell>
          <cell r="G8651">
            <v>0</v>
          </cell>
          <cell r="I8651">
            <v>0</v>
          </cell>
        </row>
        <row r="8652">
          <cell r="A8652">
            <v>800007705204</v>
          </cell>
          <cell r="B8652" t="str">
            <v xml:space="preserve">SYRINGE GAUGE PSP                                                                                   </v>
          </cell>
          <cell r="C8652">
            <v>0</v>
          </cell>
          <cell r="D8652">
            <v>0</v>
          </cell>
          <cell r="E8652">
            <v>0</v>
          </cell>
          <cell r="F8652">
            <v>0</v>
          </cell>
          <cell r="G8652">
            <v>0</v>
          </cell>
          <cell r="I8652">
            <v>0</v>
          </cell>
        </row>
        <row r="8653">
          <cell r="A8653">
            <v>800007705206</v>
          </cell>
          <cell r="B8653" t="str">
            <v xml:space="preserve">SYRINGE GAUGE LOCK                                                                                  </v>
          </cell>
          <cell r="C8653">
            <v>0</v>
          </cell>
          <cell r="D8653">
            <v>0</v>
          </cell>
          <cell r="E8653">
            <v>0</v>
          </cell>
          <cell r="F8653">
            <v>0</v>
          </cell>
          <cell r="G8653">
            <v>0</v>
          </cell>
          <cell r="I8653">
            <v>0</v>
          </cell>
        </row>
        <row r="8654">
          <cell r="A8654">
            <v>800007800001</v>
          </cell>
          <cell r="B8654" t="str">
            <v xml:space="preserve">HASCO-EXPULSOR Z45/10X6X100                                                                         </v>
          </cell>
          <cell r="C8654">
            <v>0</v>
          </cell>
          <cell r="D8654">
            <v>0</v>
          </cell>
          <cell r="E8654">
            <v>0</v>
          </cell>
          <cell r="F8654">
            <v>0</v>
          </cell>
          <cell r="G8654">
            <v>0</v>
          </cell>
          <cell r="I8654">
            <v>0</v>
          </cell>
        </row>
        <row r="8655">
          <cell r="A8655">
            <v>800007800002</v>
          </cell>
          <cell r="B8655" t="str">
            <v xml:space="preserve">HASCO-EXPULSOR Z45/14X10X100                                                                        </v>
          </cell>
          <cell r="C8655">
            <v>3</v>
          </cell>
          <cell r="D8655">
            <v>0</v>
          </cell>
          <cell r="E8655">
            <v>0</v>
          </cell>
          <cell r="F8655">
            <v>0</v>
          </cell>
          <cell r="G8655">
            <v>0</v>
          </cell>
          <cell r="I8655">
            <v>0</v>
          </cell>
        </row>
        <row r="8656">
          <cell r="A8656">
            <v>800007800003</v>
          </cell>
          <cell r="B8656" t="str">
            <v xml:space="preserve">HASCO-EXPULSOR Z41/6X160                                                                            </v>
          </cell>
          <cell r="C8656">
            <v>0</v>
          </cell>
          <cell r="D8656">
            <v>0</v>
          </cell>
          <cell r="E8656">
            <v>0</v>
          </cell>
          <cell r="F8656">
            <v>0</v>
          </cell>
          <cell r="G8656">
            <v>0</v>
          </cell>
          <cell r="I8656">
            <v>0</v>
          </cell>
        </row>
        <row r="8657">
          <cell r="A8657">
            <v>800007800004</v>
          </cell>
          <cell r="B8657" t="str">
            <v xml:space="preserve">HASCO-EXPULSOR Z41/10X160                                                                           </v>
          </cell>
          <cell r="C8657">
            <v>4</v>
          </cell>
          <cell r="D8657">
            <v>0</v>
          </cell>
          <cell r="E8657">
            <v>0</v>
          </cell>
          <cell r="F8657">
            <v>0</v>
          </cell>
          <cell r="G8657">
            <v>0</v>
          </cell>
          <cell r="I8657">
            <v>0</v>
          </cell>
        </row>
        <row r="8658">
          <cell r="A8658">
            <v>800007800005</v>
          </cell>
          <cell r="B8658" t="str">
            <v xml:space="preserve">HASCO-EXPULSOR Z40/2,3X80                                                                           </v>
          </cell>
          <cell r="C8658">
            <v>0</v>
          </cell>
          <cell r="D8658">
            <v>0</v>
          </cell>
          <cell r="E8658">
            <v>0</v>
          </cell>
          <cell r="F8658">
            <v>0</v>
          </cell>
          <cell r="G8658">
            <v>0</v>
          </cell>
          <cell r="I8658">
            <v>0</v>
          </cell>
        </row>
        <row r="8659">
          <cell r="A8659">
            <v>800007800006</v>
          </cell>
          <cell r="B8659" t="str">
            <v xml:space="preserve">EXPULSOR HASCO Z45/4,2X60                                                                           </v>
          </cell>
          <cell r="C8659">
            <v>0</v>
          </cell>
          <cell r="D8659">
            <v>0</v>
          </cell>
          <cell r="E8659">
            <v>0</v>
          </cell>
          <cell r="F8659">
            <v>0</v>
          </cell>
          <cell r="G8659">
            <v>0</v>
          </cell>
          <cell r="I8659">
            <v>0</v>
          </cell>
        </row>
        <row r="8660">
          <cell r="A8660">
            <v>800007800007</v>
          </cell>
          <cell r="B8660" t="str">
            <v xml:space="preserve">HASCO-EXPULSOR Z451/4X2,5X60                                                                        </v>
          </cell>
          <cell r="C8660">
            <v>8</v>
          </cell>
          <cell r="D8660">
            <v>0</v>
          </cell>
          <cell r="E8660">
            <v>0</v>
          </cell>
          <cell r="F8660">
            <v>0</v>
          </cell>
          <cell r="G8660">
            <v>0</v>
          </cell>
          <cell r="I8660">
            <v>0</v>
          </cell>
        </row>
        <row r="8661">
          <cell r="A8661">
            <v>800007800008</v>
          </cell>
          <cell r="B8661" t="str">
            <v xml:space="preserve">HASCO-EXPULSOR Z40/1,5X80                                                                           </v>
          </cell>
          <cell r="C8661">
            <v>0</v>
          </cell>
          <cell r="D8661">
            <v>0</v>
          </cell>
          <cell r="E8661">
            <v>0</v>
          </cell>
          <cell r="F8661">
            <v>0</v>
          </cell>
          <cell r="G8661">
            <v>0</v>
          </cell>
          <cell r="I8661">
            <v>0</v>
          </cell>
        </row>
        <row r="8662">
          <cell r="A8662">
            <v>800008707879</v>
          </cell>
          <cell r="B8662" t="str">
            <v xml:space="preserve">TK 2000 ADAPTER FM/FMS  8707879                                                                     </v>
          </cell>
          <cell r="C8662">
            <v>0</v>
          </cell>
          <cell r="D8662">
            <v>0</v>
          </cell>
          <cell r="E8662">
            <v>0</v>
          </cell>
          <cell r="F8662">
            <v>0</v>
          </cell>
          <cell r="G8662">
            <v>0</v>
          </cell>
          <cell r="I8662">
            <v>0</v>
          </cell>
        </row>
        <row r="8663">
          <cell r="A8663">
            <v>800008711661</v>
          </cell>
          <cell r="B8663" t="str">
            <v xml:space="preserve">CABLE INTERFACE PARA PERFUSOR COMPACT 8711661                                                       </v>
          </cell>
          <cell r="C8663">
            <v>0</v>
          </cell>
          <cell r="D8663">
            <v>0</v>
          </cell>
          <cell r="E8663">
            <v>0</v>
          </cell>
          <cell r="F8663">
            <v>0</v>
          </cell>
          <cell r="G8663">
            <v>0</v>
          </cell>
          <cell r="I8663">
            <v>0</v>
          </cell>
        </row>
        <row r="8664">
          <cell r="A8664">
            <v>800008714991</v>
          </cell>
          <cell r="B8664" t="str">
            <v xml:space="preserve">BATERIA                (Ex 8714991)   34501690                                                      </v>
          </cell>
          <cell r="C8664">
            <v>0</v>
          </cell>
          <cell r="D8664">
            <v>0</v>
          </cell>
          <cell r="E8664">
            <v>0</v>
          </cell>
          <cell r="F8664">
            <v>0</v>
          </cell>
          <cell r="G8664">
            <v>0</v>
          </cell>
          <cell r="I8664">
            <v>0</v>
          </cell>
        </row>
        <row r="8665">
          <cell r="A8665">
            <v>800008718030</v>
          </cell>
          <cell r="B8665" t="str">
            <v xml:space="preserve">STAFF CALL CABLE CP                                                                                 </v>
          </cell>
          <cell r="C8665">
            <v>0</v>
          </cell>
          <cell r="D8665">
            <v>0</v>
          </cell>
          <cell r="E8665">
            <v>0</v>
          </cell>
          <cell r="F8665">
            <v>0</v>
          </cell>
          <cell r="G8665">
            <v>0</v>
          </cell>
          <cell r="I8665">
            <v>0</v>
          </cell>
        </row>
        <row r="8666">
          <cell r="A8666">
            <v>800009011576</v>
          </cell>
          <cell r="B8666" t="str">
            <v xml:space="preserve">GRAMPA DE SENSOR DE GOTEO   9011576                                                                 </v>
          </cell>
          <cell r="C8666">
            <v>0</v>
          </cell>
          <cell r="D8666">
            <v>0</v>
          </cell>
          <cell r="E8666">
            <v>0</v>
          </cell>
          <cell r="F8666">
            <v>0</v>
          </cell>
          <cell r="G8666">
            <v>0</v>
          </cell>
          <cell r="I8666">
            <v>0</v>
          </cell>
        </row>
        <row r="8667">
          <cell r="A8667">
            <v>800031506659</v>
          </cell>
          <cell r="B8667" t="str">
            <v xml:space="preserve">POSICIONADOR AXIAL         31506659                                                                 </v>
          </cell>
          <cell r="C8667">
            <v>0</v>
          </cell>
          <cell r="D8667">
            <v>0</v>
          </cell>
          <cell r="E8667">
            <v>0</v>
          </cell>
          <cell r="F8667">
            <v>0</v>
          </cell>
          <cell r="G8667">
            <v>0</v>
          </cell>
          <cell r="I8667">
            <v>0</v>
          </cell>
        </row>
        <row r="8668">
          <cell r="A8668">
            <v>800033198683</v>
          </cell>
          <cell r="B8668" t="str">
            <v xml:space="preserve">CABLE SCHUKO P/INFUS.COMP. 33198683                                                                 </v>
          </cell>
          <cell r="C8668">
            <v>0</v>
          </cell>
          <cell r="D8668">
            <v>0</v>
          </cell>
          <cell r="E8668">
            <v>0</v>
          </cell>
          <cell r="F8668">
            <v>0</v>
          </cell>
          <cell r="G8668">
            <v>0</v>
          </cell>
          <cell r="I8668">
            <v>0</v>
          </cell>
        </row>
        <row r="8669">
          <cell r="A8669">
            <v>800034500000</v>
          </cell>
          <cell r="B8669" t="str">
            <v xml:space="preserve">SOPORTE METALICO P/PERFUSORA                                                                        </v>
          </cell>
          <cell r="C8669">
            <v>0</v>
          </cell>
          <cell r="D8669">
            <v>0</v>
          </cell>
          <cell r="E8669">
            <v>0</v>
          </cell>
          <cell r="F8669">
            <v>0</v>
          </cell>
          <cell r="G8669">
            <v>0</v>
          </cell>
          <cell r="I8669">
            <v>0</v>
          </cell>
        </row>
        <row r="8670">
          <cell r="A8670">
            <v>800034501738</v>
          </cell>
          <cell r="B8670" t="str">
            <v xml:space="preserve">BOMBA COMPLETA S/MOTOR(FM) 34501738                                                                 </v>
          </cell>
          <cell r="C8670">
            <v>0</v>
          </cell>
          <cell r="D8670">
            <v>0</v>
          </cell>
          <cell r="E8670">
            <v>0</v>
          </cell>
          <cell r="F8670">
            <v>0</v>
          </cell>
          <cell r="G8670">
            <v>0</v>
          </cell>
          <cell r="I8670">
            <v>0</v>
          </cell>
        </row>
        <row r="8671">
          <cell r="A8671">
            <v>800034501762</v>
          </cell>
          <cell r="B8671" t="str">
            <v xml:space="preserve">CARCAZA C/PLACA DE SELLO   34501762                                                                 </v>
          </cell>
          <cell r="C8671">
            <v>0</v>
          </cell>
          <cell r="D8671">
            <v>0</v>
          </cell>
          <cell r="E8671">
            <v>0</v>
          </cell>
          <cell r="F8671">
            <v>0</v>
          </cell>
          <cell r="G8671">
            <v>0</v>
          </cell>
          <cell r="I8671">
            <v>0</v>
          </cell>
        </row>
        <row r="8672">
          <cell r="A8672">
            <v>800034501789</v>
          </cell>
          <cell r="B8672" t="str">
            <v xml:space="preserve">MANIJA SUP.C/O-RING+TORN. 34501789                                                                  </v>
          </cell>
          <cell r="C8672">
            <v>0</v>
          </cell>
          <cell r="D8672">
            <v>0</v>
          </cell>
          <cell r="E8672">
            <v>0</v>
          </cell>
          <cell r="F8672">
            <v>0</v>
          </cell>
          <cell r="G8672">
            <v>0</v>
          </cell>
          <cell r="I8672">
            <v>0</v>
          </cell>
        </row>
        <row r="8673">
          <cell r="A8673">
            <v>800034501797</v>
          </cell>
          <cell r="B8673" t="str">
            <v xml:space="preserve">TECLADO P/INFUSOMAT FMS 34501797                                                                    </v>
          </cell>
          <cell r="C8673">
            <v>0</v>
          </cell>
          <cell r="D8673">
            <v>0</v>
          </cell>
          <cell r="E8673">
            <v>0</v>
          </cell>
          <cell r="F8673">
            <v>0</v>
          </cell>
          <cell r="G8673">
            <v>0</v>
          </cell>
          <cell r="I8673">
            <v>0</v>
          </cell>
        </row>
        <row r="8674">
          <cell r="A8674">
            <v>800034501819</v>
          </cell>
          <cell r="B8674" t="str">
            <v xml:space="preserve">MODULO LCD P/INFUSOMAT FMS 34501819                                                                 </v>
          </cell>
          <cell r="C8674">
            <v>0</v>
          </cell>
          <cell r="D8674">
            <v>0</v>
          </cell>
          <cell r="E8674">
            <v>0</v>
          </cell>
          <cell r="F8674">
            <v>0</v>
          </cell>
          <cell r="G8674">
            <v>0</v>
          </cell>
          <cell r="I8674">
            <v>0</v>
          </cell>
        </row>
        <row r="8675">
          <cell r="A8675">
            <v>800034501827</v>
          </cell>
          <cell r="B8675" t="str">
            <v xml:space="preserve">BASTIDOR CARATULA C/MUELLE 34501827                                                                 </v>
          </cell>
          <cell r="C8675">
            <v>0</v>
          </cell>
          <cell r="D8675">
            <v>0</v>
          </cell>
          <cell r="E8675">
            <v>0</v>
          </cell>
          <cell r="F8675">
            <v>0</v>
          </cell>
          <cell r="G8675">
            <v>0</v>
          </cell>
          <cell r="I8675">
            <v>0</v>
          </cell>
        </row>
        <row r="8676">
          <cell r="A8676">
            <v>800034501930</v>
          </cell>
          <cell r="B8676" t="str">
            <v xml:space="preserve">SENSOR DE AIRE 3450193A                                                                             </v>
          </cell>
          <cell r="C8676">
            <v>0</v>
          </cell>
          <cell r="D8676">
            <v>0</v>
          </cell>
          <cell r="E8676">
            <v>0</v>
          </cell>
          <cell r="F8676">
            <v>0</v>
          </cell>
          <cell r="G8676">
            <v>0</v>
          </cell>
          <cell r="I8676">
            <v>0</v>
          </cell>
        </row>
        <row r="8677">
          <cell r="A8677">
            <v>800034501932</v>
          </cell>
          <cell r="B8677" t="str">
            <v xml:space="preserve">SENSOR DE AIRE FMS     3450193A                                                                     </v>
          </cell>
          <cell r="C8677">
            <v>0</v>
          </cell>
          <cell r="D8677">
            <v>0</v>
          </cell>
          <cell r="E8677">
            <v>0</v>
          </cell>
          <cell r="F8677">
            <v>0</v>
          </cell>
          <cell r="G8677">
            <v>0</v>
          </cell>
          <cell r="I8677">
            <v>0</v>
          </cell>
        </row>
        <row r="8678">
          <cell r="A8678">
            <v>800034501991</v>
          </cell>
          <cell r="B8678" t="str">
            <v xml:space="preserve">PLAQUETA DE LA CPU INF.FMS 34501991                                                                 </v>
          </cell>
          <cell r="C8678">
            <v>0</v>
          </cell>
          <cell r="D8678">
            <v>0</v>
          </cell>
          <cell r="E8678">
            <v>0</v>
          </cell>
          <cell r="F8678">
            <v>0</v>
          </cell>
          <cell r="G8678">
            <v>0</v>
          </cell>
          <cell r="I8678">
            <v>0</v>
          </cell>
        </row>
        <row r="8679">
          <cell r="A8679">
            <v>800034502262</v>
          </cell>
          <cell r="B8679" t="str">
            <v xml:space="preserve">CARCAZA C/TECLADO P/SECURA 34502262                                                                 </v>
          </cell>
          <cell r="C8679">
            <v>0</v>
          </cell>
          <cell r="D8679">
            <v>0</v>
          </cell>
          <cell r="E8679">
            <v>0</v>
          </cell>
          <cell r="F8679">
            <v>0</v>
          </cell>
          <cell r="G8679">
            <v>0</v>
          </cell>
          <cell r="I8679">
            <v>0</v>
          </cell>
        </row>
        <row r="8680">
          <cell r="A8680">
            <v>800034502351</v>
          </cell>
          <cell r="B8680" t="str">
            <v xml:space="preserve">ADAPTADOR DE JERINGA       34502351                                                                 </v>
          </cell>
          <cell r="C8680">
            <v>0</v>
          </cell>
          <cell r="D8680">
            <v>0</v>
          </cell>
          <cell r="E8680">
            <v>0</v>
          </cell>
          <cell r="F8680">
            <v>0</v>
          </cell>
          <cell r="G8680">
            <v>0</v>
          </cell>
          <cell r="I8680">
            <v>0</v>
          </cell>
        </row>
        <row r="8681">
          <cell r="A8681">
            <v>800034502360</v>
          </cell>
          <cell r="B8681" t="str">
            <v xml:space="preserve">MANIJA (EQUIPMENT HOLDER)  34502360                                                                 </v>
          </cell>
          <cell r="C8681">
            <v>0</v>
          </cell>
          <cell r="D8681">
            <v>0</v>
          </cell>
          <cell r="E8681">
            <v>0</v>
          </cell>
          <cell r="F8681">
            <v>0</v>
          </cell>
          <cell r="G8681">
            <v>0</v>
          </cell>
          <cell r="I8681">
            <v>0</v>
          </cell>
        </row>
        <row r="8682">
          <cell r="A8682">
            <v>800034502440</v>
          </cell>
          <cell r="B8682" t="str">
            <v xml:space="preserve">FUELLE DE GOMA  34502440                                                                            </v>
          </cell>
          <cell r="C8682">
            <v>0</v>
          </cell>
          <cell r="D8682">
            <v>0</v>
          </cell>
          <cell r="E8682">
            <v>0</v>
          </cell>
          <cell r="F8682">
            <v>0</v>
          </cell>
          <cell r="G8682">
            <v>0</v>
          </cell>
          <cell r="I8682">
            <v>0</v>
          </cell>
        </row>
        <row r="8683">
          <cell r="A8683">
            <v>800034502467</v>
          </cell>
          <cell r="B8683" t="str">
            <v xml:space="preserve">PLAQUETA ANALOGA(SECURA FT)34502467                                                                 </v>
          </cell>
          <cell r="C8683">
            <v>0</v>
          </cell>
          <cell r="D8683">
            <v>0</v>
          </cell>
          <cell r="E8683">
            <v>0</v>
          </cell>
          <cell r="F8683">
            <v>0</v>
          </cell>
          <cell r="G8683">
            <v>0</v>
          </cell>
          <cell r="I8683">
            <v>0</v>
          </cell>
        </row>
        <row r="8684">
          <cell r="A8684">
            <v>800034503145</v>
          </cell>
          <cell r="B8684" t="str">
            <v xml:space="preserve">CIRCUITO MICROPROCESADOR VERSION 2                                                                  </v>
          </cell>
          <cell r="C8684">
            <v>0</v>
          </cell>
          <cell r="D8684">
            <v>0</v>
          </cell>
          <cell r="E8684">
            <v>0</v>
          </cell>
          <cell r="F8684">
            <v>0</v>
          </cell>
          <cell r="G8684">
            <v>0</v>
          </cell>
          <cell r="I8684">
            <v>0</v>
          </cell>
        </row>
        <row r="8685">
          <cell r="A8685">
            <v>800034503331</v>
          </cell>
          <cell r="B8685" t="str">
            <v xml:space="preserve">PLAQUETA D/MICROPROCESADOR 34503331                                                                 </v>
          </cell>
          <cell r="C8685">
            <v>0</v>
          </cell>
          <cell r="D8685">
            <v>0</v>
          </cell>
          <cell r="E8685">
            <v>0</v>
          </cell>
          <cell r="F8685">
            <v>0</v>
          </cell>
          <cell r="G8685">
            <v>0</v>
          </cell>
          <cell r="I8685">
            <v>0</v>
          </cell>
        </row>
        <row r="8686">
          <cell r="A8686">
            <v>800034503447</v>
          </cell>
          <cell r="B8686" t="str">
            <v xml:space="preserve">SONITRON SMA-24L (SUMMER)  34503447                                                                 </v>
          </cell>
          <cell r="C8686">
            <v>0</v>
          </cell>
          <cell r="D8686">
            <v>0</v>
          </cell>
          <cell r="E8686">
            <v>0</v>
          </cell>
          <cell r="F8686">
            <v>0</v>
          </cell>
          <cell r="G8686">
            <v>0</v>
          </cell>
          <cell r="I8686">
            <v>0</v>
          </cell>
        </row>
        <row r="8687">
          <cell r="A8687">
            <v>800034505288</v>
          </cell>
          <cell r="B8687" t="str">
            <v xml:space="preserve">MODULO A                          34505288                                                          </v>
          </cell>
          <cell r="C8687">
            <v>0</v>
          </cell>
          <cell r="D8687">
            <v>0</v>
          </cell>
          <cell r="E8687">
            <v>0</v>
          </cell>
          <cell r="F8687">
            <v>0</v>
          </cell>
          <cell r="G8687">
            <v>0</v>
          </cell>
          <cell r="I8687">
            <v>0</v>
          </cell>
        </row>
        <row r="8688">
          <cell r="A8688">
            <v>800034505415</v>
          </cell>
          <cell r="B8688" t="str">
            <v xml:space="preserve">PIE LATERAL P/INFUSOMAT FM 34505415                                                                 </v>
          </cell>
          <cell r="C8688">
            <v>0</v>
          </cell>
          <cell r="D8688">
            <v>0</v>
          </cell>
          <cell r="E8688">
            <v>10</v>
          </cell>
          <cell r="F8688">
            <v>0</v>
          </cell>
          <cell r="G8688" t="str">
            <v>error</v>
          </cell>
          <cell r="I8688">
            <v>0</v>
          </cell>
        </row>
        <row r="8689">
          <cell r="A8689">
            <v>800034505551</v>
          </cell>
          <cell r="B8689" t="str">
            <v xml:space="preserve">PLAQUETA DE DISPLAY INFUS. 3450555B                                                                 </v>
          </cell>
          <cell r="C8689">
            <v>0</v>
          </cell>
          <cell r="D8689">
            <v>0</v>
          </cell>
          <cell r="E8689">
            <v>0</v>
          </cell>
          <cell r="F8689">
            <v>0</v>
          </cell>
          <cell r="G8689">
            <v>0</v>
          </cell>
          <cell r="I8689">
            <v>0</v>
          </cell>
        </row>
        <row r="8690">
          <cell r="A8690">
            <v>800034505563</v>
          </cell>
          <cell r="B8690" t="str">
            <v xml:space="preserve">MODULO LCD P/INFUSOMAT FM  34505563                                                                 </v>
          </cell>
          <cell r="C8690">
            <v>0</v>
          </cell>
          <cell r="D8690">
            <v>0</v>
          </cell>
          <cell r="E8690">
            <v>0</v>
          </cell>
          <cell r="F8690">
            <v>0</v>
          </cell>
          <cell r="G8690">
            <v>0</v>
          </cell>
          <cell r="I8690">
            <v>0</v>
          </cell>
        </row>
        <row r="8691">
          <cell r="A8691">
            <v>800034505571</v>
          </cell>
          <cell r="B8691" t="str">
            <v xml:space="preserve">VISAGRA P/INFUSOMAT FMS    34505571                                                                 </v>
          </cell>
          <cell r="C8691">
            <v>0</v>
          </cell>
          <cell r="D8691">
            <v>0</v>
          </cell>
          <cell r="E8691">
            <v>0</v>
          </cell>
          <cell r="F8691">
            <v>0</v>
          </cell>
          <cell r="G8691">
            <v>0</v>
          </cell>
          <cell r="I8691">
            <v>0</v>
          </cell>
        </row>
        <row r="8692">
          <cell r="A8692">
            <v>800034505598</v>
          </cell>
          <cell r="B8692" t="str">
            <v xml:space="preserve">CARCAZA FRENTE C/VISAGRA   34505598                                                                 </v>
          </cell>
          <cell r="C8692">
            <v>0</v>
          </cell>
          <cell r="D8692">
            <v>0</v>
          </cell>
          <cell r="E8692">
            <v>0</v>
          </cell>
          <cell r="F8692">
            <v>0</v>
          </cell>
          <cell r="G8692">
            <v>0</v>
          </cell>
          <cell r="I8692">
            <v>0</v>
          </cell>
        </row>
        <row r="8693">
          <cell r="A8693">
            <v>800034505601</v>
          </cell>
          <cell r="B8693" t="str">
            <v xml:space="preserve">CERRADURA PUERTA C/BOTON   34505601                                                                 </v>
          </cell>
          <cell r="C8693">
            <v>0</v>
          </cell>
          <cell r="D8693">
            <v>0</v>
          </cell>
          <cell r="E8693">
            <v>0</v>
          </cell>
          <cell r="F8693">
            <v>0</v>
          </cell>
          <cell r="G8693">
            <v>0</v>
          </cell>
          <cell r="I8693">
            <v>0</v>
          </cell>
        </row>
        <row r="8694">
          <cell r="A8694">
            <v>800034505687</v>
          </cell>
          <cell r="B8694" t="str">
            <v xml:space="preserve">CONECT-HEMBRA SENSOR GOTAS 34505687                                                                 </v>
          </cell>
          <cell r="C8694">
            <v>0</v>
          </cell>
          <cell r="D8694">
            <v>0</v>
          </cell>
          <cell r="E8694">
            <v>0</v>
          </cell>
          <cell r="F8694">
            <v>0</v>
          </cell>
          <cell r="G8694">
            <v>0</v>
          </cell>
          <cell r="I8694">
            <v>0</v>
          </cell>
        </row>
        <row r="8695">
          <cell r="A8695">
            <v>800034505750</v>
          </cell>
          <cell r="B8695" t="str">
            <v xml:space="preserve">SENSOR DE AIRE P/INFUSOMAT 34505750                                                                 </v>
          </cell>
          <cell r="C8695">
            <v>0</v>
          </cell>
          <cell r="D8695">
            <v>0</v>
          </cell>
          <cell r="E8695">
            <v>0</v>
          </cell>
          <cell r="F8695">
            <v>0</v>
          </cell>
          <cell r="G8695">
            <v>0</v>
          </cell>
          <cell r="I8695">
            <v>0</v>
          </cell>
        </row>
        <row r="8696">
          <cell r="A8696">
            <v>800034505784</v>
          </cell>
          <cell r="B8696" t="str">
            <v xml:space="preserve">SENSOR DE GOTEO COMPLETO   3450578A                                                                 </v>
          </cell>
          <cell r="C8696">
            <v>0</v>
          </cell>
          <cell r="D8696">
            <v>0</v>
          </cell>
          <cell r="E8696">
            <v>0</v>
          </cell>
          <cell r="F8696">
            <v>0</v>
          </cell>
          <cell r="G8696">
            <v>0</v>
          </cell>
          <cell r="I8696">
            <v>0</v>
          </cell>
        </row>
        <row r="8697">
          <cell r="A8697">
            <v>800034505801</v>
          </cell>
          <cell r="B8697" t="str">
            <v xml:space="preserve">PLAQUETA ANALOGA P/INFUSOM.3450580B                                                                 </v>
          </cell>
          <cell r="C8697">
            <v>0</v>
          </cell>
          <cell r="D8697">
            <v>0</v>
          </cell>
          <cell r="E8697">
            <v>0</v>
          </cell>
          <cell r="F8697">
            <v>0</v>
          </cell>
          <cell r="G8697">
            <v>0</v>
          </cell>
          <cell r="I8697">
            <v>0</v>
          </cell>
        </row>
        <row r="8698">
          <cell r="A8698">
            <v>800034505822</v>
          </cell>
          <cell r="B8698" t="str">
            <v xml:space="preserve">PANEL FRONTAL 34505822                                                                              </v>
          </cell>
          <cell r="C8698">
            <v>0</v>
          </cell>
          <cell r="D8698">
            <v>0</v>
          </cell>
          <cell r="E8698">
            <v>0</v>
          </cell>
          <cell r="F8698">
            <v>0</v>
          </cell>
          <cell r="G8698">
            <v>0</v>
          </cell>
          <cell r="I8698">
            <v>0</v>
          </cell>
        </row>
        <row r="8699">
          <cell r="A8699">
            <v>800034506217</v>
          </cell>
          <cell r="B8699" t="str">
            <v xml:space="preserve">PLAQUETA MICROPROCESADOR   34506217                                                                 </v>
          </cell>
          <cell r="C8699">
            <v>0</v>
          </cell>
          <cell r="D8699">
            <v>0</v>
          </cell>
          <cell r="E8699">
            <v>0</v>
          </cell>
          <cell r="F8699">
            <v>0</v>
          </cell>
          <cell r="G8699">
            <v>0</v>
          </cell>
          <cell r="I8699">
            <v>0</v>
          </cell>
        </row>
        <row r="8700">
          <cell r="A8700">
            <v>800034506268</v>
          </cell>
          <cell r="B8700" t="str">
            <v xml:space="preserve">PLAQUETA DE SOPORTE                34506268                                                         </v>
          </cell>
          <cell r="C8700">
            <v>0</v>
          </cell>
          <cell r="D8700">
            <v>0</v>
          </cell>
          <cell r="E8700">
            <v>0</v>
          </cell>
          <cell r="F8700">
            <v>0</v>
          </cell>
          <cell r="G8700">
            <v>0</v>
          </cell>
          <cell r="I8700">
            <v>0</v>
          </cell>
        </row>
        <row r="8701">
          <cell r="A8701">
            <v>800034506349</v>
          </cell>
          <cell r="B8701" t="str">
            <v xml:space="preserve">BATERIA P/BOMBA SECURA FT  34506349                                                                 </v>
          </cell>
          <cell r="C8701">
            <v>0</v>
          </cell>
          <cell r="D8701">
            <v>0</v>
          </cell>
          <cell r="E8701">
            <v>0</v>
          </cell>
          <cell r="F8701">
            <v>0</v>
          </cell>
          <cell r="G8701">
            <v>0</v>
          </cell>
          <cell r="I8701">
            <v>0</v>
          </cell>
        </row>
        <row r="8702">
          <cell r="A8702">
            <v>800034506357</v>
          </cell>
          <cell r="B8702" t="str">
            <v xml:space="preserve">BATERIA P/INFUSOMAT FM     34506357                                                                 </v>
          </cell>
          <cell r="C8702">
            <v>0</v>
          </cell>
          <cell r="D8702">
            <v>0</v>
          </cell>
          <cell r="E8702">
            <v>0</v>
          </cell>
          <cell r="F8702">
            <v>0</v>
          </cell>
          <cell r="G8702">
            <v>0</v>
          </cell>
          <cell r="I8702">
            <v>0</v>
          </cell>
        </row>
        <row r="8703">
          <cell r="A8703">
            <v>800034506594</v>
          </cell>
          <cell r="B8703" t="str">
            <v xml:space="preserve">CARCAZA INTERIOR                34506594                                                            </v>
          </cell>
          <cell r="C8703">
            <v>0</v>
          </cell>
          <cell r="D8703">
            <v>0</v>
          </cell>
          <cell r="E8703">
            <v>0</v>
          </cell>
          <cell r="F8703">
            <v>0</v>
          </cell>
          <cell r="G8703">
            <v>0</v>
          </cell>
          <cell r="I8703">
            <v>0</v>
          </cell>
        </row>
        <row r="8704">
          <cell r="A8704">
            <v>800034506608</v>
          </cell>
          <cell r="B8704" t="str">
            <v xml:space="preserve">SOPORTE DE JERINGA         34506608                                                                 </v>
          </cell>
          <cell r="C8704">
            <v>0</v>
          </cell>
          <cell r="D8704">
            <v>0</v>
          </cell>
          <cell r="E8704">
            <v>0</v>
          </cell>
          <cell r="F8704">
            <v>0</v>
          </cell>
          <cell r="G8704">
            <v>0</v>
          </cell>
          <cell r="I8704">
            <v>0</v>
          </cell>
        </row>
        <row r="8705">
          <cell r="A8705">
            <v>800034506616</v>
          </cell>
          <cell r="B8705" t="str">
            <v xml:space="preserve">TRABAS LATERALES           34506616                                                                 </v>
          </cell>
          <cell r="C8705">
            <v>0</v>
          </cell>
          <cell r="D8705">
            <v>0</v>
          </cell>
          <cell r="E8705">
            <v>0</v>
          </cell>
          <cell r="F8705">
            <v>0</v>
          </cell>
          <cell r="G8705">
            <v>0</v>
          </cell>
          <cell r="I8705">
            <v>0</v>
          </cell>
        </row>
        <row r="8706">
          <cell r="A8706">
            <v>800034506632</v>
          </cell>
          <cell r="B8706" t="str">
            <v xml:space="preserve">TAPA DE LA BATERIA         34506632                                                                 </v>
          </cell>
          <cell r="C8706">
            <v>0</v>
          </cell>
          <cell r="D8706">
            <v>0</v>
          </cell>
          <cell r="E8706">
            <v>0</v>
          </cell>
          <cell r="F8706">
            <v>0</v>
          </cell>
          <cell r="G8706">
            <v>0</v>
          </cell>
          <cell r="I8706">
            <v>0</v>
          </cell>
        </row>
        <row r="8707">
          <cell r="A8707">
            <v>800034506640</v>
          </cell>
          <cell r="B8707" t="str">
            <v xml:space="preserve">PIE DE GOMA                      34506640                                                           </v>
          </cell>
          <cell r="C8707">
            <v>0</v>
          </cell>
          <cell r="D8707">
            <v>0</v>
          </cell>
          <cell r="E8707">
            <v>0</v>
          </cell>
          <cell r="F8707">
            <v>0</v>
          </cell>
          <cell r="G8707">
            <v>0</v>
          </cell>
          <cell r="I8707">
            <v>0</v>
          </cell>
        </row>
        <row r="8708">
          <cell r="A8708">
            <v>800034506667</v>
          </cell>
          <cell r="B8708" t="str">
            <v xml:space="preserve">MODULO A PLAQUETA INTERFASE 34505288                                                                </v>
          </cell>
          <cell r="C8708">
            <v>0</v>
          </cell>
          <cell r="D8708">
            <v>0</v>
          </cell>
          <cell r="E8708">
            <v>0</v>
          </cell>
          <cell r="F8708">
            <v>0</v>
          </cell>
          <cell r="G8708">
            <v>0</v>
          </cell>
          <cell r="I8708">
            <v>0</v>
          </cell>
        </row>
        <row r="8709">
          <cell r="A8709">
            <v>800034506683</v>
          </cell>
          <cell r="B8709" t="str">
            <v xml:space="preserve">MODULO N                          34506683                                                          </v>
          </cell>
          <cell r="C8709">
            <v>0</v>
          </cell>
          <cell r="D8709">
            <v>0</v>
          </cell>
          <cell r="E8709">
            <v>0</v>
          </cell>
          <cell r="F8709">
            <v>0</v>
          </cell>
          <cell r="G8709">
            <v>0</v>
          </cell>
          <cell r="I8709">
            <v>0</v>
          </cell>
        </row>
        <row r="8710">
          <cell r="A8710">
            <v>800034507353</v>
          </cell>
          <cell r="B8710" t="str">
            <v xml:space="preserve">SENSOR DE PRESION COMPLETO 34507353                                                                 </v>
          </cell>
          <cell r="C8710">
            <v>0</v>
          </cell>
          <cell r="D8710">
            <v>0</v>
          </cell>
          <cell r="E8710">
            <v>0</v>
          </cell>
          <cell r="F8710">
            <v>0</v>
          </cell>
          <cell r="G8710">
            <v>0</v>
          </cell>
          <cell r="I8710">
            <v>0</v>
          </cell>
        </row>
        <row r="8711">
          <cell r="A8711">
            <v>800034507930</v>
          </cell>
          <cell r="B8711" t="str">
            <v xml:space="preserve">Silicone high-vacuum grease                            34507930                                     </v>
          </cell>
          <cell r="C8711">
            <v>0</v>
          </cell>
          <cell r="D8711">
            <v>0</v>
          </cell>
          <cell r="E8711">
            <v>0</v>
          </cell>
          <cell r="F8711">
            <v>0</v>
          </cell>
          <cell r="G8711">
            <v>0</v>
          </cell>
          <cell r="I8711">
            <v>0</v>
          </cell>
        </row>
        <row r="8712">
          <cell r="A8712">
            <v>800034508724</v>
          </cell>
          <cell r="B8712" t="str">
            <v xml:space="preserve">PLACA CPU         34508724                                                                          </v>
          </cell>
          <cell r="C8712">
            <v>0</v>
          </cell>
          <cell r="D8712">
            <v>0</v>
          </cell>
          <cell r="E8712">
            <v>0</v>
          </cell>
          <cell r="F8712">
            <v>0</v>
          </cell>
          <cell r="G8712">
            <v>0</v>
          </cell>
          <cell r="I8712">
            <v>0</v>
          </cell>
        </row>
        <row r="8713">
          <cell r="A8713">
            <v>800034520864</v>
          </cell>
          <cell r="B8713" t="str">
            <v xml:space="preserve">Ribbon cable, piston brake PSP                         34520864                                     </v>
          </cell>
          <cell r="C8713">
            <v>0</v>
          </cell>
          <cell r="D8713">
            <v>0</v>
          </cell>
          <cell r="E8713">
            <v>0</v>
          </cell>
          <cell r="F8713">
            <v>0</v>
          </cell>
          <cell r="G8713">
            <v>0</v>
          </cell>
          <cell r="I8713">
            <v>0</v>
          </cell>
        </row>
        <row r="8714">
          <cell r="A8714">
            <v>800034520872</v>
          </cell>
          <cell r="B8714" t="str">
            <v xml:space="preserve">Battery compartment cover PSP, cpl.                    34520872                                     </v>
          </cell>
          <cell r="C8714">
            <v>0</v>
          </cell>
          <cell r="D8714">
            <v>0</v>
          </cell>
          <cell r="E8714">
            <v>0</v>
          </cell>
          <cell r="F8714">
            <v>0</v>
          </cell>
          <cell r="G8714">
            <v>0</v>
          </cell>
          <cell r="I8714">
            <v>0</v>
          </cell>
        </row>
        <row r="8715">
          <cell r="A8715">
            <v>800034520880</v>
          </cell>
          <cell r="B8715" t="str">
            <v xml:space="preserve">Processor board PSP                                    34520880                                     </v>
          </cell>
          <cell r="C8715">
            <v>0</v>
          </cell>
          <cell r="D8715">
            <v>0</v>
          </cell>
          <cell r="E8715">
            <v>0</v>
          </cell>
          <cell r="F8715">
            <v>0</v>
          </cell>
          <cell r="G8715">
            <v>0</v>
          </cell>
          <cell r="I8715">
            <v>0</v>
          </cell>
        </row>
        <row r="8716">
          <cell r="A8716">
            <v>800034520910</v>
          </cell>
          <cell r="B8716" t="str">
            <v xml:space="preserve">Housing, upper part PSP                                34520910                                     </v>
          </cell>
          <cell r="C8716">
            <v>0</v>
          </cell>
          <cell r="D8716">
            <v>0</v>
          </cell>
          <cell r="E8716">
            <v>0</v>
          </cell>
          <cell r="F8716">
            <v>0</v>
          </cell>
          <cell r="G8716">
            <v>0</v>
          </cell>
          <cell r="I8716">
            <v>0</v>
          </cell>
        </row>
        <row r="8717">
          <cell r="A8717">
            <v>800034520911</v>
          </cell>
          <cell r="B8717" t="str">
            <v xml:space="preserve">Protection cap SP                    34520911                                                       </v>
          </cell>
          <cell r="C8717">
            <v>0</v>
          </cell>
          <cell r="D8717">
            <v>0</v>
          </cell>
          <cell r="E8717">
            <v>0</v>
          </cell>
          <cell r="F8717">
            <v>0</v>
          </cell>
          <cell r="G8717">
            <v>0</v>
          </cell>
          <cell r="I8717">
            <v>0</v>
          </cell>
        </row>
        <row r="8718">
          <cell r="A8718">
            <v>800034520929</v>
          </cell>
          <cell r="B8718" t="str">
            <v xml:space="preserve">Housing, bottom part PSP                               34520929                                     </v>
          </cell>
          <cell r="C8718">
            <v>0</v>
          </cell>
          <cell r="D8718">
            <v>0</v>
          </cell>
          <cell r="E8718">
            <v>0</v>
          </cell>
          <cell r="F8718">
            <v>0</v>
          </cell>
          <cell r="G8718">
            <v>0</v>
          </cell>
          <cell r="I8718">
            <v>0</v>
          </cell>
        </row>
        <row r="8719">
          <cell r="A8719">
            <v>800034520937</v>
          </cell>
          <cell r="B8719" t="str">
            <v xml:space="preserve">Loudspeaker SP                                         34520937                                     </v>
          </cell>
          <cell r="C8719">
            <v>0</v>
          </cell>
          <cell r="D8719">
            <v>0</v>
          </cell>
          <cell r="E8719">
            <v>0</v>
          </cell>
          <cell r="F8719">
            <v>0</v>
          </cell>
          <cell r="G8719">
            <v>0</v>
          </cell>
          <cell r="I8719">
            <v>0</v>
          </cell>
        </row>
        <row r="8720">
          <cell r="A8720">
            <v>800034520945</v>
          </cell>
          <cell r="B8720" t="str">
            <v xml:space="preserve">Syringe holder with piston brake PSP                   34520945                                     </v>
          </cell>
          <cell r="C8720">
            <v>0</v>
          </cell>
          <cell r="D8720">
            <v>0</v>
          </cell>
          <cell r="E8720">
            <v>0</v>
          </cell>
          <cell r="F8720">
            <v>0</v>
          </cell>
          <cell r="G8720">
            <v>0</v>
          </cell>
          <cell r="I8720">
            <v>0</v>
          </cell>
        </row>
        <row r="8721">
          <cell r="A8721">
            <v>800034520953</v>
          </cell>
          <cell r="B8721" t="str">
            <v xml:space="preserve">Tension spring of syringe holder PSP                   34520953                                     </v>
          </cell>
          <cell r="C8721">
            <v>0</v>
          </cell>
          <cell r="D8721">
            <v>0</v>
          </cell>
          <cell r="E8721">
            <v>0</v>
          </cell>
          <cell r="F8721">
            <v>0</v>
          </cell>
          <cell r="G8721">
            <v>0</v>
          </cell>
          <cell r="I8721">
            <v>0</v>
          </cell>
        </row>
        <row r="8722">
          <cell r="A8722">
            <v>800034520961</v>
          </cell>
          <cell r="B8722" t="str">
            <v xml:space="preserve">Guide rail, piston brake PSP                           34520961                                     </v>
          </cell>
          <cell r="C8722">
            <v>0</v>
          </cell>
          <cell r="D8722">
            <v>0</v>
          </cell>
          <cell r="E8722">
            <v>0</v>
          </cell>
          <cell r="F8722">
            <v>0</v>
          </cell>
          <cell r="G8722">
            <v>0</v>
          </cell>
          <cell r="I8722">
            <v>0</v>
          </cell>
        </row>
        <row r="8723">
          <cell r="A8723">
            <v>800034520970</v>
          </cell>
          <cell r="B8723" t="str">
            <v xml:space="preserve">Operating unit PSP, cpl.                               34520970                                     </v>
          </cell>
          <cell r="C8723">
            <v>0</v>
          </cell>
          <cell r="D8723">
            <v>0</v>
          </cell>
          <cell r="E8723">
            <v>0</v>
          </cell>
          <cell r="F8723">
            <v>0</v>
          </cell>
          <cell r="G8723">
            <v>0</v>
          </cell>
          <cell r="I8723">
            <v>0</v>
          </cell>
        </row>
        <row r="8724">
          <cell r="A8724">
            <v>800034520988</v>
          </cell>
          <cell r="B8724" t="str">
            <v xml:space="preserve">LC display SP                                          34520988                                     </v>
          </cell>
          <cell r="C8724">
            <v>0</v>
          </cell>
          <cell r="D8724">
            <v>0</v>
          </cell>
          <cell r="E8724">
            <v>0</v>
          </cell>
          <cell r="F8724">
            <v>0</v>
          </cell>
          <cell r="G8724">
            <v>0</v>
          </cell>
          <cell r="I8724">
            <v>0</v>
          </cell>
        </row>
        <row r="8725">
          <cell r="A8725">
            <v>800034520996</v>
          </cell>
          <cell r="B8725" t="str">
            <v xml:space="preserve">Front cover with keyboard PSP                          34520996                                     </v>
          </cell>
          <cell r="C8725">
            <v>0</v>
          </cell>
          <cell r="D8725">
            <v>0</v>
          </cell>
          <cell r="E8725">
            <v>0</v>
          </cell>
          <cell r="F8725">
            <v>0</v>
          </cell>
          <cell r="G8725">
            <v>0</v>
          </cell>
          <cell r="I8725">
            <v>0</v>
          </cell>
        </row>
        <row r="8726">
          <cell r="A8726">
            <v>800034521003</v>
          </cell>
          <cell r="B8726" t="str">
            <v xml:space="preserve">Rear panel, operating unit PSP                         34521003                                     </v>
          </cell>
          <cell r="C8726">
            <v>0</v>
          </cell>
          <cell r="D8726">
            <v>0</v>
          </cell>
          <cell r="E8726">
            <v>0</v>
          </cell>
          <cell r="F8726">
            <v>0</v>
          </cell>
          <cell r="G8726">
            <v>0</v>
          </cell>
          <cell r="I8726">
            <v>0</v>
          </cell>
        </row>
        <row r="8727">
          <cell r="A8727">
            <v>800034521011</v>
          </cell>
          <cell r="B8727" t="str">
            <v xml:space="preserve">Hinge plate PSP, left                                  34521011                                     </v>
          </cell>
          <cell r="C8727">
            <v>0</v>
          </cell>
          <cell r="D8727">
            <v>0</v>
          </cell>
          <cell r="E8727">
            <v>0</v>
          </cell>
          <cell r="F8727">
            <v>0</v>
          </cell>
          <cell r="G8727">
            <v>0</v>
          </cell>
          <cell r="I8727">
            <v>0</v>
          </cell>
        </row>
        <row r="8728">
          <cell r="A8728">
            <v>800034521037</v>
          </cell>
          <cell r="B8728" t="str">
            <v xml:space="preserve">Drive unit PSP                                         34521037                                     </v>
          </cell>
          <cell r="C8728">
            <v>0</v>
          </cell>
          <cell r="D8728">
            <v>0</v>
          </cell>
          <cell r="E8728">
            <v>0</v>
          </cell>
          <cell r="F8728">
            <v>0</v>
          </cell>
          <cell r="G8728">
            <v>0</v>
          </cell>
          <cell r="I8728">
            <v>0</v>
          </cell>
        </row>
        <row r="8729">
          <cell r="A8729">
            <v>800034521039</v>
          </cell>
          <cell r="B8729" t="str">
            <v xml:space="preserve">Drive head PSP (incl. claws and tube) Green claws      34521039                                     </v>
          </cell>
          <cell r="C8729">
            <v>0</v>
          </cell>
          <cell r="D8729">
            <v>0</v>
          </cell>
          <cell r="E8729">
            <v>0</v>
          </cell>
          <cell r="F8729">
            <v>0</v>
          </cell>
          <cell r="G8729">
            <v>0</v>
          </cell>
          <cell r="I8729">
            <v>0</v>
          </cell>
        </row>
        <row r="8730">
          <cell r="A8730">
            <v>800034521041</v>
          </cell>
          <cell r="B8730" t="str">
            <v xml:space="preserve">Drive PSP, cpl. Green claws                            34521041                                     </v>
          </cell>
          <cell r="C8730">
            <v>0</v>
          </cell>
          <cell r="D8730">
            <v>0</v>
          </cell>
          <cell r="E8730">
            <v>0</v>
          </cell>
          <cell r="F8730">
            <v>0</v>
          </cell>
          <cell r="G8730">
            <v>0</v>
          </cell>
          <cell r="I8730">
            <v>0</v>
          </cell>
        </row>
        <row r="8731">
          <cell r="A8731">
            <v>800034521054</v>
          </cell>
          <cell r="B8731" t="str">
            <v xml:space="preserve">Housing, side part PSP                                 34521054                                     </v>
          </cell>
          <cell r="C8731">
            <v>0</v>
          </cell>
          <cell r="D8731">
            <v>0</v>
          </cell>
          <cell r="E8731">
            <v>0</v>
          </cell>
          <cell r="F8731">
            <v>0</v>
          </cell>
          <cell r="G8731">
            <v>0</v>
          </cell>
          <cell r="I8731">
            <v>0</v>
          </cell>
        </row>
        <row r="8732">
          <cell r="A8732">
            <v>800034521055</v>
          </cell>
          <cell r="B8732" t="str">
            <v xml:space="preserve">Drive head housing PSP                                 34521055                                     </v>
          </cell>
          <cell r="C8732">
            <v>0</v>
          </cell>
          <cell r="D8732">
            <v>0</v>
          </cell>
          <cell r="E8732">
            <v>0</v>
          </cell>
          <cell r="F8732">
            <v>0</v>
          </cell>
          <cell r="G8732">
            <v>0</v>
          </cell>
          <cell r="I8732">
            <v>0</v>
          </cell>
        </row>
        <row r="8733">
          <cell r="A8733">
            <v>800034521056</v>
          </cell>
          <cell r="B8733" t="str">
            <v xml:space="preserve">Linear poti ISP                                        34521056                                     </v>
          </cell>
          <cell r="C8733">
            <v>0</v>
          </cell>
          <cell r="D8733">
            <v>0</v>
          </cell>
          <cell r="E8733">
            <v>0</v>
          </cell>
          <cell r="F8733">
            <v>0</v>
          </cell>
          <cell r="G8733">
            <v>0</v>
          </cell>
          <cell r="I8733">
            <v>0</v>
          </cell>
        </row>
        <row r="8734">
          <cell r="A8734">
            <v>800034521057</v>
          </cell>
          <cell r="B8734" t="str">
            <v xml:space="preserve">Drive head PSP ribbon cable                            34521057                                     </v>
          </cell>
          <cell r="C8734">
            <v>0</v>
          </cell>
          <cell r="D8734">
            <v>0</v>
          </cell>
          <cell r="E8734">
            <v>0</v>
          </cell>
          <cell r="F8734">
            <v>0</v>
          </cell>
          <cell r="G8734">
            <v>0</v>
          </cell>
          <cell r="I8734">
            <v>0</v>
          </cell>
        </row>
        <row r="8735">
          <cell r="A8735">
            <v>800034521062</v>
          </cell>
          <cell r="B8735" t="str">
            <v xml:space="preserve">SERVICE CONNECTOR SP                                                                                </v>
          </cell>
          <cell r="C8735">
            <v>0</v>
          </cell>
          <cell r="D8735">
            <v>0</v>
          </cell>
          <cell r="E8735">
            <v>0</v>
          </cell>
          <cell r="F8735">
            <v>0</v>
          </cell>
          <cell r="G8735">
            <v>0</v>
          </cell>
          <cell r="I8735">
            <v>0</v>
          </cell>
        </row>
        <row r="8736">
          <cell r="A8736">
            <v>800034521116</v>
          </cell>
          <cell r="B8736" t="str">
            <v xml:space="preserve">Display Board with Display CP  34522116                                                             </v>
          </cell>
          <cell r="C8736">
            <v>0</v>
          </cell>
          <cell r="D8736">
            <v>0</v>
          </cell>
          <cell r="E8736">
            <v>0</v>
          </cell>
          <cell r="F8736">
            <v>0</v>
          </cell>
          <cell r="G8736">
            <v>0</v>
          </cell>
          <cell r="I8736">
            <v>0</v>
          </cell>
        </row>
        <row r="8737">
          <cell r="A8737">
            <v>800034521305</v>
          </cell>
          <cell r="B8737" t="str">
            <v xml:space="preserve">Housing bottom part ISP                                34521305                                     </v>
          </cell>
          <cell r="C8737">
            <v>0</v>
          </cell>
          <cell r="D8737">
            <v>0</v>
          </cell>
          <cell r="E8737">
            <v>0</v>
          </cell>
          <cell r="F8737">
            <v>0</v>
          </cell>
          <cell r="G8737">
            <v>0</v>
          </cell>
          <cell r="I8737">
            <v>0</v>
          </cell>
        </row>
        <row r="8738">
          <cell r="A8738">
            <v>800034521313</v>
          </cell>
          <cell r="B8738" t="str">
            <v xml:space="preserve">Housing upper part ISP                                 34521313                                     </v>
          </cell>
          <cell r="C8738">
            <v>0</v>
          </cell>
          <cell r="D8738">
            <v>0</v>
          </cell>
          <cell r="E8738">
            <v>0</v>
          </cell>
          <cell r="F8738">
            <v>0</v>
          </cell>
          <cell r="G8738">
            <v>0</v>
          </cell>
          <cell r="I8738">
            <v>0</v>
          </cell>
        </row>
        <row r="8739">
          <cell r="A8739">
            <v>800034521321</v>
          </cell>
          <cell r="B8739" t="str">
            <v xml:space="preserve">Battery compartment cover ISP, cpl. (incl. emergency release crank)   34521321                      </v>
          </cell>
          <cell r="C8739">
            <v>0</v>
          </cell>
          <cell r="D8739">
            <v>0</v>
          </cell>
          <cell r="E8739">
            <v>0</v>
          </cell>
          <cell r="F8739">
            <v>0</v>
          </cell>
          <cell r="G8739">
            <v>0</v>
          </cell>
          <cell r="I8739">
            <v>0</v>
          </cell>
        </row>
        <row r="8740">
          <cell r="A8740">
            <v>800034521330</v>
          </cell>
          <cell r="B8740" t="str">
            <v xml:space="preserve">Slide guide ISPS, compl.                               34521330                                     </v>
          </cell>
          <cell r="C8740">
            <v>0</v>
          </cell>
          <cell r="D8740">
            <v>0</v>
          </cell>
          <cell r="E8740">
            <v>0</v>
          </cell>
          <cell r="F8740">
            <v>0</v>
          </cell>
          <cell r="G8740">
            <v>0</v>
          </cell>
          <cell r="I8740">
            <v>0</v>
          </cell>
        </row>
        <row r="8741">
          <cell r="A8741">
            <v>800034521348</v>
          </cell>
          <cell r="B8741" t="str">
            <v xml:space="preserve">Processor PCB ISP (incl. connectors)                   34521348                                     </v>
          </cell>
          <cell r="C8741">
            <v>0</v>
          </cell>
          <cell r="D8741">
            <v>0</v>
          </cell>
          <cell r="E8741">
            <v>0</v>
          </cell>
          <cell r="F8741">
            <v>0</v>
          </cell>
          <cell r="G8741">
            <v>0</v>
          </cell>
          <cell r="I8741">
            <v>0</v>
          </cell>
        </row>
        <row r="8742">
          <cell r="A8742">
            <v>800034521356</v>
          </cell>
          <cell r="B8742" t="str">
            <v xml:space="preserve">Membrane ISP                                           34521356                                     </v>
          </cell>
          <cell r="C8742">
            <v>0</v>
          </cell>
          <cell r="D8742">
            <v>0</v>
          </cell>
          <cell r="E8742">
            <v>0</v>
          </cell>
          <cell r="F8742">
            <v>0</v>
          </cell>
          <cell r="G8742">
            <v>0</v>
          </cell>
          <cell r="I8742">
            <v>0</v>
          </cell>
        </row>
        <row r="8743">
          <cell r="A8743">
            <v>800034521362</v>
          </cell>
          <cell r="B8743" t="str">
            <v xml:space="preserve">Battery contact strip incl. circuit card               34521362                                     </v>
          </cell>
          <cell r="C8743">
            <v>0</v>
          </cell>
          <cell r="D8743">
            <v>0</v>
          </cell>
          <cell r="E8743">
            <v>0</v>
          </cell>
          <cell r="F8743">
            <v>0</v>
          </cell>
          <cell r="G8743">
            <v>0</v>
          </cell>
          <cell r="I8743">
            <v>0</v>
          </cell>
        </row>
        <row r="8744">
          <cell r="A8744">
            <v>800034521364</v>
          </cell>
          <cell r="B8744" t="str">
            <v xml:space="preserve">Front frame ISPS, cpl.                                 34521364                                     </v>
          </cell>
          <cell r="C8744">
            <v>0</v>
          </cell>
          <cell r="D8744">
            <v>0</v>
          </cell>
          <cell r="E8744">
            <v>0</v>
          </cell>
          <cell r="F8744">
            <v>0</v>
          </cell>
          <cell r="G8744">
            <v>0</v>
          </cell>
          <cell r="I8744">
            <v>0</v>
          </cell>
        </row>
        <row r="8745">
          <cell r="A8745">
            <v>800034521372</v>
          </cell>
          <cell r="B8745" t="str">
            <v xml:space="preserve">Pressure sensor ISP                                    34521372                                     </v>
          </cell>
          <cell r="C8745">
            <v>0</v>
          </cell>
          <cell r="D8745">
            <v>0</v>
          </cell>
          <cell r="E8745">
            <v>0</v>
          </cell>
          <cell r="F8745">
            <v>0</v>
          </cell>
          <cell r="G8745">
            <v>0</v>
          </cell>
          <cell r="I8745">
            <v>0</v>
          </cell>
        </row>
        <row r="8746">
          <cell r="A8746">
            <v>800034521380</v>
          </cell>
          <cell r="B8746" t="str">
            <v xml:space="preserve">Air inline sensor ISP                                  34521380                                     </v>
          </cell>
          <cell r="C8746">
            <v>0</v>
          </cell>
          <cell r="D8746">
            <v>0</v>
          </cell>
          <cell r="E8746">
            <v>0</v>
          </cell>
          <cell r="F8746">
            <v>0</v>
          </cell>
          <cell r="G8746">
            <v>0</v>
          </cell>
          <cell r="I8746">
            <v>0</v>
          </cell>
        </row>
        <row r="8747">
          <cell r="A8747">
            <v>800034521399</v>
          </cell>
          <cell r="B8747" t="str">
            <v xml:space="preserve">Safety clamp ISPS                                      34521399                                     </v>
          </cell>
          <cell r="C8747">
            <v>0</v>
          </cell>
          <cell r="D8747">
            <v>0</v>
          </cell>
          <cell r="E8747">
            <v>0</v>
          </cell>
          <cell r="F8747">
            <v>0</v>
          </cell>
          <cell r="G8747">
            <v>0</v>
          </cell>
          <cell r="I8747">
            <v>0</v>
          </cell>
        </row>
        <row r="8748">
          <cell r="A8748">
            <v>800034521402</v>
          </cell>
          <cell r="B8748" t="str">
            <v xml:space="preserve">Pump frame ISP, without motor                          34521402                                     </v>
          </cell>
          <cell r="C8748">
            <v>0</v>
          </cell>
          <cell r="D8748">
            <v>0</v>
          </cell>
          <cell r="E8748">
            <v>0</v>
          </cell>
          <cell r="F8748">
            <v>0</v>
          </cell>
          <cell r="G8748">
            <v>0</v>
          </cell>
          <cell r="I8748">
            <v>0</v>
          </cell>
        </row>
        <row r="8749">
          <cell r="A8749">
            <v>800034521410</v>
          </cell>
          <cell r="B8749" t="str">
            <v xml:space="preserve">Pump drive motor ISP                                   34521410                                     </v>
          </cell>
          <cell r="C8749">
            <v>0</v>
          </cell>
          <cell r="D8749">
            <v>0</v>
          </cell>
          <cell r="E8749">
            <v>0</v>
          </cell>
          <cell r="F8749">
            <v>0</v>
          </cell>
          <cell r="G8749">
            <v>0</v>
          </cell>
          <cell r="I8749">
            <v>0</v>
          </cell>
        </row>
        <row r="8750">
          <cell r="A8750">
            <v>800034521429</v>
          </cell>
          <cell r="B8750" t="str">
            <v xml:space="preserve">Lock bolt drive ISP                                    34521429                                     </v>
          </cell>
          <cell r="C8750">
            <v>0</v>
          </cell>
          <cell r="D8750">
            <v>0</v>
          </cell>
          <cell r="E8750">
            <v>0</v>
          </cell>
          <cell r="F8750">
            <v>0</v>
          </cell>
          <cell r="G8750">
            <v>0</v>
          </cell>
          <cell r="I8750">
            <v>0</v>
          </cell>
        </row>
        <row r="8751">
          <cell r="A8751">
            <v>800034521437</v>
          </cell>
          <cell r="B8751" t="str">
            <v xml:space="preserve">Inner frame ISP                                        34521437                                     </v>
          </cell>
          <cell r="C8751">
            <v>0</v>
          </cell>
          <cell r="D8751">
            <v>0</v>
          </cell>
          <cell r="E8751">
            <v>0</v>
          </cell>
          <cell r="F8751">
            <v>0</v>
          </cell>
          <cell r="G8751">
            <v>0</v>
          </cell>
          <cell r="I8751">
            <v>0</v>
          </cell>
        </row>
        <row r="8752">
          <cell r="A8752">
            <v>800034521440</v>
          </cell>
          <cell r="B8752" t="str">
            <v xml:space="preserve">EMC plate ISP                                          34521440                                     </v>
          </cell>
          <cell r="C8752">
            <v>0</v>
          </cell>
          <cell r="D8752">
            <v>0</v>
          </cell>
          <cell r="E8752">
            <v>0</v>
          </cell>
          <cell r="F8752">
            <v>0</v>
          </cell>
          <cell r="G8752">
            <v>0</v>
          </cell>
          <cell r="I8752">
            <v>0</v>
          </cell>
        </row>
        <row r="8753">
          <cell r="A8753">
            <v>800034521441</v>
          </cell>
          <cell r="B8753" t="str">
            <v xml:space="preserve">EMC plate PSP                                          34521441                                     </v>
          </cell>
          <cell r="C8753">
            <v>0</v>
          </cell>
          <cell r="D8753">
            <v>0</v>
          </cell>
          <cell r="E8753">
            <v>0</v>
          </cell>
          <cell r="F8753">
            <v>0</v>
          </cell>
          <cell r="G8753">
            <v>0</v>
          </cell>
          <cell r="I8753">
            <v>0</v>
          </cell>
        </row>
        <row r="8754">
          <cell r="A8754">
            <v>800034521445</v>
          </cell>
          <cell r="B8754" t="str">
            <v xml:space="preserve">Pressure adjustment unit ISPS                          34521445                                     </v>
          </cell>
          <cell r="C8754">
            <v>0</v>
          </cell>
          <cell r="D8754">
            <v>0</v>
          </cell>
          <cell r="E8754">
            <v>0</v>
          </cell>
          <cell r="F8754">
            <v>0</v>
          </cell>
          <cell r="G8754">
            <v>0</v>
          </cell>
          <cell r="I8754">
            <v>0</v>
          </cell>
        </row>
        <row r="8755">
          <cell r="A8755">
            <v>800034521453</v>
          </cell>
          <cell r="B8755" t="str">
            <v xml:space="preserve">Bottom inner frame ISP                                 34521453                                     </v>
          </cell>
          <cell r="C8755">
            <v>0</v>
          </cell>
          <cell r="D8755">
            <v>0</v>
          </cell>
          <cell r="E8755">
            <v>0</v>
          </cell>
          <cell r="F8755">
            <v>0</v>
          </cell>
          <cell r="G8755">
            <v>0</v>
          </cell>
          <cell r="I8755">
            <v>0</v>
          </cell>
        </row>
        <row r="8756">
          <cell r="A8756">
            <v>800034521461</v>
          </cell>
          <cell r="B8756" t="str">
            <v xml:space="preserve">Axle ISP (incl. hinge covers and hinge spring)         34521461                                     </v>
          </cell>
          <cell r="C8756">
            <v>0</v>
          </cell>
          <cell r="D8756">
            <v>0</v>
          </cell>
          <cell r="E8756">
            <v>0</v>
          </cell>
          <cell r="F8756">
            <v>0</v>
          </cell>
          <cell r="G8756">
            <v>0</v>
          </cell>
          <cell r="I8756">
            <v>0</v>
          </cell>
        </row>
        <row r="8757">
          <cell r="A8757">
            <v>800034521470</v>
          </cell>
          <cell r="B8757" t="str">
            <v xml:space="preserve">Operating unit ISPS, cpl.                              34521470                                     </v>
          </cell>
          <cell r="C8757">
            <v>0</v>
          </cell>
          <cell r="D8757">
            <v>0</v>
          </cell>
          <cell r="E8757">
            <v>0</v>
          </cell>
          <cell r="F8757">
            <v>0</v>
          </cell>
          <cell r="G8757">
            <v>0</v>
          </cell>
          <cell r="I8757">
            <v>0</v>
          </cell>
        </row>
        <row r="8758">
          <cell r="A8758">
            <v>800034521487</v>
          </cell>
          <cell r="B8758" t="str">
            <v xml:space="preserve">Metal front sheet, Outsert ISPS, version II            34521487                                     </v>
          </cell>
          <cell r="C8758">
            <v>0</v>
          </cell>
          <cell r="D8758">
            <v>0</v>
          </cell>
          <cell r="E8758">
            <v>0</v>
          </cell>
          <cell r="F8758">
            <v>0</v>
          </cell>
          <cell r="G8758">
            <v>0</v>
          </cell>
          <cell r="I8758">
            <v>0</v>
          </cell>
        </row>
        <row r="8759">
          <cell r="A8759">
            <v>800034521496</v>
          </cell>
          <cell r="B8759" t="str">
            <v xml:space="preserve">Lock bolt ISP                                          34521496                                     </v>
          </cell>
          <cell r="C8759">
            <v>0</v>
          </cell>
          <cell r="D8759">
            <v>0</v>
          </cell>
          <cell r="E8759">
            <v>0</v>
          </cell>
          <cell r="F8759">
            <v>0</v>
          </cell>
          <cell r="G8759">
            <v>0</v>
          </cell>
          <cell r="I8759">
            <v>0</v>
          </cell>
        </row>
        <row r="8760">
          <cell r="A8760">
            <v>800034521550</v>
          </cell>
          <cell r="B8760" t="str">
            <v xml:space="preserve">Claw mechanism PSP                                     34521550                                     </v>
          </cell>
          <cell r="C8760">
            <v>0</v>
          </cell>
          <cell r="D8760">
            <v>0</v>
          </cell>
          <cell r="E8760">
            <v>0</v>
          </cell>
          <cell r="F8760">
            <v>0</v>
          </cell>
          <cell r="G8760">
            <v>0</v>
          </cell>
          <cell r="I8760">
            <v>0</v>
          </cell>
        </row>
        <row r="8761">
          <cell r="A8761">
            <v>800034521569</v>
          </cell>
          <cell r="B8761" t="str">
            <v xml:space="preserve">Drive head PCB, PSP                                    34521569                                     </v>
          </cell>
          <cell r="C8761">
            <v>0</v>
          </cell>
          <cell r="D8761">
            <v>0</v>
          </cell>
          <cell r="E8761">
            <v>0</v>
          </cell>
          <cell r="F8761">
            <v>0</v>
          </cell>
          <cell r="G8761">
            <v>0</v>
          </cell>
          <cell r="I8761">
            <v>0</v>
          </cell>
        </row>
        <row r="8762">
          <cell r="A8762">
            <v>800034521570</v>
          </cell>
          <cell r="B8762" t="str">
            <v xml:space="preserve">Grease for Infusomat® Space Polylub GLY 501            34521570                                     </v>
          </cell>
          <cell r="C8762">
            <v>0</v>
          </cell>
          <cell r="D8762">
            <v>0</v>
          </cell>
          <cell r="E8762">
            <v>0</v>
          </cell>
          <cell r="F8762">
            <v>0</v>
          </cell>
          <cell r="G8762">
            <v>0</v>
          </cell>
          <cell r="I8762">
            <v>0</v>
          </cell>
        </row>
        <row r="8763">
          <cell r="A8763">
            <v>800034521571</v>
          </cell>
          <cell r="B8763" t="str">
            <v xml:space="preserve">Grease for Perfusor® Space                             34521571                                     </v>
          </cell>
          <cell r="C8763">
            <v>0</v>
          </cell>
          <cell r="D8763">
            <v>0</v>
          </cell>
          <cell r="E8763">
            <v>0</v>
          </cell>
          <cell r="F8763">
            <v>0</v>
          </cell>
          <cell r="G8763">
            <v>0</v>
          </cell>
          <cell r="I8763">
            <v>0</v>
          </cell>
        </row>
        <row r="8764">
          <cell r="A8764">
            <v>800034521577</v>
          </cell>
          <cell r="B8764" t="str">
            <v xml:space="preserve">Cover, drop sensor connector                           34521577                                     </v>
          </cell>
          <cell r="C8764">
            <v>0</v>
          </cell>
          <cell r="D8764">
            <v>0</v>
          </cell>
          <cell r="E8764">
            <v>0</v>
          </cell>
          <cell r="F8764">
            <v>0</v>
          </cell>
          <cell r="G8764">
            <v>0</v>
          </cell>
          <cell r="I8764">
            <v>0</v>
          </cell>
        </row>
        <row r="8765">
          <cell r="A8765">
            <v>800034521585</v>
          </cell>
          <cell r="B8765" t="str">
            <v xml:space="preserve">Screw kit Infusomat® Space                             34521585                                     </v>
          </cell>
          <cell r="C8765">
            <v>0</v>
          </cell>
          <cell r="D8765">
            <v>0</v>
          </cell>
          <cell r="E8765">
            <v>0</v>
          </cell>
          <cell r="F8765">
            <v>0</v>
          </cell>
          <cell r="G8765">
            <v>0</v>
          </cell>
          <cell r="I8765">
            <v>0</v>
          </cell>
        </row>
        <row r="8766">
          <cell r="A8766">
            <v>800034521593</v>
          </cell>
          <cell r="B8766" t="str">
            <v xml:space="preserve">Service part kit Infusomat® Space                      34521593                                     </v>
          </cell>
          <cell r="C8766">
            <v>0</v>
          </cell>
          <cell r="D8766">
            <v>0</v>
          </cell>
          <cell r="E8766">
            <v>0</v>
          </cell>
          <cell r="F8766">
            <v>0</v>
          </cell>
          <cell r="G8766">
            <v>0</v>
          </cell>
          <cell r="I8766">
            <v>0</v>
          </cell>
        </row>
        <row r="8767">
          <cell r="A8767">
            <v>800034522000</v>
          </cell>
          <cell r="B8767" t="str">
            <v xml:space="preserve">Power Supply CP  34522000                                                                           </v>
          </cell>
          <cell r="C8767">
            <v>0</v>
          </cell>
          <cell r="D8767">
            <v>0</v>
          </cell>
          <cell r="E8767">
            <v>2</v>
          </cell>
          <cell r="F8767">
            <v>2</v>
          </cell>
          <cell r="G8767">
            <v>2</v>
          </cell>
          <cell r="I8767">
            <v>2</v>
          </cell>
        </row>
        <row r="8768">
          <cell r="A8768">
            <v>800034522004</v>
          </cell>
          <cell r="B8768" t="str">
            <v xml:space="preserve">Pole Clamp complete 34522004                                                                        </v>
          </cell>
          <cell r="C8768">
            <v>0</v>
          </cell>
          <cell r="D8768">
            <v>0</v>
          </cell>
          <cell r="E8768">
            <v>0</v>
          </cell>
          <cell r="F8768">
            <v>0</v>
          </cell>
          <cell r="G8768">
            <v>0</v>
          </cell>
          <cell r="I8768">
            <v>0</v>
          </cell>
        </row>
        <row r="8769">
          <cell r="A8769">
            <v>800034522008</v>
          </cell>
          <cell r="B8769" t="str">
            <v xml:space="preserve">Adaptador para USB                                     34522008                                     </v>
          </cell>
          <cell r="C8769">
            <v>0</v>
          </cell>
          <cell r="D8769">
            <v>0</v>
          </cell>
          <cell r="E8769">
            <v>0</v>
          </cell>
          <cell r="F8769">
            <v>0</v>
          </cell>
          <cell r="G8769">
            <v>0</v>
          </cell>
          <cell r="I8769">
            <v>0</v>
          </cell>
        </row>
        <row r="8770">
          <cell r="A8770">
            <v>800034522011</v>
          </cell>
          <cell r="B8770" t="str">
            <v xml:space="preserve">RACK SERVICE CABLE CP                                                                               </v>
          </cell>
          <cell r="C8770">
            <v>0</v>
          </cell>
          <cell r="D8770">
            <v>0</v>
          </cell>
          <cell r="E8770">
            <v>1</v>
          </cell>
          <cell r="F8770">
            <v>1</v>
          </cell>
          <cell r="G8770">
            <v>1</v>
          </cell>
          <cell r="I8770">
            <v>1</v>
          </cell>
        </row>
        <row r="8771">
          <cell r="A8771">
            <v>800034522013</v>
          </cell>
          <cell r="B8771" t="str">
            <v xml:space="preserve">Screw cylinder head M4 x 16 pole clamp 34522013                                                     </v>
          </cell>
          <cell r="C8771">
            <v>0</v>
          </cell>
          <cell r="D8771">
            <v>0</v>
          </cell>
          <cell r="E8771">
            <v>0</v>
          </cell>
          <cell r="F8771">
            <v>0</v>
          </cell>
          <cell r="G8771">
            <v>0</v>
          </cell>
          <cell r="I8771">
            <v>0</v>
          </cell>
        </row>
        <row r="8772">
          <cell r="A8772">
            <v>800034522014</v>
          </cell>
          <cell r="B8772" t="str">
            <v xml:space="preserve">Cover cap housing CP (1000pcs) 34522014                                                             </v>
          </cell>
          <cell r="C8772">
            <v>0</v>
          </cell>
          <cell r="D8772">
            <v>0</v>
          </cell>
          <cell r="E8772">
            <v>1000</v>
          </cell>
          <cell r="F8772">
            <v>1000</v>
          </cell>
          <cell r="G8772">
            <v>1000</v>
          </cell>
          <cell r="I8772">
            <v>1000</v>
          </cell>
        </row>
        <row r="8773">
          <cell r="A8773">
            <v>800034522015</v>
          </cell>
          <cell r="B8773" t="str">
            <v xml:space="preserve">Cover cap pole clamp (500pcs)  34522015                                                             </v>
          </cell>
          <cell r="C8773">
            <v>0</v>
          </cell>
          <cell r="D8773">
            <v>0</v>
          </cell>
          <cell r="E8773">
            <v>500</v>
          </cell>
          <cell r="F8773">
            <v>500</v>
          </cell>
          <cell r="G8773">
            <v>500</v>
          </cell>
          <cell r="I8773">
            <v>500</v>
          </cell>
        </row>
        <row r="8774">
          <cell r="A8774">
            <v>800034522017</v>
          </cell>
          <cell r="B8774" t="str">
            <v xml:space="preserve">Housing foot CP 34522017                                                                            </v>
          </cell>
          <cell r="C8774">
            <v>0</v>
          </cell>
          <cell r="D8774">
            <v>0</v>
          </cell>
          <cell r="E8774">
            <v>150</v>
          </cell>
          <cell r="F8774">
            <v>150</v>
          </cell>
          <cell r="G8774">
            <v>150</v>
          </cell>
          <cell r="I8774">
            <v>150</v>
          </cell>
        </row>
        <row r="8775">
          <cell r="A8775">
            <v>800034522018</v>
          </cell>
          <cell r="B8775" t="str">
            <v xml:space="preserve">Display CP multiple pack 34522018                                                                   </v>
          </cell>
          <cell r="C8775">
            <v>0</v>
          </cell>
          <cell r="D8775">
            <v>0</v>
          </cell>
          <cell r="E8775">
            <v>20</v>
          </cell>
          <cell r="F8775">
            <v>20</v>
          </cell>
          <cell r="G8775">
            <v>20</v>
          </cell>
          <cell r="I8775">
            <v>20</v>
          </cell>
        </row>
        <row r="8776">
          <cell r="A8776">
            <v>800034522101</v>
          </cell>
          <cell r="B8776" t="str">
            <v xml:space="preserve">Syringe holder PCP 34522101                                                                         </v>
          </cell>
          <cell r="C8776">
            <v>0</v>
          </cell>
          <cell r="D8776">
            <v>0</v>
          </cell>
          <cell r="E8776">
            <v>0</v>
          </cell>
          <cell r="F8776">
            <v>0</v>
          </cell>
          <cell r="G8776">
            <v>0</v>
          </cell>
          <cell r="I8776">
            <v>0</v>
          </cell>
        </row>
        <row r="8777">
          <cell r="A8777">
            <v>800034522103</v>
          </cell>
          <cell r="B8777" t="str">
            <v xml:space="preserve">Housing, Upper part PCP, with Keypad   34522103                                                     </v>
          </cell>
          <cell r="C8777">
            <v>0</v>
          </cell>
          <cell r="D8777">
            <v>0</v>
          </cell>
          <cell r="E8777">
            <v>5</v>
          </cell>
          <cell r="F8777">
            <v>5</v>
          </cell>
          <cell r="G8777">
            <v>5</v>
          </cell>
          <cell r="I8777">
            <v>5</v>
          </cell>
        </row>
        <row r="8778">
          <cell r="A8778">
            <v>800034522104</v>
          </cell>
          <cell r="B8778" t="str">
            <v xml:space="preserve">Housing, lower part PCP 34522104                                                                    </v>
          </cell>
          <cell r="C8778">
            <v>0</v>
          </cell>
          <cell r="D8778">
            <v>0</v>
          </cell>
          <cell r="E8778">
            <v>5</v>
          </cell>
          <cell r="F8778">
            <v>5</v>
          </cell>
          <cell r="G8778">
            <v>5</v>
          </cell>
          <cell r="I8778">
            <v>5</v>
          </cell>
        </row>
        <row r="8779">
          <cell r="A8779">
            <v>800034522105</v>
          </cell>
          <cell r="B8779" t="str">
            <v xml:space="preserve">Drive complete PCP 34522105                                                                         </v>
          </cell>
          <cell r="C8779">
            <v>0</v>
          </cell>
          <cell r="D8779">
            <v>0</v>
          </cell>
          <cell r="E8779">
            <v>1</v>
          </cell>
          <cell r="F8779">
            <v>1</v>
          </cell>
          <cell r="G8779">
            <v>1</v>
          </cell>
          <cell r="I8779">
            <v>1</v>
          </cell>
        </row>
        <row r="8780">
          <cell r="A8780">
            <v>800034522106</v>
          </cell>
          <cell r="B8780" t="str">
            <v xml:space="preserve">Drive mechanism PCP 34522106                                                                        </v>
          </cell>
          <cell r="C8780">
            <v>0</v>
          </cell>
          <cell r="D8780">
            <v>0</v>
          </cell>
          <cell r="E8780">
            <v>0</v>
          </cell>
          <cell r="F8780">
            <v>0</v>
          </cell>
          <cell r="G8780">
            <v>0</v>
          </cell>
          <cell r="I8780">
            <v>0</v>
          </cell>
        </row>
        <row r="8781">
          <cell r="A8781">
            <v>800034522108</v>
          </cell>
          <cell r="B8781" t="str">
            <v xml:space="preserve">Drive head housuing PCP 34522108                                                                    </v>
          </cell>
          <cell r="C8781">
            <v>0</v>
          </cell>
          <cell r="D8781">
            <v>0</v>
          </cell>
          <cell r="E8781">
            <v>0</v>
          </cell>
          <cell r="F8781">
            <v>0</v>
          </cell>
          <cell r="G8781">
            <v>0</v>
          </cell>
          <cell r="I8781">
            <v>0</v>
          </cell>
        </row>
        <row r="8782">
          <cell r="A8782">
            <v>800034522110</v>
          </cell>
          <cell r="B8782" t="str">
            <v xml:space="preserve">Drive head cover PCP 34522110                                                                       </v>
          </cell>
          <cell r="C8782">
            <v>0</v>
          </cell>
          <cell r="D8782">
            <v>0</v>
          </cell>
          <cell r="E8782">
            <v>0</v>
          </cell>
          <cell r="F8782">
            <v>0</v>
          </cell>
          <cell r="G8782">
            <v>0</v>
          </cell>
          <cell r="I8782">
            <v>0</v>
          </cell>
        </row>
        <row r="8783">
          <cell r="A8783">
            <v>800034522113</v>
          </cell>
          <cell r="B8783" t="str">
            <v xml:space="preserve">Processor board PCP                                                                                 </v>
          </cell>
          <cell r="C8783">
            <v>0</v>
          </cell>
          <cell r="D8783">
            <v>0</v>
          </cell>
          <cell r="E8783">
            <v>0</v>
          </cell>
          <cell r="F8783">
            <v>0</v>
          </cell>
          <cell r="G8783">
            <v>0</v>
          </cell>
          <cell r="I8783">
            <v>0</v>
          </cell>
        </row>
        <row r="8784">
          <cell r="A8784">
            <v>800034522114</v>
          </cell>
          <cell r="B8784" t="str">
            <v xml:space="preserve">Sensor board PCP 34522114                                                                           </v>
          </cell>
          <cell r="C8784">
            <v>0</v>
          </cell>
          <cell r="D8784">
            <v>0</v>
          </cell>
          <cell r="E8784">
            <v>10</v>
          </cell>
          <cell r="F8784">
            <v>10</v>
          </cell>
          <cell r="G8784">
            <v>10</v>
          </cell>
          <cell r="I8784">
            <v>10</v>
          </cell>
        </row>
        <row r="8785">
          <cell r="A8785">
            <v>800034522122</v>
          </cell>
          <cell r="B8785" t="str">
            <v xml:space="preserve">Claw mechanism PCP 34522122                                                                         </v>
          </cell>
          <cell r="C8785">
            <v>0</v>
          </cell>
          <cell r="D8785">
            <v>0</v>
          </cell>
          <cell r="E8785">
            <v>5</v>
          </cell>
          <cell r="F8785">
            <v>5</v>
          </cell>
          <cell r="G8785">
            <v>5</v>
          </cell>
          <cell r="I8785">
            <v>5</v>
          </cell>
        </row>
        <row r="8786">
          <cell r="A8786">
            <v>800034522166</v>
          </cell>
          <cell r="B8786" t="str">
            <v xml:space="preserve">METALL CARRIER PCP                                                                                  </v>
          </cell>
          <cell r="C8786">
            <v>0</v>
          </cell>
          <cell r="D8786">
            <v>0</v>
          </cell>
          <cell r="E8786">
            <v>0</v>
          </cell>
          <cell r="F8786">
            <v>0</v>
          </cell>
          <cell r="G8786">
            <v>0</v>
          </cell>
          <cell r="I8786">
            <v>0</v>
          </cell>
        </row>
        <row r="8787">
          <cell r="A8787">
            <v>800034522204</v>
          </cell>
          <cell r="B8787" t="str">
            <v xml:space="preserve">Air Sensor ICP                                                                                      </v>
          </cell>
          <cell r="C8787">
            <v>0</v>
          </cell>
          <cell r="D8787">
            <v>0</v>
          </cell>
          <cell r="E8787">
            <v>0</v>
          </cell>
          <cell r="F8787">
            <v>0</v>
          </cell>
          <cell r="G8787">
            <v>0</v>
          </cell>
          <cell r="I8787">
            <v>0</v>
          </cell>
        </row>
        <row r="8788">
          <cell r="A8788">
            <v>800034522207</v>
          </cell>
          <cell r="B8788" t="str">
            <v xml:space="preserve">Second clamp ICPS 34522207                                                                          </v>
          </cell>
          <cell r="C8788">
            <v>0</v>
          </cell>
          <cell r="D8788">
            <v>0</v>
          </cell>
          <cell r="E8788">
            <v>0</v>
          </cell>
          <cell r="F8788">
            <v>0</v>
          </cell>
          <cell r="G8788">
            <v>0</v>
          </cell>
          <cell r="I8788">
            <v>0</v>
          </cell>
        </row>
        <row r="8789">
          <cell r="A8789">
            <v>800034522208</v>
          </cell>
          <cell r="B8789" t="str">
            <v xml:space="preserve">Housing bottom part ICP 34522208                                                                    </v>
          </cell>
          <cell r="C8789">
            <v>0</v>
          </cell>
          <cell r="D8789">
            <v>0</v>
          </cell>
          <cell r="E8789">
            <v>0</v>
          </cell>
          <cell r="F8789">
            <v>0</v>
          </cell>
          <cell r="G8789">
            <v>0</v>
          </cell>
          <cell r="I8789">
            <v>0</v>
          </cell>
        </row>
        <row r="8790">
          <cell r="A8790">
            <v>800034522210</v>
          </cell>
          <cell r="B8790" t="str">
            <v xml:space="preserve">SERVICE PART KIT ICP                                                                                </v>
          </cell>
          <cell r="C8790">
            <v>0</v>
          </cell>
          <cell r="D8790">
            <v>0</v>
          </cell>
          <cell r="E8790">
            <v>0</v>
          </cell>
          <cell r="F8790">
            <v>0</v>
          </cell>
          <cell r="G8790">
            <v>0</v>
          </cell>
          <cell r="I8790">
            <v>0</v>
          </cell>
        </row>
        <row r="8791">
          <cell r="A8791">
            <v>800034522280</v>
          </cell>
          <cell r="B8791" t="str">
            <v xml:space="preserve">Sensor de presion infusomat (Tipo S) 34522280                                                       </v>
          </cell>
          <cell r="C8791">
            <v>0</v>
          </cell>
          <cell r="D8791">
            <v>0</v>
          </cell>
          <cell r="E8791">
            <v>10</v>
          </cell>
          <cell r="F8791">
            <v>10</v>
          </cell>
          <cell r="G8791">
            <v>10</v>
          </cell>
          <cell r="I8791">
            <v>10</v>
          </cell>
        </row>
        <row r="8792">
          <cell r="A8792">
            <v>800034522281</v>
          </cell>
          <cell r="B8792" t="str">
            <v xml:space="preserve">Housing upper, ICPS   34522281                                                                      </v>
          </cell>
          <cell r="C8792">
            <v>0</v>
          </cell>
          <cell r="D8792">
            <v>0</v>
          </cell>
          <cell r="E8792">
            <v>0</v>
          </cell>
          <cell r="F8792">
            <v>0</v>
          </cell>
          <cell r="G8792">
            <v>0</v>
          </cell>
          <cell r="I8792">
            <v>0</v>
          </cell>
        </row>
        <row r="8793">
          <cell r="A8793">
            <v>800034522282</v>
          </cell>
          <cell r="B8793" t="str">
            <v xml:space="preserve">Membrana ICP 34522282                                                                               </v>
          </cell>
          <cell r="C8793">
            <v>0</v>
          </cell>
          <cell r="D8793">
            <v>0</v>
          </cell>
          <cell r="E8793">
            <v>10</v>
          </cell>
          <cell r="F8793">
            <v>10</v>
          </cell>
          <cell r="G8793">
            <v>10</v>
          </cell>
          <cell r="I8793">
            <v>10</v>
          </cell>
        </row>
        <row r="8794">
          <cell r="A8794">
            <v>800034522285</v>
          </cell>
          <cell r="B8794" t="str">
            <v xml:space="preserve">Pump door ICPS 34522285                                                                             </v>
          </cell>
          <cell r="C8794">
            <v>0</v>
          </cell>
          <cell r="D8794">
            <v>0</v>
          </cell>
          <cell r="E8794">
            <v>0</v>
          </cell>
          <cell r="F8794">
            <v>0</v>
          </cell>
          <cell r="G8794">
            <v>0</v>
          </cell>
          <cell r="I8794">
            <v>0</v>
          </cell>
        </row>
        <row r="8795">
          <cell r="A8795">
            <v>800034523001</v>
          </cell>
          <cell r="B8795" t="str">
            <v xml:space="preserve">CABLE USB SERVICE SPACE PLUS 34523001                                                               </v>
          </cell>
          <cell r="C8795">
            <v>0</v>
          </cell>
          <cell r="D8795">
            <v>0</v>
          </cell>
          <cell r="E8795">
            <v>0</v>
          </cell>
          <cell r="F8795">
            <v>0</v>
          </cell>
          <cell r="G8795">
            <v>0</v>
          </cell>
          <cell r="I8795">
            <v>0</v>
          </cell>
        </row>
        <row r="8796">
          <cell r="A8796">
            <v>800034770025</v>
          </cell>
          <cell r="B8796" t="str">
            <v xml:space="preserve">Syringe holder fixation                                34770025                                     </v>
          </cell>
          <cell r="C8796">
            <v>0</v>
          </cell>
          <cell r="D8796">
            <v>0</v>
          </cell>
          <cell r="E8796">
            <v>0</v>
          </cell>
          <cell r="F8796">
            <v>0</v>
          </cell>
          <cell r="G8796">
            <v>0</v>
          </cell>
          <cell r="I8796">
            <v>0</v>
          </cell>
        </row>
        <row r="8797">
          <cell r="A8797">
            <v>800034770097</v>
          </cell>
          <cell r="B8797" t="str">
            <v xml:space="preserve">PATAS DE GOMA (X20)        34770097                                                                 </v>
          </cell>
          <cell r="C8797">
            <v>0</v>
          </cell>
          <cell r="D8797">
            <v>0</v>
          </cell>
          <cell r="E8797">
            <v>0</v>
          </cell>
          <cell r="F8797">
            <v>0</v>
          </cell>
          <cell r="G8797">
            <v>0</v>
          </cell>
          <cell r="I8797">
            <v>0</v>
          </cell>
        </row>
        <row r="8798">
          <cell r="A8798">
            <v>800034770969</v>
          </cell>
          <cell r="B8798" t="str">
            <v xml:space="preserve">Space sticker set                                      34770969                                     </v>
          </cell>
          <cell r="C8798">
            <v>0</v>
          </cell>
          <cell r="D8798">
            <v>0</v>
          </cell>
          <cell r="E8798">
            <v>0</v>
          </cell>
          <cell r="F8798">
            <v>0</v>
          </cell>
          <cell r="G8798">
            <v>0</v>
          </cell>
          <cell r="I8798">
            <v>0</v>
          </cell>
        </row>
        <row r="8799">
          <cell r="A8799">
            <v>800034772302</v>
          </cell>
          <cell r="B8799" t="str">
            <v xml:space="preserve">GASKET KIT STCP                                                                                     </v>
          </cell>
          <cell r="C8799">
            <v>0</v>
          </cell>
          <cell r="D8799">
            <v>0</v>
          </cell>
          <cell r="E8799">
            <v>0</v>
          </cell>
          <cell r="F8799">
            <v>0</v>
          </cell>
          <cell r="G8799">
            <v>0</v>
          </cell>
          <cell r="I8799">
            <v>0</v>
          </cell>
        </row>
        <row r="8800">
          <cell r="A8800">
            <v>800034772305</v>
          </cell>
          <cell r="B8800" t="str">
            <v xml:space="preserve">SERVICE PART KIT STCP                                                                               </v>
          </cell>
          <cell r="C8800">
            <v>0</v>
          </cell>
          <cell r="D8800">
            <v>0</v>
          </cell>
          <cell r="E8800">
            <v>0</v>
          </cell>
          <cell r="F8800">
            <v>0</v>
          </cell>
          <cell r="G8800">
            <v>0</v>
          </cell>
          <cell r="I8800">
            <v>0</v>
          </cell>
        </row>
        <row r="8801">
          <cell r="A8801">
            <v>800034773101</v>
          </cell>
          <cell r="B8801" t="str">
            <v xml:space="preserve">Emergency release plug ISP                 34773101                                                 </v>
          </cell>
          <cell r="C8801">
            <v>0</v>
          </cell>
          <cell r="D8801">
            <v>0</v>
          </cell>
          <cell r="E8801">
            <v>0</v>
          </cell>
          <cell r="F8801">
            <v>0</v>
          </cell>
          <cell r="G8801">
            <v>0</v>
          </cell>
          <cell r="I8801">
            <v>0</v>
          </cell>
        </row>
        <row r="8802">
          <cell r="A8802">
            <v>800034773102</v>
          </cell>
          <cell r="B8802" t="str">
            <v xml:space="preserve">Gasket P2                                   34773102                                                </v>
          </cell>
          <cell r="C8802">
            <v>0</v>
          </cell>
          <cell r="D8802">
            <v>0</v>
          </cell>
          <cell r="E8802">
            <v>0</v>
          </cell>
          <cell r="F8802">
            <v>0</v>
          </cell>
          <cell r="G8802">
            <v>0</v>
          </cell>
          <cell r="I8802">
            <v>0</v>
          </cell>
        </row>
        <row r="8803">
          <cell r="A8803">
            <v>800034773103</v>
          </cell>
          <cell r="B8803" t="str">
            <v xml:space="preserve">Cover cap front PSP                        34773103                                                 </v>
          </cell>
          <cell r="C8803">
            <v>0</v>
          </cell>
          <cell r="D8803">
            <v>0</v>
          </cell>
          <cell r="E8803">
            <v>0</v>
          </cell>
          <cell r="F8803">
            <v>0</v>
          </cell>
          <cell r="G8803">
            <v>0</v>
          </cell>
          <cell r="I8803">
            <v>0</v>
          </cell>
        </row>
        <row r="8804">
          <cell r="A8804">
            <v>800034773106</v>
          </cell>
          <cell r="B8804" t="str">
            <v xml:space="preserve">Housing foot SP                             34773106                                                </v>
          </cell>
          <cell r="C8804">
            <v>0</v>
          </cell>
          <cell r="D8804">
            <v>0</v>
          </cell>
          <cell r="E8804">
            <v>0</v>
          </cell>
          <cell r="F8804">
            <v>0</v>
          </cell>
          <cell r="G8804">
            <v>0</v>
          </cell>
          <cell r="I8804">
            <v>0</v>
          </cell>
        </row>
        <row r="8805">
          <cell r="A8805">
            <v>800034773134</v>
          </cell>
          <cell r="B8805" t="str">
            <v xml:space="preserve">TAPAS PLASTICAS 10MM (X50) 34773134                                                                 </v>
          </cell>
          <cell r="C8805">
            <v>0</v>
          </cell>
          <cell r="D8805">
            <v>0</v>
          </cell>
          <cell r="E8805">
            <v>0</v>
          </cell>
          <cell r="F8805">
            <v>0</v>
          </cell>
          <cell r="G8805">
            <v>0</v>
          </cell>
          <cell r="I8805">
            <v>0</v>
          </cell>
        </row>
        <row r="8806">
          <cell r="A8806">
            <v>800034773207</v>
          </cell>
          <cell r="B8806" t="str">
            <v xml:space="preserve">TAPON CIEGO (10 PIEZAS)    34773207                                                                 </v>
          </cell>
          <cell r="C8806">
            <v>0</v>
          </cell>
          <cell r="D8806">
            <v>0</v>
          </cell>
          <cell r="E8806">
            <v>0</v>
          </cell>
          <cell r="F8806">
            <v>0</v>
          </cell>
          <cell r="G8806">
            <v>0</v>
          </cell>
          <cell r="I8806">
            <v>0</v>
          </cell>
        </row>
        <row r="8807">
          <cell r="A8807">
            <v>800034773347</v>
          </cell>
          <cell r="B8807" t="str">
            <v xml:space="preserve">MARCO PUERTA CABLE FLEX.X5 34773347                                                                 </v>
          </cell>
          <cell r="C8807">
            <v>0</v>
          </cell>
          <cell r="D8807">
            <v>0</v>
          </cell>
          <cell r="E8807">
            <v>0</v>
          </cell>
          <cell r="F8807">
            <v>0</v>
          </cell>
          <cell r="G8807">
            <v>0</v>
          </cell>
          <cell r="I8807">
            <v>0</v>
          </cell>
        </row>
        <row r="8808">
          <cell r="A8808">
            <v>800034774002</v>
          </cell>
          <cell r="B8808" t="str">
            <v xml:space="preserve">SMALL PARTS SET PCP                                                                                 </v>
          </cell>
          <cell r="C8808">
            <v>0</v>
          </cell>
          <cell r="D8808">
            <v>0</v>
          </cell>
          <cell r="E8808">
            <v>0</v>
          </cell>
          <cell r="F8808">
            <v>0</v>
          </cell>
          <cell r="G8808">
            <v>0</v>
          </cell>
          <cell r="I8808">
            <v>0</v>
          </cell>
        </row>
        <row r="8809">
          <cell r="A8809">
            <v>800034774092</v>
          </cell>
          <cell r="B8809" t="str">
            <v xml:space="preserve">PALANCA PUERTA PRESION     34774092                                                                 </v>
          </cell>
          <cell r="C8809">
            <v>0</v>
          </cell>
          <cell r="D8809">
            <v>0</v>
          </cell>
          <cell r="E8809">
            <v>0</v>
          </cell>
          <cell r="F8809">
            <v>0</v>
          </cell>
          <cell r="G8809">
            <v>0</v>
          </cell>
          <cell r="I8809">
            <v>0</v>
          </cell>
        </row>
        <row r="8810">
          <cell r="A8810">
            <v>800034774270</v>
          </cell>
          <cell r="B8810" t="str">
            <v xml:space="preserve">Service kit Perfusor® Space                            34774270                                     </v>
          </cell>
          <cell r="C8810">
            <v>0</v>
          </cell>
          <cell r="D8810">
            <v>0</v>
          </cell>
          <cell r="E8810">
            <v>0</v>
          </cell>
          <cell r="F8810">
            <v>0</v>
          </cell>
          <cell r="G8810">
            <v>0</v>
          </cell>
          <cell r="I8810">
            <v>0</v>
          </cell>
        </row>
        <row r="8811">
          <cell r="A8811">
            <v>800034774289</v>
          </cell>
          <cell r="B8811" t="str">
            <v xml:space="preserve">Screw kit Perfusor® Space                              34774289                                     </v>
          </cell>
          <cell r="C8811">
            <v>0</v>
          </cell>
          <cell r="D8811">
            <v>0</v>
          </cell>
          <cell r="E8811">
            <v>0</v>
          </cell>
          <cell r="F8811">
            <v>0</v>
          </cell>
          <cell r="G8811">
            <v>0</v>
          </cell>
          <cell r="I8811">
            <v>0</v>
          </cell>
        </row>
        <row r="8812">
          <cell r="A8812">
            <v>800034774311</v>
          </cell>
          <cell r="B8812" t="str">
            <v xml:space="preserve">Repair kit Power Supply P2 small                       34774311                                     </v>
          </cell>
          <cell r="C8812">
            <v>0</v>
          </cell>
          <cell r="D8812">
            <v>0</v>
          </cell>
          <cell r="E8812">
            <v>0</v>
          </cell>
          <cell r="F8812">
            <v>0</v>
          </cell>
          <cell r="G8812">
            <v>0</v>
          </cell>
          <cell r="I8812">
            <v>0</v>
          </cell>
        </row>
        <row r="8813">
          <cell r="A8813">
            <v>800034774355</v>
          </cell>
          <cell r="B8813" t="str">
            <v xml:space="preserve">Connector P2                                           34774355                                     </v>
          </cell>
          <cell r="C8813">
            <v>0</v>
          </cell>
          <cell r="D8813">
            <v>0</v>
          </cell>
          <cell r="E8813">
            <v>0</v>
          </cell>
          <cell r="F8813">
            <v>0</v>
          </cell>
          <cell r="G8813">
            <v>0</v>
          </cell>
          <cell r="I8813">
            <v>0</v>
          </cell>
        </row>
        <row r="8814">
          <cell r="A8814">
            <v>800034774356</v>
          </cell>
          <cell r="B8814" t="str">
            <v xml:space="preserve">Ribbon tape air inline sensor ISP           34774356                                                </v>
          </cell>
          <cell r="C8814">
            <v>0</v>
          </cell>
          <cell r="D8814">
            <v>0</v>
          </cell>
          <cell r="E8814">
            <v>0</v>
          </cell>
          <cell r="F8814">
            <v>0</v>
          </cell>
          <cell r="G8814">
            <v>0</v>
          </cell>
          <cell r="I8814">
            <v>0</v>
          </cell>
        </row>
        <row r="8815">
          <cell r="A8815">
            <v>800034774357</v>
          </cell>
          <cell r="B8815" t="str">
            <v xml:space="preserve">Gasket P2 and P3 SP                    34774357                                                     </v>
          </cell>
          <cell r="C8815">
            <v>0</v>
          </cell>
          <cell r="D8815">
            <v>0</v>
          </cell>
          <cell r="E8815">
            <v>0</v>
          </cell>
          <cell r="F8815">
            <v>0</v>
          </cell>
          <cell r="G8815">
            <v>0</v>
          </cell>
          <cell r="I8815">
            <v>0</v>
          </cell>
        </row>
        <row r="8816">
          <cell r="A8816">
            <v>800034774359</v>
          </cell>
          <cell r="B8816" t="str">
            <v xml:space="preserve">Connector P3                                           34774359                                     </v>
          </cell>
          <cell r="C8816">
            <v>0</v>
          </cell>
          <cell r="D8816">
            <v>0</v>
          </cell>
          <cell r="E8816">
            <v>0</v>
          </cell>
          <cell r="F8816">
            <v>0</v>
          </cell>
          <cell r="G8816">
            <v>0</v>
          </cell>
          <cell r="I8816">
            <v>0</v>
          </cell>
        </row>
        <row r="8817">
          <cell r="A8817">
            <v>800034774379</v>
          </cell>
          <cell r="B8817" t="str">
            <v xml:space="preserve">Claw set Perfusor Space  Green claws       34774379                                                 </v>
          </cell>
          <cell r="C8817">
            <v>0</v>
          </cell>
          <cell r="D8817">
            <v>0</v>
          </cell>
          <cell r="E8817">
            <v>0</v>
          </cell>
          <cell r="F8817">
            <v>0</v>
          </cell>
          <cell r="G8817">
            <v>0</v>
          </cell>
          <cell r="I8817">
            <v>0</v>
          </cell>
        </row>
        <row r="8818">
          <cell r="A8818">
            <v>800034774385</v>
          </cell>
          <cell r="B8818" t="str">
            <v xml:space="preserve">SELLO PARA SERVICIO TECNICO                                                                         </v>
          </cell>
          <cell r="C8818">
            <v>0</v>
          </cell>
          <cell r="D8818">
            <v>0</v>
          </cell>
          <cell r="E8818">
            <v>2.0000000000000002E-5</v>
          </cell>
          <cell r="F8818">
            <v>2.0000000000000002E-5</v>
          </cell>
          <cell r="G8818">
            <v>2.0000000000000002E-5</v>
          </cell>
          <cell r="I8818">
            <v>2.0000000000000002E-5</v>
          </cell>
        </row>
        <row r="8819">
          <cell r="A8819">
            <v>800034774386</v>
          </cell>
          <cell r="B8819" t="str">
            <v xml:space="preserve">Cover cap case SP                          34774386                                                 </v>
          </cell>
          <cell r="C8819">
            <v>0</v>
          </cell>
          <cell r="D8819">
            <v>0</v>
          </cell>
          <cell r="E8819">
            <v>0</v>
          </cell>
          <cell r="F8819">
            <v>0</v>
          </cell>
          <cell r="G8819">
            <v>0</v>
          </cell>
          <cell r="I8819">
            <v>0</v>
          </cell>
        </row>
        <row r="8820">
          <cell r="A8820">
            <v>800034774501</v>
          </cell>
          <cell r="B8820" t="str">
            <v xml:space="preserve">COVER CAP SET CP                                                                                    </v>
          </cell>
          <cell r="C8820">
            <v>0</v>
          </cell>
          <cell r="D8820">
            <v>0</v>
          </cell>
          <cell r="E8820">
            <v>0</v>
          </cell>
          <cell r="F8820">
            <v>0</v>
          </cell>
          <cell r="G8820">
            <v>0</v>
          </cell>
          <cell r="I8820">
            <v>0</v>
          </cell>
        </row>
        <row r="8821">
          <cell r="A8821">
            <v>800034774502</v>
          </cell>
          <cell r="B8821" t="str">
            <v xml:space="preserve">RIBBON CABLE DISPLAY CP                                                                             </v>
          </cell>
          <cell r="C8821">
            <v>0</v>
          </cell>
          <cell r="D8821">
            <v>0</v>
          </cell>
          <cell r="E8821">
            <v>0</v>
          </cell>
          <cell r="F8821">
            <v>0</v>
          </cell>
          <cell r="G8821">
            <v>0</v>
          </cell>
          <cell r="I8821">
            <v>0</v>
          </cell>
        </row>
        <row r="8822">
          <cell r="A8822">
            <v>800034774503</v>
          </cell>
          <cell r="B8822" t="str">
            <v xml:space="preserve">RIBBON CABLE ENCODER PCB PCP                                                                        </v>
          </cell>
          <cell r="C8822">
            <v>0</v>
          </cell>
          <cell r="D8822">
            <v>0</v>
          </cell>
          <cell r="E8822">
            <v>0</v>
          </cell>
          <cell r="F8822">
            <v>0</v>
          </cell>
          <cell r="G8822">
            <v>0</v>
          </cell>
          <cell r="I8822">
            <v>0</v>
          </cell>
        </row>
        <row r="8823">
          <cell r="A8823">
            <v>800034774504</v>
          </cell>
          <cell r="B8823" t="str">
            <v xml:space="preserve">RIBBON CABLE SYRINGE RECOGNITION PCP                                                                </v>
          </cell>
          <cell r="C8823">
            <v>0</v>
          </cell>
          <cell r="D8823">
            <v>0</v>
          </cell>
          <cell r="E8823">
            <v>0</v>
          </cell>
          <cell r="F8823">
            <v>0</v>
          </cell>
          <cell r="G8823">
            <v>0</v>
          </cell>
          <cell r="I8823">
            <v>0</v>
          </cell>
        </row>
        <row r="8824">
          <cell r="A8824">
            <v>800034774505</v>
          </cell>
          <cell r="B8824" t="str">
            <v xml:space="preserve">RIBBON CABLE SLIDE PCB PCP                                                                          </v>
          </cell>
          <cell r="C8824">
            <v>0</v>
          </cell>
          <cell r="D8824">
            <v>0</v>
          </cell>
          <cell r="E8824">
            <v>0</v>
          </cell>
          <cell r="F8824">
            <v>0</v>
          </cell>
          <cell r="G8824">
            <v>0</v>
          </cell>
          <cell r="I8824">
            <v>0</v>
          </cell>
        </row>
        <row r="8825">
          <cell r="A8825">
            <v>800034774507</v>
          </cell>
          <cell r="B8825" t="str">
            <v xml:space="preserve">RIBBON CABLE SENSOR ICP                                                                             </v>
          </cell>
          <cell r="C8825">
            <v>0</v>
          </cell>
          <cell r="D8825">
            <v>0</v>
          </cell>
          <cell r="E8825">
            <v>0</v>
          </cell>
          <cell r="F8825">
            <v>0</v>
          </cell>
          <cell r="G8825">
            <v>0</v>
          </cell>
          <cell r="I8825">
            <v>0</v>
          </cell>
        </row>
        <row r="8826">
          <cell r="A8826">
            <v>800034774508</v>
          </cell>
          <cell r="B8826" t="str">
            <v xml:space="preserve">RIBBON CABLE PRESSURE SENSOR ICP                                                                    </v>
          </cell>
          <cell r="C8826">
            <v>0</v>
          </cell>
          <cell r="D8826">
            <v>0</v>
          </cell>
          <cell r="E8826">
            <v>0</v>
          </cell>
          <cell r="F8826">
            <v>0</v>
          </cell>
          <cell r="G8826">
            <v>0</v>
          </cell>
          <cell r="I8826">
            <v>0</v>
          </cell>
        </row>
        <row r="8827">
          <cell r="A8827">
            <v>800034774509</v>
          </cell>
          <cell r="B8827" t="str">
            <v xml:space="preserve">RIBBON CABLE AIR SENSOR ICP                                                                         </v>
          </cell>
          <cell r="C8827">
            <v>0</v>
          </cell>
          <cell r="D8827">
            <v>0</v>
          </cell>
          <cell r="E8827">
            <v>0</v>
          </cell>
          <cell r="F8827">
            <v>0</v>
          </cell>
          <cell r="G8827">
            <v>0</v>
          </cell>
          <cell r="I8827">
            <v>0</v>
          </cell>
        </row>
        <row r="8828">
          <cell r="A8828">
            <v>800034774510</v>
          </cell>
          <cell r="B8828" t="str">
            <v xml:space="preserve">ESD WIRE ICP                                                                                        </v>
          </cell>
          <cell r="C8828">
            <v>0</v>
          </cell>
          <cell r="D8828">
            <v>0</v>
          </cell>
          <cell r="E8828">
            <v>0</v>
          </cell>
          <cell r="F8828">
            <v>0</v>
          </cell>
          <cell r="G8828">
            <v>0</v>
          </cell>
          <cell r="I8828">
            <v>0</v>
          </cell>
        </row>
        <row r="8829">
          <cell r="A8829">
            <v>800038911337</v>
          </cell>
          <cell r="B8829" t="str">
            <v xml:space="preserve">MANUAL DE USUARIO          38911337                                                                 </v>
          </cell>
          <cell r="C8829">
            <v>0</v>
          </cell>
          <cell r="D8829">
            <v>0</v>
          </cell>
          <cell r="E8829">
            <v>0</v>
          </cell>
          <cell r="F8829">
            <v>0</v>
          </cell>
          <cell r="G8829">
            <v>0</v>
          </cell>
          <cell r="I8829">
            <v>0</v>
          </cell>
        </row>
        <row r="8830">
          <cell r="A8830">
            <v>800040024806</v>
          </cell>
          <cell r="B8830" t="str">
            <v xml:space="preserve">6IP X 60 TORX PLUS                                                                                  </v>
          </cell>
          <cell r="C8830">
            <v>0</v>
          </cell>
          <cell r="D8830">
            <v>0</v>
          </cell>
          <cell r="E8830">
            <v>0</v>
          </cell>
          <cell r="F8830">
            <v>0</v>
          </cell>
          <cell r="G8830">
            <v>0</v>
          </cell>
          <cell r="I8830">
            <v>0</v>
          </cell>
        </row>
        <row r="8831">
          <cell r="A8831">
            <v>800040024814</v>
          </cell>
          <cell r="B8831" t="str">
            <v xml:space="preserve">8IP X 60 TORX PLUS                                                                                  </v>
          </cell>
          <cell r="C8831">
            <v>0</v>
          </cell>
          <cell r="D8831">
            <v>0</v>
          </cell>
          <cell r="E8831">
            <v>0</v>
          </cell>
          <cell r="F8831">
            <v>0</v>
          </cell>
          <cell r="G8831">
            <v>0</v>
          </cell>
          <cell r="I8831">
            <v>0</v>
          </cell>
        </row>
        <row r="8832">
          <cell r="A8832">
            <v>800040024822</v>
          </cell>
          <cell r="B8832" t="str">
            <v xml:space="preserve">10IP X 80 TORX PLUS                                                                                 </v>
          </cell>
          <cell r="C8832">
            <v>0</v>
          </cell>
          <cell r="D8832">
            <v>0</v>
          </cell>
          <cell r="E8832">
            <v>0</v>
          </cell>
          <cell r="F8832">
            <v>0</v>
          </cell>
          <cell r="G8832">
            <v>0</v>
          </cell>
          <cell r="I8832">
            <v>0</v>
          </cell>
        </row>
        <row r="8833">
          <cell r="A8833">
            <v>800040024830</v>
          </cell>
          <cell r="B8833" t="str">
            <v xml:space="preserve">25IP X 60 TORX PLUS                                                                                 </v>
          </cell>
          <cell r="C8833">
            <v>0</v>
          </cell>
          <cell r="D8833">
            <v>0</v>
          </cell>
          <cell r="E8833">
            <v>0</v>
          </cell>
          <cell r="F8833">
            <v>0</v>
          </cell>
          <cell r="G8833">
            <v>0</v>
          </cell>
          <cell r="I8833">
            <v>0</v>
          </cell>
        </row>
        <row r="8834">
          <cell r="A8834">
            <v>800040024903</v>
          </cell>
          <cell r="B8834" t="str">
            <v xml:space="preserve">T10 X 80 TORX                                                                                       </v>
          </cell>
          <cell r="C8834">
            <v>0</v>
          </cell>
          <cell r="D8834">
            <v>0</v>
          </cell>
          <cell r="E8834">
            <v>0</v>
          </cell>
          <cell r="F8834">
            <v>0</v>
          </cell>
          <cell r="G8834">
            <v>0</v>
          </cell>
          <cell r="I8834">
            <v>0</v>
          </cell>
        </row>
        <row r="8835">
          <cell r="A8835">
            <v>800040024911</v>
          </cell>
          <cell r="B8835" t="str">
            <v xml:space="preserve">T25 X 100 TORX                                                                                      </v>
          </cell>
          <cell r="C8835">
            <v>0</v>
          </cell>
          <cell r="D8835">
            <v>0</v>
          </cell>
          <cell r="E8835">
            <v>0</v>
          </cell>
          <cell r="F8835">
            <v>0</v>
          </cell>
          <cell r="G8835">
            <v>0</v>
          </cell>
          <cell r="I8835">
            <v>0</v>
          </cell>
        </row>
        <row r="8836">
          <cell r="A8836">
            <v>800040024912</v>
          </cell>
          <cell r="B8836" t="str">
            <v xml:space="preserve">MECHA TIPO "N" HSS, JOBBER, Ø 0,30MM                                                                </v>
          </cell>
          <cell r="C8836">
            <v>10</v>
          </cell>
          <cell r="D8836">
            <v>0</v>
          </cell>
          <cell r="E8836">
            <v>0</v>
          </cell>
          <cell r="F8836">
            <v>0</v>
          </cell>
          <cell r="G8836">
            <v>0</v>
          </cell>
          <cell r="I8836">
            <v>0</v>
          </cell>
        </row>
        <row r="8837">
          <cell r="A8837">
            <v>800040024913</v>
          </cell>
          <cell r="B8837" t="str">
            <v xml:space="preserve">MECHA TIPO "N", HSS, JOBBER Ø0,40MM                                                                 </v>
          </cell>
          <cell r="C8837">
            <v>10</v>
          </cell>
          <cell r="D8837">
            <v>0</v>
          </cell>
          <cell r="E8837">
            <v>0</v>
          </cell>
          <cell r="F8837">
            <v>0</v>
          </cell>
          <cell r="G8837">
            <v>0</v>
          </cell>
          <cell r="I8837">
            <v>0</v>
          </cell>
        </row>
        <row r="8838">
          <cell r="A8838">
            <v>800054502424</v>
          </cell>
          <cell r="B8838" t="str">
            <v xml:space="preserve">SIN FIN COMPLETO P/SECURA  34502424                                                                 </v>
          </cell>
          <cell r="C8838">
            <v>0</v>
          </cell>
          <cell r="D8838">
            <v>0</v>
          </cell>
          <cell r="E8838">
            <v>0</v>
          </cell>
          <cell r="F8838">
            <v>0</v>
          </cell>
          <cell r="G8838">
            <v>0</v>
          </cell>
          <cell r="I8838">
            <v>0</v>
          </cell>
        </row>
        <row r="8839">
          <cell r="A8839">
            <v>800067109005</v>
          </cell>
          <cell r="B8839" t="str">
            <v xml:space="preserve">BRUSH-PALETAS CARBONO P/BOMBA VACÍO MAQ DE HACER MK                                                 </v>
          </cell>
          <cell r="C8839">
            <v>3</v>
          </cell>
          <cell r="D8839">
            <v>0</v>
          </cell>
          <cell r="E8839">
            <v>0</v>
          </cell>
          <cell r="F8839">
            <v>0</v>
          </cell>
          <cell r="G8839">
            <v>0</v>
          </cell>
          <cell r="I8839">
            <v>0</v>
          </cell>
        </row>
        <row r="8840">
          <cell r="A8840" t="str">
            <v xml:space="preserve">80008713182A    </v>
          </cell>
          <cell r="B8840" t="str">
            <v xml:space="preserve">Battery module SP (Li-Ion) with WLAN and fixing pin    8713182A                                     </v>
          </cell>
          <cell r="C8840">
            <v>0</v>
          </cell>
          <cell r="D8840">
            <v>0</v>
          </cell>
          <cell r="E8840">
            <v>0</v>
          </cell>
          <cell r="F8840">
            <v>0</v>
          </cell>
          <cell r="G8840">
            <v>0</v>
          </cell>
          <cell r="I8840">
            <v>0</v>
          </cell>
        </row>
        <row r="8841">
          <cell r="A8841" t="str">
            <v xml:space="preserve">80034520856A    </v>
          </cell>
          <cell r="B8841" t="str">
            <v xml:space="preserve">Battery module SP (NiMH) with fixing pin               34520856A                                    </v>
          </cell>
          <cell r="C8841">
            <v>0</v>
          </cell>
          <cell r="D8841">
            <v>0</v>
          </cell>
          <cell r="E8841">
            <v>0</v>
          </cell>
          <cell r="F8841">
            <v>0</v>
          </cell>
          <cell r="G8841">
            <v>0</v>
          </cell>
          <cell r="I8841">
            <v>0</v>
          </cell>
        </row>
        <row r="8842">
          <cell r="A8842">
            <v>801000000001</v>
          </cell>
          <cell r="B8842" t="str">
            <v xml:space="preserve">RELES USADOS                                                                                        </v>
          </cell>
          <cell r="C8842">
            <v>0</v>
          </cell>
          <cell r="D8842">
            <v>0</v>
          </cell>
          <cell r="E8842">
            <v>0</v>
          </cell>
          <cell r="F8842">
            <v>0</v>
          </cell>
          <cell r="G8842">
            <v>0</v>
          </cell>
          <cell r="I8842">
            <v>0</v>
          </cell>
        </row>
        <row r="8843">
          <cell r="A8843">
            <v>801000037763</v>
          </cell>
          <cell r="B8843" t="str">
            <v xml:space="preserve">TORNILLO FIJACION CUBIERTA    37763                                                                 </v>
          </cell>
          <cell r="C8843">
            <v>0</v>
          </cell>
          <cell r="D8843">
            <v>0</v>
          </cell>
          <cell r="E8843">
            <v>0</v>
          </cell>
          <cell r="F8843">
            <v>0</v>
          </cell>
          <cell r="G8843">
            <v>0</v>
          </cell>
          <cell r="I8843">
            <v>0</v>
          </cell>
        </row>
        <row r="8844">
          <cell r="A8844">
            <v>801000037818</v>
          </cell>
          <cell r="B8844" t="str">
            <v xml:space="preserve">MEMBRANA DEL TECLADO          37818                                                                 </v>
          </cell>
          <cell r="C8844">
            <v>0</v>
          </cell>
          <cell r="D8844">
            <v>0</v>
          </cell>
          <cell r="E8844">
            <v>0</v>
          </cell>
          <cell r="F8844">
            <v>0</v>
          </cell>
          <cell r="G8844">
            <v>0</v>
          </cell>
          <cell r="I8844">
            <v>0</v>
          </cell>
        </row>
        <row r="8845">
          <cell r="A8845">
            <v>801000037837</v>
          </cell>
          <cell r="B8845" t="str">
            <v xml:space="preserve">MEMBRANA DEL TECLADO          37837                                                                 </v>
          </cell>
          <cell r="C8845">
            <v>0</v>
          </cell>
          <cell r="D8845">
            <v>0</v>
          </cell>
          <cell r="E8845">
            <v>0</v>
          </cell>
          <cell r="F8845">
            <v>0</v>
          </cell>
          <cell r="G8845">
            <v>0</v>
          </cell>
          <cell r="I8845">
            <v>0</v>
          </cell>
        </row>
        <row r="8846">
          <cell r="A8846">
            <v>801000037880</v>
          </cell>
          <cell r="B8846" t="str">
            <v xml:space="preserve">TECLADO                     37880                                                                   </v>
          </cell>
          <cell r="C8846">
            <v>0</v>
          </cell>
          <cell r="D8846">
            <v>0</v>
          </cell>
          <cell r="E8846">
            <v>0</v>
          </cell>
          <cell r="F8846">
            <v>0</v>
          </cell>
          <cell r="G8846">
            <v>0</v>
          </cell>
          <cell r="I8846">
            <v>0</v>
          </cell>
        </row>
        <row r="8847">
          <cell r="A8847">
            <v>801000038821</v>
          </cell>
          <cell r="B8847" t="str">
            <v xml:space="preserve">TORNILLO DE FRICCION 34MM     38821                                                                 </v>
          </cell>
          <cell r="C8847">
            <v>0</v>
          </cell>
          <cell r="D8847">
            <v>0</v>
          </cell>
          <cell r="E8847">
            <v>0</v>
          </cell>
          <cell r="F8847">
            <v>0</v>
          </cell>
          <cell r="G8847">
            <v>0</v>
          </cell>
          <cell r="I8847">
            <v>0</v>
          </cell>
        </row>
        <row r="8848">
          <cell r="A8848">
            <v>801000038827</v>
          </cell>
          <cell r="B8848" t="str">
            <v xml:space="preserve">TORNILLO DE FRICCION 26MM     38827                                                                 </v>
          </cell>
          <cell r="C8848">
            <v>0</v>
          </cell>
          <cell r="D8848">
            <v>0</v>
          </cell>
          <cell r="E8848">
            <v>0</v>
          </cell>
          <cell r="F8848">
            <v>0</v>
          </cell>
          <cell r="G8848">
            <v>0</v>
          </cell>
          <cell r="I8848">
            <v>0</v>
          </cell>
        </row>
        <row r="8849">
          <cell r="A8849">
            <v>801000039636</v>
          </cell>
          <cell r="B8849" t="str">
            <v xml:space="preserve">SEGMENTO DE FRICCION          39636                                                                 </v>
          </cell>
          <cell r="C8849">
            <v>0</v>
          </cell>
          <cell r="D8849">
            <v>0</v>
          </cell>
          <cell r="E8849">
            <v>0</v>
          </cell>
          <cell r="F8849">
            <v>0</v>
          </cell>
          <cell r="G8849">
            <v>0</v>
          </cell>
          <cell r="I8849">
            <v>0</v>
          </cell>
        </row>
        <row r="8850">
          <cell r="A8850">
            <v>801000042775</v>
          </cell>
          <cell r="B8850" t="str">
            <v xml:space="preserve">PLAQUETA DE CONTROL           42775                                                                 </v>
          </cell>
          <cell r="C8850">
            <v>0</v>
          </cell>
          <cell r="D8850">
            <v>0</v>
          </cell>
          <cell r="E8850">
            <v>0</v>
          </cell>
          <cell r="F8850">
            <v>0</v>
          </cell>
          <cell r="G8850">
            <v>0</v>
          </cell>
          <cell r="I8850">
            <v>0</v>
          </cell>
        </row>
        <row r="8851">
          <cell r="A8851">
            <v>801000047033</v>
          </cell>
          <cell r="B8851" t="str">
            <v xml:space="preserve">PLAQUETA DE CONTROL           47033                                                                 </v>
          </cell>
          <cell r="C8851">
            <v>0</v>
          </cell>
          <cell r="D8851">
            <v>0</v>
          </cell>
          <cell r="E8851">
            <v>0</v>
          </cell>
          <cell r="F8851">
            <v>0</v>
          </cell>
          <cell r="G8851">
            <v>0</v>
          </cell>
          <cell r="I8851">
            <v>0</v>
          </cell>
        </row>
        <row r="8852">
          <cell r="A8852">
            <v>801000047044</v>
          </cell>
          <cell r="B8852" t="str">
            <v xml:space="preserve">TECLADO 47044                                                                                       </v>
          </cell>
          <cell r="C8852">
            <v>0</v>
          </cell>
          <cell r="D8852">
            <v>0</v>
          </cell>
          <cell r="E8852">
            <v>0</v>
          </cell>
          <cell r="F8852">
            <v>0</v>
          </cell>
          <cell r="G8852">
            <v>0</v>
          </cell>
          <cell r="I8852">
            <v>0</v>
          </cell>
        </row>
        <row r="8853">
          <cell r="A8853">
            <v>801000047091</v>
          </cell>
          <cell r="B8853" t="str">
            <v xml:space="preserve">MEMBRANA DEL TECLADO          47091                                                                 </v>
          </cell>
          <cell r="C8853">
            <v>0</v>
          </cell>
          <cell r="D8853">
            <v>0</v>
          </cell>
          <cell r="E8853">
            <v>0</v>
          </cell>
          <cell r="F8853">
            <v>0</v>
          </cell>
          <cell r="G8853">
            <v>0</v>
          </cell>
          <cell r="I8853">
            <v>0</v>
          </cell>
        </row>
        <row r="8854">
          <cell r="A8854">
            <v>801000047741</v>
          </cell>
          <cell r="B8854" t="str">
            <v xml:space="preserve">POTENCIOMETRO REGULADOR LUZ   47741                                                                 </v>
          </cell>
          <cell r="C8854">
            <v>0</v>
          </cell>
          <cell r="D8854">
            <v>0</v>
          </cell>
          <cell r="E8854">
            <v>0</v>
          </cell>
          <cell r="F8854">
            <v>0</v>
          </cell>
          <cell r="G8854">
            <v>0</v>
          </cell>
          <cell r="I8854">
            <v>0</v>
          </cell>
        </row>
        <row r="8855">
          <cell r="A8855">
            <v>801000050892</v>
          </cell>
          <cell r="B8855" t="str">
            <v xml:space="preserve">PLAQUETA REGULADORA INTENSIDAD50892                                                                 </v>
          </cell>
          <cell r="C8855">
            <v>0</v>
          </cell>
          <cell r="D8855">
            <v>0</v>
          </cell>
          <cell r="E8855">
            <v>0</v>
          </cell>
          <cell r="F8855">
            <v>0</v>
          </cell>
          <cell r="G8855">
            <v>0</v>
          </cell>
          <cell r="I8855">
            <v>0</v>
          </cell>
        </row>
        <row r="8856">
          <cell r="A8856">
            <v>801000054626</v>
          </cell>
          <cell r="B8856" t="str">
            <v xml:space="preserve">PLAQ.REGUL.INTENSIDAD LUMINOSA54626                                                                 </v>
          </cell>
          <cell r="C8856">
            <v>0</v>
          </cell>
          <cell r="D8856">
            <v>0</v>
          </cell>
          <cell r="E8856">
            <v>0</v>
          </cell>
          <cell r="F8856">
            <v>0</v>
          </cell>
          <cell r="G8856">
            <v>0</v>
          </cell>
          <cell r="I8856">
            <v>0</v>
          </cell>
        </row>
        <row r="8857">
          <cell r="A8857">
            <v>801412000000</v>
          </cell>
          <cell r="B8857" t="str">
            <v xml:space="preserve">Aguja G 14 x 1 1/2 (hypodermic needle G14 x 1 1/2 HY1014)                                           </v>
          </cell>
          <cell r="C8857">
            <v>348</v>
          </cell>
          <cell r="D8857">
            <v>0</v>
          </cell>
          <cell r="E8857">
            <v>0</v>
          </cell>
          <cell r="F8857">
            <v>0</v>
          </cell>
          <cell r="G8857">
            <v>0</v>
          </cell>
          <cell r="I8857">
            <v>0</v>
          </cell>
        </row>
        <row r="8858">
          <cell r="A8858">
            <v>801682000000</v>
          </cell>
          <cell r="B8858" t="str">
            <v xml:space="preserve">AG. EPIDURAL G 16X3 1/4                                                                             </v>
          </cell>
          <cell r="C8858">
            <v>0</v>
          </cell>
          <cell r="D8858">
            <v>0</v>
          </cell>
          <cell r="E8858">
            <v>0</v>
          </cell>
          <cell r="F8858">
            <v>0</v>
          </cell>
          <cell r="G8858">
            <v>0</v>
          </cell>
          <cell r="I8858">
            <v>0</v>
          </cell>
        </row>
        <row r="8859">
          <cell r="A8859">
            <v>801838000000</v>
          </cell>
          <cell r="B8859" t="str">
            <v xml:space="preserve">AG GRA G 18X1 1/2 (SHANDONG/SAKIRA)                                                                 </v>
          </cell>
          <cell r="C8859">
            <v>61723</v>
          </cell>
          <cell r="D8859">
            <v>0</v>
          </cell>
          <cell r="E8859">
            <v>0</v>
          </cell>
          <cell r="F8859">
            <v>0</v>
          </cell>
          <cell r="G8859">
            <v>0</v>
          </cell>
          <cell r="I8859">
            <v>0</v>
          </cell>
        </row>
        <row r="8860">
          <cell r="A8860">
            <v>801838100000</v>
          </cell>
          <cell r="B8860" t="str">
            <v xml:space="preserve">AG GRA G 18X1 1/2                                                                                   </v>
          </cell>
          <cell r="C8860">
            <v>6</v>
          </cell>
          <cell r="D8860">
            <v>0</v>
          </cell>
          <cell r="E8860">
            <v>0</v>
          </cell>
          <cell r="F8860">
            <v>0</v>
          </cell>
          <cell r="G8860">
            <v>0</v>
          </cell>
          <cell r="I8860">
            <v>0</v>
          </cell>
        </row>
        <row r="8861">
          <cell r="A8861">
            <v>801838200000</v>
          </cell>
          <cell r="B8861" t="str">
            <v xml:space="preserve">Aguja G 18 x 1 1/2 (hypodermic needle G18 x 1 1/2 HY1018)                                           </v>
          </cell>
          <cell r="C8861">
            <v>0</v>
          </cell>
          <cell r="D8861">
            <v>0</v>
          </cell>
          <cell r="E8861">
            <v>0</v>
          </cell>
          <cell r="F8861">
            <v>0</v>
          </cell>
          <cell r="G8861">
            <v>0</v>
          </cell>
          <cell r="I8861">
            <v>0</v>
          </cell>
        </row>
        <row r="8862">
          <cell r="A8862">
            <v>801882000000</v>
          </cell>
          <cell r="B8862" t="str">
            <v xml:space="preserve">AG. EPIDURAL G 18X3 1/4                                                                             </v>
          </cell>
          <cell r="C8862">
            <v>0</v>
          </cell>
          <cell r="D8862">
            <v>0</v>
          </cell>
          <cell r="E8862">
            <v>0</v>
          </cell>
          <cell r="F8862">
            <v>0</v>
          </cell>
          <cell r="G8862">
            <v>0</v>
          </cell>
          <cell r="I8862">
            <v>0</v>
          </cell>
        </row>
        <row r="8863">
          <cell r="A8863">
            <v>801938000000</v>
          </cell>
          <cell r="B8863" t="str">
            <v xml:space="preserve">AG GRA G 19X1 1/2                                                                                   </v>
          </cell>
          <cell r="C8863">
            <v>0</v>
          </cell>
          <cell r="D8863">
            <v>0</v>
          </cell>
          <cell r="E8863">
            <v>0</v>
          </cell>
          <cell r="F8863">
            <v>0</v>
          </cell>
          <cell r="G8863">
            <v>0</v>
          </cell>
          <cell r="I8863">
            <v>0</v>
          </cell>
        </row>
        <row r="8864">
          <cell r="A8864">
            <v>802025000001</v>
          </cell>
          <cell r="B8864" t="str">
            <v xml:space="preserve">AG GRA G 20 X 1    (ENV)                                                                            </v>
          </cell>
          <cell r="C8864">
            <v>0</v>
          </cell>
          <cell r="D8864">
            <v>0</v>
          </cell>
          <cell r="E8864">
            <v>0</v>
          </cell>
          <cell r="F8864">
            <v>0</v>
          </cell>
          <cell r="G8864">
            <v>0</v>
          </cell>
          <cell r="I8864">
            <v>0</v>
          </cell>
        </row>
        <row r="8865">
          <cell r="A8865">
            <v>802025000002</v>
          </cell>
          <cell r="B8865" t="str">
            <v xml:space="preserve">AG.GRA.20X1 (FRAC.)                                                                                 </v>
          </cell>
          <cell r="C8865">
            <v>0</v>
          </cell>
          <cell r="D8865">
            <v>0</v>
          </cell>
          <cell r="E8865">
            <v>0</v>
          </cell>
          <cell r="F8865">
            <v>0</v>
          </cell>
          <cell r="G8865">
            <v>0</v>
          </cell>
          <cell r="I8865">
            <v>0</v>
          </cell>
        </row>
        <row r="8866">
          <cell r="A8866">
            <v>802032000001</v>
          </cell>
          <cell r="B8866" t="str">
            <v xml:space="preserve">AG GRA G 20X1 1/4  (ENV)                                                                            </v>
          </cell>
          <cell r="C8866">
            <v>0</v>
          </cell>
          <cell r="D8866">
            <v>0</v>
          </cell>
          <cell r="E8866">
            <v>0</v>
          </cell>
          <cell r="F8866">
            <v>0</v>
          </cell>
          <cell r="G8866">
            <v>0</v>
          </cell>
          <cell r="I8866">
            <v>0</v>
          </cell>
        </row>
        <row r="8867">
          <cell r="A8867">
            <v>802032000002</v>
          </cell>
          <cell r="B8867" t="str">
            <v xml:space="preserve">AG.GRA.20X1 1/4 (FRAC.)                                                                             </v>
          </cell>
          <cell r="C8867">
            <v>0</v>
          </cell>
          <cell r="D8867">
            <v>0</v>
          </cell>
          <cell r="E8867">
            <v>0</v>
          </cell>
          <cell r="F8867">
            <v>0</v>
          </cell>
          <cell r="G8867">
            <v>0</v>
          </cell>
          <cell r="I8867">
            <v>0</v>
          </cell>
        </row>
        <row r="8868">
          <cell r="A8868">
            <v>802038000000</v>
          </cell>
          <cell r="B8868" t="str">
            <v xml:space="preserve">AG GRA G 20X1 1/2 (NIPRO envasadas 0631211 - AH-2038-S)                                             </v>
          </cell>
          <cell r="C8868">
            <v>0</v>
          </cell>
          <cell r="D8868">
            <v>0</v>
          </cell>
          <cell r="E8868">
            <v>0</v>
          </cell>
          <cell r="F8868">
            <v>0</v>
          </cell>
          <cell r="G8868">
            <v>0</v>
          </cell>
          <cell r="I8868">
            <v>0</v>
          </cell>
        </row>
        <row r="8869">
          <cell r="A8869">
            <v>802038100000</v>
          </cell>
          <cell r="B8869" t="str">
            <v xml:space="preserve">AG GRA G 20X1 1/2   (HENKE)                                                                         </v>
          </cell>
          <cell r="C8869">
            <v>0</v>
          </cell>
          <cell r="D8869">
            <v>0</v>
          </cell>
          <cell r="E8869">
            <v>0</v>
          </cell>
          <cell r="F8869">
            <v>0</v>
          </cell>
          <cell r="G8869">
            <v>0</v>
          </cell>
          <cell r="I8869">
            <v>0</v>
          </cell>
        </row>
        <row r="8870">
          <cell r="A8870">
            <v>802038200000</v>
          </cell>
          <cell r="B8870" t="str">
            <v xml:space="preserve">AG GRA G 20X1 1/2   (SHANDONG)                                                                      </v>
          </cell>
          <cell r="C8870">
            <v>0</v>
          </cell>
          <cell r="D8870">
            <v>0</v>
          </cell>
          <cell r="E8870">
            <v>0</v>
          </cell>
          <cell r="F8870">
            <v>0</v>
          </cell>
          <cell r="G8870">
            <v>0</v>
          </cell>
          <cell r="I8870">
            <v>0</v>
          </cell>
        </row>
        <row r="8871">
          <cell r="A8871">
            <v>802125000000</v>
          </cell>
          <cell r="B8871" t="str">
            <v xml:space="preserve">AG GRA G 21 X 1                                                                                     </v>
          </cell>
          <cell r="C8871">
            <v>0</v>
          </cell>
          <cell r="D8871">
            <v>0</v>
          </cell>
          <cell r="E8871">
            <v>0</v>
          </cell>
          <cell r="F8871">
            <v>0</v>
          </cell>
          <cell r="G8871">
            <v>0</v>
          </cell>
          <cell r="I8871">
            <v>0</v>
          </cell>
        </row>
        <row r="8872">
          <cell r="A8872">
            <v>802125000001</v>
          </cell>
          <cell r="B8872" t="str">
            <v xml:space="preserve">AG GRA G 21 X 1    (ENV)                                                                            </v>
          </cell>
          <cell r="C8872">
            <v>0</v>
          </cell>
          <cell r="D8872">
            <v>0</v>
          </cell>
          <cell r="E8872">
            <v>0</v>
          </cell>
          <cell r="F8872">
            <v>0</v>
          </cell>
          <cell r="G8872">
            <v>0</v>
          </cell>
          <cell r="I8872">
            <v>0</v>
          </cell>
        </row>
        <row r="8873">
          <cell r="A8873">
            <v>802125000002</v>
          </cell>
          <cell r="B8873" t="str">
            <v xml:space="preserve">AG.GRA.21X1 (FRAC.)                                                                                 </v>
          </cell>
          <cell r="C8873">
            <v>0</v>
          </cell>
          <cell r="D8873">
            <v>0</v>
          </cell>
          <cell r="E8873">
            <v>0</v>
          </cell>
          <cell r="F8873">
            <v>0</v>
          </cell>
          <cell r="G8873">
            <v>0</v>
          </cell>
          <cell r="I8873">
            <v>0</v>
          </cell>
        </row>
        <row r="8874">
          <cell r="A8874">
            <v>802138000000</v>
          </cell>
          <cell r="B8874" t="str">
            <v xml:space="preserve">AG GRA G 21X1 1/2                                                                                   </v>
          </cell>
          <cell r="C8874">
            <v>0</v>
          </cell>
          <cell r="D8874">
            <v>0</v>
          </cell>
          <cell r="E8874">
            <v>0</v>
          </cell>
          <cell r="F8874">
            <v>0</v>
          </cell>
          <cell r="G8874">
            <v>0</v>
          </cell>
          <cell r="I8874">
            <v>0</v>
          </cell>
        </row>
        <row r="8875">
          <cell r="A8875">
            <v>802138000001</v>
          </cell>
          <cell r="B8875" t="str">
            <v xml:space="preserve">AG.GRA.G 21X1 1/2  (ENV.)                                                                           </v>
          </cell>
          <cell r="C8875">
            <v>0</v>
          </cell>
          <cell r="D8875">
            <v>0</v>
          </cell>
          <cell r="E8875">
            <v>0</v>
          </cell>
          <cell r="F8875">
            <v>0</v>
          </cell>
          <cell r="G8875">
            <v>0</v>
          </cell>
          <cell r="I8875">
            <v>0</v>
          </cell>
        </row>
        <row r="8876">
          <cell r="A8876">
            <v>802138100000</v>
          </cell>
          <cell r="B8876" t="str">
            <v xml:space="preserve">AG GRA G 21X1 1/2   (HENKE)                                                                         </v>
          </cell>
          <cell r="C8876">
            <v>0</v>
          </cell>
          <cell r="D8876">
            <v>0</v>
          </cell>
          <cell r="E8876">
            <v>0</v>
          </cell>
          <cell r="F8876">
            <v>0</v>
          </cell>
          <cell r="G8876">
            <v>0</v>
          </cell>
          <cell r="I8876">
            <v>0</v>
          </cell>
        </row>
        <row r="8877">
          <cell r="A8877">
            <v>802138200000</v>
          </cell>
          <cell r="B8877" t="str">
            <v xml:space="preserve">AG GRA G 21X1 1/2   (SHANDONG)                                                                      </v>
          </cell>
          <cell r="C8877">
            <v>0</v>
          </cell>
          <cell r="D8877">
            <v>0</v>
          </cell>
          <cell r="E8877">
            <v>0</v>
          </cell>
          <cell r="F8877">
            <v>0</v>
          </cell>
          <cell r="G8877">
            <v>0</v>
          </cell>
          <cell r="I8877">
            <v>0</v>
          </cell>
        </row>
        <row r="8878">
          <cell r="A8878">
            <v>802225000000</v>
          </cell>
          <cell r="B8878" t="str">
            <v xml:space="preserve">AG GRA G 22 X 1                                                                                     </v>
          </cell>
          <cell r="C8878">
            <v>0</v>
          </cell>
          <cell r="D8878">
            <v>0</v>
          </cell>
          <cell r="E8878">
            <v>0</v>
          </cell>
          <cell r="F8878">
            <v>0</v>
          </cell>
          <cell r="G8878">
            <v>0</v>
          </cell>
          <cell r="I8878">
            <v>0</v>
          </cell>
        </row>
        <row r="8879">
          <cell r="A8879">
            <v>802225000001</v>
          </cell>
          <cell r="B8879" t="str">
            <v xml:space="preserve">AG GRA G 22 X 1    (ENV)                                                                            </v>
          </cell>
          <cell r="C8879">
            <v>0</v>
          </cell>
          <cell r="D8879">
            <v>0</v>
          </cell>
          <cell r="E8879">
            <v>0</v>
          </cell>
          <cell r="F8879">
            <v>0</v>
          </cell>
          <cell r="G8879">
            <v>0</v>
          </cell>
          <cell r="I8879">
            <v>0</v>
          </cell>
        </row>
        <row r="8880">
          <cell r="A8880">
            <v>802225000002</v>
          </cell>
          <cell r="B8880" t="str">
            <v xml:space="preserve">AG.GRA.22X1 (FRAC.)                                                                                 </v>
          </cell>
          <cell r="C8880">
            <v>0</v>
          </cell>
          <cell r="D8880">
            <v>0</v>
          </cell>
          <cell r="E8880">
            <v>0</v>
          </cell>
          <cell r="F8880">
            <v>0</v>
          </cell>
          <cell r="G8880">
            <v>0</v>
          </cell>
          <cell r="I8880">
            <v>0</v>
          </cell>
        </row>
        <row r="8881">
          <cell r="A8881">
            <v>802232000000</v>
          </cell>
          <cell r="B8881" t="str">
            <v xml:space="preserve">AG GRA G 22X1 1/4                                                                                   </v>
          </cell>
          <cell r="C8881">
            <v>0</v>
          </cell>
          <cell r="D8881">
            <v>0</v>
          </cell>
          <cell r="E8881">
            <v>0</v>
          </cell>
          <cell r="F8881">
            <v>0</v>
          </cell>
          <cell r="G8881">
            <v>0</v>
          </cell>
          <cell r="I8881">
            <v>0</v>
          </cell>
        </row>
        <row r="8882">
          <cell r="A8882">
            <v>802232000001</v>
          </cell>
          <cell r="B8882" t="str">
            <v xml:space="preserve">AG.GRA.22X1 1/4 (ENV.)                                                                              </v>
          </cell>
          <cell r="C8882">
            <v>0</v>
          </cell>
          <cell r="D8882">
            <v>0</v>
          </cell>
          <cell r="E8882">
            <v>0</v>
          </cell>
          <cell r="F8882">
            <v>0</v>
          </cell>
          <cell r="G8882">
            <v>0</v>
          </cell>
          <cell r="I8882">
            <v>0</v>
          </cell>
        </row>
        <row r="8883">
          <cell r="A8883">
            <v>802232000002</v>
          </cell>
          <cell r="B8883" t="str">
            <v xml:space="preserve">AG.GRA.22X1 1/4 (FRAC.)                                                                             </v>
          </cell>
          <cell r="C8883">
            <v>0</v>
          </cell>
          <cell r="D8883">
            <v>0</v>
          </cell>
          <cell r="E8883">
            <v>0</v>
          </cell>
          <cell r="F8883">
            <v>0</v>
          </cell>
          <cell r="G8883">
            <v>0</v>
          </cell>
          <cell r="I8883">
            <v>0</v>
          </cell>
        </row>
        <row r="8884">
          <cell r="A8884">
            <v>80224000000000</v>
          </cell>
          <cell r="B8884" t="str">
            <v xml:space="preserve">FIADOR HUECO 1.3 MM C/MONOFIL.                                                                      </v>
          </cell>
          <cell r="C8884">
            <v>7</v>
          </cell>
          <cell r="D8884">
            <v>0</v>
          </cell>
          <cell r="E8884">
            <v>0</v>
          </cell>
          <cell r="F8884">
            <v>0</v>
          </cell>
          <cell r="G8884">
            <v>0</v>
          </cell>
          <cell r="I8884">
            <v>0</v>
          </cell>
        </row>
        <row r="8885">
          <cell r="A8885">
            <v>802332000000</v>
          </cell>
          <cell r="B8885" t="str">
            <v xml:space="preserve">AG GRA G 23X1 1/4                                                                                   </v>
          </cell>
          <cell r="C8885">
            <v>0</v>
          </cell>
          <cell r="D8885">
            <v>0</v>
          </cell>
          <cell r="E8885">
            <v>0</v>
          </cell>
          <cell r="F8885">
            <v>0</v>
          </cell>
          <cell r="G8885">
            <v>0</v>
          </cell>
          <cell r="I8885">
            <v>0</v>
          </cell>
        </row>
        <row r="8886">
          <cell r="A8886">
            <v>802516000000</v>
          </cell>
          <cell r="B8886" t="str">
            <v xml:space="preserve">AG GRA G 25 X 5/8                                                                                   </v>
          </cell>
          <cell r="C8886">
            <v>0</v>
          </cell>
          <cell r="D8886">
            <v>0</v>
          </cell>
          <cell r="E8886">
            <v>0</v>
          </cell>
          <cell r="F8886">
            <v>0</v>
          </cell>
          <cell r="G8886">
            <v>0</v>
          </cell>
          <cell r="I8886">
            <v>0</v>
          </cell>
        </row>
        <row r="8887">
          <cell r="A8887">
            <v>802516000001</v>
          </cell>
          <cell r="B8887" t="str">
            <v xml:space="preserve">AG GRA G 25 X 5/8  (ENV)                                                                            </v>
          </cell>
          <cell r="C8887">
            <v>0</v>
          </cell>
          <cell r="D8887">
            <v>0</v>
          </cell>
          <cell r="E8887">
            <v>0</v>
          </cell>
          <cell r="F8887">
            <v>0</v>
          </cell>
          <cell r="G8887">
            <v>0</v>
          </cell>
          <cell r="I8887">
            <v>0</v>
          </cell>
        </row>
        <row r="8888">
          <cell r="A8888">
            <v>802516000002</v>
          </cell>
          <cell r="B8888" t="str">
            <v xml:space="preserve">AG.GRA.25X5/8 (FRAC.)                                                                               </v>
          </cell>
          <cell r="C8888">
            <v>0</v>
          </cell>
          <cell r="D8888">
            <v>0</v>
          </cell>
          <cell r="E8888">
            <v>0</v>
          </cell>
          <cell r="F8888">
            <v>0</v>
          </cell>
          <cell r="G8888">
            <v>0</v>
          </cell>
          <cell r="I8888">
            <v>0</v>
          </cell>
        </row>
        <row r="8889">
          <cell r="A8889">
            <v>805001000000</v>
          </cell>
          <cell r="B8889" t="str">
            <v xml:space="preserve">AG. SULZLE 381550                                                                                   </v>
          </cell>
          <cell r="C8889">
            <v>0</v>
          </cell>
          <cell r="D8889">
            <v>0</v>
          </cell>
          <cell r="E8889">
            <v>0</v>
          </cell>
          <cell r="F8889">
            <v>0</v>
          </cell>
          <cell r="G8889">
            <v>0</v>
          </cell>
          <cell r="I8889">
            <v>0</v>
          </cell>
        </row>
        <row r="8890">
          <cell r="A8890">
            <v>805002000000</v>
          </cell>
          <cell r="B8890" t="str">
            <v xml:space="preserve">AG.SULZLE 381553                                                                                    </v>
          </cell>
          <cell r="C8890">
            <v>0</v>
          </cell>
          <cell r="D8890">
            <v>0</v>
          </cell>
          <cell r="E8890">
            <v>0</v>
          </cell>
          <cell r="F8890">
            <v>0</v>
          </cell>
          <cell r="G8890">
            <v>0</v>
          </cell>
          <cell r="I8890">
            <v>0</v>
          </cell>
        </row>
        <row r="8891">
          <cell r="A8891">
            <v>805003000000</v>
          </cell>
          <cell r="B8891" t="str">
            <v xml:space="preserve">AG. SULZLE 382251                                                                                   </v>
          </cell>
          <cell r="C8891">
            <v>0</v>
          </cell>
          <cell r="D8891">
            <v>0</v>
          </cell>
          <cell r="E8891">
            <v>0</v>
          </cell>
          <cell r="F8891">
            <v>0</v>
          </cell>
          <cell r="G8891">
            <v>0</v>
          </cell>
          <cell r="I8891">
            <v>0</v>
          </cell>
        </row>
        <row r="8892">
          <cell r="A8892">
            <v>805004000000</v>
          </cell>
          <cell r="B8892" t="str">
            <v xml:space="preserve">AG. SULZLE 382432                                                                                   </v>
          </cell>
          <cell r="C8892">
            <v>0</v>
          </cell>
          <cell r="D8892">
            <v>0</v>
          </cell>
          <cell r="E8892">
            <v>0</v>
          </cell>
          <cell r="F8892">
            <v>0</v>
          </cell>
          <cell r="G8892">
            <v>0</v>
          </cell>
          <cell r="I8892">
            <v>0</v>
          </cell>
        </row>
        <row r="8893">
          <cell r="A8893">
            <v>805005000000</v>
          </cell>
          <cell r="B8893" t="str">
            <v xml:space="preserve">AG. SULZLE 382635.                                                                                  </v>
          </cell>
          <cell r="C8893">
            <v>0</v>
          </cell>
          <cell r="D8893">
            <v>0</v>
          </cell>
          <cell r="E8893">
            <v>0</v>
          </cell>
          <cell r="F8893">
            <v>0</v>
          </cell>
          <cell r="G8893">
            <v>0</v>
          </cell>
          <cell r="I8893">
            <v>0</v>
          </cell>
        </row>
        <row r="8894">
          <cell r="A8894">
            <v>805006000000</v>
          </cell>
          <cell r="B8894" t="str">
            <v xml:space="preserve">AG. SULZLE 382804                                                                                   </v>
          </cell>
          <cell r="C8894">
            <v>0</v>
          </cell>
          <cell r="D8894">
            <v>0</v>
          </cell>
          <cell r="E8894">
            <v>0</v>
          </cell>
          <cell r="F8894">
            <v>0</v>
          </cell>
          <cell r="G8894">
            <v>0</v>
          </cell>
          <cell r="I8894">
            <v>0</v>
          </cell>
        </row>
        <row r="8895">
          <cell r="A8895">
            <v>805007000000</v>
          </cell>
          <cell r="B8895" t="str">
            <v xml:space="preserve">AG. SULZLE 383234                                                                                   </v>
          </cell>
          <cell r="C8895">
            <v>0</v>
          </cell>
          <cell r="D8895">
            <v>0</v>
          </cell>
          <cell r="E8895">
            <v>0</v>
          </cell>
          <cell r="F8895">
            <v>0</v>
          </cell>
          <cell r="G8895">
            <v>0</v>
          </cell>
          <cell r="I8895">
            <v>0</v>
          </cell>
        </row>
        <row r="8896">
          <cell r="A8896">
            <v>805008000000</v>
          </cell>
          <cell r="B8896" t="str">
            <v xml:space="preserve">AG. SULZLE 383942                                                                                   </v>
          </cell>
          <cell r="C8896">
            <v>0</v>
          </cell>
          <cell r="D8896">
            <v>0</v>
          </cell>
          <cell r="E8896">
            <v>0</v>
          </cell>
          <cell r="F8896">
            <v>0</v>
          </cell>
          <cell r="G8896">
            <v>0</v>
          </cell>
          <cell r="I8896">
            <v>0</v>
          </cell>
        </row>
        <row r="8897">
          <cell r="A8897">
            <v>805009000000</v>
          </cell>
          <cell r="B8897" t="str">
            <v xml:space="preserve">AG. SULZLE 383943                                                                                   </v>
          </cell>
          <cell r="C8897">
            <v>0</v>
          </cell>
          <cell r="D8897">
            <v>0</v>
          </cell>
          <cell r="E8897">
            <v>0</v>
          </cell>
          <cell r="F8897">
            <v>0</v>
          </cell>
          <cell r="G8897">
            <v>0</v>
          </cell>
          <cell r="I8897">
            <v>0</v>
          </cell>
        </row>
        <row r="8898">
          <cell r="A8898">
            <v>805010000000</v>
          </cell>
          <cell r="B8898" t="str">
            <v xml:space="preserve">AG. SULZLE 383947                                                                                   </v>
          </cell>
          <cell r="C8898">
            <v>0</v>
          </cell>
          <cell r="D8898">
            <v>0</v>
          </cell>
          <cell r="E8898">
            <v>0</v>
          </cell>
          <cell r="F8898">
            <v>0</v>
          </cell>
          <cell r="G8898">
            <v>0</v>
          </cell>
          <cell r="I8898">
            <v>0</v>
          </cell>
        </row>
        <row r="8899">
          <cell r="A8899">
            <v>805011000000</v>
          </cell>
          <cell r="B8899" t="str">
            <v xml:space="preserve">AG. SULZLE 383955                                                                                   </v>
          </cell>
          <cell r="C8899">
            <v>0</v>
          </cell>
          <cell r="D8899">
            <v>0</v>
          </cell>
          <cell r="E8899">
            <v>0</v>
          </cell>
          <cell r="F8899">
            <v>0</v>
          </cell>
          <cell r="G8899">
            <v>0</v>
          </cell>
          <cell r="I8899">
            <v>0</v>
          </cell>
        </row>
        <row r="8900">
          <cell r="A8900">
            <v>805012000000</v>
          </cell>
          <cell r="B8900" t="str">
            <v xml:space="preserve">AG.SULZLE 382044                                                                                    </v>
          </cell>
          <cell r="C8900">
            <v>0</v>
          </cell>
          <cell r="D8900">
            <v>0</v>
          </cell>
          <cell r="E8900">
            <v>0</v>
          </cell>
          <cell r="F8900">
            <v>0</v>
          </cell>
          <cell r="G8900">
            <v>0</v>
          </cell>
          <cell r="I8900">
            <v>0</v>
          </cell>
        </row>
        <row r="8901">
          <cell r="A8901">
            <v>805013000000</v>
          </cell>
          <cell r="B8901" t="str">
            <v xml:space="preserve">AG.SULZLE 382049                                                                                    </v>
          </cell>
          <cell r="C8901">
            <v>0</v>
          </cell>
          <cell r="D8901">
            <v>0</v>
          </cell>
          <cell r="E8901">
            <v>0</v>
          </cell>
          <cell r="F8901">
            <v>0</v>
          </cell>
          <cell r="G8901">
            <v>0</v>
          </cell>
          <cell r="I8901">
            <v>0</v>
          </cell>
        </row>
        <row r="8902">
          <cell r="A8902">
            <v>805014000000</v>
          </cell>
          <cell r="B8902" t="str">
            <v xml:space="preserve">AG.SULZLE 382633                                                                                    </v>
          </cell>
          <cell r="C8902">
            <v>0</v>
          </cell>
          <cell r="D8902">
            <v>0</v>
          </cell>
          <cell r="E8902">
            <v>0</v>
          </cell>
          <cell r="F8902">
            <v>0</v>
          </cell>
          <cell r="G8902">
            <v>0</v>
          </cell>
          <cell r="I8902">
            <v>0</v>
          </cell>
        </row>
        <row r="8903">
          <cell r="A8903">
            <v>805015000000</v>
          </cell>
          <cell r="B8903" t="str">
            <v xml:space="preserve">AG.SULZLE 382837                                                                                    </v>
          </cell>
          <cell r="C8903">
            <v>0</v>
          </cell>
          <cell r="D8903">
            <v>0</v>
          </cell>
          <cell r="E8903">
            <v>0</v>
          </cell>
          <cell r="F8903">
            <v>0</v>
          </cell>
          <cell r="G8903">
            <v>0</v>
          </cell>
          <cell r="I8903">
            <v>0</v>
          </cell>
        </row>
        <row r="8904">
          <cell r="A8904">
            <v>805016000000</v>
          </cell>
          <cell r="B8904" t="str">
            <v xml:space="preserve">AG.SULZLE 383265                                                                                    </v>
          </cell>
          <cell r="C8904">
            <v>0</v>
          </cell>
          <cell r="D8904">
            <v>0</v>
          </cell>
          <cell r="E8904">
            <v>0</v>
          </cell>
          <cell r="F8904">
            <v>0</v>
          </cell>
          <cell r="G8904">
            <v>0</v>
          </cell>
          <cell r="I8904">
            <v>0</v>
          </cell>
        </row>
        <row r="8905">
          <cell r="A8905">
            <v>805017000000</v>
          </cell>
          <cell r="B8905" t="str">
            <v xml:space="preserve">AG.SULZLE 383957                                                                                    </v>
          </cell>
          <cell r="C8905">
            <v>0</v>
          </cell>
          <cell r="D8905">
            <v>0</v>
          </cell>
          <cell r="E8905">
            <v>0</v>
          </cell>
          <cell r="F8905">
            <v>0</v>
          </cell>
          <cell r="G8905">
            <v>0</v>
          </cell>
          <cell r="I8905">
            <v>0</v>
          </cell>
        </row>
        <row r="8906">
          <cell r="A8906">
            <v>806001000000</v>
          </cell>
          <cell r="B8906" t="str">
            <v xml:space="preserve">GUIA DE SUTURA      91336                                                                           </v>
          </cell>
          <cell r="C8906">
            <v>0</v>
          </cell>
          <cell r="D8906">
            <v>0</v>
          </cell>
          <cell r="E8906">
            <v>0</v>
          </cell>
          <cell r="F8906">
            <v>0</v>
          </cell>
          <cell r="G8906">
            <v>0</v>
          </cell>
          <cell r="I8906">
            <v>0</v>
          </cell>
        </row>
        <row r="8907">
          <cell r="A8907">
            <v>809030000000</v>
          </cell>
          <cell r="B8907" t="str">
            <v xml:space="preserve">MANGO P/BISTURI Nø3                                                                                 </v>
          </cell>
          <cell r="C8907">
            <v>0</v>
          </cell>
          <cell r="D8907">
            <v>0</v>
          </cell>
          <cell r="E8907">
            <v>0</v>
          </cell>
          <cell r="F8907">
            <v>0</v>
          </cell>
          <cell r="G8907">
            <v>0</v>
          </cell>
          <cell r="I8907">
            <v>0</v>
          </cell>
        </row>
        <row r="8908">
          <cell r="A8908">
            <v>809031000000</v>
          </cell>
          <cell r="B8908" t="str">
            <v xml:space="preserve">MANGO P/BISTURI N°3 HEINZ HERENZ                                                                    </v>
          </cell>
          <cell r="C8908">
            <v>6</v>
          </cell>
          <cell r="D8908">
            <v>0</v>
          </cell>
          <cell r="E8908">
            <v>0</v>
          </cell>
          <cell r="F8908">
            <v>0</v>
          </cell>
          <cell r="G8908">
            <v>0</v>
          </cell>
          <cell r="I8908">
            <v>0</v>
          </cell>
        </row>
        <row r="8909">
          <cell r="A8909">
            <v>809100000000</v>
          </cell>
          <cell r="B8909" t="str">
            <v xml:space="preserve">HOJ. BISTURI USO INT. N.10                                                                          </v>
          </cell>
          <cell r="C8909">
            <v>0</v>
          </cell>
          <cell r="D8909">
            <v>0</v>
          </cell>
          <cell r="E8909">
            <v>0</v>
          </cell>
          <cell r="F8909">
            <v>0</v>
          </cell>
          <cell r="G8909">
            <v>0</v>
          </cell>
          <cell r="I8909">
            <v>0</v>
          </cell>
        </row>
        <row r="8910">
          <cell r="A8910">
            <v>809110000000</v>
          </cell>
          <cell r="B8910" t="str">
            <v xml:space="preserve">HOJ. BISTURI N. 11                                                                                  </v>
          </cell>
          <cell r="C8910">
            <v>900</v>
          </cell>
          <cell r="D8910">
            <v>0</v>
          </cell>
          <cell r="E8910">
            <v>0</v>
          </cell>
          <cell r="F8910">
            <v>0</v>
          </cell>
          <cell r="G8910">
            <v>0</v>
          </cell>
          <cell r="I8910">
            <v>0</v>
          </cell>
        </row>
        <row r="8911">
          <cell r="A8911">
            <v>809111000000</v>
          </cell>
          <cell r="B8911" t="str">
            <v xml:space="preserve">HOJ.BISTURI N.11 HEINZ HERENZ                                                                       </v>
          </cell>
          <cell r="C8911">
            <v>300</v>
          </cell>
          <cell r="D8911">
            <v>0</v>
          </cell>
          <cell r="E8911">
            <v>0</v>
          </cell>
          <cell r="F8911">
            <v>0</v>
          </cell>
          <cell r="G8911">
            <v>0</v>
          </cell>
          <cell r="I8911">
            <v>0</v>
          </cell>
        </row>
        <row r="8912">
          <cell r="A8912">
            <v>809150000000</v>
          </cell>
          <cell r="B8912" t="str">
            <v xml:space="preserve">HOJ. BISTURI N.15                                                                                   </v>
          </cell>
          <cell r="C8912">
            <v>528</v>
          </cell>
          <cell r="D8912">
            <v>0</v>
          </cell>
          <cell r="E8912">
            <v>0</v>
          </cell>
          <cell r="F8912">
            <v>0</v>
          </cell>
          <cell r="G8912">
            <v>0</v>
          </cell>
          <cell r="I8912">
            <v>0</v>
          </cell>
        </row>
        <row r="8913">
          <cell r="A8913">
            <v>809210000000</v>
          </cell>
          <cell r="B8913" t="str">
            <v xml:space="preserve">HOJ. BISTURI USO INT.N.21                                                                           </v>
          </cell>
          <cell r="C8913">
            <v>0</v>
          </cell>
          <cell r="D8913">
            <v>0</v>
          </cell>
          <cell r="E8913">
            <v>0</v>
          </cell>
          <cell r="F8913">
            <v>0</v>
          </cell>
          <cell r="G8913">
            <v>0</v>
          </cell>
          <cell r="I8913">
            <v>0</v>
          </cell>
        </row>
        <row r="8914">
          <cell r="A8914">
            <v>809220000000</v>
          </cell>
          <cell r="B8914" t="str">
            <v xml:space="preserve">HOJ. BISTURI N.22                                                                                   </v>
          </cell>
          <cell r="C8914">
            <v>507</v>
          </cell>
          <cell r="D8914">
            <v>0</v>
          </cell>
          <cell r="E8914">
            <v>0</v>
          </cell>
          <cell r="F8914">
            <v>0</v>
          </cell>
          <cell r="G8914">
            <v>0</v>
          </cell>
          <cell r="I8914">
            <v>0</v>
          </cell>
        </row>
        <row r="8915">
          <cell r="A8915">
            <v>809230000000</v>
          </cell>
          <cell r="B8915" t="str">
            <v xml:space="preserve">HOJ. BISTURI N.23                                                                                   </v>
          </cell>
          <cell r="C8915">
            <v>0</v>
          </cell>
          <cell r="D8915">
            <v>0</v>
          </cell>
          <cell r="E8915">
            <v>0</v>
          </cell>
          <cell r="F8915">
            <v>0</v>
          </cell>
          <cell r="G8915">
            <v>0</v>
          </cell>
          <cell r="I8915">
            <v>0</v>
          </cell>
        </row>
        <row r="8916">
          <cell r="A8916">
            <v>809240000000</v>
          </cell>
          <cell r="B8916" t="str">
            <v xml:space="preserve">HOJ. BISTURI N.24                                                                                   </v>
          </cell>
          <cell r="C8916">
            <v>0</v>
          </cell>
          <cell r="D8916">
            <v>0</v>
          </cell>
          <cell r="E8916">
            <v>0</v>
          </cell>
          <cell r="F8916">
            <v>0</v>
          </cell>
          <cell r="G8916">
            <v>0</v>
          </cell>
          <cell r="I8916">
            <v>0</v>
          </cell>
        </row>
        <row r="8917">
          <cell r="A8917">
            <v>810070000220</v>
          </cell>
          <cell r="B8917" t="str">
            <v xml:space="preserve">CAN. PUNC. 22G 202B070220 GRADUADA                                                                  </v>
          </cell>
          <cell r="C8917">
            <v>180</v>
          </cell>
          <cell r="D8917">
            <v>0</v>
          </cell>
          <cell r="E8917">
            <v>0</v>
          </cell>
          <cell r="F8917">
            <v>0</v>
          </cell>
          <cell r="G8917">
            <v>0</v>
          </cell>
          <cell r="I8917">
            <v>0</v>
          </cell>
        </row>
        <row r="8918">
          <cell r="A8918">
            <v>810912000000</v>
          </cell>
          <cell r="B8918" t="str">
            <v xml:space="preserve">CAN. MICROGOTERO 12X0.9                                                                             </v>
          </cell>
          <cell r="C8918">
            <v>0</v>
          </cell>
          <cell r="D8918">
            <v>0</v>
          </cell>
          <cell r="E8918">
            <v>0</v>
          </cell>
          <cell r="F8918">
            <v>0</v>
          </cell>
          <cell r="G8918">
            <v>0</v>
          </cell>
          <cell r="I8918">
            <v>0</v>
          </cell>
        </row>
        <row r="8919">
          <cell r="A8919">
            <v>811300000000</v>
          </cell>
          <cell r="B8919" t="str">
            <v xml:space="preserve">FIADOR HUECO CHIBA 1.30MM 009686-00                                                                 </v>
          </cell>
          <cell r="C8919">
            <v>50</v>
          </cell>
          <cell r="D8919">
            <v>0</v>
          </cell>
          <cell r="E8919">
            <v>0</v>
          </cell>
          <cell r="F8919">
            <v>0</v>
          </cell>
          <cell r="G8919">
            <v>0</v>
          </cell>
          <cell r="I8919">
            <v>0</v>
          </cell>
        </row>
        <row r="8920">
          <cell r="A8920">
            <v>811400000000</v>
          </cell>
          <cell r="B8920" t="str">
            <v xml:space="preserve">TAPON P/MANDRIL NEFR. 2 PASOS                                                                       </v>
          </cell>
          <cell r="C8920">
            <v>806</v>
          </cell>
          <cell r="D8920">
            <v>0</v>
          </cell>
          <cell r="E8920">
            <v>0</v>
          </cell>
          <cell r="F8920">
            <v>0</v>
          </cell>
          <cell r="G8920">
            <v>0</v>
          </cell>
          <cell r="I8920">
            <v>0</v>
          </cell>
        </row>
        <row r="8921">
          <cell r="A8921">
            <v>811562000000</v>
          </cell>
          <cell r="B8921" t="str">
            <v xml:space="preserve">CANULA VENA 1.5X62                                                                                  </v>
          </cell>
          <cell r="C8921">
            <v>0</v>
          </cell>
          <cell r="D8921">
            <v>0</v>
          </cell>
          <cell r="E8921">
            <v>0</v>
          </cell>
          <cell r="F8921">
            <v>0</v>
          </cell>
          <cell r="G8921">
            <v>0</v>
          </cell>
          <cell r="I8921">
            <v>0</v>
          </cell>
        </row>
        <row r="8922">
          <cell r="A8922">
            <v>811625000000</v>
          </cell>
          <cell r="B8922" t="str">
            <v xml:space="preserve">AGUJAS BISEL CORTO 16GX25                                                                           </v>
          </cell>
          <cell r="C8922">
            <v>0</v>
          </cell>
          <cell r="D8922">
            <v>0</v>
          </cell>
          <cell r="E8922">
            <v>0</v>
          </cell>
          <cell r="F8922">
            <v>0</v>
          </cell>
          <cell r="G8922">
            <v>0</v>
          </cell>
          <cell r="I8922">
            <v>0</v>
          </cell>
        </row>
        <row r="8923">
          <cell r="A8923">
            <v>811638100000</v>
          </cell>
          <cell r="B8923" t="str">
            <v xml:space="preserve">CAN. BISEL CORTO 16GX38MM                                                                           </v>
          </cell>
          <cell r="C8923">
            <v>0</v>
          </cell>
          <cell r="D8923">
            <v>0</v>
          </cell>
          <cell r="E8923">
            <v>0</v>
          </cell>
          <cell r="F8923">
            <v>0</v>
          </cell>
          <cell r="G8923">
            <v>0</v>
          </cell>
          <cell r="I8923">
            <v>0</v>
          </cell>
        </row>
        <row r="8924">
          <cell r="A8924">
            <v>811638200000</v>
          </cell>
          <cell r="B8924" t="str">
            <v xml:space="preserve">CAN. BISEL LARGO 16GX38MM                                                                           </v>
          </cell>
          <cell r="C8924">
            <v>0</v>
          </cell>
          <cell r="D8924">
            <v>0</v>
          </cell>
          <cell r="E8924">
            <v>0</v>
          </cell>
          <cell r="F8924">
            <v>0</v>
          </cell>
          <cell r="G8924">
            <v>0</v>
          </cell>
          <cell r="I8924">
            <v>0</v>
          </cell>
        </row>
        <row r="8925">
          <cell r="A8925">
            <v>811722000000</v>
          </cell>
          <cell r="B8925" t="str">
            <v xml:space="preserve">CAN.PUNC. 3P 17G 1.4X220MM                                                                          </v>
          </cell>
          <cell r="C8925">
            <v>0</v>
          </cell>
          <cell r="D8925">
            <v>0</v>
          </cell>
          <cell r="E8925">
            <v>0</v>
          </cell>
          <cell r="F8925">
            <v>0</v>
          </cell>
          <cell r="G8925">
            <v>0</v>
          </cell>
          <cell r="I8925">
            <v>0</v>
          </cell>
        </row>
        <row r="8926">
          <cell r="A8926">
            <v>811752000000</v>
          </cell>
          <cell r="B8926" t="str">
            <v xml:space="preserve">CAN.PUNC. 17.5G 1000-0161                                                                           </v>
          </cell>
          <cell r="C8926">
            <v>83</v>
          </cell>
          <cell r="D8926">
            <v>0</v>
          </cell>
          <cell r="E8926">
            <v>0</v>
          </cell>
          <cell r="F8926">
            <v>0</v>
          </cell>
          <cell r="G8926">
            <v>0</v>
          </cell>
          <cell r="I8926">
            <v>0</v>
          </cell>
        </row>
        <row r="8927">
          <cell r="A8927">
            <v>811753000000</v>
          </cell>
          <cell r="B8927" t="str">
            <v xml:space="preserve">CAN.PUNC. 2P 17.5G 257B130200 GRAD.                                                                 </v>
          </cell>
          <cell r="C8927">
            <v>190</v>
          </cell>
          <cell r="D8927">
            <v>0</v>
          </cell>
          <cell r="E8927">
            <v>0</v>
          </cell>
          <cell r="F8927">
            <v>0</v>
          </cell>
          <cell r="G8927">
            <v>0</v>
          </cell>
          <cell r="I8927">
            <v>0</v>
          </cell>
        </row>
        <row r="8928">
          <cell r="A8928">
            <v>811754000000</v>
          </cell>
          <cell r="B8928" t="str">
            <v xml:space="preserve">CAN.PUN.3P 17.5G GRADUADA                                                                           </v>
          </cell>
          <cell r="C8928">
            <v>0</v>
          </cell>
          <cell r="D8928">
            <v>0</v>
          </cell>
          <cell r="E8928">
            <v>0</v>
          </cell>
          <cell r="F8928">
            <v>0</v>
          </cell>
          <cell r="G8928">
            <v>0</v>
          </cell>
          <cell r="I8928">
            <v>0</v>
          </cell>
        </row>
        <row r="8929">
          <cell r="A8929">
            <v>811754000200</v>
          </cell>
          <cell r="B8929" t="str">
            <v xml:space="preserve">CAN. PUN. C/ECOTIP 17.5X200                                                                         </v>
          </cell>
          <cell r="C8929">
            <v>29</v>
          </cell>
          <cell r="D8929">
            <v>0</v>
          </cell>
          <cell r="E8929">
            <v>0</v>
          </cell>
          <cell r="F8929">
            <v>0</v>
          </cell>
          <cell r="G8929">
            <v>0</v>
          </cell>
          <cell r="I8929">
            <v>0</v>
          </cell>
        </row>
        <row r="8930">
          <cell r="A8930">
            <v>811754018200</v>
          </cell>
          <cell r="B8930" t="str">
            <v xml:space="preserve">CANULA PUNCION 3P 17.5G IPA18200                                                                    </v>
          </cell>
          <cell r="C8930">
            <v>749</v>
          </cell>
          <cell r="D8930">
            <v>0</v>
          </cell>
          <cell r="E8930">
            <v>0</v>
          </cell>
          <cell r="F8930">
            <v>0</v>
          </cell>
          <cell r="G8930">
            <v>0</v>
          </cell>
          <cell r="I8930">
            <v>0</v>
          </cell>
        </row>
        <row r="8931">
          <cell r="A8931">
            <v>811819000000</v>
          </cell>
          <cell r="B8931" t="str">
            <v xml:space="preserve">CANULAS PLASMA 18X19.5                                                                              </v>
          </cell>
          <cell r="C8931">
            <v>0</v>
          </cell>
          <cell r="D8931">
            <v>0</v>
          </cell>
          <cell r="E8931">
            <v>0</v>
          </cell>
          <cell r="F8931">
            <v>0</v>
          </cell>
          <cell r="G8931">
            <v>0</v>
          </cell>
          <cell r="I8931">
            <v>0</v>
          </cell>
        </row>
        <row r="8932">
          <cell r="A8932">
            <v>811845000000</v>
          </cell>
          <cell r="B8932" t="str">
            <v xml:space="preserve">CANULA FRASCO 1.8X45                                                                                </v>
          </cell>
          <cell r="C8932">
            <v>0</v>
          </cell>
          <cell r="D8932">
            <v>0</v>
          </cell>
          <cell r="E8932">
            <v>0</v>
          </cell>
          <cell r="F8932">
            <v>0</v>
          </cell>
          <cell r="G8932">
            <v>0</v>
          </cell>
          <cell r="I8932">
            <v>0</v>
          </cell>
        </row>
        <row r="8933">
          <cell r="A8933">
            <v>812222000000</v>
          </cell>
          <cell r="B8933" t="str">
            <v xml:space="preserve">CAN.PUNC. 22G  201B070220                                                                           </v>
          </cell>
          <cell r="C8933">
            <v>0</v>
          </cell>
          <cell r="D8933">
            <v>0</v>
          </cell>
          <cell r="E8933">
            <v>0</v>
          </cell>
          <cell r="F8933">
            <v>0</v>
          </cell>
          <cell r="G8933">
            <v>0</v>
          </cell>
          <cell r="I8933">
            <v>0</v>
          </cell>
        </row>
        <row r="8934">
          <cell r="A8934">
            <v>812222001000</v>
          </cell>
          <cell r="B8934" t="str">
            <v xml:space="preserve">CANULA DE PUNCION 22G  CN22220                                                                      </v>
          </cell>
          <cell r="C8934">
            <v>1030</v>
          </cell>
          <cell r="D8934">
            <v>0</v>
          </cell>
          <cell r="E8934">
            <v>0</v>
          </cell>
          <cell r="F8934">
            <v>0</v>
          </cell>
          <cell r="G8934">
            <v>0</v>
          </cell>
          <cell r="I8934">
            <v>0</v>
          </cell>
        </row>
        <row r="8935">
          <cell r="A8935">
            <v>812222930016</v>
          </cell>
          <cell r="B8935" t="str">
            <v xml:space="preserve">CANULA TOUHY 222293 CH16(BULK)                                                                      </v>
          </cell>
          <cell r="C8935">
            <v>0</v>
          </cell>
          <cell r="D8935">
            <v>0</v>
          </cell>
          <cell r="E8935">
            <v>0</v>
          </cell>
          <cell r="F8935">
            <v>0</v>
          </cell>
          <cell r="G8935">
            <v>0</v>
          </cell>
          <cell r="I8935">
            <v>0</v>
          </cell>
        </row>
        <row r="8936">
          <cell r="A8936">
            <v>812222960018</v>
          </cell>
          <cell r="B8936" t="str">
            <v xml:space="preserve">CANULA TOUHY 222296 CH18(BULK)                                                                      </v>
          </cell>
          <cell r="C8936">
            <v>0</v>
          </cell>
          <cell r="D8936">
            <v>0</v>
          </cell>
          <cell r="E8936">
            <v>0</v>
          </cell>
          <cell r="F8936">
            <v>0</v>
          </cell>
          <cell r="G8936">
            <v>0</v>
          </cell>
          <cell r="I8936">
            <v>0</v>
          </cell>
        </row>
        <row r="8937">
          <cell r="A8937">
            <v>821000000000</v>
          </cell>
          <cell r="B8937" t="str">
            <v xml:space="preserve">SEDA NEGRA 0          (M)                                                                           </v>
          </cell>
          <cell r="C8937">
            <v>0</v>
          </cell>
          <cell r="D8937">
            <v>0</v>
          </cell>
          <cell r="E8937">
            <v>0</v>
          </cell>
          <cell r="F8937">
            <v>0</v>
          </cell>
          <cell r="G8937">
            <v>0</v>
          </cell>
          <cell r="I8937">
            <v>0</v>
          </cell>
        </row>
        <row r="8938">
          <cell r="A8938">
            <v>821002000000</v>
          </cell>
          <cell r="B8938" t="str">
            <v xml:space="preserve">SEDA NEGRA 2/0        (M)                                                                           </v>
          </cell>
          <cell r="C8938">
            <v>0</v>
          </cell>
          <cell r="D8938">
            <v>0</v>
          </cell>
          <cell r="E8938">
            <v>0</v>
          </cell>
          <cell r="F8938">
            <v>0</v>
          </cell>
          <cell r="G8938">
            <v>0</v>
          </cell>
          <cell r="I8938">
            <v>0</v>
          </cell>
        </row>
        <row r="8939">
          <cell r="A8939">
            <v>821003000000</v>
          </cell>
          <cell r="B8939" t="str">
            <v xml:space="preserve">SEDA NEGRA 3/0        (M)                                                                           </v>
          </cell>
          <cell r="C8939">
            <v>0</v>
          </cell>
          <cell r="D8939">
            <v>0</v>
          </cell>
          <cell r="E8939">
            <v>0</v>
          </cell>
          <cell r="F8939">
            <v>0</v>
          </cell>
          <cell r="G8939">
            <v>0</v>
          </cell>
          <cell r="I8939">
            <v>0</v>
          </cell>
        </row>
        <row r="8940">
          <cell r="A8940">
            <v>821004000000</v>
          </cell>
          <cell r="B8940" t="str">
            <v xml:space="preserve">SEDA NEGRA 4/0        (M)                                                                           </v>
          </cell>
          <cell r="C8940">
            <v>0</v>
          </cell>
          <cell r="D8940">
            <v>0</v>
          </cell>
          <cell r="E8940">
            <v>0</v>
          </cell>
          <cell r="F8940">
            <v>0</v>
          </cell>
          <cell r="G8940">
            <v>0</v>
          </cell>
          <cell r="I8940">
            <v>0</v>
          </cell>
        </row>
        <row r="8941">
          <cell r="A8941">
            <v>821005000000</v>
          </cell>
          <cell r="B8941" t="str">
            <v xml:space="preserve">SEDA NEGRA 5/0        (M)                                                                           </v>
          </cell>
          <cell r="C8941">
            <v>0</v>
          </cell>
          <cell r="D8941">
            <v>0</v>
          </cell>
          <cell r="E8941">
            <v>0</v>
          </cell>
          <cell r="F8941">
            <v>0</v>
          </cell>
          <cell r="G8941">
            <v>0</v>
          </cell>
          <cell r="I8941">
            <v>0</v>
          </cell>
        </row>
        <row r="8942">
          <cell r="A8942">
            <v>821006000000</v>
          </cell>
          <cell r="B8942" t="str">
            <v xml:space="preserve">SEDA NEGRA 6/0        (M)                                                                           </v>
          </cell>
          <cell r="C8942">
            <v>0</v>
          </cell>
          <cell r="D8942">
            <v>0</v>
          </cell>
          <cell r="E8942">
            <v>0</v>
          </cell>
          <cell r="F8942">
            <v>0</v>
          </cell>
          <cell r="G8942">
            <v>0</v>
          </cell>
          <cell r="I8942">
            <v>0</v>
          </cell>
        </row>
        <row r="8943">
          <cell r="A8943">
            <v>821100000000</v>
          </cell>
          <cell r="B8943" t="str">
            <v xml:space="preserve">SEDA NEGRA 0   (X50M) (U)                                                                           </v>
          </cell>
          <cell r="C8943">
            <v>0</v>
          </cell>
          <cell r="D8943">
            <v>0</v>
          </cell>
          <cell r="E8943">
            <v>0</v>
          </cell>
          <cell r="F8943">
            <v>0</v>
          </cell>
          <cell r="G8943">
            <v>0</v>
          </cell>
          <cell r="I8943">
            <v>0</v>
          </cell>
        </row>
        <row r="8944">
          <cell r="A8944">
            <v>821102000000</v>
          </cell>
          <cell r="B8944" t="str">
            <v xml:space="preserve">SEDA NEGRA 2/0 (X50M) (U)                                                                           </v>
          </cell>
          <cell r="C8944">
            <v>0</v>
          </cell>
          <cell r="D8944">
            <v>0</v>
          </cell>
          <cell r="E8944">
            <v>0</v>
          </cell>
          <cell r="F8944">
            <v>0</v>
          </cell>
          <cell r="G8944">
            <v>0</v>
          </cell>
          <cell r="I8944">
            <v>0</v>
          </cell>
        </row>
        <row r="8945">
          <cell r="A8945">
            <v>821103000000</v>
          </cell>
          <cell r="B8945" t="str">
            <v xml:space="preserve">SEDA NEGRA 3/0 (X50M) (U)                                                                           </v>
          </cell>
          <cell r="C8945">
            <v>0</v>
          </cell>
          <cell r="D8945">
            <v>0</v>
          </cell>
          <cell r="E8945">
            <v>0</v>
          </cell>
          <cell r="F8945">
            <v>0</v>
          </cell>
          <cell r="G8945">
            <v>0</v>
          </cell>
          <cell r="I8945">
            <v>0</v>
          </cell>
        </row>
        <row r="8946">
          <cell r="A8946">
            <v>821104000000</v>
          </cell>
          <cell r="B8946" t="str">
            <v xml:space="preserve">SEDA NEGRA 4/0 (X50M) (U)                                                                           </v>
          </cell>
          <cell r="C8946">
            <v>0</v>
          </cell>
          <cell r="D8946">
            <v>0</v>
          </cell>
          <cell r="E8946">
            <v>0</v>
          </cell>
          <cell r="F8946">
            <v>0</v>
          </cell>
          <cell r="G8946">
            <v>0</v>
          </cell>
          <cell r="I8946">
            <v>0</v>
          </cell>
        </row>
        <row r="8947">
          <cell r="A8947">
            <v>821105000000</v>
          </cell>
          <cell r="B8947" t="str">
            <v xml:space="preserve">SEDA NEGRA 5/0 (X50M) (U)                                                                           </v>
          </cell>
          <cell r="C8947">
            <v>0</v>
          </cell>
          <cell r="D8947">
            <v>0</v>
          </cell>
          <cell r="E8947">
            <v>0</v>
          </cell>
          <cell r="F8947">
            <v>0</v>
          </cell>
          <cell r="G8947">
            <v>0</v>
          </cell>
          <cell r="I8947">
            <v>0</v>
          </cell>
        </row>
        <row r="8948">
          <cell r="A8948">
            <v>821106000000</v>
          </cell>
          <cell r="B8948" t="str">
            <v xml:space="preserve">SEDA NEGRA 6/0 (X50M) (U)                                                                           </v>
          </cell>
          <cell r="C8948">
            <v>0</v>
          </cell>
          <cell r="D8948">
            <v>0</v>
          </cell>
          <cell r="E8948">
            <v>0</v>
          </cell>
          <cell r="F8948">
            <v>0</v>
          </cell>
          <cell r="G8948">
            <v>0</v>
          </cell>
          <cell r="I8948">
            <v>0</v>
          </cell>
        </row>
        <row r="8949">
          <cell r="A8949">
            <v>822002000000</v>
          </cell>
          <cell r="B8949" t="str">
            <v xml:space="preserve">MONOLEN 2/0           (M)                                                                           </v>
          </cell>
          <cell r="C8949">
            <v>0</v>
          </cell>
          <cell r="D8949">
            <v>0</v>
          </cell>
          <cell r="E8949">
            <v>0</v>
          </cell>
          <cell r="F8949">
            <v>0</v>
          </cell>
          <cell r="G8949">
            <v>0</v>
          </cell>
          <cell r="I8949">
            <v>0</v>
          </cell>
        </row>
        <row r="8950">
          <cell r="A8950">
            <v>822004000000</v>
          </cell>
          <cell r="B8950" t="str">
            <v xml:space="preserve">MONOLEN 4/0           (M)                                                                           </v>
          </cell>
          <cell r="C8950">
            <v>0</v>
          </cell>
          <cell r="D8950">
            <v>0</v>
          </cell>
          <cell r="E8950">
            <v>0</v>
          </cell>
          <cell r="F8950">
            <v>0</v>
          </cell>
          <cell r="G8950">
            <v>0</v>
          </cell>
          <cell r="I8950">
            <v>0</v>
          </cell>
        </row>
        <row r="8951">
          <cell r="A8951">
            <v>823000000000</v>
          </cell>
          <cell r="B8951" t="str">
            <v xml:space="preserve">ENDOLEN 0             (M)                                                                           </v>
          </cell>
          <cell r="C8951">
            <v>0</v>
          </cell>
          <cell r="D8951">
            <v>0</v>
          </cell>
          <cell r="E8951">
            <v>0</v>
          </cell>
          <cell r="F8951">
            <v>0</v>
          </cell>
          <cell r="G8951">
            <v>0</v>
          </cell>
          <cell r="I8951">
            <v>0</v>
          </cell>
        </row>
        <row r="8952">
          <cell r="A8952">
            <v>823002000000</v>
          </cell>
          <cell r="B8952" t="str">
            <v xml:space="preserve">ENDOLEN 2/0           (M)                                                                           </v>
          </cell>
          <cell r="C8952">
            <v>0</v>
          </cell>
          <cell r="D8952">
            <v>0</v>
          </cell>
          <cell r="E8952">
            <v>0</v>
          </cell>
          <cell r="F8952">
            <v>0</v>
          </cell>
          <cell r="G8952">
            <v>0</v>
          </cell>
          <cell r="I8952">
            <v>0</v>
          </cell>
        </row>
        <row r="8953">
          <cell r="A8953">
            <v>823003000000</v>
          </cell>
          <cell r="B8953" t="str">
            <v xml:space="preserve">ENDOLEN 3/0           (M)                                                                           </v>
          </cell>
          <cell r="C8953">
            <v>0</v>
          </cell>
          <cell r="D8953">
            <v>0</v>
          </cell>
          <cell r="E8953">
            <v>0</v>
          </cell>
          <cell r="F8953">
            <v>0</v>
          </cell>
          <cell r="G8953">
            <v>0</v>
          </cell>
          <cell r="I8953">
            <v>0</v>
          </cell>
        </row>
        <row r="8954">
          <cell r="A8954">
            <v>823004000000</v>
          </cell>
          <cell r="B8954" t="str">
            <v xml:space="preserve">ENDOLEN 4/0           (M)                                                                           </v>
          </cell>
          <cell r="C8954">
            <v>0</v>
          </cell>
          <cell r="D8954">
            <v>0</v>
          </cell>
          <cell r="E8954">
            <v>0</v>
          </cell>
          <cell r="F8954">
            <v>0</v>
          </cell>
          <cell r="G8954">
            <v>0</v>
          </cell>
          <cell r="I8954">
            <v>0</v>
          </cell>
        </row>
        <row r="8955">
          <cell r="A8955">
            <v>823005000000</v>
          </cell>
          <cell r="B8955" t="str">
            <v xml:space="preserve">ENDOLEN 5/0           (M)                                                                           </v>
          </cell>
          <cell r="C8955">
            <v>0</v>
          </cell>
          <cell r="D8955">
            <v>0</v>
          </cell>
          <cell r="E8955">
            <v>0</v>
          </cell>
          <cell r="F8955">
            <v>0</v>
          </cell>
          <cell r="G8955">
            <v>0</v>
          </cell>
          <cell r="I8955">
            <v>0</v>
          </cell>
        </row>
        <row r="8956">
          <cell r="A8956">
            <v>823010000000</v>
          </cell>
          <cell r="B8956" t="str">
            <v xml:space="preserve">ENDOLEN 1             (M)                                                                           </v>
          </cell>
          <cell r="C8956">
            <v>0</v>
          </cell>
          <cell r="D8956">
            <v>0</v>
          </cell>
          <cell r="E8956">
            <v>0</v>
          </cell>
          <cell r="F8956">
            <v>0</v>
          </cell>
          <cell r="G8956">
            <v>0</v>
          </cell>
          <cell r="I8956">
            <v>0</v>
          </cell>
        </row>
        <row r="8957">
          <cell r="A8957">
            <v>823030000000</v>
          </cell>
          <cell r="B8957" t="str">
            <v xml:space="preserve">ENDOLEN 3             (M)                                                                           </v>
          </cell>
          <cell r="C8957">
            <v>0</v>
          </cell>
          <cell r="D8957">
            <v>0</v>
          </cell>
          <cell r="E8957">
            <v>0</v>
          </cell>
          <cell r="F8957">
            <v>0</v>
          </cell>
          <cell r="G8957">
            <v>0</v>
          </cell>
          <cell r="I8957">
            <v>0</v>
          </cell>
        </row>
        <row r="8958">
          <cell r="A8958">
            <v>824001000000</v>
          </cell>
          <cell r="B8958" t="str">
            <v xml:space="preserve">IDENTI-LOOP 1.2 MINI ROJO  22A021                                                                   </v>
          </cell>
          <cell r="C8958">
            <v>0</v>
          </cell>
          <cell r="D8958">
            <v>0</v>
          </cell>
          <cell r="E8958">
            <v>0</v>
          </cell>
          <cell r="F8958">
            <v>0</v>
          </cell>
          <cell r="G8958">
            <v>0</v>
          </cell>
          <cell r="I8958">
            <v>0</v>
          </cell>
        </row>
        <row r="8959">
          <cell r="A8959">
            <v>824002000000</v>
          </cell>
          <cell r="B8959" t="str">
            <v xml:space="preserve">IDENTI-LOOP 1.2 MINI AZUL  22A061                                                                   </v>
          </cell>
          <cell r="C8959">
            <v>0</v>
          </cell>
          <cell r="D8959">
            <v>0</v>
          </cell>
          <cell r="E8959">
            <v>0</v>
          </cell>
          <cell r="F8959">
            <v>0</v>
          </cell>
          <cell r="G8959">
            <v>0</v>
          </cell>
          <cell r="I8959">
            <v>0</v>
          </cell>
        </row>
        <row r="8960">
          <cell r="A8960">
            <v>824003000000</v>
          </cell>
          <cell r="B8960" t="str">
            <v xml:space="preserve">IDENTI-LOOP 2.5 MAXI AMARILL.22A241                                                                 </v>
          </cell>
          <cell r="C8960">
            <v>0</v>
          </cell>
          <cell r="D8960">
            <v>0</v>
          </cell>
          <cell r="E8960">
            <v>0</v>
          </cell>
          <cell r="F8960">
            <v>0</v>
          </cell>
          <cell r="G8960">
            <v>0</v>
          </cell>
          <cell r="I8960">
            <v>0</v>
          </cell>
        </row>
        <row r="8961">
          <cell r="A8961">
            <v>824004000000</v>
          </cell>
          <cell r="B8961" t="str">
            <v xml:space="preserve">IDENTI-LOOP 2.5 MAXI BLANCO  22A291                                                                 </v>
          </cell>
          <cell r="C8961">
            <v>0</v>
          </cell>
          <cell r="D8961">
            <v>0</v>
          </cell>
          <cell r="E8961">
            <v>0</v>
          </cell>
          <cell r="F8961">
            <v>0</v>
          </cell>
          <cell r="G8961">
            <v>0</v>
          </cell>
          <cell r="I8961">
            <v>0</v>
          </cell>
        </row>
        <row r="8962">
          <cell r="A8962">
            <v>824005000000</v>
          </cell>
          <cell r="B8962" t="str">
            <v xml:space="preserve">IDENTI-LOOP 4.0 S.MAXI AZUL  22A361                                                                 </v>
          </cell>
          <cell r="C8962">
            <v>0</v>
          </cell>
          <cell r="D8962">
            <v>0</v>
          </cell>
          <cell r="E8962">
            <v>0</v>
          </cell>
          <cell r="F8962">
            <v>0</v>
          </cell>
          <cell r="G8962">
            <v>0</v>
          </cell>
          <cell r="I8962">
            <v>0</v>
          </cell>
        </row>
        <row r="8963">
          <cell r="A8963">
            <v>824006000000</v>
          </cell>
          <cell r="B8963" t="str">
            <v xml:space="preserve">IDENTI-LOOP 4.0 S.MAXI ROJO  22A321                                                                 </v>
          </cell>
          <cell r="C8963">
            <v>0</v>
          </cell>
          <cell r="D8963">
            <v>0</v>
          </cell>
          <cell r="E8963">
            <v>0</v>
          </cell>
          <cell r="F8963">
            <v>0</v>
          </cell>
          <cell r="G8963">
            <v>0</v>
          </cell>
          <cell r="I8963">
            <v>0</v>
          </cell>
        </row>
        <row r="8964">
          <cell r="A8964">
            <v>824007000000</v>
          </cell>
          <cell r="B8964" t="str">
            <v xml:space="preserve">IDENTI-LOOP 4.0 S.MAXI AMAR. 22A341                                                                 </v>
          </cell>
          <cell r="C8964">
            <v>0</v>
          </cell>
          <cell r="D8964">
            <v>0</v>
          </cell>
          <cell r="E8964">
            <v>0</v>
          </cell>
          <cell r="F8964">
            <v>0</v>
          </cell>
          <cell r="G8964">
            <v>0</v>
          </cell>
          <cell r="I8964">
            <v>0</v>
          </cell>
        </row>
        <row r="8965">
          <cell r="A8965">
            <v>824008000000</v>
          </cell>
          <cell r="B8965" t="str">
            <v xml:space="preserve">SILCLAMPS 7.5 AZUL (M) 221661                                                                       </v>
          </cell>
          <cell r="C8965">
            <v>0</v>
          </cell>
          <cell r="D8965">
            <v>0</v>
          </cell>
          <cell r="E8965">
            <v>0</v>
          </cell>
          <cell r="F8965">
            <v>0</v>
          </cell>
          <cell r="G8965">
            <v>0</v>
          </cell>
          <cell r="I8965">
            <v>0</v>
          </cell>
        </row>
        <row r="8966">
          <cell r="A8966">
            <v>824009000000</v>
          </cell>
          <cell r="B8966" t="str">
            <v xml:space="preserve">IDENTI-LOOP 2.5 MAXI ROJO                                                                           </v>
          </cell>
          <cell r="C8966">
            <v>1</v>
          </cell>
          <cell r="D8966">
            <v>0</v>
          </cell>
          <cell r="E8966">
            <v>0</v>
          </cell>
          <cell r="F8966">
            <v>0</v>
          </cell>
          <cell r="G8966">
            <v>0</v>
          </cell>
          <cell r="I8966">
            <v>0</v>
          </cell>
        </row>
        <row r="8967">
          <cell r="A8967">
            <v>824010000000</v>
          </cell>
          <cell r="B8967" t="str">
            <v xml:space="preserve">IDENTI-LOOP 2.5 MAXI AZUL                                                                           </v>
          </cell>
          <cell r="C8967">
            <v>0</v>
          </cell>
          <cell r="D8967">
            <v>0</v>
          </cell>
          <cell r="E8967">
            <v>0</v>
          </cell>
          <cell r="F8967">
            <v>0</v>
          </cell>
          <cell r="G8967">
            <v>0</v>
          </cell>
          <cell r="I8967">
            <v>0</v>
          </cell>
        </row>
        <row r="8968">
          <cell r="A8968">
            <v>824011000000</v>
          </cell>
          <cell r="B8968" t="str">
            <v xml:space="preserve">DORMO LOOP MAXI 2,5X1,4MM BLANCO 40CM                                                               </v>
          </cell>
          <cell r="C8968">
            <v>32</v>
          </cell>
          <cell r="D8968">
            <v>0</v>
          </cell>
          <cell r="E8968">
            <v>0</v>
          </cell>
          <cell r="F8968">
            <v>0</v>
          </cell>
          <cell r="G8968">
            <v>0</v>
          </cell>
          <cell r="I8968">
            <v>0</v>
          </cell>
        </row>
        <row r="8969">
          <cell r="A8969">
            <v>824012000000</v>
          </cell>
          <cell r="B8969" t="str">
            <v xml:space="preserve">DORMO LOOP MAXI 2,5X1,4MM ROJO 40CM                                                                 </v>
          </cell>
          <cell r="C8969">
            <v>0</v>
          </cell>
          <cell r="D8969">
            <v>0</v>
          </cell>
          <cell r="E8969">
            <v>0</v>
          </cell>
          <cell r="F8969">
            <v>0</v>
          </cell>
          <cell r="G8969">
            <v>0</v>
          </cell>
          <cell r="I8969">
            <v>0</v>
          </cell>
        </row>
        <row r="8970">
          <cell r="A8970">
            <v>824013000000</v>
          </cell>
          <cell r="B8970" t="str">
            <v xml:space="preserve">DORMO LOOP MAXI 2,5X1,4MM AZUL 40CM                                                                 </v>
          </cell>
          <cell r="C8970">
            <v>700</v>
          </cell>
          <cell r="D8970">
            <v>0</v>
          </cell>
          <cell r="E8970">
            <v>0</v>
          </cell>
          <cell r="F8970">
            <v>0</v>
          </cell>
          <cell r="G8970">
            <v>0</v>
          </cell>
          <cell r="I8970">
            <v>0</v>
          </cell>
        </row>
        <row r="8971">
          <cell r="A8971">
            <v>824014000000</v>
          </cell>
          <cell r="B8971" t="str">
            <v xml:space="preserve">SOPORTE TROQUELADO DORMO LOOP                                                                       </v>
          </cell>
          <cell r="C8971">
            <v>0</v>
          </cell>
          <cell r="D8971">
            <v>0</v>
          </cell>
          <cell r="E8971">
            <v>0</v>
          </cell>
          <cell r="F8971">
            <v>0</v>
          </cell>
          <cell r="G8971">
            <v>0</v>
          </cell>
          <cell r="I8971">
            <v>0</v>
          </cell>
        </row>
        <row r="8972">
          <cell r="A8972">
            <v>83000300000000</v>
          </cell>
          <cell r="B8972" t="str">
            <v xml:space="preserve">PROT.URET. DJ CEL. P/CERR. 12CM CH3                                                                 </v>
          </cell>
          <cell r="C8972">
            <v>0</v>
          </cell>
          <cell r="D8972">
            <v>0</v>
          </cell>
          <cell r="E8972">
            <v>0</v>
          </cell>
          <cell r="F8972">
            <v>0</v>
          </cell>
          <cell r="G8972">
            <v>0</v>
          </cell>
          <cell r="I8972">
            <v>0</v>
          </cell>
        </row>
        <row r="8973">
          <cell r="A8973">
            <v>83000300000001</v>
          </cell>
          <cell r="B8973" t="str">
            <v xml:space="preserve">PROT.URET. DJ CEL. P/CERR. 12CM CH3                                                                 </v>
          </cell>
          <cell r="C8973">
            <v>0</v>
          </cell>
          <cell r="D8973">
            <v>0</v>
          </cell>
          <cell r="E8973">
            <v>0</v>
          </cell>
          <cell r="F8973">
            <v>0</v>
          </cell>
          <cell r="G8973">
            <v>0</v>
          </cell>
          <cell r="I8973">
            <v>0</v>
          </cell>
        </row>
        <row r="8974">
          <cell r="A8974">
            <v>83000400000000</v>
          </cell>
          <cell r="B8974" t="str">
            <v xml:space="preserve">PROT.URET. DJ CEL. P/CERR 12CM CH4                                                                  </v>
          </cell>
          <cell r="C8974">
            <v>14</v>
          </cell>
          <cell r="D8974">
            <v>0</v>
          </cell>
          <cell r="E8974">
            <v>0</v>
          </cell>
          <cell r="F8974">
            <v>0</v>
          </cell>
          <cell r="G8974">
            <v>0</v>
          </cell>
          <cell r="I8974">
            <v>0</v>
          </cell>
        </row>
        <row r="8975">
          <cell r="A8975">
            <v>83000400000001</v>
          </cell>
          <cell r="B8975" t="str">
            <v xml:space="preserve">PROT.URET. DJ CEL. P/CERR. 12CM CH4                                                                 </v>
          </cell>
          <cell r="C8975">
            <v>0</v>
          </cell>
          <cell r="D8975">
            <v>0</v>
          </cell>
          <cell r="E8975">
            <v>0</v>
          </cell>
          <cell r="F8975">
            <v>0</v>
          </cell>
          <cell r="G8975">
            <v>0</v>
          </cell>
          <cell r="I8975">
            <v>0</v>
          </cell>
        </row>
        <row r="8976">
          <cell r="A8976">
            <v>83000700000000</v>
          </cell>
          <cell r="B8976" t="str">
            <v xml:space="preserve">PROT.URET. DJ CEL. P/CERR. 12CM CH7                                                                 </v>
          </cell>
          <cell r="C8976">
            <v>0</v>
          </cell>
          <cell r="D8976">
            <v>0</v>
          </cell>
          <cell r="E8976">
            <v>0</v>
          </cell>
          <cell r="F8976">
            <v>0</v>
          </cell>
          <cell r="G8976">
            <v>0</v>
          </cell>
          <cell r="I8976">
            <v>0</v>
          </cell>
        </row>
        <row r="8977">
          <cell r="A8977">
            <v>83000700000001</v>
          </cell>
          <cell r="B8977" t="str">
            <v xml:space="preserve">PROT.URET. DJ CEL. P/CERR. 12CM CH7                                                                 </v>
          </cell>
          <cell r="C8977">
            <v>0</v>
          </cell>
          <cell r="D8977">
            <v>0</v>
          </cell>
          <cell r="E8977">
            <v>0</v>
          </cell>
          <cell r="F8977">
            <v>0</v>
          </cell>
          <cell r="G8977">
            <v>0</v>
          </cell>
          <cell r="I8977">
            <v>0</v>
          </cell>
        </row>
        <row r="8978">
          <cell r="A8978">
            <v>83004800000000</v>
          </cell>
          <cell r="B8978" t="str">
            <v xml:space="preserve">PROT.URET. DJ CEL.120° P/CER.12CM CH4.8                                                             </v>
          </cell>
          <cell r="C8978">
            <v>0</v>
          </cell>
          <cell r="D8978">
            <v>0</v>
          </cell>
          <cell r="E8978">
            <v>0</v>
          </cell>
          <cell r="F8978">
            <v>0</v>
          </cell>
          <cell r="G8978">
            <v>0</v>
          </cell>
          <cell r="I8978">
            <v>0</v>
          </cell>
        </row>
        <row r="8979">
          <cell r="A8979">
            <v>83004800000001</v>
          </cell>
          <cell r="B8979" t="str">
            <v xml:space="preserve">PROT.URET. DJ CEL. P/CER.12CM CH4.8                                                                 </v>
          </cell>
          <cell r="C8979">
            <v>0</v>
          </cell>
          <cell r="D8979">
            <v>0</v>
          </cell>
          <cell r="E8979">
            <v>0</v>
          </cell>
          <cell r="F8979">
            <v>0</v>
          </cell>
          <cell r="G8979">
            <v>0</v>
          </cell>
          <cell r="I8979">
            <v>0</v>
          </cell>
        </row>
        <row r="8980">
          <cell r="A8980">
            <v>83030300000000</v>
          </cell>
          <cell r="B8980" t="str">
            <v xml:space="preserve">PROT.URET. DJ CEL. P/CERR. 14CM CH3                                                                 </v>
          </cell>
          <cell r="C8980">
            <v>13</v>
          </cell>
          <cell r="D8980">
            <v>0</v>
          </cell>
          <cell r="E8980">
            <v>0</v>
          </cell>
          <cell r="F8980">
            <v>0</v>
          </cell>
          <cell r="G8980">
            <v>0</v>
          </cell>
          <cell r="I8980">
            <v>0</v>
          </cell>
        </row>
        <row r="8981">
          <cell r="A8981">
            <v>83030300000001</v>
          </cell>
          <cell r="B8981" t="str">
            <v xml:space="preserve">PROT.URET. DJ CEL. P/CERR. 14CM CH3                                                                 </v>
          </cell>
          <cell r="C8981">
            <v>0</v>
          </cell>
          <cell r="D8981">
            <v>0</v>
          </cell>
          <cell r="E8981">
            <v>0</v>
          </cell>
          <cell r="F8981">
            <v>0</v>
          </cell>
          <cell r="G8981">
            <v>0</v>
          </cell>
          <cell r="I8981">
            <v>0</v>
          </cell>
        </row>
        <row r="8982">
          <cell r="A8982">
            <v>83030400000000</v>
          </cell>
          <cell r="B8982" t="str">
            <v xml:space="preserve">PROT.URET. DJ CEL. P/CERR. 14CM CH4                                                                 </v>
          </cell>
          <cell r="C8982">
            <v>8</v>
          </cell>
          <cell r="D8982">
            <v>0</v>
          </cell>
          <cell r="E8982">
            <v>0</v>
          </cell>
          <cell r="F8982">
            <v>0</v>
          </cell>
          <cell r="G8982">
            <v>0</v>
          </cell>
          <cell r="I8982">
            <v>0</v>
          </cell>
        </row>
        <row r="8983">
          <cell r="A8983">
            <v>83030480000000</v>
          </cell>
          <cell r="B8983" t="str">
            <v xml:space="preserve">PROT.URET. DJ CEL.P/CERR.14CM CH4.8                                                                 </v>
          </cell>
          <cell r="C8983">
            <v>14</v>
          </cell>
          <cell r="D8983">
            <v>0</v>
          </cell>
          <cell r="E8983">
            <v>0</v>
          </cell>
          <cell r="F8983">
            <v>0</v>
          </cell>
          <cell r="G8983">
            <v>0</v>
          </cell>
          <cell r="I8983">
            <v>0</v>
          </cell>
        </row>
        <row r="8984">
          <cell r="A8984">
            <v>83060300000000</v>
          </cell>
          <cell r="B8984" t="str">
            <v xml:space="preserve">PROT.URET. DJ CEL. P/CERR. 16CM CH3                                                                 </v>
          </cell>
          <cell r="C8984">
            <v>26</v>
          </cell>
          <cell r="D8984">
            <v>0</v>
          </cell>
          <cell r="E8984">
            <v>0</v>
          </cell>
          <cell r="F8984">
            <v>0</v>
          </cell>
          <cell r="G8984">
            <v>0</v>
          </cell>
          <cell r="I8984">
            <v>0</v>
          </cell>
        </row>
        <row r="8985">
          <cell r="A8985">
            <v>83060300000001</v>
          </cell>
          <cell r="B8985" t="str">
            <v xml:space="preserve">PROT.URET. DJ CEL. P/CERR. 16CM CH3                                                                 </v>
          </cell>
          <cell r="C8985">
            <v>0</v>
          </cell>
          <cell r="D8985">
            <v>0</v>
          </cell>
          <cell r="E8985">
            <v>0</v>
          </cell>
          <cell r="F8985">
            <v>0</v>
          </cell>
          <cell r="G8985">
            <v>0</v>
          </cell>
          <cell r="I8985">
            <v>0</v>
          </cell>
        </row>
        <row r="8986">
          <cell r="A8986">
            <v>83060400000000</v>
          </cell>
          <cell r="B8986" t="str">
            <v xml:space="preserve">PROT.URET. DJ CEL. P/CERR. 16CM CH4                                                                 </v>
          </cell>
          <cell r="C8986">
            <v>2</v>
          </cell>
          <cell r="D8986">
            <v>0</v>
          </cell>
          <cell r="E8986">
            <v>0</v>
          </cell>
          <cell r="F8986">
            <v>0</v>
          </cell>
          <cell r="G8986">
            <v>0</v>
          </cell>
          <cell r="I8986">
            <v>0</v>
          </cell>
        </row>
        <row r="8987">
          <cell r="A8987">
            <v>83060400000001</v>
          </cell>
          <cell r="B8987" t="str">
            <v xml:space="preserve">PROT.URET. DJ CEL. P/CERR. 16CM CH4                                                                 </v>
          </cell>
          <cell r="C8987">
            <v>0</v>
          </cell>
          <cell r="D8987">
            <v>0</v>
          </cell>
          <cell r="E8987">
            <v>0</v>
          </cell>
          <cell r="F8987">
            <v>0</v>
          </cell>
          <cell r="G8987">
            <v>0</v>
          </cell>
          <cell r="I8987">
            <v>0</v>
          </cell>
        </row>
        <row r="8988">
          <cell r="A8988">
            <v>83060600000000</v>
          </cell>
          <cell r="B8988" t="str">
            <v xml:space="preserve">PROT.URET. DJ CEL. P/CERR. 16CM CH6                                                                 </v>
          </cell>
          <cell r="C8988">
            <v>2</v>
          </cell>
          <cell r="D8988">
            <v>0</v>
          </cell>
          <cell r="E8988">
            <v>0</v>
          </cell>
          <cell r="F8988">
            <v>0</v>
          </cell>
          <cell r="G8988">
            <v>0</v>
          </cell>
          <cell r="I8988">
            <v>0</v>
          </cell>
        </row>
        <row r="8989">
          <cell r="A8989">
            <v>83060700000000</v>
          </cell>
          <cell r="B8989" t="str">
            <v xml:space="preserve">PROT.URET. DJ CEL. P/CERR. 16CM CH7                                                                 </v>
          </cell>
          <cell r="C8989">
            <v>0</v>
          </cell>
          <cell r="D8989">
            <v>0</v>
          </cell>
          <cell r="E8989">
            <v>0</v>
          </cell>
          <cell r="F8989">
            <v>0</v>
          </cell>
          <cell r="G8989">
            <v>0</v>
          </cell>
          <cell r="I8989">
            <v>0</v>
          </cell>
        </row>
        <row r="8990">
          <cell r="A8990">
            <v>83060700000001</v>
          </cell>
          <cell r="B8990" t="str">
            <v xml:space="preserve">PROT.URET. DJ CEL. P/CERR. 16CM CH7                                                                 </v>
          </cell>
          <cell r="C8990">
            <v>0</v>
          </cell>
          <cell r="D8990">
            <v>0</v>
          </cell>
          <cell r="E8990">
            <v>0</v>
          </cell>
          <cell r="F8990">
            <v>0</v>
          </cell>
          <cell r="G8990">
            <v>0</v>
          </cell>
          <cell r="I8990">
            <v>0</v>
          </cell>
        </row>
        <row r="8991">
          <cell r="A8991">
            <v>83064800000000</v>
          </cell>
          <cell r="B8991" t="str">
            <v xml:space="preserve">PROT.URET. DJ CEL. P/CER.16CM CH4.8                                                                 </v>
          </cell>
          <cell r="C8991">
            <v>35</v>
          </cell>
          <cell r="D8991">
            <v>0</v>
          </cell>
          <cell r="E8991">
            <v>0</v>
          </cell>
          <cell r="F8991">
            <v>0</v>
          </cell>
          <cell r="G8991">
            <v>0</v>
          </cell>
          <cell r="I8991">
            <v>0</v>
          </cell>
        </row>
        <row r="8992">
          <cell r="A8992">
            <v>83064800000001</v>
          </cell>
          <cell r="B8992" t="str">
            <v xml:space="preserve">PROT.URET. DJ CEL. P/CER.16CM CH4.8                                                                 </v>
          </cell>
          <cell r="C8992">
            <v>0</v>
          </cell>
          <cell r="D8992">
            <v>0</v>
          </cell>
          <cell r="E8992">
            <v>0</v>
          </cell>
          <cell r="F8992">
            <v>0</v>
          </cell>
          <cell r="G8992">
            <v>0</v>
          </cell>
          <cell r="I8992">
            <v>0</v>
          </cell>
        </row>
        <row r="8993">
          <cell r="A8993">
            <v>83090300000000</v>
          </cell>
          <cell r="B8993" t="str">
            <v xml:space="preserve">PROT.URET. DJ CEL. P/CERR. 18CM CH3                                                                 </v>
          </cell>
          <cell r="C8993">
            <v>5</v>
          </cell>
          <cell r="D8993">
            <v>0</v>
          </cell>
          <cell r="E8993">
            <v>0</v>
          </cell>
          <cell r="F8993">
            <v>0</v>
          </cell>
          <cell r="G8993">
            <v>0</v>
          </cell>
          <cell r="I8993">
            <v>0</v>
          </cell>
        </row>
        <row r="8994">
          <cell r="A8994">
            <v>83090300000001</v>
          </cell>
          <cell r="B8994" t="str">
            <v xml:space="preserve">PROT.URET. DJ CEL. P/CERR. 18CM CH3                                                                 </v>
          </cell>
          <cell r="C8994">
            <v>0</v>
          </cell>
          <cell r="D8994">
            <v>0</v>
          </cell>
          <cell r="E8994">
            <v>0</v>
          </cell>
          <cell r="F8994">
            <v>0</v>
          </cell>
          <cell r="G8994">
            <v>0</v>
          </cell>
          <cell r="I8994">
            <v>0</v>
          </cell>
        </row>
        <row r="8995">
          <cell r="A8995">
            <v>83090480000000</v>
          </cell>
          <cell r="B8995" t="str">
            <v xml:space="preserve">PROT.URET. DJ CEL. P/CERR. 18CM CH4,8                                                               </v>
          </cell>
          <cell r="C8995">
            <v>33</v>
          </cell>
          <cell r="D8995">
            <v>0</v>
          </cell>
          <cell r="E8995">
            <v>0</v>
          </cell>
          <cell r="F8995">
            <v>0</v>
          </cell>
          <cell r="G8995">
            <v>0</v>
          </cell>
          <cell r="I8995">
            <v>0</v>
          </cell>
        </row>
        <row r="8996">
          <cell r="A8996">
            <v>83090600000000</v>
          </cell>
          <cell r="B8996" t="str">
            <v xml:space="preserve">PROT.URET. DJ CEL. P/CERR. 18CM CH6                                                                 </v>
          </cell>
          <cell r="C8996">
            <v>4</v>
          </cell>
          <cell r="D8996">
            <v>0</v>
          </cell>
          <cell r="E8996">
            <v>0</v>
          </cell>
          <cell r="F8996">
            <v>0</v>
          </cell>
          <cell r="G8996">
            <v>0</v>
          </cell>
          <cell r="I8996">
            <v>0</v>
          </cell>
        </row>
        <row r="8997">
          <cell r="A8997">
            <v>83090700000000</v>
          </cell>
          <cell r="B8997" t="str">
            <v xml:space="preserve">PROT.URET. DJ CEL. P/CERR. 18CM CH7                                                                 </v>
          </cell>
          <cell r="C8997">
            <v>4</v>
          </cell>
          <cell r="D8997">
            <v>0</v>
          </cell>
          <cell r="E8997">
            <v>0</v>
          </cell>
          <cell r="F8997">
            <v>0</v>
          </cell>
          <cell r="G8997">
            <v>0</v>
          </cell>
          <cell r="I8997">
            <v>0</v>
          </cell>
        </row>
        <row r="8998">
          <cell r="A8998">
            <v>83090800000000</v>
          </cell>
          <cell r="B8998" t="str">
            <v xml:space="preserve">PROT.URET. DJ CEL. P/CERR. 18CM CH8                                                                 </v>
          </cell>
          <cell r="C8998">
            <v>0</v>
          </cell>
          <cell r="D8998">
            <v>0</v>
          </cell>
          <cell r="E8998">
            <v>0</v>
          </cell>
          <cell r="F8998">
            <v>0</v>
          </cell>
          <cell r="G8998">
            <v>0</v>
          </cell>
          <cell r="I8998">
            <v>0</v>
          </cell>
        </row>
        <row r="8999">
          <cell r="A8999">
            <v>83120300000000</v>
          </cell>
          <cell r="B8999" t="str">
            <v xml:space="preserve">PROT.URET. DJ CEL. P/CERR. 20CM CH3                                                                 </v>
          </cell>
          <cell r="C8999">
            <v>7</v>
          </cell>
          <cell r="D8999">
            <v>0</v>
          </cell>
          <cell r="E8999">
            <v>0</v>
          </cell>
          <cell r="F8999">
            <v>0</v>
          </cell>
          <cell r="G8999">
            <v>0</v>
          </cell>
          <cell r="I8999">
            <v>0</v>
          </cell>
        </row>
        <row r="9000">
          <cell r="A9000">
            <v>83120300000001</v>
          </cell>
          <cell r="B9000" t="str">
            <v xml:space="preserve">PROT.URET. DJ CEL. P/CERR. 20CM CH3                                                                 </v>
          </cell>
          <cell r="C9000">
            <v>0</v>
          </cell>
          <cell r="D9000">
            <v>0</v>
          </cell>
          <cell r="E9000">
            <v>0</v>
          </cell>
          <cell r="F9000">
            <v>0</v>
          </cell>
          <cell r="G9000">
            <v>0</v>
          </cell>
          <cell r="I9000">
            <v>0</v>
          </cell>
        </row>
        <row r="9001">
          <cell r="A9001">
            <v>83120480000000</v>
          </cell>
          <cell r="B9001" t="str">
            <v xml:space="preserve">PROT.URET. DJ CEL.P/CERR.20CM CH4.8                                                                 </v>
          </cell>
          <cell r="C9001">
            <v>19</v>
          </cell>
          <cell r="D9001">
            <v>0</v>
          </cell>
          <cell r="E9001">
            <v>0</v>
          </cell>
          <cell r="F9001">
            <v>0</v>
          </cell>
          <cell r="G9001">
            <v>0</v>
          </cell>
          <cell r="I9001">
            <v>0</v>
          </cell>
        </row>
        <row r="9002">
          <cell r="A9002">
            <v>83150100600000</v>
          </cell>
          <cell r="B9002" t="str">
            <v xml:space="preserve">PROT.JJ P/CERR. 22CM CH6                                                                            </v>
          </cell>
          <cell r="C9002">
            <v>35</v>
          </cell>
          <cell r="D9002">
            <v>0</v>
          </cell>
          <cell r="E9002">
            <v>0</v>
          </cell>
          <cell r="F9002">
            <v>0</v>
          </cell>
          <cell r="G9002">
            <v>0</v>
          </cell>
          <cell r="I9002">
            <v>0</v>
          </cell>
        </row>
        <row r="9003">
          <cell r="A9003">
            <v>83150100700000</v>
          </cell>
          <cell r="B9003" t="str">
            <v xml:space="preserve">PROT.JJ P/CERR. 22CM CH7                                                                            </v>
          </cell>
          <cell r="C9003">
            <v>9</v>
          </cell>
          <cell r="D9003">
            <v>0</v>
          </cell>
          <cell r="E9003">
            <v>0</v>
          </cell>
          <cell r="F9003">
            <v>0</v>
          </cell>
          <cell r="G9003">
            <v>0</v>
          </cell>
          <cell r="I9003">
            <v>0</v>
          </cell>
        </row>
        <row r="9004">
          <cell r="A9004">
            <v>83150100800000</v>
          </cell>
          <cell r="B9004" t="str">
            <v xml:space="preserve">PROT.JJ P/CERR. 22CM CH8                                                                            </v>
          </cell>
          <cell r="C9004">
            <v>3</v>
          </cell>
          <cell r="D9004">
            <v>0</v>
          </cell>
          <cell r="E9004">
            <v>0</v>
          </cell>
          <cell r="F9004">
            <v>0</v>
          </cell>
          <cell r="G9004">
            <v>0</v>
          </cell>
          <cell r="I9004">
            <v>0</v>
          </cell>
        </row>
        <row r="9005">
          <cell r="A9005">
            <v>83150300000000</v>
          </cell>
          <cell r="B9005" t="str">
            <v xml:space="preserve">PROT.URET. DJ CEL. P/CERR. 22CM CH3                                                                 </v>
          </cell>
          <cell r="C9005">
            <v>16</v>
          </cell>
          <cell r="D9005">
            <v>0</v>
          </cell>
          <cell r="E9005">
            <v>0</v>
          </cell>
          <cell r="F9005">
            <v>0</v>
          </cell>
          <cell r="G9005">
            <v>0</v>
          </cell>
          <cell r="I9005">
            <v>0</v>
          </cell>
        </row>
        <row r="9006">
          <cell r="A9006">
            <v>83150300000001</v>
          </cell>
          <cell r="B9006" t="str">
            <v xml:space="preserve">PROT.URET. DJ CEL. P/CERR. 22CM CH3                                                                 </v>
          </cell>
          <cell r="C9006">
            <v>0</v>
          </cell>
          <cell r="D9006">
            <v>0</v>
          </cell>
          <cell r="E9006">
            <v>0</v>
          </cell>
          <cell r="F9006">
            <v>0</v>
          </cell>
          <cell r="G9006">
            <v>0</v>
          </cell>
          <cell r="I9006">
            <v>0</v>
          </cell>
        </row>
        <row r="9007">
          <cell r="A9007">
            <v>83150480000000</v>
          </cell>
          <cell r="B9007" t="str">
            <v xml:space="preserve">PROT.URET. DJ CEL.P/CERR.22CM CH4.8                                                                 </v>
          </cell>
          <cell r="C9007">
            <v>8</v>
          </cell>
          <cell r="D9007">
            <v>0</v>
          </cell>
          <cell r="E9007">
            <v>0</v>
          </cell>
          <cell r="F9007">
            <v>0</v>
          </cell>
          <cell r="G9007">
            <v>0</v>
          </cell>
          <cell r="I9007">
            <v>0</v>
          </cell>
        </row>
        <row r="9008">
          <cell r="A9008">
            <v>83150600020000</v>
          </cell>
          <cell r="B9008" t="str">
            <v xml:space="preserve">P.URET. DJ BL.P/CERR.L/AZ. 22CM CH6                                                                 </v>
          </cell>
          <cell r="C9008">
            <v>0</v>
          </cell>
          <cell r="D9008">
            <v>0</v>
          </cell>
          <cell r="E9008">
            <v>0</v>
          </cell>
          <cell r="F9008">
            <v>0</v>
          </cell>
          <cell r="G9008">
            <v>0</v>
          </cell>
          <cell r="I9008">
            <v>0</v>
          </cell>
        </row>
        <row r="9009">
          <cell r="A9009">
            <v>83150700020000</v>
          </cell>
          <cell r="B9009" t="str">
            <v xml:space="preserve">P.URET. DJ BL.P/CERR.L/AZ.22CM CH7                                                                  </v>
          </cell>
          <cell r="C9009">
            <v>0</v>
          </cell>
          <cell r="D9009">
            <v>0</v>
          </cell>
          <cell r="E9009">
            <v>0</v>
          </cell>
          <cell r="F9009">
            <v>0</v>
          </cell>
          <cell r="G9009">
            <v>0</v>
          </cell>
          <cell r="I9009">
            <v>0</v>
          </cell>
        </row>
        <row r="9010">
          <cell r="A9010">
            <v>83150800020000</v>
          </cell>
          <cell r="B9010" t="str">
            <v xml:space="preserve">P.URET. DJ BL.P/CERR.L/AZ. 22CM CH8                                                                 </v>
          </cell>
          <cell r="C9010">
            <v>0</v>
          </cell>
          <cell r="D9010">
            <v>0</v>
          </cell>
          <cell r="E9010">
            <v>0</v>
          </cell>
          <cell r="F9010">
            <v>0</v>
          </cell>
          <cell r="G9010">
            <v>0</v>
          </cell>
          <cell r="I9010">
            <v>0</v>
          </cell>
        </row>
        <row r="9011">
          <cell r="A9011">
            <v>83154800020000</v>
          </cell>
          <cell r="B9011" t="str">
            <v xml:space="preserve">P.URET.DJ BL.P/CERR.L/AZ.22CM CH4.8                                                                 </v>
          </cell>
          <cell r="C9011">
            <v>0</v>
          </cell>
          <cell r="D9011">
            <v>0</v>
          </cell>
          <cell r="E9011">
            <v>0</v>
          </cell>
          <cell r="F9011">
            <v>0</v>
          </cell>
          <cell r="G9011">
            <v>0</v>
          </cell>
          <cell r="I9011">
            <v>0</v>
          </cell>
        </row>
        <row r="9012">
          <cell r="A9012">
            <v>83180600000000</v>
          </cell>
          <cell r="B9012" t="str">
            <v xml:space="preserve">PROT.URET. DJ CEL. P/CERR. 24CM CH6                                                                 </v>
          </cell>
          <cell r="C9012">
            <v>0</v>
          </cell>
          <cell r="D9012">
            <v>0</v>
          </cell>
          <cell r="E9012">
            <v>0</v>
          </cell>
          <cell r="F9012">
            <v>0</v>
          </cell>
          <cell r="G9012">
            <v>0</v>
          </cell>
          <cell r="I9012">
            <v>0</v>
          </cell>
        </row>
        <row r="9013">
          <cell r="A9013">
            <v>83180600000001</v>
          </cell>
          <cell r="B9013" t="str">
            <v xml:space="preserve">PROT.URET. DJ CEL. P/CERR. 24CM CH6                                                                 </v>
          </cell>
          <cell r="C9013">
            <v>0</v>
          </cell>
          <cell r="D9013">
            <v>0</v>
          </cell>
          <cell r="E9013">
            <v>0</v>
          </cell>
          <cell r="F9013">
            <v>0</v>
          </cell>
          <cell r="G9013">
            <v>0</v>
          </cell>
          <cell r="I9013">
            <v>0</v>
          </cell>
        </row>
        <row r="9014">
          <cell r="A9014">
            <v>83180600000004</v>
          </cell>
          <cell r="B9014" t="str">
            <v xml:space="preserve">PROT.URET. DJ CEL. P/CERR. 24CM CH6                                                                 </v>
          </cell>
          <cell r="C9014">
            <v>0</v>
          </cell>
          <cell r="D9014">
            <v>0</v>
          </cell>
          <cell r="E9014">
            <v>0</v>
          </cell>
          <cell r="F9014">
            <v>0</v>
          </cell>
          <cell r="G9014">
            <v>0</v>
          </cell>
          <cell r="I9014">
            <v>0</v>
          </cell>
        </row>
        <row r="9015">
          <cell r="A9015">
            <v>83180600020000</v>
          </cell>
          <cell r="B9015" t="str">
            <v xml:space="preserve">P.URET. DJ BL.P/CERR.L/AZ. 24CM CH6                                                                 </v>
          </cell>
          <cell r="C9015">
            <v>0</v>
          </cell>
          <cell r="D9015">
            <v>0</v>
          </cell>
          <cell r="E9015">
            <v>0</v>
          </cell>
          <cell r="F9015">
            <v>0</v>
          </cell>
          <cell r="G9015">
            <v>0</v>
          </cell>
          <cell r="I9015">
            <v>0</v>
          </cell>
        </row>
        <row r="9016">
          <cell r="A9016">
            <v>83180700000000</v>
          </cell>
          <cell r="B9016" t="str">
            <v xml:space="preserve">PROT.URET. DJ CEL. P/CERR. 24CM CH7                                                                 </v>
          </cell>
          <cell r="C9016">
            <v>0</v>
          </cell>
          <cell r="D9016">
            <v>0</v>
          </cell>
          <cell r="E9016">
            <v>0</v>
          </cell>
          <cell r="F9016">
            <v>0</v>
          </cell>
          <cell r="G9016">
            <v>0</v>
          </cell>
          <cell r="I9016">
            <v>0</v>
          </cell>
        </row>
        <row r="9017">
          <cell r="A9017">
            <v>83180700000001</v>
          </cell>
          <cell r="B9017" t="str">
            <v xml:space="preserve">PROT.URET. DJ CEL. P/CERR. 24CM CH7                                                                 </v>
          </cell>
          <cell r="C9017">
            <v>0</v>
          </cell>
          <cell r="D9017">
            <v>0</v>
          </cell>
          <cell r="E9017">
            <v>0</v>
          </cell>
          <cell r="F9017">
            <v>0</v>
          </cell>
          <cell r="G9017">
            <v>0</v>
          </cell>
          <cell r="I9017">
            <v>0</v>
          </cell>
        </row>
        <row r="9018">
          <cell r="A9018">
            <v>83180700000004</v>
          </cell>
          <cell r="B9018" t="str">
            <v xml:space="preserve">PROT.URET. DJ CEL. P/CERR. 24CM CH7                                                                 </v>
          </cell>
          <cell r="C9018">
            <v>0</v>
          </cell>
          <cell r="D9018">
            <v>0</v>
          </cell>
          <cell r="E9018">
            <v>0</v>
          </cell>
          <cell r="F9018">
            <v>0</v>
          </cell>
          <cell r="G9018">
            <v>0</v>
          </cell>
          <cell r="I9018">
            <v>0</v>
          </cell>
        </row>
        <row r="9019">
          <cell r="A9019">
            <v>83180700020000</v>
          </cell>
          <cell r="B9019" t="str">
            <v xml:space="preserve">P.URET. DJ BL.P/CERR.L/AZ. 24CM CH7                                                                 </v>
          </cell>
          <cell r="C9019">
            <v>0</v>
          </cell>
          <cell r="D9019">
            <v>0</v>
          </cell>
          <cell r="E9019">
            <v>0</v>
          </cell>
          <cell r="F9019">
            <v>0</v>
          </cell>
          <cell r="G9019">
            <v>0</v>
          </cell>
          <cell r="I9019">
            <v>0</v>
          </cell>
        </row>
        <row r="9020">
          <cell r="A9020">
            <v>83180800000000</v>
          </cell>
          <cell r="B9020" t="str">
            <v xml:space="preserve">PROT.URET. DJ CEL. P/CERR. 24CM CH8                                                                 </v>
          </cell>
          <cell r="C9020">
            <v>0</v>
          </cell>
          <cell r="D9020">
            <v>0</v>
          </cell>
          <cell r="E9020">
            <v>0</v>
          </cell>
          <cell r="F9020">
            <v>0</v>
          </cell>
          <cell r="G9020">
            <v>0</v>
          </cell>
          <cell r="I9020">
            <v>0</v>
          </cell>
        </row>
        <row r="9021">
          <cell r="A9021">
            <v>83180800000001</v>
          </cell>
          <cell r="B9021" t="str">
            <v xml:space="preserve">PROT.URET. DJ CEL. P/CERR. 24CM CH8                                                                 </v>
          </cell>
          <cell r="C9021">
            <v>0</v>
          </cell>
          <cell r="D9021">
            <v>0</v>
          </cell>
          <cell r="E9021">
            <v>0</v>
          </cell>
          <cell r="F9021">
            <v>0</v>
          </cell>
          <cell r="G9021">
            <v>0</v>
          </cell>
          <cell r="I9021">
            <v>0</v>
          </cell>
        </row>
        <row r="9022">
          <cell r="A9022">
            <v>83180800000004</v>
          </cell>
          <cell r="B9022" t="str">
            <v xml:space="preserve">PROT.URET. DJ CEL. P/CERR. 24CM CH8                                                                 </v>
          </cell>
          <cell r="C9022">
            <v>0</v>
          </cell>
          <cell r="D9022">
            <v>0</v>
          </cell>
          <cell r="E9022">
            <v>0</v>
          </cell>
          <cell r="F9022">
            <v>0</v>
          </cell>
          <cell r="G9022">
            <v>0</v>
          </cell>
          <cell r="I9022">
            <v>0</v>
          </cell>
        </row>
        <row r="9023">
          <cell r="A9023">
            <v>83180800020000</v>
          </cell>
          <cell r="B9023" t="str">
            <v xml:space="preserve">P.URET. DJ BL.P/CERR.L/AZ. 24CM CH8                                                                 </v>
          </cell>
          <cell r="C9023">
            <v>0</v>
          </cell>
          <cell r="D9023">
            <v>0</v>
          </cell>
          <cell r="E9023">
            <v>0</v>
          </cell>
          <cell r="F9023">
            <v>0</v>
          </cell>
          <cell r="G9023">
            <v>0</v>
          </cell>
          <cell r="I9023">
            <v>0</v>
          </cell>
        </row>
        <row r="9024">
          <cell r="A9024">
            <v>83184800000000</v>
          </cell>
          <cell r="B9024" t="str">
            <v xml:space="preserve">PROT.URET. DJ CEL. P/CERR.24CMCH4.8                                                                 </v>
          </cell>
          <cell r="C9024">
            <v>0</v>
          </cell>
          <cell r="D9024">
            <v>0</v>
          </cell>
          <cell r="E9024">
            <v>0</v>
          </cell>
          <cell r="F9024">
            <v>0</v>
          </cell>
          <cell r="G9024">
            <v>0</v>
          </cell>
          <cell r="I9024">
            <v>0</v>
          </cell>
        </row>
        <row r="9025">
          <cell r="A9025">
            <v>83184800000001</v>
          </cell>
          <cell r="B9025" t="str">
            <v xml:space="preserve">PROT.URET. DJ CEL. P/CER.24CM CH4.8                                                                 </v>
          </cell>
          <cell r="C9025">
            <v>0</v>
          </cell>
          <cell r="D9025">
            <v>0</v>
          </cell>
          <cell r="E9025">
            <v>0</v>
          </cell>
          <cell r="F9025">
            <v>0</v>
          </cell>
          <cell r="G9025">
            <v>0</v>
          </cell>
          <cell r="I9025">
            <v>0</v>
          </cell>
        </row>
        <row r="9026">
          <cell r="A9026">
            <v>83184800000004</v>
          </cell>
          <cell r="B9026" t="str">
            <v xml:space="preserve">PROT.URET. DJ CEL. P/CER.24CM CH4.8                                                                 </v>
          </cell>
          <cell r="C9026">
            <v>0</v>
          </cell>
          <cell r="D9026">
            <v>0</v>
          </cell>
          <cell r="E9026">
            <v>0</v>
          </cell>
          <cell r="F9026">
            <v>0</v>
          </cell>
          <cell r="G9026">
            <v>0</v>
          </cell>
          <cell r="I9026">
            <v>0</v>
          </cell>
        </row>
        <row r="9027">
          <cell r="A9027">
            <v>83184800020000</v>
          </cell>
          <cell r="B9027" t="str">
            <v xml:space="preserve">P.URET.DJ BL.P/CERR.L/AZ.24CM CH4.8                                                                 </v>
          </cell>
          <cell r="C9027">
            <v>0</v>
          </cell>
          <cell r="D9027">
            <v>0</v>
          </cell>
          <cell r="E9027">
            <v>0</v>
          </cell>
          <cell r="F9027">
            <v>0</v>
          </cell>
          <cell r="G9027">
            <v>0</v>
          </cell>
          <cell r="I9027">
            <v>0</v>
          </cell>
        </row>
        <row r="9028">
          <cell r="A9028">
            <v>83190300000000</v>
          </cell>
          <cell r="B9028" t="str">
            <v xml:space="preserve">P.URET.DJ CEL.120°P/CER. 24CM CH3                                                                   </v>
          </cell>
          <cell r="C9028">
            <v>11</v>
          </cell>
          <cell r="D9028">
            <v>0</v>
          </cell>
          <cell r="E9028">
            <v>0</v>
          </cell>
          <cell r="F9028">
            <v>0</v>
          </cell>
          <cell r="G9028">
            <v>0</v>
          </cell>
          <cell r="I9028">
            <v>0</v>
          </cell>
        </row>
        <row r="9029">
          <cell r="A9029">
            <v>83190600000000</v>
          </cell>
          <cell r="B9029" t="str">
            <v xml:space="preserve">P.URET.DJ CEL.120°P/CER. 24CM CH6                                                                   </v>
          </cell>
          <cell r="C9029">
            <v>557</v>
          </cell>
          <cell r="D9029">
            <v>0</v>
          </cell>
          <cell r="E9029">
            <v>0</v>
          </cell>
          <cell r="F9029">
            <v>0</v>
          </cell>
          <cell r="G9029">
            <v>0</v>
          </cell>
          <cell r="I9029">
            <v>0</v>
          </cell>
        </row>
        <row r="9030">
          <cell r="A9030">
            <v>83190700000000</v>
          </cell>
          <cell r="B9030" t="str">
            <v xml:space="preserve">P.URET.DJ CEL.120°P/CER. 24CM CH7                                                                   </v>
          </cell>
          <cell r="C9030">
            <v>105</v>
          </cell>
          <cell r="D9030">
            <v>0</v>
          </cell>
          <cell r="E9030">
            <v>0</v>
          </cell>
          <cell r="F9030">
            <v>0</v>
          </cell>
          <cell r="G9030">
            <v>0</v>
          </cell>
          <cell r="I9030">
            <v>0</v>
          </cell>
        </row>
        <row r="9031">
          <cell r="A9031">
            <v>83190800000000</v>
          </cell>
          <cell r="B9031" t="str">
            <v xml:space="preserve">P.URET.DJ CEL.120°P/CER. 24CM CH8                                                                   </v>
          </cell>
          <cell r="C9031">
            <v>48</v>
          </cell>
          <cell r="D9031">
            <v>0</v>
          </cell>
          <cell r="E9031">
            <v>0</v>
          </cell>
          <cell r="F9031">
            <v>0</v>
          </cell>
          <cell r="G9031">
            <v>0</v>
          </cell>
          <cell r="I9031">
            <v>0</v>
          </cell>
        </row>
        <row r="9032">
          <cell r="A9032">
            <v>83194800000000</v>
          </cell>
          <cell r="B9032" t="str">
            <v xml:space="preserve">P.URET.DJ CEL.120°P/CER. 24CM CH4.8                                                                 </v>
          </cell>
          <cell r="C9032">
            <v>19</v>
          </cell>
          <cell r="D9032">
            <v>0</v>
          </cell>
          <cell r="E9032">
            <v>0</v>
          </cell>
          <cell r="F9032">
            <v>0</v>
          </cell>
          <cell r="G9032">
            <v>0</v>
          </cell>
          <cell r="I9032">
            <v>0</v>
          </cell>
        </row>
        <row r="9033">
          <cell r="A9033">
            <v>83210600000000</v>
          </cell>
          <cell r="B9033" t="str">
            <v xml:space="preserve">PROT.URET. DJ CEL. P/CERR. 26CM CH6                                                                 </v>
          </cell>
          <cell r="C9033">
            <v>0</v>
          </cell>
          <cell r="D9033">
            <v>0</v>
          </cell>
          <cell r="E9033">
            <v>0</v>
          </cell>
          <cell r="F9033">
            <v>0</v>
          </cell>
          <cell r="G9033">
            <v>0</v>
          </cell>
          <cell r="I9033">
            <v>0</v>
          </cell>
        </row>
        <row r="9034">
          <cell r="A9034">
            <v>83210600000001</v>
          </cell>
          <cell r="B9034" t="str">
            <v xml:space="preserve">PROT.URET. DJ CEL. P/CERR. 26CM CH6                                                                 </v>
          </cell>
          <cell r="C9034">
            <v>0</v>
          </cell>
          <cell r="D9034">
            <v>0</v>
          </cell>
          <cell r="E9034">
            <v>0</v>
          </cell>
          <cell r="F9034">
            <v>0</v>
          </cell>
          <cell r="G9034">
            <v>0</v>
          </cell>
          <cell r="I9034">
            <v>0</v>
          </cell>
        </row>
        <row r="9035">
          <cell r="A9035">
            <v>83210600000003</v>
          </cell>
          <cell r="B9035" t="str">
            <v xml:space="preserve">PROT.URET. DJ CEL. P/CERR. 26CM CH6                                                                 </v>
          </cell>
          <cell r="C9035">
            <v>0</v>
          </cell>
          <cell r="D9035">
            <v>0</v>
          </cell>
          <cell r="E9035">
            <v>0</v>
          </cell>
          <cell r="F9035">
            <v>0</v>
          </cell>
          <cell r="G9035">
            <v>0</v>
          </cell>
          <cell r="I9035">
            <v>0</v>
          </cell>
        </row>
        <row r="9036">
          <cell r="A9036">
            <v>83210600000004</v>
          </cell>
          <cell r="B9036" t="str">
            <v xml:space="preserve">PROT.URET. DJ CEL. P/CERR. 26CM CH6                                                                 </v>
          </cell>
          <cell r="C9036">
            <v>0</v>
          </cell>
          <cell r="D9036">
            <v>0</v>
          </cell>
          <cell r="E9036">
            <v>0</v>
          </cell>
          <cell r="F9036">
            <v>0</v>
          </cell>
          <cell r="G9036">
            <v>0</v>
          </cell>
          <cell r="I9036">
            <v>0</v>
          </cell>
        </row>
        <row r="9037">
          <cell r="A9037">
            <v>83210600020000</v>
          </cell>
          <cell r="B9037" t="str">
            <v xml:space="preserve">P.URET. DJ BL.P/CERR.L/AZ. 26CM CH6                                                                 </v>
          </cell>
          <cell r="C9037">
            <v>0</v>
          </cell>
          <cell r="D9037">
            <v>0</v>
          </cell>
          <cell r="E9037">
            <v>0</v>
          </cell>
          <cell r="F9037">
            <v>0</v>
          </cell>
          <cell r="G9037">
            <v>0</v>
          </cell>
          <cell r="I9037">
            <v>0</v>
          </cell>
        </row>
        <row r="9038">
          <cell r="A9038">
            <v>83210600030002</v>
          </cell>
          <cell r="B9038" t="str">
            <v xml:space="preserve">P.URET.DJ.BL.P/CERR.L/NE.26CM CH6                                                                   </v>
          </cell>
          <cell r="C9038">
            <v>0</v>
          </cell>
          <cell r="D9038">
            <v>0</v>
          </cell>
          <cell r="E9038">
            <v>0</v>
          </cell>
          <cell r="F9038">
            <v>0</v>
          </cell>
          <cell r="G9038">
            <v>0</v>
          </cell>
          <cell r="I9038">
            <v>0</v>
          </cell>
        </row>
        <row r="9039">
          <cell r="A9039">
            <v>83210700000000</v>
          </cell>
          <cell r="B9039" t="str">
            <v xml:space="preserve">PROT.URET. DJ CEL. P/CERR. 26CM CH7                                                                 </v>
          </cell>
          <cell r="C9039">
            <v>0</v>
          </cell>
          <cell r="D9039">
            <v>0</v>
          </cell>
          <cell r="E9039">
            <v>0</v>
          </cell>
          <cell r="F9039">
            <v>0</v>
          </cell>
          <cell r="G9039">
            <v>0</v>
          </cell>
          <cell r="I9039">
            <v>0</v>
          </cell>
        </row>
        <row r="9040">
          <cell r="A9040">
            <v>83210700000001</v>
          </cell>
          <cell r="B9040" t="str">
            <v xml:space="preserve">PROT.URET. DJ CEL. P/CERR. 26CM CH7                                                                 </v>
          </cell>
          <cell r="C9040">
            <v>0</v>
          </cell>
          <cell r="D9040">
            <v>0</v>
          </cell>
          <cell r="E9040">
            <v>0</v>
          </cell>
          <cell r="F9040">
            <v>0</v>
          </cell>
          <cell r="G9040">
            <v>0</v>
          </cell>
          <cell r="I9040">
            <v>0</v>
          </cell>
        </row>
        <row r="9041">
          <cell r="A9041">
            <v>83210700000003</v>
          </cell>
          <cell r="B9041" t="str">
            <v xml:space="preserve">PROT.URET. DJ CEL. P/CERR. 26CM CH7                                                                 </v>
          </cell>
          <cell r="C9041">
            <v>0</v>
          </cell>
          <cell r="D9041">
            <v>0</v>
          </cell>
          <cell r="E9041">
            <v>0</v>
          </cell>
          <cell r="F9041">
            <v>0</v>
          </cell>
          <cell r="G9041">
            <v>0</v>
          </cell>
          <cell r="I9041">
            <v>0</v>
          </cell>
        </row>
        <row r="9042">
          <cell r="A9042">
            <v>83210700000004</v>
          </cell>
          <cell r="B9042" t="str">
            <v xml:space="preserve">PROT.URET. DJ CEL. P/CERR. 26CM CH7                                                                 </v>
          </cell>
          <cell r="C9042">
            <v>0</v>
          </cell>
          <cell r="D9042">
            <v>0</v>
          </cell>
          <cell r="E9042">
            <v>0</v>
          </cell>
          <cell r="F9042">
            <v>0</v>
          </cell>
          <cell r="G9042">
            <v>0</v>
          </cell>
          <cell r="I9042">
            <v>0</v>
          </cell>
        </row>
        <row r="9043">
          <cell r="A9043">
            <v>83210700010000</v>
          </cell>
          <cell r="B9043" t="str">
            <v xml:space="preserve">P.URET.DJ CEL.P/CER.26CM CH7 (90AE)                                                                 </v>
          </cell>
          <cell r="C9043">
            <v>12</v>
          </cell>
          <cell r="D9043">
            <v>0</v>
          </cell>
          <cell r="E9043">
            <v>0</v>
          </cell>
          <cell r="F9043">
            <v>0</v>
          </cell>
          <cell r="G9043">
            <v>0</v>
          </cell>
          <cell r="I9043">
            <v>0</v>
          </cell>
        </row>
        <row r="9044">
          <cell r="A9044">
            <v>83210700020000</v>
          </cell>
          <cell r="B9044" t="str">
            <v xml:space="preserve">P.URET. DJ BL.P/CERR.L/AZ. 26CM CH7                                                                 </v>
          </cell>
          <cell r="C9044">
            <v>0</v>
          </cell>
          <cell r="D9044">
            <v>0</v>
          </cell>
          <cell r="E9044">
            <v>0</v>
          </cell>
          <cell r="F9044">
            <v>0</v>
          </cell>
          <cell r="G9044">
            <v>0</v>
          </cell>
          <cell r="I9044">
            <v>0</v>
          </cell>
        </row>
        <row r="9045">
          <cell r="A9045">
            <v>83210800000000</v>
          </cell>
          <cell r="B9045" t="str">
            <v xml:space="preserve">PROT.URET. DJ CEL. P/CERR. 26CM CH8                                                                 </v>
          </cell>
          <cell r="C9045">
            <v>0</v>
          </cell>
          <cell r="D9045">
            <v>0</v>
          </cell>
          <cell r="E9045">
            <v>0</v>
          </cell>
          <cell r="F9045">
            <v>0</v>
          </cell>
          <cell r="G9045">
            <v>0</v>
          </cell>
          <cell r="I9045">
            <v>0</v>
          </cell>
        </row>
        <row r="9046">
          <cell r="A9046">
            <v>83210800000001</v>
          </cell>
          <cell r="B9046" t="str">
            <v xml:space="preserve">PROT.URET. DJ CEL. P/CERR. 26CM CH8                                                                 </v>
          </cell>
          <cell r="C9046">
            <v>0</v>
          </cell>
          <cell r="D9046">
            <v>0</v>
          </cell>
          <cell r="E9046">
            <v>0</v>
          </cell>
          <cell r="F9046">
            <v>0</v>
          </cell>
          <cell r="G9046">
            <v>0</v>
          </cell>
          <cell r="I9046">
            <v>0</v>
          </cell>
        </row>
        <row r="9047">
          <cell r="A9047">
            <v>83210800000003</v>
          </cell>
          <cell r="B9047" t="str">
            <v xml:space="preserve">PROT.URET. DJ CEL. P/CERR. 26CM CH8                                                                 </v>
          </cell>
          <cell r="C9047">
            <v>0</v>
          </cell>
          <cell r="D9047">
            <v>0</v>
          </cell>
          <cell r="E9047">
            <v>0</v>
          </cell>
          <cell r="F9047">
            <v>0</v>
          </cell>
          <cell r="G9047">
            <v>0</v>
          </cell>
          <cell r="I9047">
            <v>0</v>
          </cell>
        </row>
        <row r="9048">
          <cell r="A9048">
            <v>83210800000004</v>
          </cell>
          <cell r="B9048" t="str">
            <v xml:space="preserve">PROT.URET. DJ CEL. P/CERR. 26CM CH8                                                                 </v>
          </cell>
          <cell r="C9048">
            <v>0</v>
          </cell>
          <cell r="D9048">
            <v>0</v>
          </cell>
          <cell r="E9048">
            <v>0</v>
          </cell>
          <cell r="F9048">
            <v>0</v>
          </cell>
          <cell r="G9048">
            <v>0</v>
          </cell>
          <cell r="I9048">
            <v>0</v>
          </cell>
        </row>
        <row r="9049">
          <cell r="A9049">
            <v>83210800020000</v>
          </cell>
          <cell r="B9049" t="str">
            <v xml:space="preserve">P.URET. DJ BL.P/CERR.L/AZ. 26CM CH8                                                                 </v>
          </cell>
          <cell r="C9049">
            <v>0</v>
          </cell>
          <cell r="D9049">
            <v>0</v>
          </cell>
          <cell r="E9049">
            <v>0</v>
          </cell>
          <cell r="F9049">
            <v>0</v>
          </cell>
          <cell r="G9049">
            <v>0</v>
          </cell>
          <cell r="I9049">
            <v>0</v>
          </cell>
        </row>
        <row r="9050">
          <cell r="A9050">
            <v>83210900000000</v>
          </cell>
          <cell r="B9050" t="str">
            <v xml:space="preserve">PROT.URET. DJ CEL. P/CERR. 26CM CH9                                                                 </v>
          </cell>
          <cell r="C9050">
            <v>0</v>
          </cell>
          <cell r="D9050">
            <v>0</v>
          </cell>
          <cell r="E9050">
            <v>0</v>
          </cell>
          <cell r="F9050">
            <v>0</v>
          </cell>
          <cell r="G9050">
            <v>0</v>
          </cell>
          <cell r="I9050">
            <v>0</v>
          </cell>
        </row>
        <row r="9051">
          <cell r="A9051">
            <v>83210900000001</v>
          </cell>
          <cell r="B9051" t="str">
            <v xml:space="preserve">PROT.URET. DJ CEL. P/CERR. 26CM CH9                                                                 </v>
          </cell>
          <cell r="C9051">
            <v>0</v>
          </cell>
          <cell r="D9051">
            <v>0</v>
          </cell>
          <cell r="E9051">
            <v>0</v>
          </cell>
          <cell r="F9051">
            <v>0</v>
          </cell>
          <cell r="G9051">
            <v>0</v>
          </cell>
          <cell r="I9051">
            <v>0</v>
          </cell>
        </row>
        <row r="9052">
          <cell r="A9052">
            <v>83214800000000</v>
          </cell>
          <cell r="B9052" t="str">
            <v xml:space="preserve">PROT.URET. DJ CEL.P/CERR.26CM CH4.8                                                                 </v>
          </cell>
          <cell r="C9052">
            <v>0</v>
          </cell>
          <cell r="D9052">
            <v>0</v>
          </cell>
          <cell r="E9052">
            <v>0</v>
          </cell>
          <cell r="F9052">
            <v>0</v>
          </cell>
          <cell r="G9052">
            <v>0</v>
          </cell>
          <cell r="I9052">
            <v>0</v>
          </cell>
        </row>
        <row r="9053">
          <cell r="A9053">
            <v>83214800000001</v>
          </cell>
          <cell r="B9053" t="str">
            <v xml:space="preserve">PROT.URET. DJ CEL. P/CER.26CM CH4.8                                                                 </v>
          </cell>
          <cell r="C9053">
            <v>0</v>
          </cell>
          <cell r="D9053">
            <v>0</v>
          </cell>
          <cell r="E9053">
            <v>0</v>
          </cell>
          <cell r="F9053">
            <v>0</v>
          </cell>
          <cell r="G9053">
            <v>0</v>
          </cell>
          <cell r="I9053">
            <v>0</v>
          </cell>
        </row>
        <row r="9054">
          <cell r="A9054">
            <v>83214800000003</v>
          </cell>
          <cell r="B9054" t="str">
            <v xml:space="preserve">PROT.URET. DJ CEL. P/CER.26CM CH4.8                                                                 </v>
          </cell>
          <cell r="C9054">
            <v>0</v>
          </cell>
          <cell r="D9054">
            <v>0</v>
          </cell>
          <cell r="E9054">
            <v>0</v>
          </cell>
          <cell r="F9054">
            <v>0</v>
          </cell>
          <cell r="G9054">
            <v>0</v>
          </cell>
          <cell r="I9054">
            <v>0</v>
          </cell>
        </row>
        <row r="9055">
          <cell r="A9055">
            <v>83214800000004</v>
          </cell>
          <cell r="B9055" t="str">
            <v xml:space="preserve">PROT.URET. DJ CEL. P/CER.26CM CH4.8                                                                 </v>
          </cell>
          <cell r="C9055">
            <v>0</v>
          </cell>
          <cell r="D9055">
            <v>0</v>
          </cell>
          <cell r="E9055">
            <v>0</v>
          </cell>
          <cell r="F9055">
            <v>0</v>
          </cell>
          <cell r="G9055">
            <v>0</v>
          </cell>
          <cell r="I9055">
            <v>0</v>
          </cell>
        </row>
        <row r="9056">
          <cell r="A9056">
            <v>83214800020000</v>
          </cell>
          <cell r="B9056" t="str">
            <v xml:space="preserve">P.URET.DJ BL.P/CERR.L/AZ.26CM CH4.8                                                                 </v>
          </cell>
          <cell r="C9056">
            <v>0</v>
          </cell>
          <cell r="D9056">
            <v>0</v>
          </cell>
          <cell r="E9056">
            <v>0</v>
          </cell>
          <cell r="F9056">
            <v>0</v>
          </cell>
          <cell r="G9056">
            <v>0</v>
          </cell>
          <cell r="I9056">
            <v>0</v>
          </cell>
        </row>
        <row r="9057">
          <cell r="A9057">
            <v>832206000000</v>
          </cell>
          <cell r="B9057" t="str">
            <v xml:space="preserve">TUBULADURA IMPRESA HIDROFILIZADA P/JJ 26CM CH6                                                      </v>
          </cell>
          <cell r="C9057">
            <v>16</v>
          </cell>
          <cell r="D9057">
            <v>0</v>
          </cell>
          <cell r="E9057">
            <v>0</v>
          </cell>
          <cell r="F9057">
            <v>0</v>
          </cell>
          <cell r="G9057">
            <v>0</v>
          </cell>
          <cell r="I9057">
            <v>0</v>
          </cell>
        </row>
        <row r="9058">
          <cell r="A9058">
            <v>83220600000000</v>
          </cell>
          <cell r="B9058" t="str">
            <v xml:space="preserve">P.URET.DJ CEL.120°P/CER. 26CM CH6                                                                   </v>
          </cell>
          <cell r="C9058">
            <v>181</v>
          </cell>
          <cell r="D9058">
            <v>0</v>
          </cell>
          <cell r="E9058">
            <v>0</v>
          </cell>
          <cell r="F9058">
            <v>0</v>
          </cell>
          <cell r="G9058">
            <v>0</v>
          </cell>
          <cell r="I9058">
            <v>0</v>
          </cell>
        </row>
        <row r="9059">
          <cell r="A9059">
            <v>832207000000</v>
          </cell>
          <cell r="B9059" t="str">
            <v xml:space="preserve">TUBULADURA IMPRESA HIDROFILIZADA P/JJ 26CM CH7                                                      </v>
          </cell>
          <cell r="C9059">
            <v>49</v>
          </cell>
          <cell r="D9059">
            <v>0</v>
          </cell>
          <cell r="E9059">
            <v>0</v>
          </cell>
          <cell r="F9059">
            <v>0</v>
          </cell>
          <cell r="G9059">
            <v>0</v>
          </cell>
          <cell r="I9059">
            <v>0</v>
          </cell>
        </row>
        <row r="9060">
          <cell r="A9060">
            <v>83220700000000</v>
          </cell>
          <cell r="B9060" t="str">
            <v xml:space="preserve">P.URET.DJ CEL.120°P/CER. 26CM CH7                                                                   </v>
          </cell>
          <cell r="C9060">
            <v>293</v>
          </cell>
          <cell r="D9060">
            <v>0</v>
          </cell>
          <cell r="E9060">
            <v>0</v>
          </cell>
          <cell r="F9060">
            <v>0</v>
          </cell>
          <cell r="G9060">
            <v>0</v>
          </cell>
          <cell r="I9060">
            <v>0</v>
          </cell>
        </row>
        <row r="9061">
          <cell r="A9061">
            <v>83220800000000</v>
          </cell>
          <cell r="B9061" t="str">
            <v xml:space="preserve">P.URET.DJ CEL.120°P/CER. 26CM CH8                                                                   </v>
          </cell>
          <cell r="C9061">
            <v>14</v>
          </cell>
          <cell r="D9061">
            <v>0</v>
          </cell>
          <cell r="E9061">
            <v>0</v>
          </cell>
          <cell r="F9061">
            <v>0</v>
          </cell>
          <cell r="G9061">
            <v>0</v>
          </cell>
          <cell r="I9061">
            <v>0</v>
          </cell>
        </row>
        <row r="9062">
          <cell r="A9062">
            <v>83220900000000</v>
          </cell>
          <cell r="B9062" t="str">
            <v xml:space="preserve">P.URET.DJ CEL.120° P/CER. 26CM CH9                                                                  </v>
          </cell>
          <cell r="C9062">
            <v>8</v>
          </cell>
          <cell r="D9062">
            <v>0</v>
          </cell>
          <cell r="E9062">
            <v>0</v>
          </cell>
          <cell r="F9062">
            <v>0</v>
          </cell>
          <cell r="G9062">
            <v>0</v>
          </cell>
          <cell r="I9062">
            <v>0</v>
          </cell>
        </row>
        <row r="9063">
          <cell r="A9063">
            <v>832248000000</v>
          </cell>
          <cell r="B9063" t="str">
            <v xml:space="preserve">TUBULADURA IMPRESA HIDROFILIZADA P/JJ 26CM CH4.8                                                    </v>
          </cell>
          <cell r="C9063">
            <v>0</v>
          </cell>
          <cell r="D9063">
            <v>0</v>
          </cell>
          <cell r="E9063">
            <v>0</v>
          </cell>
          <cell r="F9063">
            <v>0</v>
          </cell>
          <cell r="G9063">
            <v>0</v>
          </cell>
          <cell r="I9063">
            <v>0</v>
          </cell>
        </row>
        <row r="9064">
          <cell r="A9064">
            <v>83224800000000</v>
          </cell>
          <cell r="B9064" t="str">
            <v xml:space="preserve">P.URET.DJ CEL.120°P/CER. 26CM CH4.8                                                                 </v>
          </cell>
          <cell r="C9064">
            <v>238</v>
          </cell>
          <cell r="D9064">
            <v>0</v>
          </cell>
          <cell r="E9064">
            <v>0</v>
          </cell>
          <cell r="F9064">
            <v>0</v>
          </cell>
          <cell r="G9064">
            <v>0</v>
          </cell>
          <cell r="I9064">
            <v>0</v>
          </cell>
        </row>
        <row r="9065">
          <cell r="A9065">
            <v>83224800020000</v>
          </cell>
          <cell r="B9065" t="str">
            <v xml:space="preserve">P.URET.DJ BL.P/CERR.L/AZ 30CM CH4.8                                                                 </v>
          </cell>
          <cell r="C9065">
            <v>0</v>
          </cell>
          <cell r="D9065">
            <v>0</v>
          </cell>
          <cell r="E9065">
            <v>0</v>
          </cell>
          <cell r="F9065">
            <v>0</v>
          </cell>
          <cell r="G9065">
            <v>0</v>
          </cell>
          <cell r="I9065">
            <v>0</v>
          </cell>
        </row>
        <row r="9066">
          <cell r="A9066">
            <v>83230602600000</v>
          </cell>
          <cell r="B9066" t="str">
            <v xml:space="preserve">P.DJ.BL.P/AB.L/AZ.(P/HILO)26CM CH6                                                                  </v>
          </cell>
          <cell r="C9066">
            <v>0</v>
          </cell>
          <cell r="D9066">
            <v>0</v>
          </cell>
          <cell r="E9066">
            <v>0</v>
          </cell>
          <cell r="F9066">
            <v>0</v>
          </cell>
          <cell r="G9066">
            <v>0</v>
          </cell>
          <cell r="I9066">
            <v>0</v>
          </cell>
        </row>
        <row r="9067">
          <cell r="A9067">
            <v>83230602800000</v>
          </cell>
          <cell r="B9067" t="str">
            <v xml:space="preserve">P.DJ.BL.P/AB.L/AZ.(P/HILO)28CM CH6                                                                  </v>
          </cell>
          <cell r="C9067">
            <v>0</v>
          </cell>
          <cell r="D9067">
            <v>0</v>
          </cell>
          <cell r="E9067">
            <v>0</v>
          </cell>
          <cell r="F9067">
            <v>0</v>
          </cell>
          <cell r="G9067">
            <v>0</v>
          </cell>
          <cell r="I9067">
            <v>0</v>
          </cell>
        </row>
        <row r="9068">
          <cell r="A9068">
            <v>83230602810000</v>
          </cell>
          <cell r="B9068" t="str">
            <v xml:space="preserve">P.DJ.BL.P/AB.L/AZ. TIPO"B"28CM CH6                                                                  </v>
          </cell>
          <cell r="C9068">
            <v>0</v>
          </cell>
          <cell r="D9068">
            <v>0</v>
          </cell>
          <cell r="E9068">
            <v>0</v>
          </cell>
          <cell r="F9068">
            <v>0</v>
          </cell>
          <cell r="G9068">
            <v>0</v>
          </cell>
          <cell r="I9068">
            <v>0</v>
          </cell>
        </row>
        <row r="9069">
          <cell r="A9069">
            <v>83230603000000</v>
          </cell>
          <cell r="B9069" t="str">
            <v xml:space="preserve">P.DJ.BL.P/AB.L/AZ.(P/HILO)30CM CH6                                                                  </v>
          </cell>
          <cell r="C9069">
            <v>0</v>
          </cell>
          <cell r="D9069">
            <v>0</v>
          </cell>
          <cell r="E9069">
            <v>0</v>
          </cell>
          <cell r="F9069">
            <v>0</v>
          </cell>
          <cell r="G9069">
            <v>0</v>
          </cell>
          <cell r="I9069">
            <v>0</v>
          </cell>
        </row>
        <row r="9070">
          <cell r="A9070">
            <v>83230603200000</v>
          </cell>
          <cell r="B9070" t="str">
            <v xml:space="preserve">P.DJ.BL.P/AB.L/AZ.(P/HILO)32CM CH6                                                                  </v>
          </cell>
          <cell r="C9070">
            <v>0</v>
          </cell>
          <cell r="D9070">
            <v>0</v>
          </cell>
          <cell r="E9070">
            <v>0</v>
          </cell>
          <cell r="F9070">
            <v>0</v>
          </cell>
          <cell r="G9070">
            <v>0</v>
          </cell>
          <cell r="I9070">
            <v>0</v>
          </cell>
        </row>
        <row r="9071">
          <cell r="A9071">
            <v>83230603400000</v>
          </cell>
          <cell r="B9071" t="str">
            <v xml:space="preserve">P.DJ.BL.P/AB.L/AZ.(P/HILO)34CM CH6                                                                  </v>
          </cell>
          <cell r="C9071">
            <v>0</v>
          </cell>
          <cell r="D9071">
            <v>0</v>
          </cell>
          <cell r="E9071">
            <v>0</v>
          </cell>
          <cell r="F9071">
            <v>0</v>
          </cell>
          <cell r="G9071">
            <v>0</v>
          </cell>
          <cell r="I9071">
            <v>0</v>
          </cell>
        </row>
        <row r="9072">
          <cell r="A9072">
            <v>83230702800000</v>
          </cell>
          <cell r="B9072" t="str">
            <v xml:space="preserve">P.DJ.BL.P/AB.L/AZ.(P/HILO)28CM CH7                                                                  </v>
          </cell>
          <cell r="C9072">
            <v>0</v>
          </cell>
          <cell r="D9072">
            <v>0</v>
          </cell>
          <cell r="E9072">
            <v>0</v>
          </cell>
          <cell r="F9072">
            <v>0</v>
          </cell>
          <cell r="G9072">
            <v>0</v>
          </cell>
          <cell r="I9072">
            <v>0</v>
          </cell>
        </row>
        <row r="9073">
          <cell r="A9073">
            <v>83230702810000</v>
          </cell>
          <cell r="B9073" t="str">
            <v xml:space="preserve">P.DJ.BL.P/AB.L/AZ. TIPO"B"28CM CH7                                                                  </v>
          </cell>
          <cell r="C9073">
            <v>0</v>
          </cell>
          <cell r="D9073">
            <v>0</v>
          </cell>
          <cell r="E9073">
            <v>0</v>
          </cell>
          <cell r="F9073">
            <v>0</v>
          </cell>
          <cell r="G9073">
            <v>0</v>
          </cell>
          <cell r="I9073">
            <v>0</v>
          </cell>
        </row>
        <row r="9074">
          <cell r="A9074">
            <v>83230703000000</v>
          </cell>
          <cell r="B9074" t="str">
            <v xml:space="preserve">P.DJ.BL.P/AB.L/AZ.(P/HILO)30CM CH7                                                                  </v>
          </cell>
          <cell r="C9074">
            <v>0</v>
          </cell>
          <cell r="D9074">
            <v>0</v>
          </cell>
          <cell r="E9074">
            <v>0</v>
          </cell>
          <cell r="F9074">
            <v>0</v>
          </cell>
          <cell r="G9074">
            <v>0</v>
          </cell>
          <cell r="I9074">
            <v>0</v>
          </cell>
        </row>
        <row r="9075">
          <cell r="A9075">
            <v>83230703200000</v>
          </cell>
          <cell r="B9075" t="str">
            <v xml:space="preserve">P.DJ.BL.P/AB.L/AZ.(P/HILO)32CM CH7                                                                  </v>
          </cell>
          <cell r="C9075">
            <v>0</v>
          </cell>
          <cell r="D9075">
            <v>0</v>
          </cell>
          <cell r="E9075">
            <v>0</v>
          </cell>
          <cell r="F9075">
            <v>0</v>
          </cell>
          <cell r="G9075">
            <v>0</v>
          </cell>
          <cell r="I9075">
            <v>0</v>
          </cell>
        </row>
        <row r="9076">
          <cell r="A9076">
            <v>83230802800000</v>
          </cell>
          <cell r="B9076" t="str">
            <v xml:space="preserve">P.DJ.BL.P/AB.L/AZ.(P/HILO)28CM CH8                                                                  </v>
          </cell>
          <cell r="C9076">
            <v>0</v>
          </cell>
          <cell r="D9076">
            <v>0</v>
          </cell>
          <cell r="E9076">
            <v>0</v>
          </cell>
          <cell r="F9076">
            <v>0</v>
          </cell>
          <cell r="G9076">
            <v>0</v>
          </cell>
          <cell r="I9076">
            <v>0</v>
          </cell>
        </row>
        <row r="9077">
          <cell r="A9077">
            <v>83230803000000</v>
          </cell>
          <cell r="B9077" t="str">
            <v xml:space="preserve">P.DJ.BL.P/AB.L/AZ.(P/HILO)30CM CH8                                                                  </v>
          </cell>
          <cell r="C9077">
            <v>0</v>
          </cell>
          <cell r="D9077">
            <v>0</v>
          </cell>
          <cell r="E9077">
            <v>0</v>
          </cell>
          <cell r="F9077">
            <v>0</v>
          </cell>
          <cell r="G9077">
            <v>0</v>
          </cell>
          <cell r="I9077">
            <v>0</v>
          </cell>
        </row>
        <row r="9078">
          <cell r="A9078">
            <v>83230803200000</v>
          </cell>
          <cell r="B9078" t="str">
            <v xml:space="preserve">P.DJ.BL.P/AB.L/AZ.(P/HILO)32CM CH8                                                                  </v>
          </cell>
          <cell r="C9078">
            <v>0</v>
          </cell>
          <cell r="D9078">
            <v>0</v>
          </cell>
          <cell r="E9078">
            <v>0</v>
          </cell>
          <cell r="F9078">
            <v>0</v>
          </cell>
          <cell r="G9078">
            <v>0</v>
          </cell>
          <cell r="I9078">
            <v>0</v>
          </cell>
        </row>
        <row r="9079">
          <cell r="A9079">
            <v>83240600000000</v>
          </cell>
          <cell r="B9079" t="str">
            <v xml:space="preserve">PROT.URET. DJ CEL.P/CERR.28CM CH6                                                                   </v>
          </cell>
          <cell r="C9079">
            <v>41</v>
          </cell>
          <cell r="D9079">
            <v>0</v>
          </cell>
          <cell r="E9079">
            <v>0</v>
          </cell>
          <cell r="F9079">
            <v>0</v>
          </cell>
          <cell r="G9079">
            <v>0</v>
          </cell>
          <cell r="I9079">
            <v>0</v>
          </cell>
        </row>
        <row r="9080">
          <cell r="A9080">
            <v>83240600000001</v>
          </cell>
          <cell r="B9080" t="str">
            <v xml:space="preserve">PROT.URET. DJ CEL. P/CERR. 28CM CH6                                                                 </v>
          </cell>
          <cell r="C9080">
            <v>0</v>
          </cell>
          <cell r="D9080">
            <v>0</v>
          </cell>
          <cell r="E9080">
            <v>0</v>
          </cell>
          <cell r="F9080">
            <v>0</v>
          </cell>
          <cell r="G9080">
            <v>0</v>
          </cell>
          <cell r="I9080">
            <v>0</v>
          </cell>
        </row>
        <row r="9081">
          <cell r="A9081">
            <v>83240600000003</v>
          </cell>
          <cell r="B9081" t="str">
            <v xml:space="preserve">PROT.URET. DJ CEL. P/CERR. 28CM CH6                                                                 </v>
          </cell>
          <cell r="C9081">
            <v>0</v>
          </cell>
          <cell r="D9081">
            <v>0</v>
          </cell>
          <cell r="E9081">
            <v>0</v>
          </cell>
          <cell r="F9081">
            <v>0</v>
          </cell>
          <cell r="G9081">
            <v>0</v>
          </cell>
          <cell r="I9081">
            <v>0</v>
          </cell>
        </row>
        <row r="9082">
          <cell r="A9082">
            <v>83240600010000</v>
          </cell>
          <cell r="B9082" t="str">
            <v xml:space="preserve">P.URET.DJ.BL.P/CERR.DESCON.28CM CH6                                                                 </v>
          </cell>
          <cell r="C9082">
            <v>0</v>
          </cell>
          <cell r="D9082">
            <v>0</v>
          </cell>
          <cell r="E9082">
            <v>0</v>
          </cell>
          <cell r="F9082">
            <v>0</v>
          </cell>
          <cell r="G9082">
            <v>0</v>
          </cell>
          <cell r="I9082">
            <v>0</v>
          </cell>
        </row>
        <row r="9083">
          <cell r="A9083">
            <v>83240600020000</v>
          </cell>
          <cell r="B9083" t="str">
            <v xml:space="preserve">P.URET.DJ BL. P/CERR. L/AZ.28CM CH6                                                                 </v>
          </cell>
          <cell r="C9083">
            <v>0</v>
          </cell>
          <cell r="D9083">
            <v>0</v>
          </cell>
          <cell r="E9083">
            <v>0</v>
          </cell>
          <cell r="F9083">
            <v>0</v>
          </cell>
          <cell r="G9083">
            <v>0</v>
          </cell>
          <cell r="I9083">
            <v>0</v>
          </cell>
        </row>
        <row r="9084">
          <cell r="A9084">
            <v>83240600030002</v>
          </cell>
          <cell r="B9084" t="str">
            <v xml:space="preserve">P.URET.DJ.BL.P/CERR.L/NE.28CM CH6                                                                   </v>
          </cell>
          <cell r="C9084">
            <v>0</v>
          </cell>
          <cell r="D9084">
            <v>0</v>
          </cell>
          <cell r="E9084">
            <v>0</v>
          </cell>
          <cell r="F9084">
            <v>0</v>
          </cell>
          <cell r="G9084">
            <v>0</v>
          </cell>
          <cell r="I9084">
            <v>0</v>
          </cell>
        </row>
        <row r="9085">
          <cell r="A9085">
            <v>83240700000000</v>
          </cell>
          <cell r="B9085" t="str">
            <v xml:space="preserve">PROT.URET. DJ CEL. P/CERR.28CM CH7                                                                  </v>
          </cell>
          <cell r="C9085">
            <v>0</v>
          </cell>
          <cell r="D9085">
            <v>0</v>
          </cell>
          <cell r="E9085">
            <v>0</v>
          </cell>
          <cell r="F9085">
            <v>0</v>
          </cell>
          <cell r="G9085">
            <v>0</v>
          </cell>
          <cell r="I9085">
            <v>0</v>
          </cell>
        </row>
        <row r="9086">
          <cell r="A9086">
            <v>83240700000001</v>
          </cell>
          <cell r="B9086" t="str">
            <v xml:space="preserve">PROT.URET. DJ CEL. P/CERR. 28CM CH7                                                                 </v>
          </cell>
          <cell r="C9086">
            <v>0</v>
          </cell>
          <cell r="D9086">
            <v>0</v>
          </cell>
          <cell r="E9086">
            <v>0</v>
          </cell>
          <cell r="F9086">
            <v>0</v>
          </cell>
          <cell r="G9086">
            <v>0</v>
          </cell>
          <cell r="I9086">
            <v>0</v>
          </cell>
        </row>
        <row r="9087">
          <cell r="A9087">
            <v>83240700000003</v>
          </cell>
          <cell r="B9087" t="str">
            <v xml:space="preserve">PROT.URET. DJ CEL. P/CERR. 28CM CH7                                                                 </v>
          </cell>
          <cell r="C9087">
            <v>0</v>
          </cell>
          <cell r="D9087">
            <v>0</v>
          </cell>
          <cell r="E9087">
            <v>0</v>
          </cell>
          <cell r="F9087">
            <v>0</v>
          </cell>
          <cell r="G9087">
            <v>0</v>
          </cell>
          <cell r="I9087">
            <v>0</v>
          </cell>
        </row>
        <row r="9088">
          <cell r="A9088">
            <v>83240700010000</v>
          </cell>
          <cell r="B9088" t="str">
            <v xml:space="preserve">P.URET.DJ.BL P/CERR.DESCON.28CM CH7                                                                 </v>
          </cell>
          <cell r="C9088">
            <v>0</v>
          </cell>
          <cell r="D9088">
            <v>0</v>
          </cell>
          <cell r="E9088">
            <v>0</v>
          </cell>
          <cell r="F9088">
            <v>0</v>
          </cell>
          <cell r="G9088">
            <v>0</v>
          </cell>
          <cell r="I9088">
            <v>0</v>
          </cell>
        </row>
        <row r="9089">
          <cell r="A9089">
            <v>83240700020000</v>
          </cell>
          <cell r="B9089" t="str">
            <v xml:space="preserve">P.URET.DJ BL. P/CERR. L/AZ.28CM CH7                                                                 </v>
          </cell>
          <cell r="C9089">
            <v>0</v>
          </cell>
          <cell r="D9089">
            <v>0</v>
          </cell>
          <cell r="E9089">
            <v>0</v>
          </cell>
          <cell r="F9089">
            <v>0</v>
          </cell>
          <cell r="G9089">
            <v>0</v>
          </cell>
          <cell r="I9089">
            <v>0</v>
          </cell>
        </row>
        <row r="9090">
          <cell r="A9090">
            <v>83240800000000</v>
          </cell>
          <cell r="B9090" t="str">
            <v xml:space="preserve">PROT.URET. DJ CEL.P/CERR.28CM CH8                                                                   </v>
          </cell>
          <cell r="C9090">
            <v>0</v>
          </cell>
          <cell r="D9090">
            <v>0</v>
          </cell>
          <cell r="E9090">
            <v>0</v>
          </cell>
          <cell r="F9090">
            <v>0</v>
          </cell>
          <cell r="G9090">
            <v>0</v>
          </cell>
          <cell r="I9090">
            <v>0</v>
          </cell>
        </row>
        <row r="9091">
          <cell r="A9091">
            <v>83240800000001</v>
          </cell>
          <cell r="B9091" t="str">
            <v xml:space="preserve">PROT.URET. DJ CEL. P/CERR. 28CM CH8                                                                 </v>
          </cell>
          <cell r="C9091">
            <v>0</v>
          </cell>
          <cell r="D9091">
            <v>0</v>
          </cell>
          <cell r="E9091">
            <v>0</v>
          </cell>
          <cell r="F9091">
            <v>0</v>
          </cell>
          <cell r="G9091">
            <v>0</v>
          </cell>
          <cell r="I9091">
            <v>0</v>
          </cell>
        </row>
        <row r="9092">
          <cell r="A9092">
            <v>83240800000003</v>
          </cell>
          <cell r="B9092" t="str">
            <v xml:space="preserve">PROT.URET. DJ CEL. P/CERR. 28CM CH8                                                                 </v>
          </cell>
          <cell r="C9092">
            <v>0</v>
          </cell>
          <cell r="D9092">
            <v>0</v>
          </cell>
          <cell r="E9092">
            <v>0</v>
          </cell>
          <cell r="F9092">
            <v>0</v>
          </cell>
          <cell r="G9092">
            <v>0</v>
          </cell>
          <cell r="I9092">
            <v>0</v>
          </cell>
        </row>
        <row r="9093">
          <cell r="A9093">
            <v>83240800010000</v>
          </cell>
          <cell r="B9093" t="str">
            <v xml:space="preserve">P.URET.DJ.BL P/CERR.DESCON.28CM CH8                                                                 </v>
          </cell>
          <cell r="C9093">
            <v>0</v>
          </cell>
          <cell r="D9093">
            <v>0</v>
          </cell>
          <cell r="E9093">
            <v>0</v>
          </cell>
          <cell r="F9093">
            <v>0</v>
          </cell>
          <cell r="G9093">
            <v>0</v>
          </cell>
          <cell r="I9093">
            <v>0</v>
          </cell>
        </row>
        <row r="9094">
          <cell r="A9094">
            <v>83240800020000</v>
          </cell>
          <cell r="B9094" t="str">
            <v xml:space="preserve">P.URET.DJ BL.P/CERR.L/AZ. 28CM CH8                                                                  </v>
          </cell>
          <cell r="C9094">
            <v>0</v>
          </cell>
          <cell r="D9094">
            <v>0</v>
          </cell>
          <cell r="E9094">
            <v>0</v>
          </cell>
          <cell r="F9094">
            <v>0</v>
          </cell>
          <cell r="G9094">
            <v>0</v>
          </cell>
          <cell r="I9094">
            <v>0</v>
          </cell>
        </row>
        <row r="9095">
          <cell r="A9095">
            <v>83240900000000</v>
          </cell>
          <cell r="B9095" t="str">
            <v xml:space="preserve">PROT.URET. DJ CEL. P/CERR. 28CM CH9                                                                 </v>
          </cell>
          <cell r="C9095">
            <v>0</v>
          </cell>
          <cell r="D9095">
            <v>0</v>
          </cell>
          <cell r="E9095">
            <v>0</v>
          </cell>
          <cell r="F9095">
            <v>0</v>
          </cell>
          <cell r="G9095">
            <v>0</v>
          </cell>
          <cell r="I9095">
            <v>0</v>
          </cell>
        </row>
        <row r="9096">
          <cell r="A9096">
            <v>83240900000001</v>
          </cell>
          <cell r="B9096" t="str">
            <v xml:space="preserve">PROT.URET. DJ CEL. P/CERR. 28CM CH9                                                                 </v>
          </cell>
          <cell r="C9096">
            <v>0</v>
          </cell>
          <cell r="D9096">
            <v>0</v>
          </cell>
          <cell r="E9096">
            <v>0</v>
          </cell>
          <cell r="F9096">
            <v>0</v>
          </cell>
          <cell r="G9096">
            <v>0</v>
          </cell>
          <cell r="I9096">
            <v>0</v>
          </cell>
        </row>
        <row r="9097">
          <cell r="A9097">
            <v>83244800000000</v>
          </cell>
          <cell r="B9097" t="str">
            <v xml:space="preserve">PROT.URET. DJ CEL.P/CERR.28CM CH4.8                                                                 </v>
          </cell>
          <cell r="C9097">
            <v>0</v>
          </cell>
          <cell r="D9097">
            <v>0</v>
          </cell>
          <cell r="E9097">
            <v>0</v>
          </cell>
          <cell r="F9097">
            <v>0</v>
          </cell>
          <cell r="G9097">
            <v>0</v>
          </cell>
          <cell r="I9097">
            <v>0</v>
          </cell>
        </row>
        <row r="9098">
          <cell r="A9098">
            <v>83244800000001</v>
          </cell>
          <cell r="B9098" t="str">
            <v xml:space="preserve">PROT.URET. DJ CEL. P/CER.28CM CH4.8                                                                 </v>
          </cell>
          <cell r="C9098">
            <v>0</v>
          </cell>
          <cell r="D9098">
            <v>0</v>
          </cell>
          <cell r="E9098">
            <v>0</v>
          </cell>
          <cell r="F9098">
            <v>0</v>
          </cell>
          <cell r="G9098">
            <v>0</v>
          </cell>
          <cell r="I9098">
            <v>0</v>
          </cell>
        </row>
        <row r="9099">
          <cell r="A9099">
            <v>83244800000003</v>
          </cell>
          <cell r="B9099" t="str">
            <v xml:space="preserve">PROT.URET. DJ CEL. P/CER.28CM CH4.8                                                                 </v>
          </cell>
          <cell r="C9099">
            <v>0</v>
          </cell>
          <cell r="D9099">
            <v>0</v>
          </cell>
          <cell r="E9099">
            <v>0</v>
          </cell>
          <cell r="F9099">
            <v>0</v>
          </cell>
          <cell r="G9099">
            <v>0</v>
          </cell>
          <cell r="I9099">
            <v>0</v>
          </cell>
        </row>
        <row r="9100">
          <cell r="A9100">
            <v>83244800020000</v>
          </cell>
          <cell r="B9100" t="str">
            <v xml:space="preserve">P.URET.DJ BL.P/CERR.L/AZ.28CM CH4.8                                                                 </v>
          </cell>
          <cell r="C9100">
            <v>0</v>
          </cell>
          <cell r="D9100">
            <v>0</v>
          </cell>
          <cell r="E9100">
            <v>0</v>
          </cell>
          <cell r="F9100">
            <v>0</v>
          </cell>
          <cell r="G9100">
            <v>0</v>
          </cell>
          <cell r="I9100">
            <v>0</v>
          </cell>
        </row>
        <row r="9101">
          <cell r="A9101">
            <v>83250300000000</v>
          </cell>
          <cell r="B9101" t="str">
            <v xml:space="preserve">P.URET.DJ CEL.120°P/CER. 28CM CH3                                                                   </v>
          </cell>
          <cell r="C9101">
            <v>4</v>
          </cell>
          <cell r="D9101">
            <v>0</v>
          </cell>
          <cell r="E9101">
            <v>0</v>
          </cell>
          <cell r="F9101">
            <v>0</v>
          </cell>
          <cell r="G9101">
            <v>0</v>
          </cell>
          <cell r="I9101">
            <v>0</v>
          </cell>
        </row>
        <row r="9102">
          <cell r="A9102">
            <v>83250600000000</v>
          </cell>
          <cell r="B9102" t="str">
            <v xml:space="preserve">P.URET.DJ CEL.120°P/CER. 28CM CH6                                                                   </v>
          </cell>
          <cell r="C9102">
            <v>84</v>
          </cell>
          <cell r="D9102">
            <v>0</v>
          </cell>
          <cell r="E9102">
            <v>0</v>
          </cell>
          <cell r="F9102">
            <v>0</v>
          </cell>
          <cell r="G9102">
            <v>0</v>
          </cell>
          <cell r="I9102">
            <v>0</v>
          </cell>
        </row>
        <row r="9103">
          <cell r="A9103">
            <v>83250700000000</v>
          </cell>
          <cell r="B9103" t="str">
            <v xml:space="preserve">P.URET.DJ CEL.120°P/CER. 28CM CH7                                                                   </v>
          </cell>
          <cell r="C9103">
            <v>3</v>
          </cell>
          <cell r="D9103">
            <v>0</v>
          </cell>
          <cell r="E9103">
            <v>0</v>
          </cell>
          <cell r="F9103">
            <v>0</v>
          </cell>
          <cell r="G9103">
            <v>0</v>
          </cell>
          <cell r="I9103">
            <v>0</v>
          </cell>
        </row>
        <row r="9104">
          <cell r="A9104">
            <v>83250800000000</v>
          </cell>
          <cell r="B9104" t="str">
            <v xml:space="preserve">P.URET.DJ CEL.120°P/CER. 28CM CH8                                                                   </v>
          </cell>
          <cell r="C9104">
            <v>5</v>
          </cell>
          <cell r="D9104">
            <v>0</v>
          </cell>
          <cell r="E9104">
            <v>0</v>
          </cell>
          <cell r="F9104">
            <v>0</v>
          </cell>
          <cell r="G9104">
            <v>0</v>
          </cell>
          <cell r="I9104">
            <v>0</v>
          </cell>
        </row>
        <row r="9105">
          <cell r="A9105">
            <v>83250900000000</v>
          </cell>
          <cell r="B9105" t="str">
            <v xml:space="preserve">P.URET.DJ CEL. 120° P/CER. 28CM CH9                                                                 </v>
          </cell>
          <cell r="C9105">
            <v>2</v>
          </cell>
          <cell r="D9105">
            <v>0</v>
          </cell>
          <cell r="E9105">
            <v>0</v>
          </cell>
          <cell r="F9105">
            <v>0</v>
          </cell>
          <cell r="G9105">
            <v>0</v>
          </cell>
          <cell r="I9105">
            <v>0</v>
          </cell>
        </row>
        <row r="9106">
          <cell r="A9106">
            <v>83254800000000</v>
          </cell>
          <cell r="B9106" t="str">
            <v xml:space="preserve">P.URET.DJ CEL.120°P/CER. 28CM CH4.8                                                                 </v>
          </cell>
          <cell r="C9106">
            <v>19</v>
          </cell>
          <cell r="D9106">
            <v>0</v>
          </cell>
          <cell r="E9106">
            <v>0</v>
          </cell>
          <cell r="F9106">
            <v>0</v>
          </cell>
          <cell r="G9106">
            <v>0</v>
          </cell>
          <cell r="I9106">
            <v>0</v>
          </cell>
        </row>
        <row r="9107">
          <cell r="A9107">
            <v>83260700000000</v>
          </cell>
          <cell r="B9107" t="str">
            <v xml:space="preserve">P.U. DJ BL.P/CER.L/AZ. C/H 28CM CH7                                                                 </v>
          </cell>
          <cell r="C9107">
            <v>0</v>
          </cell>
          <cell r="D9107">
            <v>0</v>
          </cell>
          <cell r="E9107">
            <v>0</v>
          </cell>
          <cell r="F9107">
            <v>0</v>
          </cell>
          <cell r="G9107">
            <v>0</v>
          </cell>
          <cell r="I9107">
            <v>0</v>
          </cell>
        </row>
        <row r="9108">
          <cell r="A9108">
            <v>83270600000000</v>
          </cell>
          <cell r="B9108" t="str">
            <v xml:space="preserve">PROT.URET. DJ CEL. P/CERR. 30CM CH6                                                                 </v>
          </cell>
          <cell r="C9108">
            <v>20</v>
          </cell>
          <cell r="D9108">
            <v>0</v>
          </cell>
          <cell r="E9108">
            <v>0</v>
          </cell>
          <cell r="F9108">
            <v>0</v>
          </cell>
          <cell r="G9108">
            <v>0</v>
          </cell>
          <cell r="I9108">
            <v>0</v>
          </cell>
        </row>
        <row r="9109">
          <cell r="A9109">
            <v>83270600000001</v>
          </cell>
          <cell r="B9109" t="str">
            <v xml:space="preserve">PROT.URET. DJ CEL. P/CERR. 30CM CH6                                                                 </v>
          </cell>
          <cell r="C9109">
            <v>0</v>
          </cell>
          <cell r="D9109">
            <v>0</v>
          </cell>
          <cell r="E9109">
            <v>0</v>
          </cell>
          <cell r="F9109">
            <v>0</v>
          </cell>
          <cell r="G9109">
            <v>0</v>
          </cell>
          <cell r="I9109">
            <v>0</v>
          </cell>
        </row>
        <row r="9110">
          <cell r="A9110">
            <v>83270700000000</v>
          </cell>
          <cell r="B9110" t="str">
            <v xml:space="preserve">PROT.URET. DJ CEL. P/CERR. 30CM CH7                                                                 </v>
          </cell>
          <cell r="C9110">
            <v>11</v>
          </cell>
          <cell r="D9110">
            <v>0</v>
          </cell>
          <cell r="E9110">
            <v>0</v>
          </cell>
          <cell r="F9110">
            <v>0</v>
          </cell>
          <cell r="G9110">
            <v>0</v>
          </cell>
          <cell r="I9110">
            <v>0</v>
          </cell>
        </row>
        <row r="9111">
          <cell r="A9111">
            <v>83270700000001</v>
          </cell>
          <cell r="B9111" t="str">
            <v xml:space="preserve">PROT.URET. DJ CEL. P/CERR. 30CM CH7                                                                 </v>
          </cell>
          <cell r="C9111">
            <v>0</v>
          </cell>
          <cell r="D9111">
            <v>0</v>
          </cell>
          <cell r="E9111">
            <v>0</v>
          </cell>
          <cell r="F9111">
            <v>0</v>
          </cell>
          <cell r="G9111">
            <v>0</v>
          </cell>
          <cell r="I9111">
            <v>0</v>
          </cell>
        </row>
        <row r="9112">
          <cell r="A9112">
            <v>83270800000000</v>
          </cell>
          <cell r="B9112" t="str">
            <v xml:space="preserve">PROT.URET. DJ CEL. P/CERR. 30CM CH8                                                                 </v>
          </cell>
          <cell r="C9112">
            <v>18</v>
          </cell>
          <cell r="D9112">
            <v>0</v>
          </cell>
          <cell r="E9112">
            <v>0</v>
          </cell>
          <cell r="F9112">
            <v>0</v>
          </cell>
          <cell r="G9112">
            <v>0</v>
          </cell>
          <cell r="I9112">
            <v>0</v>
          </cell>
        </row>
        <row r="9113">
          <cell r="A9113">
            <v>83270800000001</v>
          </cell>
          <cell r="B9113" t="str">
            <v xml:space="preserve">PROT.URET. DJ CEL. P/CERR. 30CM CH8                                                                 </v>
          </cell>
          <cell r="C9113">
            <v>0</v>
          </cell>
          <cell r="D9113">
            <v>0</v>
          </cell>
          <cell r="E9113">
            <v>0</v>
          </cell>
          <cell r="F9113">
            <v>0</v>
          </cell>
          <cell r="G9113">
            <v>0</v>
          </cell>
          <cell r="I9113">
            <v>0</v>
          </cell>
        </row>
        <row r="9114">
          <cell r="A9114">
            <v>83274800000000</v>
          </cell>
          <cell r="B9114" t="str">
            <v xml:space="preserve">PROT.URET. DJ CEL. P/CER.30CM CH4.8                                                                 </v>
          </cell>
          <cell r="C9114">
            <v>24</v>
          </cell>
          <cell r="D9114">
            <v>0</v>
          </cell>
          <cell r="E9114">
            <v>0</v>
          </cell>
          <cell r="F9114">
            <v>0</v>
          </cell>
          <cell r="G9114">
            <v>0</v>
          </cell>
          <cell r="I9114">
            <v>0</v>
          </cell>
        </row>
        <row r="9115">
          <cell r="A9115">
            <v>83274800000001</v>
          </cell>
          <cell r="B9115" t="str">
            <v xml:space="preserve">PROT.URET. DJ CEL. P/CER.30CM CH4.8                                                                 </v>
          </cell>
          <cell r="C9115">
            <v>0</v>
          </cell>
          <cell r="D9115">
            <v>0</v>
          </cell>
          <cell r="E9115">
            <v>0</v>
          </cell>
          <cell r="F9115">
            <v>0</v>
          </cell>
          <cell r="G9115">
            <v>0</v>
          </cell>
          <cell r="I9115">
            <v>0</v>
          </cell>
        </row>
        <row r="9116">
          <cell r="A9116">
            <v>83300300000000</v>
          </cell>
          <cell r="B9116" t="str">
            <v xml:space="preserve">PROT.URET. DJ CEL. P/AB. 12CM CH3                                                                   </v>
          </cell>
          <cell r="C9116">
            <v>75</v>
          </cell>
          <cell r="D9116">
            <v>0</v>
          </cell>
          <cell r="E9116">
            <v>0</v>
          </cell>
          <cell r="F9116">
            <v>0</v>
          </cell>
          <cell r="G9116">
            <v>0</v>
          </cell>
          <cell r="I9116">
            <v>0</v>
          </cell>
        </row>
        <row r="9117">
          <cell r="A9117">
            <v>83300300000001</v>
          </cell>
          <cell r="B9117" t="str">
            <v xml:space="preserve">PROT.URET. DJ CEL. P/AB 12CM CH3                                                                    </v>
          </cell>
          <cell r="C9117">
            <v>0</v>
          </cell>
          <cell r="D9117">
            <v>0</v>
          </cell>
          <cell r="E9117">
            <v>0</v>
          </cell>
          <cell r="F9117">
            <v>0</v>
          </cell>
          <cell r="G9117">
            <v>0</v>
          </cell>
          <cell r="I9117">
            <v>0</v>
          </cell>
        </row>
        <row r="9118">
          <cell r="A9118">
            <v>83300600000000</v>
          </cell>
          <cell r="B9118" t="str">
            <v xml:space="preserve">PROT.URET. DJ CEL. P/AB 12CM CH6                                                                    </v>
          </cell>
          <cell r="C9118">
            <v>13</v>
          </cell>
          <cell r="D9118">
            <v>0</v>
          </cell>
          <cell r="E9118">
            <v>0</v>
          </cell>
          <cell r="F9118">
            <v>0</v>
          </cell>
          <cell r="G9118">
            <v>0</v>
          </cell>
          <cell r="I9118">
            <v>0</v>
          </cell>
        </row>
        <row r="9119">
          <cell r="A9119">
            <v>83300600000001</v>
          </cell>
          <cell r="B9119" t="str">
            <v xml:space="preserve">PROT.URET. DJ CEL. P/AB. 12CM CH6                                                                   </v>
          </cell>
          <cell r="C9119">
            <v>0</v>
          </cell>
          <cell r="D9119">
            <v>0</v>
          </cell>
          <cell r="E9119">
            <v>0</v>
          </cell>
          <cell r="F9119">
            <v>0</v>
          </cell>
          <cell r="G9119">
            <v>0</v>
          </cell>
          <cell r="I9119">
            <v>0</v>
          </cell>
        </row>
        <row r="9120">
          <cell r="A9120">
            <v>83300700000000</v>
          </cell>
          <cell r="B9120" t="str">
            <v xml:space="preserve">PROT.URET. DJ CEL. P/AB 12CM CH7                                                                    </v>
          </cell>
          <cell r="C9120">
            <v>0</v>
          </cell>
          <cell r="D9120">
            <v>0</v>
          </cell>
          <cell r="E9120">
            <v>0</v>
          </cell>
          <cell r="F9120">
            <v>0</v>
          </cell>
          <cell r="G9120">
            <v>0</v>
          </cell>
          <cell r="I9120">
            <v>0</v>
          </cell>
        </row>
        <row r="9121">
          <cell r="A9121">
            <v>83300700000001</v>
          </cell>
          <cell r="B9121" t="str">
            <v xml:space="preserve">PROT.URET. DJ CEL. P/AB. 12CM CH7                                                                   </v>
          </cell>
          <cell r="C9121">
            <v>0</v>
          </cell>
          <cell r="D9121">
            <v>0</v>
          </cell>
          <cell r="E9121">
            <v>0</v>
          </cell>
          <cell r="F9121">
            <v>0</v>
          </cell>
          <cell r="G9121">
            <v>0</v>
          </cell>
          <cell r="I9121">
            <v>0</v>
          </cell>
        </row>
        <row r="9122">
          <cell r="A9122">
            <v>83304800000000</v>
          </cell>
          <cell r="B9122" t="str">
            <v xml:space="preserve">PROT.URET. DJ CEL. P/AB 12CM CH4.8                                                                  </v>
          </cell>
          <cell r="C9122">
            <v>0</v>
          </cell>
          <cell r="D9122">
            <v>0</v>
          </cell>
          <cell r="E9122">
            <v>0</v>
          </cell>
          <cell r="F9122">
            <v>0</v>
          </cell>
          <cell r="G9122">
            <v>0</v>
          </cell>
          <cell r="I9122">
            <v>0</v>
          </cell>
        </row>
        <row r="9123">
          <cell r="A9123">
            <v>83304800000001</v>
          </cell>
          <cell r="B9123" t="str">
            <v xml:space="preserve">PROT.URET. DJ CEL. P/AB. 12CM CH4.8                                                                 </v>
          </cell>
          <cell r="C9123">
            <v>0</v>
          </cell>
          <cell r="D9123">
            <v>0</v>
          </cell>
          <cell r="E9123">
            <v>0</v>
          </cell>
          <cell r="F9123">
            <v>0</v>
          </cell>
          <cell r="G9123">
            <v>0</v>
          </cell>
          <cell r="I9123">
            <v>0</v>
          </cell>
        </row>
        <row r="9124">
          <cell r="A9124">
            <v>83310500000000</v>
          </cell>
          <cell r="B9124" t="str">
            <v xml:space="preserve">P.URET.DJ CEL. 120° P/AB.12CM CH5                                                                   </v>
          </cell>
          <cell r="C9124">
            <v>4</v>
          </cell>
          <cell r="D9124">
            <v>0</v>
          </cell>
          <cell r="E9124">
            <v>0</v>
          </cell>
          <cell r="F9124">
            <v>0</v>
          </cell>
          <cell r="G9124">
            <v>0</v>
          </cell>
          <cell r="I9124">
            <v>0</v>
          </cell>
        </row>
        <row r="9125">
          <cell r="A9125">
            <v>83310600000000</v>
          </cell>
          <cell r="B9125" t="str">
            <v xml:space="preserve">P.URET.DJ CEL. 120° P/AB.12CM CH6                                                                   </v>
          </cell>
          <cell r="C9125">
            <v>0</v>
          </cell>
          <cell r="D9125">
            <v>0</v>
          </cell>
          <cell r="E9125">
            <v>0</v>
          </cell>
          <cell r="F9125">
            <v>0</v>
          </cell>
          <cell r="G9125">
            <v>0</v>
          </cell>
          <cell r="I9125">
            <v>0</v>
          </cell>
        </row>
        <row r="9126">
          <cell r="A9126">
            <v>83310700000000</v>
          </cell>
          <cell r="B9126" t="str">
            <v xml:space="preserve">P.URET.DJ CEL. 120° P/AB.12CM CH7                                                                   </v>
          </cell>
          <cell r="C9126">
            <v>47</v>
          </cell>
          <cell r="D9126">
            <v>0</v>
          </cell>
          <cell r="E9126">
            <v>0</v>
          </cell>
          <cell r="F9126">
            <v>0</v>
          </cell>
          <cell r="G9126">
            <v>0</v>
          </cell>
          <cell r="I9126">
            <v>0</v>
          </cell>
        </row>
        <row r="9127">
          <cell r="A9127">
            <v>83314800000000</v>
          </cell>
          <cell r="B9127" t="str">
            <v xml:space="preserve">P.URET.DJ CEL. 120° P/AB.12CM CH4.8                                                                 </v>
          </cell>
          <cell r="C9127">
            <v>45</v>
          </cell>
          <cell r="D9127">
            <v>0</v>
          </cell>
          <cell r="E9127">
            <v>0</v>
          </cell>
          <cell r="F9127">
            <v>0</v>
          </cell>
          <cell r="G9127">
            <v>0</v>
          </cell>
          <cell r="I9127">
            <v>0</v>
          </cell>
        </row>
        <row r="9128">
          <cell r="A9128">
            <v>83330300000000</v>
          </cell>
          <cell r="B9128" t="str">
            <v xml:space="preserve">PROT.URET.DJ CEL. P/AB. 14CM CH3                                                                    </v>
          </cell>
          <cell r="C9128">
            <v>40</v>
          </cell>
          <cell r="D9128">
            <v>0</v>
          </cell>
          <cell r="E9128">
            <v>0</v>
          </cell>
          <cell r="F9128">
            <v>0</v>
          </cell>
          <cell r="G9128">
            <v>0</v>
          </cell>
          <cell r="I9128">
            <v>0</v>
          </cell>
        </row>
        <row r="9129">
          <cell r="A9129">
            <v>83330300000001</v>
          </cell>
          <cell r="B9129" t="str">
            <v xml:space="preserve">PROT.URET. DJ CEL. P/AB. 14CM CH3                                                                   </v>
          </cell>
          <cell r="C9129">
            <v>0</v>
          </cell>
          <cell r="D9129">
            <v>0</v>
          </cell>
          <cell r="E9129">
            <v>0</v>
          </cell>
          <cell r="F9129">
            <v>0</v>
          </cell>
          <cell r="G9129">
            <v>0</v>
          </cell>
          <cell r="I9129">
            <v>0</v>
          </cell>
        </row>
        <row r="9130">
          <cell r="A9130">
            <v>83360300000000</v>
          </cell>
          <cell r="B9130" t="str">
            <v xml:space="preserve">PROT.URET. DJ CEL. P/AB. 16CM CH3                                                                   </v>
          </cell>
          <cell r="C9130">
            <v>7</v>
          </cell>
          <cell r="D9130">
            <v>0</v>
          </cell>
          <cell r="E9130">
            <v>0</v>
          </cell>
          <cell r="F9130">
            <v>0</v>
          </cell>
          <cell r="G9130">
            <v>0</v>
          </cell>
          <cell r="I9130">
            <v>0</v>
          </cell>
        </row>
        <row r="9131">
          <cell r="A9131">
            <v>83360300000001</v>
          </cell>
          <cell r="B9131" t="str">
            <v xml:space="preserve">PROT.URET. DJ CEL. P/AB. 16CM CH3                                                                   </v>
          </cell>
          <cell r="C9131">
            <v>0</v>
          </cell>
          <cell r="D9131">
            <v>0</v>
          </cell>
          <cell r="E9131">
            <v>0</v>
          </cell>
          <cell r="F9131">
            <v>0</v>
          </cell>
          <cell r="G9131">
            <v>0</v>
          </cell>
          <cell r="I9131">
            <v>0</v>
          </cell>
        </row>
        <row r="9132">
          <cell r="A9132">
            <v>83360500000000</v>
          </cell>
          <cell r="B9132" t="str">
            <v xml:space="preserve">PROT.URET. DJ CEL. P/AB. 16CM CH5                                                                   </v>
          </cell>
          <cell r="C9132">
            <v>4</v>
          </cell>
          <cell r="D9132">
            <v>0</v>
          </cell>
          <cell r="E9132">
            <v>0</v>
          </cell>
          <cell r="F9132">
            <v>0</v>
          </cell>
          <cell r="G9132">
            <v>0</v>
          </cell>
          <cell r="I9132">
            <v>0</v>
          </cell>
        </row>
        <row r="9133">
          <cell r="A9133">
            <v>83360600000000</v>
          </cell>
          <cell r="B9133" t="str">
            <v xml:space="preserve">PROT.URET. DJ CEL. P/AB. 16CM CH6                                                                   </v>
          </cell>
          <cell r="C9133">
            <v>94</v>
          </cell>
          <cell r="D9133">
            <v>0</v>
          </cell>
          <cell r="E9133">
            <v>0</v>
          </cell>
          <cell r="F9133">
            <v>0</v>
          </cell>
          <cell r="G9133">
            <v>0</v>
          </cell>
          <cell r="I9133">
            <v>0</v>
          </cell>
        </row>
        <row r="9134">
          <cell r="A9134">
            <v>83360600000001</v>
          </cell>
          <cell r="B9134" t="str">
            <v xml:space="preserve">PROT.URET. DJ CEL. P/AB. 16CM CH6                                                                   </v>
          </cell>
          <cell r="C9134">
            <v>0</v>
          </cell>
          <cell r="D9134">
            <v>0</v>
          </cell>
          <cell r="E9134">
            <v>0</v>
          </cell>
          <cell r="F9134">
            <v>0</v>
          </cell>
          <cell r="G9134">
            <v>0</v>
          </cell>
          <cell r="I9134">
            <v>0</v>
          </cell>
        </row>
        <row r="9135">
          <cell r="A9135">
            <v>83360700000000</v>
          </cell>
          <cell r="B9135" t="str">
            <v xml:space="preserve">PROT.URET. DJ CEL. P/AB. 16CM CH7                                                                   </v>
          </cell>
          <cell r="C9135">
            <v>6</v>
          </cell>
          <cell r="D9135">
            <v>0</v>
          </cell>
          <cell r="E9135">
            <v>0</v>
          </cell>
          <cell r="F9135">
            <v>0</v>
          </cell>
          <cell r="G9135">
            <v>0</v>
          </cell>
          <cell r="I9135">
            <v>0</v>
          </cell>
        </row>
        <row r="9136">
          <cell r="A9136">
            <v>83360700000001</v>
          </cell>
          <cell r="B9136" t="str">
            <v xml:space="preserve">PROT.URET. DJ CEL. P/AB. 16CM CH7                                                                   </v>
          </cell>
          <cell r="C9136">
            <v>0</v>
          </cell>
          <cell r="D9136">
            <v>0</v>
          </cell>
          <cell r="E9136">
            <v>0</v>
          </cell>
          <cell r="F9136">
            <v>0</v>
          </cell>
          <cell r="G9136">
            <v>0</v>
          </cell>
          <cell r="I9136">
            <v>0</v>
          </cell>
        </row>
        <row r="9137">
          <cell r="A9137">
            <v>83360800000000</v>
          </cell>
          <cell r="B9137" t="str">
            <v xml:space="preserve">PROT.URET. DJ CEL. P/AB. 16CM CH8                                                                   </v>
          </cell>
          <cell r="C9137">
            <v>17</v>
          </cell>
          <cell r="D9137">
            <v>0</v>
          </cell>
          <cell r="E9137">
            <v>0</v>
          </cell>
          <cell r="F9137">
            <v>0</v>
          </cell>
          <cell r="G9137">
            <v>0</v>
          </cell>
          <cell r="I9137">
            <v>0</v>
          </cell>
        </row>
        <row r="9138">
          <cell r="A9138">
            <v>83364800000000</v>
          </cell>
          <cell r="B9138" t="str">
            <v xml:space="preserve">PROT.URET. DJ CEL. P/AB. 16CM CH4.8                                                                 </v>
          </cell>
          <cell r="C9138">
            <v>38</v>
          </cell>
          <cell r="D9138">
            <v>0</v>
          </cell>
          <cell r="E9138">
            <v>0</v>
          </cell>
          <cell r="F9138">
            <v>0</v>
          </cell>
          <cell r="G9138">
            <v>0</v>
          </cell>
          <cell r="I9138">
            <v>0</v>
          </cell>
        </row>
        <row r="9139">
          <cell r="A9139">
            <v>83364800000001</v>
          </cell>
          <cell r="B9139" t="str">
            <v xml:space="preserve">PROT.URET. DJ CEL. P/AB. 16CM CH4.8                                                                 </v>
          </cell>
          <cell r="C9139">
            <v>0</v>
          </cell>
          <cell r="D9139">
            <v>0</v>
          </cell>
          <cell r="E9139">
            <v>0</v>
          </cell>
          <cell r="F9139">
            <v>0</v>
          </cell>
          <cell r="G9139">
            <v>0</v>
          </cell>
          <cell r="I9139">
            <v>0</v>
          </cell>
        </row>
        <row r="9140">
          <cell r="A9140">
            <v>83390300000000</v>
          </cell>
          <cell r="B9140" t="str">
            <v xml:space="preserve">PROT.URET. DJ CEL. P/AB. 18CM CH3                                                                   </v>
          </cell>
          <cell r="C9140">
            <v>5</v>
          </cell>
          <cell r="D9140">
            <v>0</v>
          </cell>
          <cell r="E9140">
            <v>0</v>
          </cell>
          <cell r="F9140">
            <v>0</v>
          </cell>
          <cell r="G9140">
            <v>0</v>
          </cell>
          <cell r="I9140">
            <v>0</v>
          </cell>
        </row>
        <row r="9141">
          <cell r="A9141">
            <v>83390300000001</v>
          </cell>
          <cell r="B9141" t="str">
            <v xml:space="preserve">PROT.URET. DJ CEL. P/AB. 18CM CH3                                                                   </v>
          </cell>
          <cell r="C9141">
            <v>0</v>
          </cell>
          <cell r="D9141">
            <v>0</v>
          </cell>
          <cell r="E9141">
            <v>0</v>
          </cell>
          <cell r="F9141">
            <v>0</v>
          </cell>
          <cell r="G9141">
            <v>0</v>
          </cell>
          <cell r="I9141">
            <v>0</v>
          </cell>
        </row>
        <row r="9142">
          <cell r="A9142">
            <v>83390500000000</v>
          </cell>
          <cell r="B9142" t="str">
            <v xml:space="preserve">PROT.URET. DJ CEL. P/AB. 18CM CH5                                                                   </v>
          </cell>
          <cell r="C9142">
            <v>3</v>
          </cell>
          <cell r="D9142">
            <v>0</v>
          </cell>
          <cell r="E9142">
            <v>0</v>
          </cell>
          <cell r="F9142">
            <v>0</v>
          </cell>
          <cell r="G9142">
            <v>0</v>
          </cell>
          <cell r="I9142">
            <v>0</v>
          </cell>
        </row>
        <row r="9143">
          <cell r="A9143">
            <v>83390600000000</v>
          </cell>
          <cell r="B9143" t="str">
            <v xml:space="preserve">PROT.URET. DJ CEL. P/AB. 18CM CH6                                                                   </v>
          </cell>
          <cell r="C9143">
            <v>13</v>
          </cell>
          <cell r="D9143">
            <v>0</v>
          </cell>
          <cell r="E9143">
            <v>0</v>
          </cell>
          <cell r="F9143">
            <v>0</v>
          </cell>
          <cell r="G9143">
            <v>0</v>
          </cell>
          <cell r="I9143">
            <v>0</v>
          </cell>
        </row>
        <row r="9144">
          <cell r="A9144">
            <v>83394800000000</v>
          </cell>
          <cell r="B9144" t="str">
            <v xml:space="preserve">PROT.URET. DJ CEL. P/AB. 18CM CH4.8                                                                 </v>
          </cell>
          <cell r="C9144">
            <v>24</v>
          </cell>
          <cell r="D9144">
            <v>0</v>
          </cell>
          <cell r="E9144">
            <v>0</v>
          </cell>
          <cell r="F9144">
            <v>0</v>
          </cell>
          <cell r="G9144">
            <v>0</v>
          </cell>
          <cell r="I9144">
            <v>0</v>
          </cell>
        </row>
        <row r="9145">
          <cell r="A9145">
            <v>83420300000000</v>
          </cell>
          <cell r="B9145" t="str">
            <v xml:space="preserve">PROT.URET. DJ CEL. P/AB. 20CM CH3                                                                   </v>
          </cell>
          <cell r="C9145">
            <v>14</v>
          </cell>
          <cell r="D9145">
            <v>0</v>
          </cell>
          <cell r="E9145">
            <v>0</v>
          </cell>
          <cell r="F9145">
            <v>0</v>
          </cell>
          <cell r="G9145">
            <v>0</v>
          </cell>
          <cell r="I9145">
            <v>0</v>
          </cell>
        </row>
        <row r="9146">
          <cell r="A9146">
            <v>83420300000001</v>
          </cell>
          <cell r="B9146" t="str">
            <v xml:space="preserve">PROT.URET. DJ CEL. P/AB. 20CM CH3                                                                   </v>
          </cell>
          <cell r="C9146">
            <v>0</v>
          </cell>
          <cell r="D9146">
            <v>0</v>
          </cell>
          <cell r="E9146">
            <v>0</v>
          </cell>
          <cell r="F9146">
            <v>0</v>
          </cell>
          <cell r="G9146">
            <v>0</v>
          </cell>
          <cell r="I9146">
            <v>0</v>
          </cell>
        </row>
        <row r="9147">
          <cell r="A9147">
            <v>83420480000000</v>
          </cell>
          <cell r="B9147" t="str">
            <v xml:space="preserve">PROT.URET. DJ CEL. P/AB. 20CM CH4.8                                                                 </v>
          </cell>
          <cell r="C9147">
            <v>82</v>
          </cell>
          <cell r="D9147">
            <v>0</v>
          </cell>
          <cell r="E9147">
            <v>0</v>
          </cell>
          <cell r="F9147">
            <v>0</v>
          </cell>
          <cell r="G9147">
            <v>0</v>
          </cell>
          <cell r="I9147">
            <v>0</v>
          </cell>
        </row>
        <row r="9148">
          <cell r="A9148">
            <v>83420500000000</v>
          </cell>
          <cell r="B9148" t="str">
            <v xml:space="preserve">PROT.URET. DJ CEL. P/AB. 20CM CH5                                                                   </v>
          </cell>
          <cell r="C9148">
            <v>16</v>
          </cell>
          <cell r="D9148">
            <v>0</v>
          </cell>
          <cell r="E9148">
            <v>0</v>
          </cell>
          <cell r="F9148">
            <v>0</v>
          </cell>
          <cell r="G9148">
            <v>0</v>
          </cell>
          <cell r="I9148">
            <v>0</v>
          </cell>
        </row>
        <row r="9149">
          <cell r="A9149">
            <v>83420600000000</v>
          </cell>
          <cell r="B9149" t="str">
            <v xml:space="preserve">PROT.URET. DJ CEL. P/AB. 20CM CH6                                                                   </v>
          </cell>
          <cell r="C9149">
            <v>9</v>
          </cell>
          <cell r="D9149">
            <v>0</v>
          </cell>
          <cell r="E9149">
            <v>0</v>
          </cell>
          <cell r="F9149">
            <v>0</v>
          </cell>
          <cell r="G9149">
            <v>0</v>
          </cell>
          <cell r="I9149">
            <v>0</v>
          </cell>
        </row>
        <row r="9150">
          <cell r="A9150">
            <v>83450300000000</v>
          </cell>
          <cell r="B9150" t="str">
            <v xml:space="preserve">PROT.URET. DJ CEL. P/AB. 22CM CH3                                                                   </v>
          </cell>
          <cell r="C9150">
            <v>0</v>
          </cell>
          <cell r="D9150">
            <v>0</v>
          </cell>
          <cell r="E9150">
            <v>0</v>
          </cell>
          <cell r="F9150">
            <v>0</v>
          </cell>
          <cell r="G9150">
            <v>0</v>
          </cell>
          <cell r="I9150">
            <v>0</v>
          </cell>
        </row>
        <row r="9151">
          <cell r="A9151">
            <v>83450300000001</v>
          </cell>
          <cell r="B9151" t="str">
            <v xml:space="preserve">PROT.URET. DJ CEL. P/AB. 22CM CH3                                                                   </v>
          </cell>
          <cell r="C9151">
            <v>0</v>
          </cell>
          <cell r="D9151">
            <v>0</v>
          </cell>
          <cell r="E9151">
            <v>0</v>
          </cell>
          <cell r="F9151">
            <v>0</v>
          </cell>
          <cell r="G9151">
            <v>0</v>
          </cell>
          <cell r="I9151">
            <v>0</v>
          </cell>
        </row>
        <row r="9152">
          <cell r="A9152">
            <v>83450600020000</v>
          </cell>
          <cell r="B9152" t="str">
            <v xml:space="preserve">P.URET. DJ BL. P/AB.L/AZ. 22CM CH6                                                                  </v>
          </cell>
          <cell r="C9152">
            <v>0</v>
          </cell>
          <cell r="D9152">
            <v>0</v>
          </cell>
          <cell r="E9152">
            <v>0</v>
          </cell>
          <cell r="F9152">
            <v>0</v>
          </cell>
          <cell r="G9152">
            <v>0</v>
          </cell>
          <cell r="I9152">
            <v>0</v>
          </cell>
        </row>
        <row r="9153">
          <cell r="A9153">
            <v>83450700020000</v>
          </cell>
          <cell r="B9153" t="str">
            <v xml:space="preserve">P.URET. DJ BL. P/AB. L/AZ. 22CM CH7                                                                 </v>
          </cell>
          <cell r="C9153">
            <v>0</v>
          </cell>
          <cell r="D9153">
            <v>0</v>
          </cell>
          <cell r="E9153">
            <v>0</v>
          </cell>
          <cell r="F9153">
            <v>0</v>
          </cell>
          <cell r="G9153">
            <v>0</v>
          </cell>
          <cell r="I9153">
            <v>0</v>
          </cell>
        </row>
        <row r="9154">
          <cell r="A9154">
            <v>83450800020000</v>
          </cell>
          <cell r="B9154" t="str">
            <v xml:space="preserve">P.URET. DJ BL. P/AB. L/AZ. 22CM CH8                                                                 </v>
          </cell>
          <cell r="C9154">
            <v>0</v>
          </cell>
          <cell r="D9154">
            <v>0</v>
          </cell>
          <cell r="E9154">
            <v>0</v>
          </cell>
          <cell r="F9154">
            <v>0</v>
          </cell>
          <cell r="G9154">
            <v>0</v>
          </cell>
          <cell r="I9154">
            <v>0</v>
          </cell>
        </row>
        <row r="9155">
          <cell r="A9155">
            <v>83454800020000</v>
          </cell>
          <cell r="B9155" t="str">
            <v xml:space="preserve">P.URET.DJ BL.P/AB. L/AZ. 22CM CH4.8                                                                 </v>
          </cell>
          <cell r="C9155">
            <v>0</v>
          </cell>
          <cell r="D9155">
            <v>0</v>
          </cell>
          <cell r="E9155">
            <v>0</v>
          </cell>
          <cell r="F9155">
            <v>0</v>
          </cell>
          <cell r="G9155">
            <v>0</v>
          </cell>
          <cell r="I9155">
            <v>0</v>
          </cell>
        </row>
        <row r="9156">
          <cell r="A9156">
            <v>83480600000000</v>
          </cell>
          <cell r="B9156" t="str">
            <v xml:space="preserve">PROT.URET. DJ CEL.P/AB. 24CM CH6                                                                    </v>
          </cell>
          <cell r="C9156">
            <v>5</v>
          </cell>
          <cell r="D9156">
            <v>0</v>
          </cell>
          <cell r="E9156">
            <v>0</v>
          </cell>
          <cell r="F9156">
            <v>0</v>
          </cell>
          <cell r="G9156">
            <v>0</v>
          </cell>
          <cell r="I9156">
            <v>0</v>
          </cell>
        </row>
        <row r="9157">
          <cell r="A9157">
            <v>83480600000001</v>
          </cell>
          <cell r="B9157" t="str">
            <v xml:space="preserve">PROT.URET. DJ CEL. P/AB. 24CM CH6                                                                   </v>
          </cell>
          <cell r="C9157">
            <v>0</v>
          </cell>
          <cell r="D9157">
            <v>0</v>
          </cell>
          <cell r="E9157">
            <v>0</v>
          </cell>
          <cell r="F9157">
            <v>0</v>
          </cell>
          <cell r="G9157">
            <v>0</v>
          </cell>
          <cell r="I9157">
            <v>0</v>
          </cell>
        </row>
        <row r="9158">
          <cell r="A9158">
            <v>83480600020000</v>
          </cell>
          <cell r="B9158" t="str">
            <v xml:space="preserve">P.URET. DJ BL. P/AB.L/AZ. 24CM CH6                                                                  </v>
          </cell>
          <cell r="C9158">
            <v>0</v>
          </cell>
          <cell r="D9158">
            <v>0</v>
          </cell>
          <cell r="E9158">
            <v>0</v>
          </cell>
          <cell r="F9158">
            <v>0</v>
          </cell>
          <cell r="G9158">
            <v>0</v>
          </cell>
          <cell r="I9158">
            <v>0</v>
          </cell>
        </row>
        <row r="9159">
          <cell r="A9159">
            <v>83480700000000</v>
          </cell>
          <cell r="B9159" t="str">
            <v xml:space="preserve">PROT.URET. DJ CEL.P/AB. 24CM CH7                                                                    </v>
          </cell>
          <cell r="C9159">
            <v>0</v>
          </cell>
          <cell r="D9159">
            <v>0</v>
          </cell>
          <cell r="E9159">
            <v>0</v>
          </cell>
          <cell r="F9159">
            <v>0</v>
          </cell>
          <cell r="G9159">
            <v>0</v>
          </cell>
          <cell r="I9159">
            <v>0</v>
          </cell>
        </row>
        <row r="9160">
          <cell r="A9160">
            <v>83480700000001</v>
          </cell>
          <cell r="B9160" t="str">
            <v xml:space="preserve">PROT.URET. DJ CEL. P/AB. 24CM CH7                                                                   </v>
          </cell>
          <cell r="C9160">
            <v>0</v>
          </cell>
          <cell r="D9160">
            <v>0</v>
          </cell>
          <cell r="E9160">
            <v>0</v>
          </cell>
          <cell r="F9160">
            <v>0</v>
          </cell>
          <cell r="G9160">
            <v>0</v>
          </cell>
          <cell r="I9160">
            <v>0</v>
          </cell>
        </row>
        <row r="9161">
          <cell r="A9161">
            <v>83480700020000</v>
          </cell>
          <cell r="B9161" t="str">
            <v xml:space="preserve">P.URET. DJ BL. P/AB.L/AZ. 24CM CH7                                                                  </v>
          </cell>
          <cell r="C9161">
            <v>0</v>
          </cell>
          <cell r="D9161">
            <v>0</v>
          </cell>
          <cell r="E9161">
            <v>0</v>
          </cell>
          <cell r="F9161">
            <v>0</v>
          </cell>
          <cell r="G9161">
            <v>0</v>
          </cell>
          <cell r="I9161">
            <v>0</v>
          </cell>
        </row>
        <row r="9162">
          <cell r="A9162">
            <v>83480800000000</v>
          </cell>
          <cell r="B9162" t="str">
            <v xml:space="preserve">PROT.URET. DJ CEL.P/AB. 24CM CH8                                                                    </v>
          </cell>
          <cell r="C9162">
            <v>0</v>
          </cell>
          <cell r="D9162">
            <v>0</v>
          </cell>
          <cell r="E9162">
            <v>0</v>
          </cell>
          <cell r="F9162">
            <v>0</v>
          </cell>
          <cell r="G9162">
            <v>0</v>
          </cell>
          <cell r="I9162">
            <v>0</v>
          </cell>
        </row>
        <row r="9163">
          <cell r="A9163">
            <v>83480800000001</v>
          </cell>
          <cell r="B9163" t="str">
            <v xml:space="preserve">PROT.URET. DJ CEL. P/AB. 24CM CH8                                                                   </v>
          </cell>
          <cell r="C9163">
            <v>0</v>
          </cell>
          <cell r="D9163">
            <v>0</v>
          </cell>
          <cell r="E9163">
            <v>0</v>
          </cell>
          <cell r="F9163">
            <v>0</v>
          </cell>
          <cell r="G9163">
            <v>0</v>
          </cell>
          <cell r="I9163">
            <v>0</v>
          </cell>
        </row>
        <row r="9164">
          <cell r="A9164">
            <v>83480800020000</v>
          </cell>
          <cell r="B9164" t="str">
            <v xml:space="preserve">P.URET. DJ BL. P/AB.L/AZ. 24CM CH8                                                                  </v>
          </cell>
          <cell r="C9164">
            <v>0</v>
          </cell>
          <cell r="D9164">
            <v>0</v>
          </cell>
          <cell r="E9164">
            <v>0</v>
          </cell>
          <cell r="F9164">
            <v>0</v>
          </cell>
          <cell r="G9164">
            <v>0</v>
          </cell>
          <cell r="I9164">
            <v>0</v>
          </cell>
        </row>
        <row r="9165">
          <cell r="A9165">
            <v>83480800100000</v>
          </cell>
          <cell r="B9165" t="str">
            <v xml:space="preserve">DOBLE J CEL.P/AB. OJOS N/P 24CM CH8                                                                 </v>
          </cell>
          <cell r="C9165">
            <v>0</v>
          </cell>
          <cell r="D9165">
            <v>0</v>
          </cell>
          <cell r="E9165">
            <v>0</v>
          </cell>
          <cell r="F9165">
            <v>0</v>
          </cell>
          <cell r="G9165">
            <v>0</v>
          </cell>
          <cell r="I9165">
            <v>0</v>
          </cell>
        </row>
        <row r="9166">
          <cell r="A9166">
            <v>83480900000000</v>
          </cell>
          <cell r="B9166" t="str">
            <v xml:space="preserve">PROT.URET. DJ CEL. P/AB. 24CM CH9                                                                   </v>
          </cell>
          <cell r="C9166">
            <v>0</v>
          </cell>
          <cell r="D9166">
            <v>0</v>
          </cell>
          <cell r="E9166">
            <v>0</v>
          </cell>
          <cell r="F9166">
            <v>0</v>
          </cell>
          <cell r="G9166">
            <v>0</v>
          </cell>
          <cell r="I9166">
            <v>0</v>
          </cell>
        </row>
        <row r="9167">
          <cell r="A9167">
            <v>83480900000001</v>
          </cell>
          <cell r="B9167" t="str">
            <v xml:space="preserve">PROT.URET. DJ CEL. P/AB. 24CM CH9                                                                   </v>
          </cell>
          <cell r="C9167">
            <v>0</v>
          </cell>
          <cell r="D9167">
            <v>0</v>
          </cell>
          <cell r="E9167">
            <v>0</v>
          </cell>
          <cell r="F9167">
            <v>0</v>
          </cell>
          <cell r="G9167">
            <v>0</v>
          </cell>
          <cell r="I9167">
            <v>0</v>
          </cell>
        </row>
        <row r="9168">
          <cell r="A9168">
            <v>83481200000000</v>
          </cell>
          <cell r="B9168" t="str">
            <v xml:space="preserve">PROT. URET. DJ CEL. P/AB. 24CM CH12                                                                 </v>
          </cell>
          <cell r="C9168">
            <v>0</v>
          </cell>
          <cell r="D9168">
            <v>0</v>
          </cell>
          <cell r="E9168">
            <v>0</v>
          </cell>
          <cell r="F9168">
            <v>0</v>
          </cell>
          <cell r="G9168">
            <v>0</v>
          </cell>
          <cell r="I9168">
            <v>0</v>
          </cell>
        </row>
        <row r="9169">
          <cell r="A9169">
            <v>83484800000000</v>
          </cell>
          <cell r="B9169" t="str">
            <v xml:space="preserve">PROT.URET. DJ CEL.P/AB. 24CM CH4.8                                                                  </v>
          </cell>
          <cell r="C9169">
            <v>7</v>
          </cell>
          <cell r="D9169">
            <v>0</v>
          </cell>
          <cell r="E9169">
            <v>0</v>
          </cell>
          <cell r="F9169">
            <v>0</v>
          </cell>
          <cell r="G9169">
            <v>0</v>
          </cell>
          <cell r="I9169">
            <v>0</v>
          </cell>
        </row>
        <row r="9170">
          <cell r="A9170">
            <v>83484800000001</v>
          </cell>
          <cell r="B9170" t="str">
            <v xml:space="preserve">PROT.URET. DJ CEL. P/AB. 24CM CH4.8                                                                 </v>
          </cell>
          <cell r="C9170">
            <v>0</v>
          </cell>
          <cell r="D9170">
            <v>0</v>
          </cell>
          <cell r="E9170">
            <v>0</v>
          </cell>
          <cell r="F9170">
            <v>0</v>
          </cell>
          <cell r="G9170">
            <v>0</v>
          </cell>
          <cell r="I9170">
            <v>0</v>
          </cell>
        </row>
        <row r="9171">
          <cell r="A9171">
            <v>83484800020000</v>
          </cell>
          <cell r="B9171" t="str">
            <v xml:space="preserve">P.URET. DJ BL. P/AB.L/AZ 24CM CH4.8                                                                 </v>
          </cell>
          <cell r="C9171">
            <v>0</v>
          </cell>
          <cell r="D9171">
            <v>0</v>
          </cell>
          <cell r="E9171">
            <v>0</v>
          </cell>
          <cell r="F9171">
            <v>0</v>
          </cell>
          <cell r="G9171">
            <v>0</v>
          </cell>
          <cell r="I9171">
            <v>0</v>
          </cell>
        </row>
        <row r="9172">
          <cell r="A9172">
            <v>83490500000000</v>
          </cell>
          <cell r="B9172" t="str">
            <v xml:space="preserve">P.URET.DJ CEL. 120° P/AB.24CM CH5                                                                   </v>
          </cell>
          <cell r="C9172">
            <v>133</v>
          </cell>
          <cell r="D9172">
            <v>0</v>
          </cell>
          <cell r="E9172">
            <v>0</v>
          </cell>
          <cell r="F9172">
            <v>0</v>
          </cell>
          <cell r="G9172">
            <v>0</v>
          </cell>
          <cell r="I9172">
            <v>0</v>
          </cell>
        </row>
        <row r="9173">
          <cell r="A9173">
            <v>83490600000000</v>
          </cell>
          <cell r="B9173" t="str">
            <v xml:space="preserve">P.URET.DJ CEL. 120° P/AB.24CM CH6                                                                   </v>
          </cell>
          <cell r="C9173">
            <v>115</v>
          </cell>
          <cell r="D9173">
            <v>0</v>
          </cell>
          <cell r="E9173">
            <v>0</v>
          </cell>
          <cell r="F9173">
            <v>0</v>
          </cell>
          <cell r="G9173">
            <v>0</v>
          </cell>
          <cell r="I9173">
            <v>0</v>
          </cell>
        </row>
        <row r="9174">
          <cell r="A9174">
            <v>83490700000000</v>
          </cell>
          <cell r="B9174" t="str">
            <v xml:space="preserve">P.URET.DJ CEL. 120° P/AB.24CM CH7                                                                   </v>
          </cell>
          <cell r="C9174">
            <v>11</v>
          </cell>
          <cell r="D9174">
            <v>0</v>
          </cell>
          <cell r="E9174">
            <v>0</v>
          </cell>
          <cell r="F9174">
            <v>0</v>
          </cell>
          <cell r="G9174">
            <v>0</v>
          </cell>
          <cell r="I9174">
            <v>0</v>
          </cell>
        </row>
        <row r="9175">
          <cell r="A9175">
            <v>83490800000000</v>
          </cell>
          <cell r="B9175" t="str">
            <v xml:space="preserve">P.URET.DJ CEL. 120° P/AB.24CM CH8                                                                   </v>
          </cell>
          <cell r="C9175">
            <v>13</v>
          </cell>
          <cell r="D9175">
            <v>0</v>
          </cell>
          <cell r="E9175">
            <v>0</v>
          </cell>
          <cell r="F9175">
            <v>0</v>
          </cell>
          <cell r="G9175">
            <v>0</v>
          </cell>
          <cell r="I9175">
            <v>0</v>
          </cell>
        </row>
        <row r="9176">
          <cell r="A9176">
            <v>83494800000000</v>
          </cell>
          <cell r="B9176" t="str">
            <v xml:space="preserve">P.URET.DJ CEL. 120° P/AB.24CM CH4.8                                                                 </v>
          </cell>
          <cell r="C9176">
            <v>163</v>
          </cell>
          <cell r="D9176">
            <v>0</v>
          </cell>
          <cell r="E9176">
            <v>0</v>
          </cell>
          <cell r="F9176">
            <v>0</v>
          </cell>
          <cell r="G9176">
            <v>0</v>
          </cell>
          <cell r="I9176">
            <v>0</v>
          </cell>
        </row>
        <row r="9177">
          <cell r="A9177">
            <v>83500300000000</v>
          </cell>
          <cell r="B9177" t="str">
            <v xml:space="preserve">P.URET.DJ CEL. 120° P/AB.14CM CH3                                                                   </v>
          </cell>
          <cell r="C9177">
            <v>30</v>
          </cell>
          <cell r="D9177">
            <v>0</v>
          </cell>
          <cell r="E9177">
            <v>0</v>
          </cell>
          <cell r="F9177">
            <v>0</v>
          </cell>
          <cell r="G9177">
            <v>0</v>
          </cell>
          <cell r="I9177">
            <v>0</v>
          </cell>
        </row>
        <row r="9178">
          <cell r="A9178">
            <v>83500500000000</v>
          </cell>
          <cell r="B9178" t="str">
            <v xml:space="preserve">P.URET.DJ CEL. 120° P/AB.14CM CH5                                                                   </v>
          </cell>
          <cell r="C9178">
            <v>3</v>
          </cell>
          <cell r="D9178">
            <v>0</v>
          </cell>
          <cell r="E9178">
            <v>0</v>
          </cell>
          <cell r="F9178">
            <v>0</v>
          </cell>
          <cell r="G9178">
            <v>0</v>
          </cell>
          <cell r="I9178">
            <v>0</v>
          </cell>
        </row>
        <row r="9179">
          <cell r="A9179">
            <v>83500500010000</v>
          </cell>
          <cell r="B9179" t="str">
            <v xml:space="preserve">PROTESIS JJ P/AB. 22CM CH5                                                                          </v>
          </cell>
          <cell r="C9179">
            <v>33</v>
          </cell>
          <cell r="D9179">
            <v>0</v>
          </cell>
          <cell r="E9179">
            <v>0</v>
          </cell>
          <cell r="F9179">
            <v>0</v>
          </cell>
          <cell r="G9179">
            <v>0</v>
          </cell>
          <cell r="I9179">
            <v>0</v>
          </cell>
        </row>
        <row r="9180">
          <cell r="A9180">
            <v>83500600010000</v>
          </cell>
          <cell r="B9180" t="str">
            <v xml:space="preserve">PROTESIS JJ P/AB. 22CM CH6                                                                          </v>
          </cell>
          <cell r="C9180">
            <v>13</v>
          </cell>
          <cell r="D9180">
            <v>0</v>
          </cell>
          <cell r="E9180">
            <v>0</v>
          </cell>
          <cell r="F9180">
            <v>0</v>
          </cell>
          <cell r="G9180">
            <v>0</v>
          </cell>
          <cell r="I9180">
            <v>0</v>
          </cell>
        </row>
        <row r="9181">
          <cell r="A9181">
            <v>83500700000000</v>
          </cell>
          <cell r="B9181" t="str">
            <v xml:space="preserve">P.URET.DJ CEL. 120° P/AB.14CM CH7                                                                   </v>
          </cell>
          <cell r="C9181">
            <v>0</v>
          </cell>
          <cell r="D9181">
            <v>0</v>
          </cell>
          <cell r="E9181">
            <v>0</v>
          </cell>
          <cell r="F9181">
            <v>0</v>
          </cell>
          <cell r="G9181">
            <v>0</v>
          </cell>
          <cell r="I9181">
            <v>0</v>
          </cell>
        </row>
        <row r="9182">
          <cell r="A9182">
            <v>83500700010000</v>
          </cell>
          <cell r="B9182" t="str">
            <v xml:space="preserve">PROTESIS JJ P/AB. 22CM CH7                                                                          </v>
          </cell>
          <cell r="C9182">
            <v>42</v>
          </cell>
          <cell r="D9182">
            <v>0</v>
          </cell>
          <cell r="E9182">
            <v>0</v>
          </cell>
          <cell r="F9182">
            <v>0</v>
          </cell>
          <cell r="G9182">
            <v>0</v>
          </cell>
          <cell r="I9182">
            <v>0</v>
          </cell>
        </row>
        <row r="9183">
          <cell r="A9183">
            <v>83504800000000</v>
          </cell>
          <cell r="B9183" t="str">
            <v xml:space="preserve">P.URET.DJ CEL. 120° P/AB.14CM CH4.8                                                                 </v>
          </cell>
          <cell r="C9183">
            <v>21</v>
          </cell>
          <cell r="D9183">
            <v>0</v>
          </cell>
          <cell r="E9183">
            <v>0</v>
          </cell>
          <cell r="F9183">
            <v>0</v>
          </cell>
          <cell r="G9183">
            <v>0</v>
          </cell>
          <cell r="I9183">
            <v>0</v>
          </cell>
        </row>
        <row r="9184">
          <cell r="A9184">
            <v>83504800010000</v>
          </cell>
          <cell r="B9184" t="str">
            <v xml:space="preserve">P.URET.DJ CEL. 120° P/AB.22CM CH4,8                                                                 </v>
          </cell>
          <cell r="C9184">
            <v>21</v>
          </cell>
          <cell r="D9184">
            <v>0</v>
          </cell>
          <cell r="E9184">
            <v>0</v>
          </cell>
          <cell r="F9184">
            <v>0</v>
          </cell>
          <cell r="G9184">
            <v>0</v>
          </cell>
          <cell r="I9184">
            <v>0</v>
          </cell>
        </row>
        <row r="9185">
          <cell r="A9185">
            <v>83510600000000</v>
          </cell>
          <cell r="B9185" t="str">
            <v xml:space="preserve">PROT.URET. DJ CEL. P/AB. 26CM CH6                                                                   </v>
          </cell>
          <cell r="C9185">
            <v>0</v>
          </cell>
          <cell r="D9185">
            <v>0</v>
          </cell>
          <cell r="E9185">
            <v>0</v>
          </cell>
          <cell r="F9185">
            <v>0</v>
          </cell>
          <cell r="G9185">
            <v>0</v>
          </cell>
          <cell r="I9185">
            <v>0</v>
          </cell>
        </row>
        <row r="9186">
          <cell r="A9186">
            <v>83510600000001</v>
          </cell>
          <cell r="B9186" t="str">
            <v xml:space="preserve">PROT.URET. DJ CEL. P/AB. 26CM CH6                                                                   </v>
          </cell>
          <cell r="C9186">
            <v>0</v>
          </cell>
          <cell r="D9186">
            <v>0</v>
          </cell>
          <cell r="E9186">
            <v>0</v>
          </cell>
          <cell r="F9186">
            <v>0</v>
          </cell>
          <cell r="G9186">
            <v>0</v>
          </cell>
          <cell r="I9186">
            <v>0</v>
          </cell>
        </row>
        <row r="9187">
          <cell r="A9187">
            <v>83510600000003</v>
          </cell>
          <cell r="B9187" t="str">
            <v xml:space="preserve">PROT.URET. DJ CEL. P/AB. 26CM CH6                                                                   </v>
          </cell>
          <cell r="C9187">
            <v>0</v>
          </cell>
          <cell r="D9187">
            <v>0</v>
          </cell>
          <cell r="E9187">
            <v>0</v>
          </cell>
          <cell r="F9187">
            <v>0</v>
          </cell>
          <cell r="G9187">
            <v>0</v>
          </cell>
          <cell r="I9187">
            <v>0</v>
          </cell>
        </row>
        <row r="9188">
          <cell r="A9188">
            <v>83510600020000</v>
          </cell>
          <cell r="B9188" t="str">
            <v xml:space="preserve">P.URET. DJ BL. P/AB. L/AZ. 26CM CH6                                                                 </v>
          </cell>
          <cell r="C9188">
            <v>0</v>
          </cell>
          <cell r="D9188">
            <v>0</v>
          </cell>
          <cell r="E9188">
            <v>0</v>
          </cell>
          <cell r="F9188">
            <v>0</v>
          </cell>
          <cell r="G9188">
            <v>0</v>
          </cell>
          <cell r="I9188">
            <v>0</v>
          </cell>
        </row>
        <row r="9189">
          <cell r="A9189">
            <v>83510600030000</v>
          </cell>
          <cell r="B9189" t="str">
            <v xml:space="preserve">P.URET. DJ BL. P/AB. L/AZ. 28CM CH6                                                                 </v>
          </cell>
          <cell r="C9189">
            <v>130</v>
          </cell>
          <cell r="D9189">
            <v>0</v>
          </cell>
          <cell r="E9189">
            <v>0</v>
          </cell>
          <cell r="F9189">
            <v>0</v>
          </cell>
          <cell r="G9189">
            <v>0</v>
          </cell>
          <cell r="I9189">
            <v>0</v>
          </cell>
        </row>
        <row r="9190">
          <cell r="A9190">
            <v>83510600030002</v>
          </cell>
          <cell r="B9190" t="str">
            <v xml:space="preserve">P.URET.DJ BL.P/AB.L/NE.26CM CH6                                                                     </v>
          </cell>
          <cell r="C9190">
            <v>0</v>
          </cell>
          <cell r="D9190">
            <v>0</v>
          </cell>
          <cell r="E9190">
            <v>0</v>
          </cell>
          <cell r="F9190">
            <v>0</v>
          </cell>
          <cell r="G9190">
            <v>0</v>
          </cell>
          <cell r="I9190">
            <v>0</v>
          </cell>
        </row>
        <row r="9191">
          <cell r="A9191">
            <v>83510700000000</v>
          </cell>
          <cell r="B9191" t="str">
            <v xml:space="preserve">PROT.URET. DJ CEL. P/AB. 26CM CH7                                                                   </v>
          </cell>
          <cell r="C9191">
            <v>0</v>
          </cell>
          <cell r="D9191">
            <v>0</v>
          </cell>
          <cell r="E9191">
            <v>0</v>
          </cell>
          <cell r="F9191">
            <v>0</v>
          </cell>
          <cell r="G9191">
            <v>0</v>
          </cell>
          <cell r="I9191">
            <v>0</v>
          </cell>
        </row>
        <row r="9192">
          <cell r="A9192">
            <v>83510700000001</v>
          </cell>
          <cell r="B9192" t="str">
            <v xml:space="preserve">PROT.URET. DJ CEL. P/AB. 26CM CH7                                                                   </v>
          </cell>
          <cell r="C9192">
            <v>0</v>
          </cell>
          <cell r="D9192">
            <v>0</v>
          </cell>
          <cell r="E9192">
            <v>0</v>
          </cell>
          <cell r="F9192">
            <v>0</v>
          </cell>
          <cell r="G9192">
            <v>0</v>
          </cell>
          <cell r="I9192">
            <v>0</v>
          </cell>
        </row>
        <row r="9193">
          <cell r="A9193">
            <v>83510700000003</v>
          </cell>
          <cell r="B9193" t="str">
            <v xml:space="preserve">PROT.URET. DJ CEL. P/AB. 26CM CH7                                                                   </v>
          </cell>
          <cell r="C9193">
            <v>0</v>
          </cell>
          <cell r="D9193">
            <v>0</v>
          </cell>
          <cell r="E9193">
            <v>0</v>
          </cell>
          <cell r="F9193">
            <v>0</v>
          </cell>
          <cell r="G9193">
            <v>0</v>
          </cell>
          <cell r="I9193">
            <v>0</v>
          </cell>
        </row>
        <row r="9194">
          <cell r="A9194">
            <v>83510700010000</v>
          </cell>
          <cell r="B9194" t="str">
            <v xml:space="preserve">P.URET. DJ CEL.P/AB. 26CM CH7(90AE)                                                                 </v>
          </cell>
          <cell r="C9194">
            <v>6</v>
          </cell>
          <cell r="D9194">
            <v>0</v>
          </cell>
          <cell r="E9194">
            <v>0</v>
          </cell>
          <cell r="F9194">
            <v>0</v>
          </cell>
          <cell r="G9194">
            <v>0</v>
          </cell>
          <cell r="I9194">
            <v>0</v>
          </cell>
        </row>
        <row r="9195">
          <cell r="A9195">
            <v>83510700020000</v>
          </cell>
          <cell r="B9195" t="str">
            <v xml:space="preserve">P.URET. DJ BL. P/AB. L/AZ. 26CM CH7                                                                 </v>
          </cell>
          <cell r="C9195">
            <v>0</v>
          </cell>
          <cell r="D9195">
            <v>0</v>
          </cell>
          <cell r="E9195">
            <v>0</v>
          </cell>
          <cell r="F9195">
            <v>0</v>
          </cell>
          <cell r="G9195">
            <v>0</v>
          </cell>
          <cell r="I9195">
            <v>0</v>
          </cell>
        </row>
        <row r="9196">
          <cell r="A9196">
            <v>83510700030000</v>
          </cell>
          <cell r="B9196" t="str">
            <v xml:space="preserve">P.URET. DJ BL. P/AB. L/AZ. 28CM CH7                                                                 </v>
          </cell>
          <cell r="C9196">
            <v>0</v>
          </cell>
          <cell r="D9196">
            <v>0</v>
          </cell>
          <cell r="E9196">
            <v>0</v>
          </cell>
          <cell r="F9196">
            <v>0</v>
          </cell>
          <cell r="G9196">
            <v>0</v>
          </cell>
          <cell r="I9196">
            <v>0</v>
          </cell>
        </row>
        <row r="9197">
          <cell r="A9197">
            <v>83510800000000</v>
          </cell>
          <cell r="B9197" t="str">
            <v xml:space="preserve">PROT.URET. DJ CEL. P/AB. 26CM CH8                                                                   </v>
          </cell>
          <cell r="C9197">
            <v>0</v>
          </cell>
          <cell r="D9197">
            <v>0</v>
          </cell>
          <cell r="E9197">
            <v>0</v>
          </cell>
          <cell r="F9197">
            <v>0</v>
          </cell>
          <cell r="G9197">
            <v>0</v>
          </cell>
          <cell r="I9197">
            <v>0</v>
          </cell>
        </row>
        <row r="9198">
          <cell r="A9198">
            <v>83510800000001</v>
          </cell>
          <cell r="B9198" t="str">
            <v xml:space="preserve">PROT.URET. DJ CEL. P/AB. 26CM CH8                                                                   </v>
          </cell>
          <cell r="C9198">
            <v>0</v>
          </cell>
          <cell r="D9198">
            <v>0</v>
          </cell>
          <cell r="E9198">
            <v>0</v>
          </cell>
          <cell r="F9198">
            <v>0</v>
          </cell>
          <cell r="G9198">
            <v>0</v>
          </cell>
          <cell r="I9198">
            <v>0</v>
          </cell>
        </row>
        <row r="9199">
          <cell r="A9199">
            <v>83510800020000</v>
          </cell>
          <cell r="B9199" t="str">
            <v xml:space="preserve">P.URET. DJ BL. P/AB.L/AZ. 26CM CH8                                                                  </v>
          </cell>
          <cell r="C9199">
            <v>0</v>
          </cell>
          <cell r="D9199">
            <v>0</v>
          </cell>
          <cell r="E9199">
            <v>0</v>
          </cell>
          <cell r="F9199">
            <v>0</v>
          </cell>
          <cell r="G9199">
            <v>0</v>
          </cell>
          <cell r="I9199">
            <v>0</v>
          </cell>
        </row>
        <row r="9200">
          <cell r="A9200">
            <v>83510800030000</v>
          </cell>
          <cell r="B9200" t="str">
            <v xml:space="preserve">P.URET. DJ BL. P/AB. L/AZ. 28CM CH8                                                                 </v>
          </cell>
          <cell r="C9200">
            <v>0</v>
          </cell>
          <cell r="D9200">
            <v>0</v>
          </cell>
          <cell r="E9200">
            <v>0</v>
          </cell>
          <cell r="F9200">
            <v>0</v>
          </cell>
          <cell r="G9200">
            <v>0</v>
          </cell>
          <cell r="I9200">
            <v>0</v>
          </cell>
        </row>
        <row r="9201">
          <cell r="A9201">
            <v>83514800000000</v>
          </cell>
          <cell r="B9201" t="str">
            <v xml:space="preserve">PROT.URET. DJ CEL. P/AB. 26CM CH4.8                                                                 </v>
          </cell>
          <cell r="C9201">
            <v>0</v>
          </cell>
          <cell r="D9201">
            <v>0</v>
          </cell>
          <cell r="E9201">
            <v>0</v>
          </cell>
          <cell r="F9201">
            <v>0</v>
          </cell>
          <cell r="G9201">
            <v>0</v>
          </cell>
          <cell r="I9201">
            <v>0</v>
          </cell>
        </row>
        <row r="9202">
          <cell r="A9202">
            <v>83514800000001</v>
          </cell>
          <cell r="B9202" t="str">
            <v xml:space="preserve">PROT.URET. DJ CEL. P/AB. 26CM CH4.8                                                                 </v>
          </cell>
          <cell r="C9202">
            <v>0</v>
          </cell>
          <cell r="D9202">
            <v>0</v>
          </cell>
          <cell r="E9202">
            <v>0</v>
          </cell>
          <cell r="F9202">
            <v>0</v>
          </cell>
          <cell r="G9202">
            <v>0</v>
          </cell>
          <cell r="I9202">
            <v>0</v>
          </cell>
        </row>
        <row r="9203">
          <cell r="A9203">
            <v>83514800000003</v>
          </cell>
          <cell r="B9203" t="str">
            <v xml:space="preserve">PROT.URET. DJ CEL. P/AB. 26CM CH4.8                                                                 </v>
          </cell>
          <cell r="C9203">
            <v>0</v>
          </cell>
          <cell r="D9203">
            <v>0</v>
          </cell>
          <cell r="E9203">
            <v>0</v>
          </cell>
          <cell r="F9203">
            <v>0</v>
          </cell>
          <cell r="G9203">
            <v>0</v>
          </cell>
          <cell r="I9203">
            <v>0</v>
          </cell>
        </row>
        <row r="9204">
          <cell r="A9204">
            <v>83514800020000</v>
          </cell>
          <cell r="B9204" t="str">
            <v xml:space="preserve">P.URET. DJ BL. P/AB.L/AZ.26CM CH4.8                                                                 </v>
          </cell>
          <cell r="C9204">
            <v>0</v>
          </cell>
          <cell r="D9204">
            <v>0</v>
          </cell>
          <cell r="E9204">
            <v>0</v>
          </cell>
          <cell r="F9204">
            <v>0</v>
          </cell>
          <cell r="G9204">
            <v>0</v>
          </cell>
          <cell r="I9204">
            <v>0</v>
          </cell>
        </row>
        <row r="9205">
          <cell r="A9205">
            <v>83514800030000</v>
          </cell>
          <cell r="B9205" t="str">
            <v xml:space="preserve">P.URET. DJ BL. P/AB.L/AZ.28CM CH4.8                                                                 </v>
          </cell>
          <cell r="C9205">
            <v>0</v>
          </cell>
          <cell r="D9205">
            <v>0</v>
          </cell>
          <cell r="E9205">
            <v>0</v>
          </cell>
          <cell r="F9205">
            <v>0</v>
          </cell>
          <cell r="G9205">
            <v>0</v>
          </cell>
          <cell r="I9205">
            <v>0</v>
          </cell>
        </row>
        <row r="9206">
          <cell r="A9206">
            <v>83520300000000</v>
          </cell>
          <cell r="B9206" t="str">
            <v xml:space="preserve">P.URET.DJ CEL. 120° P/AB.26CM CH3                                                                   </v>
          </cell>
          <cell r="C9206">
            <v>152</v>
          </cell>
          <cell r="D9206">
            <v>0</v>
          </cell>
          <cell r="E9206">
            <v>0</v>
          </cell>
          <cell r="F9206">
            <v>0</v>
          </cell>
          <cell r="G9206">
            <v>0</v>
          </cell>
          <cell r="I9206">
            <v>0</v>
          </cell>
        </row>
        <row r="9207">
          <cell r="A9207">
            <v>83520500000000</v>
          </cell>
          <cell r="B9207" t="str">
            <v xml:space="preserve">P.URET.DJ CEL. 120° P/AB.26CM CH5                                                                   </v>
          </cell>
          <cell r="C9207">
            <v>128</v>
          </cell>
          <cell r="D9207">
            <v>0</v>
          </cell>
          <cell r="E9207">
            <v>0</v>
          </cell>
          <cell r="F9207">
            <v>0</v>
          </cell>
          <cell r="G9207">
            <v>0</v>
          </cell>
          <cell r="I9207">
            <v>0</v>
          </cell>
        </row>
        <row r="9208">
          <cell r="A9208">
            <v>83520600000000</v>
          </cell>
          <cell r="B9208" t="str">
            <v xml:space="preserve">P.URET.DJ CEL. 120° P/AB.26CM CH6                                                                   </v>
          </cell>
          <cell r="C9208">
            <v>150</v>
          </cell>
          <cell r="D9208">
            <v>0</v>
          </cell>
          <cell r="E9208">
            <v>0</v>
          </cell>
          <cell r="F9208">
            <v>0</v>
          </cell>
          <cell r="G9208">
            <v>0</v>
          </cell>
          <cell r="I9208">
            <v>0</v>
          </cell>
        </row>
        <row r="9209">
          <cell r="A9209">
            <v>83520700000000</v>
          </cell>
          <cell r="B9209" t="str">
            <v xml:space="preserve">P.URET.DJ CEL. 120° P/AB.26CM CH7                                                                   </v>
          </cell>
          <cell r="C9209">
            <v>45</v>
          </cell>
          <cell r="D9209">
            <v>0</v>
          </cell>
          <cell r="E9209">
            <v>0</v>
          </cell>
          <cell r="F9209">
            <v>0</v>
          </cell>
          <cell r="G9209">
            <v>0</v>
          </cell>
          <cell r="I9209">
            <v>0</v>
          </cell>
        </row>
        <row r="9210">
          <cell r="A9210">
            <v>83520800000000</v>
          </cell>
          <cell r="B9210" t="str">
            <v xml:space="preserve">P.URET.DJ CEL. 120° P/AB.26CM CH8                                                                   </v>
          </cell>
          <cell r="C9210">
            <v>0</v>
          </cell>
          <cell r="D9210">
            <v>0</v>
          </cell>
          <cell r="E9210">
            <v>0</v>
          </cell>
          <cell r="F9210">
            <v>0</v>
          </cell>
          <cell r="G9210">
            <v>0</v>
          </cell>
          <cell r="I9210">
            <v>0</v>
          </cell>
        </row>
        <row r="9211">
          <cell r="A9211">
            <v>83524800000000</v>
          </cell>
          <cell r="B9211" t="str">
            <v xml:space="preserve">P.URET.DJ CEL. 120° P/AB.26CM CH4.8                                                                 </v>
          </cell>
          <cell r="C9211">
            <v>27</v>
          </cell>
          <cell r="D9211">
            <v>0</v>
          </cell>
          <cell r="E9211">
            <v>0</v>
          </cell>
          <cell r="F9211">
            <v>0</v>
          </cell>
          <cell r="G9211">
            <v>0</v>
          </cell>
          <cell r="I9211">
            <v>0</v>
          </cell>
        </row>
        <row r="9212">
          <cell r="A9212">
            <v>83530480100000</v>
          </cell>
          <cell r="B9212" t="str">
            <v xml:space="preserve">P.URET.DJ BL.P/AB.L/AZ. 30CM CH4.8                                                                  </v>
          </cell>
          <cell r="C9212">
            <v>0</v>
          </cell>
          <cell r="D9212">
            <v>0</v>
          </cell>
          <cell r="E9212">
            <v>0</v>
          </cell>
          <cell r="F9212">
            <v>0</v>
          </cell>
          <cell r="G9212">
            <v>0</v>
          </cell>
          <cell r="I9212">
            <v>0</v>
          </cell>
        </row>
        <row r="9213">
          <cell r="A9213">
            <v>83530700000000</v>
          </cell>
          <cell r="B9213" t="str">
            <v xml:space="preserve">P.URET.DJ BL.P/AB.L/AZ.C/H 26CM CH7                                                                 </v>
          </cell>
          <cell r="C9213">
            <v>0</v>
          </cell>
          <cell r="D9213">
            <v>0</v>
          </cell>
          <cell r="E9213">
            <v>0</v>
          </cell>
          <cell r="F9213">
            <v>0</v>
          </cell>
          <cell r="G9213">
            <v>0</v>
          </cell>
          <cell r="I9213">
            <v>0</v>
          </cell>
        </row>
        <row r="9214">
          <cell r="A9214">
            <v>83540600000000</v>
          </cell>
          <cell r="B9214" t="str">
            <v xml:space="preserve">PROT.URET. DJ CEL.P/AB. 28CM CH6                                                                    </v>
          </cell>
          <cell r="C9214">
            <v>0</v>
          </cell>
          <cell r="D9214">
            <v>0</v>
          </cell>
          <cell r="E9214">
            <v>0</v>
          </cell>
          <cell r="F9214">
            <v>0</v>
          </cell>
          <cell r="G9214">
            <v>0</v>
          </cell>
          <cell r="I9214">
            <v>0</v>
          </cell>
        </row>
        <row r="9215">
          <cell r="A9215">
            <v>83540600000001</v>
          </cell>
          <cell r="B9215" t="str">
            <v xml:space="preserve">PROT.URET. DJ CEL. P/AB. 28CM CH6                                                                   </v>
          </cell>
          <cell r="C9215">
            <v>0</v>
          </cell>
          <cell r="D9215">
            <v>0</v>
          </cell>
          <cell r="E9215">
            <v>0</v>
          </cell>
          <cell r="F9215">
            <v>0</v>
          </cell>
          <cell r="G9215">
            <v>0</v>
          </cell>
          <cell r="I9215">
            <v>0</v>
          </cell>
        </row>
        <row r="9216">
          <cell r="A9216">
            <v>83540600000003</v>
          </cell>
          <cell r="B9216" t="str">
            <v xml:space="preserve">PROT.URET. DJ CEL. P/AB. 28CM CH6                                                                   </v>
          </cell>
          <cell r="C9216">
            <v>0</v>
          </cell>
          <cell r="D9216">
            <v>0</v>
          </cell>
          <cell r="E9216">
            <v>0</v>
          </cell>
          <cell r="F9216">
            <v>0</v>
          </cell>
          <cell r="G9216">
            <v>0</v>
          </cell>
          <cell r="I9216">
            <v>0</v>
          </cell>
        </row>
        <row r="9217">
          <cell r="A9217">
            <v>83540600000004</v>
          </cell>
          <cell r="B9217" t="str">
            <v xml:space="preserve">PROT.URET. DJ CEL. P/AB. 28CM CH6                                                                   </v>
          </cell>
          <cell r="C9217">
            <v>0</v>
          </cell>
          <cell r="D9217">
            <v>0</v>
          </cell>
          <cell r="E9217">
            <v>0</v>
          </cell>
          <cell r="F9217">
            <v>0</v>
          </cell>
          <cell r="G9217">
            <v>0</v>
          </cell>
          <cell r="I9217">
            <v>0</v>
          </cell>
        </row>
        <row r="9218">
          <cell r="A9218">
            <v>83540700000000</v>
          </cell>
          <cell r="B9218" t="str">
            <v xml:space="preserve">PROT.URET. DJ CEL.P/AB. 28CM CH7                                                                    </v>
          </cell>
          <cell r="C9218">
            <v>189</v>
          </cell>
          <cell r="D9218">
            <v>0</v>
          </cell>
          <cell r="E9218">
            <v>0</v>
          </cell>
          <cell r="F9218">
            <v>0</v>
          </cell>
          <cell r="G9218">
            <v>0</v>
          </cell>
          <cell r="I9218">
            <v>0</v>
          </cell>
        </row>
        <row r="9219">
          <cell r="A9219">
            <v>83540700000001</v>
          </cell>
          <cell r="B9219" t="str">
            <v xml:space="preserve">PROT.URET. DJ CEL. P/AB. 28CM CH7                                                                   </v>
          </cell>
          <cell r="C9219">
            <v>0</v>
          </cell>
          <cell r="D9219">
            <v>0</v>
          </cell>
          <cell r="E9219">
            <v>0</v>
          </cell>
          <cell r="F9219">
            <v>0</v>
          </cell>
          <cell r="G9219">
            <v>0</v>
          </cell>
          <cell r="I9219">
            <v>0</v>
          </cell>
        </row>
        <row r="9220">
          <cell r="A9220">
            <v>83540700000003</v>
          </cell>
          <cell r="B9220" t="str">
            <v xml:space="preserve">PROT.URET. DJ CEL. P/AB. 28CM CH7                                                                   </v>
          </cell>
          <cell r="C9220">
            <v>0</v>
          </cell>
          <cell r="D9220">
            <v>0</v>
          </cell>
          <cell r="E9220">
            <v>0</v>
          </cell>
          <cell r="F9220">
            <v>0</v>
          </cell>
          <cell r="G9220">
            <v>0</v>
          </cell>
          <cell r="I9220">
            <v>0</v>
          </cell>
        </row>
        <row r="9221">
          <cell r="A9221">
            <v>83540700010000</v>
          </cell>
          <cell r="B9221" t="str">
            <v xml:space="preserve">P.URET. DJ CEL. P/AB.28CM CH7(90AE)                                                                 </v>
          </cell>
          <cell r="C9221">
            <v>0</v>
          </cell>
          <cell r="D9221">
            <v>0</v>
          </cell>
          <cell r="E9221">
            <v>0</v>
          </cell>
          <cell r="F9221">
            <v>0</v>
          </cell>
          <cell r="G9221">
            <v>0</v>
          </cell>
          <cell r="I9221">
            <v>0</v>
          </cell>
        </row>
        <row r="9222">
          <cell r="A9222">
            <v>83540800000000</v>
          </cell>
          <cell r="B9222" t="str">
            <v xml:space="preserve">PROT.URET. DJ CEL.P/AB. 28CM CH8                                                                    </v>
          </cell>
          <cell r="C9222">
            <v>0</v>
          </cell>
          <cell r="D9222">
            <v>0</v>
          </cell>
          <cell r="E9222">
            <v>0</v>
          </cell>
          <cell r="F9222">
            <v>0</v>
          </cell>
          <cell r="G9222">
            <v>0</v>
          </cell>
          <cell r="I9222">
            <v>0</v>
          </cell>
        </row>
        <row r="9223">
          <cell r="A9223">
            <v>83540800000001</v>
          </cell>
          <cell r="B9223" t="str">
            <v xml:space="preserve">PROT.URET. DJ CEL. P/AB. 28CM CH8                                                                   </v>
          </cell>
          <cell r="C9223">
            <v>0</v>
          </cell>
          <cell r="D9223">
            <v>0</v>
          </cell>
          <cell r="E9223">
            <v>0</v>
          </cell>
          <cell r="F9223">
            <v>0</v>
          </cell>
          <cell r="G9223">
            <v>0</v>
          </cell>
          <cell r="I9223">
            <v>0</v>
          </cell>
        </row>
        <row r="9224">
          <cell r="A9224">
            <v>83544800000000</v>
          </cell>
          <cell r="B9224" t="str">
            <v xml:space="preserve">PROT.URET. DJ CEL.P/AB. 28CM CH4.8                                                                  </v>
          </cell>
          <cell r="C9224">
            <v>0</v>
          </cell>
          <cell r="D9224">
            <v>0</v>
          </cell>
          <cell r="E9224">
            <v>0</v>
          </cell>
          <cell r="F9224">
            <v>0</v>
          </cell>
          <cell r="G9224">
            <v>0</v>
          </cell>
          <cell r="I9224">
            <v>0</v>
          </cell>
        </row>
        <row r="9225">
          <cell r="A9225">
            <v>83544800000001</v>
          </cell>
          <cell r="B9225" t="str">
            <v xml:space="preserve">PROT.URET. DJ CEL. P/AB. 28CM CH4.8                                                                 </v>
          </cell>
          <cell r="C9225">
            <v>0</v>
          </cell>
          <cell r="D9225">
            <v>0</v>
          </cell>
          <cell r="E9225">
            <v>0</v>
          </cell>
          <cell r="F9225">
            <v>0</v>
          </cell>
          <cell r="G9225">
            <v>0</v>
          </cell>
          <cell r="I9225">
            <v>0</v>
          </cell>
        </row>
        <row r="9226">
          <cell r="A9226">
            <v>83544800000003</v>
          </cell>
          <cell r="B9226" t="str">
            <v xml:space="preserve">PROT.URET. DJ CEL. P/AB. 28CM CH4.8                                                                 </v>
          </cell>
          <cell r="C9226">
            <v>0</v>
          </cell>
          <cell r="D9226">
            <v>0</v>
          </cell>
          <cell r="E9226">
            <v>0</v>
          </cell>
          <cell r="F9226">
            <v>0</v>
          </cell>
          <cell r="G9226">
            <v>0</v>
          </cell>
          <cell r="I9226">
            <v>0</v>
          </cell>
        </row>
        <row r="9227">
          <cell r="A9227">
            <v>83550500000000</v>
          </cell>
          <cell r="B9227" t="str">
            <v xml:space="preserve">P.URET.DJ CEL. 120° P/AB.28CM CH5                                                                   </v>
          </cell>
          <cell r="C9227">
            <v>15</v>
          </cell>
          <cell r="D9227">
            <v>0</v>
          </cell>
          <cell r="E9227">
            <v>0</v>
          </cell>
          <cell r="F9227">
            <v>0</v>
          </cell>
          <cell r="G9227">
            <v>0</v>
          </cell>
          <cell r="I9227">
            <v>0</v>
          </cell>
        </row>
        <row r="9228">
          <cell r="A9228">
            <v>83550600000000</v>
          </cell>
          <cell r="B9228" t="str">
            <v xml:space="preserve">P.URET.DJ CEL. 120° P/AB.28CM CH6                                                                   </v>
          </cell>
          <cell r="C9228">
            <v>117</v>
          </cell>
          <cell r="D9228">
            <v>0</v>
          </cell>
          <cell r="E9228">
            <v>0</v>
          </cell>
          <cell r="F9228">
            <v>0</v>
          </cell>
          <cell r="G9228">
            <v>0</v>
          </cell>
          <cell r="I9228">
            <v>0</v>
          </cell>
        </row>
        <row r="9229">
          <cell r="A9229">
            <v>83550700000000</v>
          </cell>
          <cell r="B9229" t="str">
            <v xml:space="preserve">P.URET.DJ CEL. 120° P/AB.28CM CH7                                                                   </v>
          </cell>
          <cell r="C9229">
            <v>10</v>
          </cell>
          <cell r="D9229">
            <v>0</v>
          </cell>
          <cell r="E9229">
            <v>0</v>
          </cell>
          <cell r="F9229">
            <v>0</v>
          </cell>
          <cell r="G9229">
            <v>0</v>
          </cell>
          <cell r="I9229">
            <v>0</v>
          </cell>
        </row>
        <row r="9230">
          <cell r="A9230">
            <v>83550800000000</v>
          </cell>
          <cell r="B9230" t="str">
            <v xml:space="preserve">P.URET.DJ CEL. 120° P/AB.28CM CH8                                                                   </v>
          </cell>
          <cell r="C9230">
            <v>104</v>
          </cell>
          <cell r="D9230">
            <v>0</v>
          </cell>
          <cell r="E9230">
            <v>0</v>
          </cell>
          <cell r="F9230">
            <v>0</v>
          </cell>
          <cell r="G9230">
            <v>0</v>
          </cell>
          <cell r="I9230">
            <v>0</v>
          </cell>
        </row>
        <row r="9231">
          <cell r="A9231">
            <v>83551060000000</v>
          </cell>
          <cell r="B9231" t="str">
            <v xml:space="preserve">PROT.URET.DJ CEL.P/AB.30CM CH6                                                                      </v>
          </cell>
          <cell r="C9231">
            <v>8</v>
          </cell>
          <cell r="D9231">
            <v>0</v>
          </cell>
          <cell r="E9231">
            <v>0</v>
          </cell>
          <cell r="F9231">
            <v>0</v>
          </cell>
          <cell r="G9231">
            <v>0</v>
          </cell>
          <cell r="I9231">
            <v>0</v>
          </cell>
        </row>
        <row r="9232">
          <cell r="A9232">
            <v>83551480000000</v>
          </cell>
          <cell r="B9232" t="str">
            <v xml:space="preserve">PROT.URET.DJ CEL.P/AB.30CM CH4,8                                                                    </v>
          </cell>
          <cell r="C9232">
            <v>27</v>
          </cell>
          <cell r="D9232">
            <v>0</v>
          </cell>
          <cell r="E9232">
            <v>0</v>
          </cell>
          <cell r="F9232">
            <v>0</v>
          </cell>
          <cell r="G9232">
            <v>0</v>
          </cell>
          <cell r="I9232">
            <v>0</v>
          </cell>
        </row>
        <row r="9233">
          <cell r="A9233">
            <v>83552050000000</v>
          </cell>
          <cell r="B9233" t="str">
            <v xml:space="preserve">P. URET.DJ CEL.120° P/AB. 30CM CH4,8                                                                </v>
          </cell>
          <cell r="C9233">
            <v>1</v>
          </cell>
          <cell r="D9233">
            <v>0</v>
          </cell>
          <cell r="E9233">
            <v>0</v>
          </cell>
          <cell r="F9233">
            <v>0</v>
          </cell>
          <cell r="G9233">
            <v>0</v>
          </cell>
          <cell r="I9233">
            <v>0</v>
          </cell>
        </row>
        <row r="9234">
          <cell r="A9234">
            <v>83552060000000</v>
          </cell>
          <cell r="B9234" t="str">
            <v xml:space="preserve">P. URET.DJ CEL.120° P/AB. 30CM CH6                                                                  </v>
          </cell>
          <cell r="C9234">
            <v>3</v>
          </cell>
          <cell r="D9234">
            <v>0</v>
          </cell>
          <cell r="E9234">
            <v>0</v>
          </cell>
          <cell r="F9234">
            <v>0</v>
          </cell>
          <cell r="G9234">
            <v>0</v>
          </cell>
          <cell r="I9234">
            <v>0</v>
          </cell>
        </row>
        <row r="9235">
          <cell r="A9235">
            <v>83552070000000</v>
          </cell>
          <cell r="B9235" t="str">
            <v xml:space="preserve">P. URET.DJ CEL.120° P/AB. 30CM CH7                                                                  </v>
          </cell>
          <cell r="C9235">
            <v>1</v>
          </cell>
          <cell r="D9235">
            <v>0</v>
          </cell>
          <cell r="E9235">
            <v>0</v>
          </cell>
          <cell r="F9235">
            <v>0</v>
          </cell>
          <cell r="G9235">
            <v>0</v>
          </cell>
          <cell r="I9235">
            <v>0</v>
          </cell>
        </row>
        <row r="9236">
          <cell r="A9236">
            <v>83554800000000</v>
          </cell>
          <cell r="B9236" t="str">
            <v xml:space="preserve">P.URET.DJ CEL. 120° P/AB.28CM CH4.8                                                                 </v>
          </cell>
          <cell r="C9236">
            <v>25</v>
          </cell>
          <cell r="D9236">
            <v>0</v>
          </cell>
          <cell r="E9236">
            <v>0</v>
          </cell>
          <cell r="F9236">
            <v>0</v>
          </cell>
          <cell r="G9236">
            <v>0</v>
          </cell>
          <cell r="I9236">
            <v>0</v>
          </cell>
        </row>
        <row r="9237">
          <cell r="A9237">
            <v>83560600000000</v>
          </cell>
          <cell r="B9237" t="str">
            <v xml:space="preserve">PROT.URET. SIMPLE J CEL. P/AB. CH6                                                                  </v>
          </cell>
          <cell r="C9237">
            <v>0</v>
          </cell>
          <cell r="D9237">
            <v>0</v>
          </cell>
          <cell r="E9237">
            <v>0</v>
          </cell>
          <cell r="F9237">
            <v>0</v>
          </cell>
          <cell r="G9237">
            <v>0</v>
          </cell>
          <cell r="I9237">
            <v>0</v>
          </cell>
        </row>
        <row r="9238">
          <cell r="A9238">
            <v>83560800000000</v>
          </cell>
          <cell r="B9238" t="str">
            <v xml:space="preserve">PROT.URET. SIMPLE J CEL. P/AB. CH8                                                                  </v>
          </cell>
          <cell r="C9238">
            <v>0</v>
          </cell>
          <cell r="D9238">
            <v>0</v>
          </cell>
          <cell r="E9238">
            <v>0</v>
          </cell>
          <cell r="F9238">
            <v>0</v>
          </cell>
          <cell r="G9238">
            <v>0</v>
          </cell>
          <cell r="I9238">
            <v>0</v>
          </cell>
        </row>
        <row r="9239">
          <cell r="A9239">
            <v>83570600000000</v>
          </cell>
          <cell r="B9239" t="str">
            <v xml:space="preserve">PROT.URET. SIMPLE J CEL. CH6                                                                        </v>
          </cell>
          <cell r="C9239">
            <v>32</v>
          </cell>
          <cell r="D9239">
            <v>0</v>
          </cell>
          <cell r="E9239">
            <v>0</v>
          </cell>
          <cell r="F9239">
            <v>0</v>
          </cell>
          <cell r="G9239">
            <v>0</v>
          </cell>
          <cell r="I9239">
            <v>0</v>
          </cell>
        </row>
        <row r="9240">
          <cell r="A9240">
            <v>83570600000001</v>
          </cell>
          <cell r="B9240" t="str">
            <v xml:space="preserve">PROT.URET. SIMPLE J CEL. CH6                                                                        </v>
          </cell>
          <cell r="C9240">
            <v>0</v>
          </cell>
          <cell r="D9240">
            <v>0</v>
          </cell>
          <cell r="E9240">
            <v>0</v>
          </cell>
          <cell r="F9240">
            <v>0</v>
          </cell>
          <cell r="G9240">
            <v>0</v>
          </cell>
          <cell r="I9240">
            <v>0</v>
          </cell>
        </row>
        <row r="9241">
          <cell r="A9241">
            <v>83570600000003</v>
          </cell>
          <cell r="B9241" t="str">
            <v xml:space="preserve">PROT.URET. SIMPLE J CEL. CH6                                                                        </v>
          </cell>
          <cell r="C9241">
            <v>0</v>
          </cell>
          <cell r="D9241">
            <v>0</v>
          </cell>
          <cell r="E9241">
            <v>0</v>
          </cell>
          <cell r="F9241">
            <v>0</v>
          </cell>
          <cell r="G9241">
            <v>0</v>
          </cell>
          <cell r="I9241">
            <v>0</v>
          </cell>
        </row>
        <row r="9242">
          <cell r="A9242">
            <v>83570700000000</v>
          </cell>
          <cell r="B9242" t="str">
            <v xml:space="preserve">PROT.URET. SIMPLE J CEL. CH7                                                                        </v>
          </cell>
          <cell r="C9242">
            <v>40</v>
          </cell>
          <cell r="D9242">
            <v>0</v>
          </cell>
          <cell r="E9242">
            <v>0</v>
          </cell>
          <cell r="F9242">
            <v>0</v>
          </cell>
          <cell r="G9242">
            <v>0</v>
          </cell>
          <cell r="I9242">
            <v>0</v>
          </cell>
        </row>
        <row r="9243">
          <cell r="A9243">
            <v>83570700000001</v>
          </cell>
          <cell r="B9243" t="str">
            <v xml:space="preserve">PROT.URET. SIMPLE J CEL. CH7                                                                        </v>
          </cell>
          <cell r="C9243">
            <v>0</v>
          </cell>
          <cell r="D9243">
            <v>0</v>
          </cell>
          <cell r="E9243">
            <v>0</v>
          </cell>
          <cell r="F9243">
            <v>0</v>
          </cell>
          <cell r="G9243">
            <v>0</v>
          </cell>
          <cell r="I9243">
            <v>0</v>
          </cell>
        </row>
        <row r="9244">
          <cell r="A9244">
            <v>83570700000003</v>
          </cell>
          <cell r="B9244" t="str">
            <v xml:space="preserve">PROT.URET. SIMPLE J CEL. CH7                                                                        </v>
          </cell>
          <cell r="C9244">
            <v>0</v>
          </cell>
          <cell r="D9244">
            <v>0</v>
          </cell>
          <cell r="E9244">
            <v>0</v>
          </cell>
          <cell r="F9244">
            <v>0</v>
          </cell>
          <cell r="G9244">
            <v>0</v>
          </cell>
          <cell r="I9244">
            <v>0</v>
          </cell>
        </row>
        <row r="9245">
          <cell r="A9245">
            <v>83570800000000</v>
          </cell>
          <cell r="B9245" t="str">
            <v xml:space="preserve">PROT.URET. SIMPLE J CEL. CH8                                                                        </v>
          </cell>
          <cell r="C9245">
            <v>17</v>
          </cell>
          <cell r="D9245">
            <v>0</v>
          </cell>
          <cell r="E9245">
            <v>0</v>
          </cell>
          <cell r="F9245">
            <v>0</v>
          </cell>
          <cell r="G9245">
            <v>0</v>
          </cell>
          <cell r="I9245">
            <v>0</v>
          </cell>
        </row>
        <row r="9246">
          <cell r="A9246">
            <v>83574800000000</v>
          </cell>
          <cell r="B9246" t="str">
            <v xml:space="preserve">PROT.URET. SIMPLE J CEL. CH4.8                                                                      </v>
          </cell>
          <cell r="C9246">
            <v>41</v>
          </cell>
          <cell r="D9246">
            <v>0</v>
          </cell>
          <cell r="E9246">
            <v>0</v>
          </cell>
          <cell r="F9246">
            <v>0</v>
          </cell>
          <cell r="G9246">
            <v>0</v>
          </cell>
          <cell r="I9246">
            <v>0</v>
          </cell>
        </row>
        <row r="9247">
          <cell r="A9247">
            <v>83574800000001</v>
          </cell>
          <cell r="B9247" t="str">
            <v xml:space="preserve">PROT.URET. SIMPLE J CEL. CH4.8                                                                      </v>
          </cell>
          <cell r="C9247">
            <v>0</v>
          </cell>
          <cell r="D9247">
            <v>0</v>
          </cell>
          <cell r="E9247">
            <v>0</v>
          </cell>
          <cell r="F9247">
            <v>0</v>
          </cell>
          <cell r="G9247">
            <v>0</v>
          </cell>
          <cell r="I9247">
            <v>0</v>
          </cell>
        </row>
        <row r="9248">
          <cell r="A9248">
            <v>83574800000003</v>
          </cell>
          <cell r="B9248" t="str">
            <v xml:space="preserve">PROT.URET. SIMPLE J CEL. CH4.8                                                                      </v>
          </cell>
          <cell r="C9248">
            <v>0</v>
          </cell>
          <cell r="D9248">
            <v>0</v>
          </cell>
          <cell r="E9248">
            <v>0</v>
          </cell>
          <cell r="F9248">
            <v>0</v>
          </cell>
          <cell r="G9248">
            <v>0</v>
          </cell>
          <cell r="I9248">
            <v>0</v>
          </cell>
        </row>
        <row r="9249">
          <cell r="A9249">
            <v>83580600000000</v>
          </cell>
          <cell r="B9249" t="str">
            <v xml:space="preserve">SIMPLE J BLAN. P/AB. L/AZ. CH6                                                                      </v>
          </cell>
          <cell r="C9249">
            <v>0</v>
          </cell>
          <cell r="D9249">
            <v>0</v>
          </cell>
          <cell r="E9249">
            <v>0</v>
          </cell>
          <cell r="F9249">
            <v>0</v>
          </cell>
          <cell r="G9249">
            <v>0</v>
          </cell>
          <cell r="I9249">
            <v>0</v>
          </cell>
        </row>
        <row r="9250">
          <cell r="A9250">
            <v>83580700000000</v>
          </cell>
          <cell r="B9250" t="str">
            <v xml:space="preserve">SIMPLE J BLAN. P/AB. L/AZ. CH7                                                                      </v>
          </cell>
          <cell r="C9250">
            <v>0</v>
          </cell>
          <cell r="D9250">
            <v>0</v>
          </cell>
          <cell r="E9250">
            <v>0</v>
          </cell>
          <cell r="F9250">
            <v>0</v>
          </cell>
          <cell r="G9250">
            <v>0</v>
          </cell>
          <cell r="I9250">
            <v>0</v>
          </cell>
        </row>
        <row r="9251">
          <cell r="A9251">
            <v>83590600000000</v>
          </cell>
          <cell r="B9251" t="str">
            <v xml:space="preserve">SIMPLE J BLAN. L/AZ. CH6                                                                            </v>
          </cell>
          <cell r="C9251">
            <v>0</v>
          </cell>
          <cell r="D9251">
            <v>0</v>
          </cell>
          <cell r="E9251">
            <v>0</v>
          </cell>
          <cell r="F9251">
            <v>0</v>
          </cell>
          <cell r="G9251">
            <v>0</v>
          </cell>
          <cell r="I9251">
            <v>0</v>
          </cell>
        </row>
        <row r="9252">
          <cell r="A9252">
            <v>83590700000000</v>
          </cell>
          <cell r="B9252" t="str">
            <v xml:space="preserve">SIMPLE J BLAN. L/AZ. CH7                                                                            </v>
          </cell>
          <cell r="C9252">
            <v>0</v>
          </cell>
          <cell r="D9252">
            <v>0</v>
          </cell>
          <cell r="E9252">
            <v>0</v>
          </cell>
          <cell r="F9252">
            <v>0</v>
          </cell>
          <cell r="G9252">
            <v>0</v>
          </cell>
          <cell r="I9252">
            <v>0</v>
          </cell>
        </row>
        <row r="9253">
          <cell r="A9253">
            <v>83600800000000</v>
          </cell>
          <cell r="B9253" t="str">
            <v xml:space="preserve">SIMPLE J CEL. 65CM C/ADAP. CH8                                                                      </v>
          </cell>
          <cell r="C9253">
            <v>7</v>
          </cell>
          <cell r="D9253">
            <v>0</v>
          </cell>
          <cell r="E9253">
            <v>0</v>
          </cell>
          <cell r="F9253">
            <v>0</v>
          </cell>
          <cell r="G9253">
            <v>0</v>
          </cell>
          <cell r="I9253">
            <v>0</v>
          </cell>
        </row>
        <row r="9254">
          <cell r="A9254">
            <v>83610600000001</v>
          </cell>
          <cell r="B9254" t="str">
            <v xml:space="preserve">PROT.UR.DJ C/T80BA20+90BA20 26CMCH6                                                                 </v>
          </cell>
          <cell r="C9254">
            <v>0</v>
          </cell>
          <cell r="D9254">
            <v>0</v>
          </cell>
          <cell r="E9254">
            <v>0</v>
          </cell>
          <cell r="F9254">
            <v>0</v>
          </cell>
          <cell r="G9254">
            <v>0</v>
          </cell>
          <cell r="I9254">
            <v>0</v>
          </cell>
        </row>
        <row r="9255">
          <cell r="A9255">
            <v>83620480000000</v>
          </cell>
          <cell r="B9255" t="str">
            <v xml:space="preserve">SIMPLE J BL. L/AZ. 90CM M.VER.CH4.8                                                                 </v>
          </cell>
          <cell r="C9255">
            <v>0</v>
          </cell>
          <cell r="D9255">
            <v>0</v>
          </cell>
          <cell r="E9255">
            <v>0</v>
          </cell>
          <cell r="F9255">
            <v>0</v>
          </cell>
          <cell r="G9255">
            <v>0</v>
          </cell>
          <cell r="I9255">
            <v>0</v>
          </cell>
        </row>
        <row r="9256">
          <cell r="A9256">
            <v>83620481000000</v>
          </cell>
          <cell r="B9256" t="str">
            <v xml:space="preserve">SIMPLE J BL. L/AZ. 90CM M.ROJ.CH4.8                                                                 </v>
          </cell>
          <cell r="C9256">
            <v>0</v>
          </cell>
          <cell r="D9256">
            <v>0</v>
          </cell>
          <cell r="E9256">
            <v>0</v>
          </cell>
          <cell r="F9256">
            <v>0</v>
          </cell>
          <cell r="G9256">
            <v>0</v>
          </cell>
          <cell r="I9256">
            <v>0</v>
          </cell>
        </row>
        <row r="9257">
          <cell r="A9257">
            <v>83620600000000</v>
          </cell>
          <cell r="B9257" t="str">
            <v xml:space="preserve">SIMPLE J BL. L/AZ. 90CM M.VER.CH6                                                                   </v>
          </cell>
          <cell r="C9257">
            <v>0</v>
          </cell>
          <cell r="D9257">
            <v>0</v>
          </cell>
          <cell r="E9257">
            <v>0</v>
          </cell>
          <cell r="F9257">
            <v>0</v>
          </cell>
          <cell r="G9257">
            <v>0</v>
          </cell>
          <cell r="I9257">
            <v>0</v>
          </cell>
        </row>
        <row r="9258">
          <cell r="A9258">
            <v>83620601000000</v>
          </cell>
          <cell r="B9258" t="str">
            <v xml:space="preserve">SIMPLE J BL. L/AZ. 90CM M.ROJ.CH6                                                                   </v>
          </cell>
          <cell r="C9258">
            <v>0</v>
          </cell>
          <cell r="D9258">
            <v>0</v>
          </cell>
          <cell r="E9258">
            <v>0</v>
          </cell>
          <cell r="F9258">
            <v>0</v>
          </cell>
          <cell r="G9258">
            <v>0</v>
          </cell>
          <cell r="I9258">
            <v>0</v>
          </cell>
        </row>
        <row r="9259">
          <cell r="A9259">
            <v>83620700000000</v>
          </cell>
          <cell r="B9259" t="str">
            <v xml:space="preserve">SIMPLE J BL. L/AZ. 90CM M.VER.CH7                                                                   </v>
          </cell>
          <cell r="C9259">
            <v>0</v>
          </cell>
          <cell r="D9259">
            <v>0</v>
          </cell>
          <cell r="E9259">
            <v>0</v>
          </cell>
          <cell r="F9259">
            <v>0</v>
          </cell>
          <cell r="G9259">
            <v>0</v>
          </cell>
          <cell r="I9259">
            <v>0</v>
          </cell>
        </row>
        <row r="9260">
          <cell r="A9260">
            <v>83620701000000</v>
          </cell>
          <cell r="B9260" t="str">
            <v xml:space="preserve">SIMPLE J BL. L/AZ. 90CM M.ROJ.CH7                                                                   </v>
          </cell>
          <cell r="C9260">
            <v>0</v>
          </cell>
          <cell r="D9260">
            <v>0</v>
          </cell>
          <cell r="E9260">
            <v>0</v>
          </cell>
          <cell r="F9260">
            <v>0</v>
          </cell>
          <cell r="G9260">
            <v>0</v>
          </cell>
          <cell r="I9260">
            <v>0</v>
          </cell>
        </row>
        <row r="9261">
          <cell r="A9261">
            <v>83620800000000</v>
          </cell>
          <cell r="B9261" t="str">
            <v xml:space="preserve">SIMPLE J BL. L/AZ. 90CM M.VER.CH8                                                                   </v>
          </cell>
          <cell r="C9261">
            <v>0</v>
          </cell>
          <cell r="D9261">
            <v>0</v>
          </cell>
          <cell r="E9261">
            <v>0</v>
          </cell>
          <cell r="F9261">
            <v>0</v>
          </cell>
          <cell r="G9261">
            <v>0</v>
          </cell>
          <cell r="I9261">
            <v>0</v>
          </cell>
        </row>
        <row r="9262">
          <cell r="A9262">
            <v>83620801000000</v>
          </cell>
          <cell r="B9262" t="str">
            <v xml:space="preserve">SIMPLE J BL. L/AZ. 90CM M.ROJ.CH8                                                                   </v>
          </cell>
          <cell r="C9262">
            <v>0</v>
          </cell>
          <cell r="D9262">
            <v>0</v>
          </cell>
          <cell r="E9262">
            <v>0</v>
          </cell>
          <cell r="F9262">
            <v>0</v>
          </cell>
          <cell r="G9262">
            <v>0</v>
          </cell>
          <cell r="I9262">
            <v>0</v>
          </cell>
        </row>
        <row r="9263">
          <cell r="A9263">
            <v>83620900000000</v>
          </cell>
          <cell r="B9263" t="str">
            <v xml:space="preserve">SIMPLE J BL. L/AZ. 90CM M.VER.CH9                                                                   </v>
          </cell>
          <cell r="C9263">
            <v>0</v>
          </cell>
          <cell r="D9263">
            <v>0</v>
          </cell>
          <cell r="E9263">
            <v>0</v>
          </cell>
          <cell r="F9263">
            <v>0</v>
          </cell>
          <cell r="G9263">
            <v>0</v>
          </cell>
          <cell r="I9263">
            <v>0</v>
          </cell>
        </row>
        <row r="9264">
          <cell r="A9264">
            <v>83620901000000</v>
          </cell>
          <cell r="B9264" t="str">
            <v xml:space="preserve">SIMPLE J BL. L/AZ. 90CM M.ROJ.CH9                                                                   </v>
          </cell>
          <cell r="C9264">
            <v>0</v>
          </cell>
          <cell r="D9264">
            <v>0</v>
          </cell>
          <cell r="E9264">
            <v>0</v>
          </cell>
          <cell r="F9264">
            <v>0</v>
          </cell>
          <cell r="G9264">
            <v>0</v>
          </cell>
          <cell r="I9264">
            <v>0</v>
          </cell>
        </row>
        <row r="9265">
          <cell r="A9265">
            <v>83630480000000</v>
          </cell>
          <cell r="B9265" t="str">
            <v xml:space="preserve">SIMP.J BL.L/AZ.90CM M.VE.P/AB.CH4.8                                                                 </v>
          </cell>
          <cell r="C9265">
            <v>0</v>
          </cell>
          <cell r="D9265">
            <v>0</v>
          </cell>
          <cell r="E9265">
            <v>0</v>
          </cell>
          <cell r="F9265">
            <v>0</v>
          </cell>
          <cell r="G9265">
            <v>0</v>
          </cell>
          <cell r="I9265">
            <v>0</v>
          </cell>
        </row>
        <row r="9266">
          <cell r="A9266">
            <v>83630481000000</v>
          </cell>
          <cell r="B9266" t="str">
            <v xml:space="preserve">SIMP.J BL.L/AZ.90CM M.RO.P/AB.CH4.8                                                                 </v>
          </cell>
          <cell r="C9266">
            <v>0</v>
          </cell>
          <cell r="D9266">
            <v>0</v>
          </cell>
          <cell r="E9266">
            <v>0</v>
          </cell>
          <cell r="F9266">
            <v>0</v>
          </cell>
          <cell r="G9266">
            <v>0</v>
          </cell>
          <cell r="I9266">
            <v>0</v>
          </cell>
        </row>
        <row r="9267">
          <cell r="A9267">
            <v>83630600000000</v>
          </cell>
          <cell r="B9267" t="str">
            <v xml:space="preserve">SIMP.J BL.L/AZ.90CM M.VER.P/AB.CH6                                                                  </v>
          </cell>
          <cell r="C9267">
            <v>0</v>
          </cell>
          <cell r="D9267">
            <v>0</v>
          </cell>
          <cell r="E9267">
            <v>0</v>
          </cell>
          <cell r="F9267">
            <v>0</v>
          </cell>
          <cell r="G9267">
            <v>0</v>
          </cell>
          <cell r="I9267">
            <v>0</v>
          </cell>
        </row>
        <row r="9268">
          <cell r="A9268">
            <v>83630601000000</v>
          </cell>
          <cell r="B9268" t="str">
            <v xml:space="preserve">SIMP.J BL.L/AZ.90CM M.ROJ.P/AB.CH6                                                                  </v>
          </cell>
          <cell r="C9268">
            <v>0</v>
          </cell>
          <cell r="D9268">
            <v>0</v>
          </cell>
          <cell r="E9268">
            <v>0</v>
          </cell>
          <cell r="F9268">
            <v>0</v>
          </cell>
          <cell r="G9268">
            <v>0</v>
          </cell>
          <cell r="I9268">
            <v>0</v>
          </cell>
        </row>
        <row r="9269">
          <cell r="A9269">
            <v>83630700000000</v>
          </cell>
          <cell r="B9269" t="str">
            <v xml:space="preserve">SIMP.J BL.L/AZ.90CM M.VER.P/AB.CH7                                                                  </v>
          </cell>
          <cell r="C9269">
            <v>0</v>
          </cell>
          <cell r="D9269">
            <v>0</v>
          </cell>
          <cell r="E9269">
            <v>0</v>
          </cell>
          <cell r="F9269">
            <v>0</v>
          </cell>
          <cell r="G9269">
            <v>0</v>
          </cell>
          <cell r="I9269">
            <v>0</v>
          </cell>
        </row>
        <row r="9270">
          <cell r="A9270">
            <v>83630701000000</v>
          </cell>
          <cell r="B9270" t="str">
            <v xml:space="preserve">SIMP.J BL.L/AZ.90CM M.ROJ.P/AB.CH7                                                                  </v>
          </cell>
          <cell r="C9270">
            <v>0</v>
          </cell>
          <cell r="D9270">
            <v>0</v>
          </cell>
          <cell r="E9270">
            <v>0</v>
          </cell>
          <cell r="F9270">
            <v>0</v>
          </cell>
          <cell r="G9270">
            <v>0</v>
          </cell>
          <cell r="I9270">
            <v>0</v>
          </cell>
        </row>
        <row r="9271">
          <cell r="A9271">
            <v>83630800000000</v>
          </cell>
          <cell r="B9271" t="str">
            <v xml:space="preserve">SIMP.J BL.L/AZ.90CM M.VER.P/AB.CH8                                                                  </v>
          </cell>
          <cell r="C9271">
            <v>0</v>
          </cell>
          <cell r="D9271">
            <v>0</v>
          </cell>
          <cell r="E9271">
            <v>0</v>
          </cell>
          <cell r="F9271">
            <v>0</v>
          </cell>
          <cell r="G9271">
            <v>0</v>
          </cell>
          <cell r="I9271">
            <v>0</v>
          </cell>
        </row>
        <row r="9272">
          <cell r="A9272">
            <v>83630801000000</v>
          </cell>
          <cell r="B9272" t="str">
            <v xml:space="preserve">SIMP.J BL.L/AZ.90CM M.ROJ.P/AB.CH8                                                                  </v>
          </cell>
          <cell r="C9272">
            <v>0</v>
          </cell>
          <cell r="D9272">
            <v>0</v>
          </cell>
          <cell r="E9272">
            <v>0</v>
          </cell>
          <cell r="F9272">
            <v>0</v>
          </cell>
          <cell r="G9272">
            <v>0</v>
          </cell>
          <cell r="I9272">
            <v>0</v>
          </cell>
        </row>
        <row r="9273">
          <cell r="A9273">
            <v>83630900000000</v>
          </cell>
          <cell r="B9273" t="str">
            <v xml:space="preserve">SIMP.J BL.L/AZ.90CM M.VER.P/AB.CH9                                                                  </v>
          </cell>
          <cell r="C9273">
            <v>0</v>
          </cell>
          <cell r="D9273">
            <v>0</v>
          </cell>
          <cell r="E9273">
            <v>0</v>
          </cell>
          <cell r="F9273">
            <v>0</v>
          </cell>
          <cell r="G9273">
            <v>0</v>
          </cell>
          <cell r="I9273">
            <v>0</v>
          </cell>
        </row>
        <row r="9274">
          <cell r="A9274">
            <v>83630901000000</v>
          </cell>
          <cell r="B9274" t="str">
            <v xml:space="preserve">SIMP.J BL.L/AZ.90CM M.ROJ.P/AB.CH9                                                                  </v>
          </cell>
          <cell r="C9274">
            <v>0</v>
          </cell>
          <cell r="D9274">
            <v>0</v>
          </cell>
          <cell r="E9274">
            <v>0</v>
          </cell>
          <cell r="F9274">
            <v>0</v>
          </cell>
          <cell r="G9274">
            <v>0</v>
          </cell>
          <cell r="I9274">
            <v>0</v>
          </cell>
        </row>
        <row r="9275">
          <cell r="A9275">
            <v>84100160700000</v>
          </cell>
          <cell r="B9275" t="str">
            <v xml:space="preserve">BRANULA G16 7CM ENSOBRADA EN PE                                                                     </v>
          </cell>
          <cell r="C9275">
            <v>28</v>
          </cell>
          <cell r="D9275">
            <v>0</v>
          </cell>
          <cell r="E9275">
            <v>0</v>
          </cell>
          <cell r="F9275">
            <v>0</v>
          </cell>
          <cell r="G9275">
            <v>0</v>
          </cell>
          <cell r="I9275">
            <v>0</v>
          </cell>
        </row>
        <row r="9276">
          <cell r="A9276">
            <v>84100160800000</v>
          </cell>
          <cell r="B9276" t="str">
            <v xml:space="preserve">CANULA MARTECH (ENSOBRADA)                                                                          </v>
          </cell>
          <cell r="C9276">
            <v>160</v>
          </cell>
          <cell r="D9276">
            <v>0</v>
          </cell>
          <cell r="E9276">
            <v>0</v>
          </cell>
          <cell r="F9276">
            <v>0</v>
          </cell>
          <cell r="G9276">
            <v>0</v>
          </cell>
          <cell r="I9276">
            <v>0</v>
          </cell>
        </row>
        <row r="9277">
          <cell r="A9277">
            <v>84100160900000</v>
          </cell>
          <cell r="B9277" t="str">
            <v xml:space="preserve">CANULA MARTECH C/ALAS (ENSOBRADA)                                                                   </v>
          </cell>
          <cell r="C9277">
            <v>4291</v>
          </cell>
          <cell r="D9277">
            <v>0</v>
          </cell>
          <cell r="E9277">
            <v>0</v>
          </cell>
          <cell r="F9277">
            <v>0</v>
          </cell>
          <cell r="G9277">
            <v>0</v>
          </cell>
          <cell r="I9277">
            <v>0</v>
          </cell>
        </row>
        <row r="9278">
          <cell r="A9278">
            <v>841148000000</v>
          </cell>
          <cell r="B9278" t="str">
            <v xml:space="preserve">BRANULA MT G14   8CM                                                                                </v>
          </cell>
          <cell r="C9278">
            <v>0</v>
          </cell>
          <cell r="D9278">
            <v>0</v>
          </cell>
          <cell r="E9278">
            <v>0</v>
          </cell>
          <cell r="F9278">
            <v>0</v>
          </cell>
          <cell r="G9278">
            <v>0</v>
          </cell>
          <cell r="I9278">
            <v>0</v>
          </cell>
        </row>
        <row r="9279">
          <cell r="A9279">
            <v>841167000000</v>
          </cell>
          <cell r="B9279" t="str">
            <v xml:space="preserve">BRANULA MT G16 7CM  04206274                                                                        </v>
          </cell>
          <cell r="C9279">
            <v>7000</v>
          </cell>
          <cell r="D9279">
            <v>0</v>
          </cell>
          <cell r="E9279">
            <v>0</v>
          </cell>
          <cell r="F9279">
            <v>0</v>
          </cell>
          <cell r="G9279">
            <v>0</v>
          </cell>
          <cell r="I9279">
            <v>0</v>
          </cell>
        </row>
        <row r="9280">
          <cell r="A9280">
            <v>841168000000</v>
          </cell>
          <cell r="B9280" t="str">
            <v xml:space="preserve">TEMPORARY PACING INTRODUCER PERCUTANEOUS INSERTION CATHETER 4Fx2.250" OVER 17GA (REF:AC2026)        </v>
          </cell>
          <cell r="C9280">
            <v>25016</v>
          </cell>
          <cell r="D9280">
            <v>0</v>
          </cell>
          <cell r="E9280">
            <v>30000</v>
          </cell>
          <cell r="F9280">
            <v>30000</v>
          </cell>
          <cell r="G9280">
            <v>30000</v>
          </cell>
          <cell r="I9280">
            <v>30000</v>
          </cell>
        </row>
        <row r="9281">
          <cell r="A9281">
            <v>841181340000</v>
          </cell>
          <cell r="B9281" t="str">
            <v xml:space="preserve">CANULA 18GX1¾" (REF.4252136 B)                                                                      </v>
          </cell>
          <cell r="C9281">
            <v>102</v>
          </cell>
          <cell r="D9281">
            <v>0</v>
          </cell>
          <cell r="E9281">
            <v>0</v>
          </cell>
          <cell r="F9281">
            <v>0</v>
          </cell>
          <cell r="G9281">
            <v>0</v>
          </cell>
          <cell r="I9281">
            <v>0</v>
          </cell>
        </row>
        <row r="9282">
          <cell r="A9282">
            <v>841181340001</v>
          </cell>
          <cell r="B9282" t="str">
            <v xml:space="preserve">CANULA 18G (REF.1001-18 POLYMED)                                                                    </v>
          </cell>
          <cell r="C9282">
            <v>100</v>
          </cell>
          <cell r="D9282">
            <v>0</v>
          </cell>
          <cell r="E9282">
            <v>0</v>
          </cell>
          <cell r="F9282">
            <v>0</v>
          </cell>
          <cell r="G9282">
            <v>0</v>
          </cell>
          <cell r="I9282">
            <v>0</v>
          </cell>
        </row>
        <row r="9283">
          <cell r="A9283">
            <v>841201140000</v>
          </cell>
          <cell r="B9283" t="str">
            <v xml:space="preserve">CANULA 20GX1¼" (REF.4252110 B)                                                                      </v>
          </cell>
          <cell r="C9283">
            <v>143</v>
          </cell>
          <cell r="D9283">
            <v>0</v>
          </cell>
          <cell r="E9283">
            <v>0</v>
          </cell>
          <cell r="F9283">
            <v>0</v>
          </cell>
          <cell r="G9283">
            <v>0</v>
          </cell>
          <cell r="I9283">
            <v>0</v>
          </cell>
        </row>
        <row r="9284">
          <cell r="A9284">
            <v>841201140001</v>
          </cell>
          <cell r="B9284" t="str">
            <v xml:space="preserve">CANULA 20G (REF.1001-20 POLYMED)                                                                    </v>
          </cell>
          <cell r="C9284">
            <v>7</v>
          </cell>
          <cell r="D9284">
            <v>0</v>
          </cell>
          <cell r="E9284">
            <v>0</v>
          </cell>
          <cell r="F9284">
            <v>0</v>
          </cell>
          <cell r="G9284">
            <v>0</v>
          </cell>
          <cell r="I9284">
            <v>0</v>
          </cell>
        </row>
        <row r="9285">
          <cell r="A9285">
            <v>842060000000</v>
          </cell>
          <cell r="B9285" t="str">
            <v xml:space="preserve">DRE.WIR.BL.SIMP.J. CH 6.0                                                                           </v>
          </cell>
          <cell r="C9285">
            <v>0</v>
          </cell>
          <cell r="D9285">
            <v>0</v>
          </cell>
          <cell r="E9285">
            <v>0</v>
          </cell>
          <cell r="F9285">
            <v>0</v>
          </cell>
          <cell r="G9285">
            <v>0</v>
          </cell>
          <cell r="I9285">
            <v>0</v>
          </cell>
        </row>
        <row r="9286">
          <cell r="A9286">
            <v>842080000000</v>
          </cell>
          <cell r="B9286" t="str">
            <v xml:space="preserve">DRE.WIR.BL.SIMP.J. CH 8.0                                                                           </v>
          </cell>
          <cell r="C9286">
            <v>0</v>
          </cell>
          <cell r="D9286">
            <v>0</v>
          </cell>
          <cell r="E9286">
            <v>0</v>
          </cell>
          <cell r="F9286">
            <v>0</v>
          </cell>
          <cell r="G9286">
            <v>0</v>
          </cell>
          <cell r="I9286">
            <v>0</v>
          </cell>
        </row>
        <row r="9287">
          <cell r="A9287">
            <v>84300600000002</v>
          </cell>
          <cell r="B9287" t="str">
            <v xml:space="preserve">PROT.URET. SIMPLE J BL CH6                                                                          </v>
          </cell>
          <cell r="C9287">
            <v>0</v>
          </cell>
          <cell r="D9287">
            <v>0</v>
          </cell>
          <cell r="E9287">
            <v>0</v>
          </cell>
          <cell r="F9287">
            <v>0</v>
          </cell>
          <cell r="G9287">
            <v>0</v>
          </cell>
          <cell r="I9287">
            <v>0</v>
          </cell>
        </row>
        <row r="9288">
          <cell r="A9288">
            <v>84300700000002</v>
          </cell>
          <cell r="B9288" t="str">
            <v xml:space="preserve">PROT.URET. SIMPLE J BL CH7                                                                          </v>
          </cell>
          <cell r="C9288">
            <v>0</v>
          </cell>
          <cell r="D9288">
            <v>0</v>
          </cell>
          <cell r="E9288">
            <v>0</v>
          </cell>
          <cell r="F9288">
            <v>0</v>
          </cell>
          <cell r="G9288">
            <v>0</v>
          </cell>
          <cell r="I9288">
            <v>0</v>
          </cell>
        </row>
        <row r="9289">
          <cell r="A9289">
            <v>84304800000002</v>
          </cell>
          <cell r="B9289" t="str">
            <v xml:space="preserve">PROT.URET. SIMPLE J BL CH4.8                                                                        </v>
          </cell>
          <cell r="C9289">
            <v>0</v>
          </cell>
          <cell r="D9289">
            <v>0</v>
          </cell>
          <cell r="E9289">
            <v>0</v>
          </cell>
          <cell r="F9289">
            <v>0</v>
          </cell>
          <cell r="G9289">
            <v>0</v>
          </cell>
          <cell r="I9289">
            <v>0</v>
          </cell>
        </row>
        <row r="9290">
          <cell r="A9290">
            <v>84400480000000</v>
          </cell>
          <cell r="B9290" t="str">
            <v xml:space="preserve">PROT.URET.DJ.BL.L/AZ.30CM CH4.8                                                                     </v>
          </cell>
          <cell r="C9290">
            <v>0</v>
          </cell>
          <cell r="D9290">
            <v>0</v>
          </cell>
          <cell r="E9290">
            <v>0</v>
          </cell>
          <cell r="F9290">
            <v>0</v>
          </cell>
          <cell r="G9290">
            <v>0</v>
          </cell>
          <cell r="I9290">
            <v>0</v>
          </cell>
        </row>
        <row r="9291">
          <cell r="A9291">
            <v>84400480000001</v>
          </cell>
          <cell r="B9291" t="str">
            <v xml:space="preserve">P.URE.DJ.BL.L/AZ.PTA.CER.30CM CH4.8                                                                 </v>
          </cell>
          <cell r="C9291">
            <v>0</v>
          </cell>
          <cell r="D9291">
            <v>0</v>
          </cell>
          <cell r="E9291">
            <v>0</v>
          </cell>
          <cell r="F9291">
            <v>0</v>
          </cell>
          <cell r="G9291">
            <v>0</v>
          </cell>
          <cell r="I9291">
            <v>0</v>
          </cell>
        </row>
        <row r="9292">
          <cell r="A9292">
            <v>84400600000000</v>
          </cell>
          <cell r="B9292" t="str">
            <v xml:space="preserve">PROT.URET.DJ.BL.PTA.AB.30CM CH6                                                                     </v>
          </cell>
          <cell r="C9292">
            <v>0</v>
          </cell>
          <cell r="D9292">
            <v>0</v>
          </cell>
          <cell r="E9292">
            <v>0</v>
          </cell>
          <cell r="F9292">
            <v>0</v>
          </cell>
          <cell r="G9292">
            <v>0</v>
          </cell>
          <cell r="I9292">
            <v>0</v>
          </cell>
        </row>
        <row r="9293">
          <cell r="A9293">
            <v>84400600000001</v>
          </cell>
          <cell r="B9293" t="str">
            <v xml:space="preserve">P.URE.DJ.BL.L/AZ.PTA.CER.30CM CH6                                                                   </v>
          </cell>
          <cell r="C9293">
            <v>0</v>
          </cell>
          <cell r="D9293">
            <v>0</v>
          </cell>
          <cell r="E9293">
            <v>0</v>
          </cell>
          <cell r="F9293">
            <v>0</v>
          </cell>
          <cell r="G9293">
            <v>0</v>
          </cell>
          <cell r="I9293">
            <v>0</v>
          </cell>
        </row>
        <row r="9294">
          <cell r="A9294">
            <v>84400600000002</v>
          </cell>
          <cell r="B9294" t="str">
            <v xml:space="preserve">PROT.URET. DJ BL. P/CERR. 26CM CH6                                                                  </v>
          </cell>
          <cell r="C9294">
            <v>0</v>
          </cell>
          <cell r="D9294">
            <v>0</v>
          </cell>
          <cell r="E9294">
            <v>0</v>
          </cell>
          <cell r="F9294">
            <v>0</v>
          </cell>
          <cell r="G9294">
            <v>0</v>
          </cell>
          <cell r="I9294">
            <v>0</v>
          </cell>
        </row>
        <row r="9295">
          <cell r="A9295">
            <v>84400700000000</v>
          </cell>
          <cell r="B9295" t="str">
            <v xml:space="preserve">PROT.URET.DJ.BL.L/AZ.30CM CH7                                                                       </v>
          </cell>
          <cell r="C9295">
            <v>0</v>
          </cell>
          <cell r="D9295">
            <v>0</v>
          </cell>
          <cell r="E9295">
            <v>0</v>
          </cell>
          <cell r="F9295">
            <v>0</v>
          </cell>
          <cell r="G9295">
            <v>0</v>
          </cell>
          <cell r="I9295">
            <v>0</v>
          </cell>
        </row>
        <row r="9296">
          <cell r="A9296">
            <v>84400700000001</v>
          </cell>
          <cell r="B9296" t="str">
            <v xml:space="preserve">P.URE.DJ.BL.L/AZ.PTA.CER.30CM CH7                                                                   </v>
          </cell>
          <cell r="C9296">
            <v>0</v>
          </cell>
          <cell r="D9296">
            <v>0</v>
          </cell>
          <cell r="E9296">
            <v>0</v>
          </cell>
          <cell r="F9296">
            <v>0</v>
          </cell>
          <cell r="G9296">
            <v>0</v>
          </cell>
          <cell r="I9296">
            <v>0</v>
          </cell>
        </row>
        <row r="9297">
          <cell r="A9297">
            <v>84400700000002</v>
          </cell>
          <cell r="B9297" t="str">
            <v xml:space="preserve">PROT.URET. DJ BL. P/CERR. 26CM CH7                                                                  </v>
          </cell>
          <cell r="C9297">
            <v>0</v>
          </cell>
          <cell r="D9297">
            <v>0</v>
          </cell>
          <cell r="E9297">
            <v>0</v>
          </cell>
          <cell r="F9297">
            <v>0</v>
          </cell>
          <cell r="G9297">
            <v>0</v>
          </cell>
          <cell r="I9297">
            <v>0</v>
          </cell>
        </row>
        <row r="9298">
          <cell r="A9298">
            <v>84400800000000</v>
          </cell>
          <cell r="B9298" t="str">
            <v xml:space="preserve">P.URET.DJ.BL.L/AZ.PTA.AB.30CM CH8                                                                   </v>
          </cell>
          <cell r="C9298">
            <v>0</v>
          </cell>
          <cell r="D9298">
            <v>0</v>
          </cell>
          <cell r="E9298">
            <v>0</v>
          </cell>
          <cell r="F9298">
            <v>0</v>
          </cell>
          <cell r="G9298">
            <v>0</v>
          </cell>
          <cell r="I9298">
            <v>0</v>
          </cell>
        </row>
        <row r="9299">
          <cell r="A9299">
            <v>84400800000001</v>
          </cell>
          <cell r="B9299" t="str">
            <v xml:space="preserve">P.URE.DJ.BL.L/AZ.PTA.CER.30CM CH8                                                                   </v>
          </cell>
          <cell r="C9299">
            <v>0</v>
          </cell>
          <cell r="D9299">
            <v>0</v>
          </cell>
          <cell r="E9299">
            <v>0</v>
          </cell>
          <cell r="F9299">
            <v>0</v>
          </cell>
          <cell r="G9299">
            <v>0</v>
          </cell>
          <cell r="I9299">
            <v>0</v>
          </cell>
        </row>
        <row r="9300">
          <cell r="A9300">
            <v>84400800000002</v>
          </cell>
          <cell r="B9300" t="str">
            <v xml:space="preserve">PROT.URET. DJ BL. P/CERR. 26CM CH8                                                                  </v>
          </cell>
          <cell r="C9300">
            <v>0</v>
          </cell>
          <cell r="D9300">
            <v>0</v>
          </cell>
          <cell r="E9300">
            <v>0</v>
          </cell>
          <cell r="F9300">
            <v>0</v>
          </cell>
          <cell r="G9300">
            <v>0</v>
          </cell>
          <cell r="I9300">
            <v>0</v>
          </cell>
        </row>
        <row r="9301">
          <cell r="A9301">
            <v>84404800000002</v>
          </cell>
          <cell r="B9301" t="str">
            <v xml:space="preserve">PROT.URET. DJ BL. P/CERR.26CM CH4.8                                                                 </v>
          </cell>
          <cell r="C9301">
            <v>0</v>
          </cell>
          <cell r="D9301">
            <v>0</v>
          </cell>
          <cell r="E9301">
            <v>0</v>
          </cell>
          <cell r="F9301">
            <v>0</v>
          </cell>
          <cell r="G9301">
            <v>0</v>
          </cell>
          <cell r="I9301">
            <v>0</v>
          </cell>
        </row>
        <row r="9302">
          <cell r="A9302">
            <v>84410600000002</v>
          </cell>
          <cell r="B9302" t="str">
            <v xml:space="preserve">PROT.URET. DJ BL. P/CERR. 30CM CH6                                                                  </v>
          </cell>
          <cell r="C9302">
            <v>0</v>
          </cell>
          <cell r="D9302">
            <v>0</v>
          </cell>
          <cell r="E9302">
            <v>0</v>
          </cell>
          <cell r="F9302">
            <v>0</v>
          </cell>
          <cell r="G9302">
            <v>0</v>
          </cell>
          <cell r="I9302">
            <v>0</v>
          </cell>
        </row>
        <row r="9303">
          <cell r="A9303">
            <v>84410700000002</v>
          </cell>
          <cell r="B9303" t="str">
            <v xml:space="preserve">PROT.URET. DJ BL. P/CERR. 30CM CH7                                                                  </v>
          </cell>
          <cell r="C9303">
            <v>0</v>
          </cell>
          <cell r="D9303">
            <v>0</v>
          </cell>
          <cell r="E9303">
            <v>0</v>
          </cell>
          <cell r="F9303">
            <v>0</v>
          </cell>
          <cell r="G9303">
            <v>0</v>
          </cell>
          <cell r="I9303">
            <v>0</v>
          </cell>
        </row>
        <row r="9304">
          <cell r="A9304">
            <v>84410800000002</v>
          </cell>
          <cell r="B9304" t="str">
            <v xml:space="preserve">PROT.URET. DJ BL. P/CERR. 30CM CH8                                                                  </v>
          </cell>
          <cell r="C9304">
            <v>0</v>
          </cell>
          <cell r="D9304">
            <v>0</v>
          </cell>
          <cell r="E9304">
            <v>0</v>
          </cell>
          <cell r="F9304">
            <v>0</v>
          </cell>
          <cell r="G9304">
            <v>0</v>
          </cell>
          <cell r="I9304">
            <v>0</v>
          </cell>
        </row>
        <row r="9305">
          <cell r="A9305">
            <v>84414800000002</v>
          </cell>
          <cell r="B9305" t="str">
            <v xml:space="preserve">PROT.URET. DJ BL. P/CER.30CM CH4.8                                                                  </v>
          </cell>
          <cell r="C9305">
            <v>0</v>
          </cell>
          <cell r="D9305">
            <v>0</v>
          </cell>
          <cell r="E9305">
            <v>0</v>
          </cell>
          <cell r="F9305">
            <v>0</v>
          </cell>
          <cell r="G9305">
            <v>0</v>
          </cell>
          <cell r="I9305">
            <v>0</v>
          </cell>
        </row>
        <row r="9306">
          <cell r="A9306">
            <v>84420300000002</v>
          </cell>
          <cell r="B9306" t="str">
            <v xml:space="preserve">PROT.URET. DJ BL. P/CERR. 16CM CH3                                                                  </v>
          </cell>
          <cell r="C9306">
            <v>0</v>
          </cell>
          <cell r="D9306">
            <v>0</v>
          </cell>
          <cell r="E9306">
            <v>0</v>
          </cell>
          <cell r="F9306">
            <v>0</v>
          </cell>
          <cell r="G9306">
            <v>0</v>
          </cell>
          <cell r="I9306">
            <v>0</v>
          </cell>
        </row>
        <row r="9307">
          <cell r="A9307">
            <v>84420400000002</v>
          </cell>
          <cell r="B9307" t="str">
            <v xml:space="preserve">PROT.URET. DJ BL. P/CERR. 16CM CH4                                                                  </v>
          </cell>
          <cell r="C9307">
            <v>0</v>
          </cell>
          <cell r="D9307">
            <v>0</v>
          </cell>
          <cell r="E9307">
            <v>0</v>
          </cell>
          <cell r="F9307">
            <v>0</v>
          </cell>
          <cell r="G9307">
            <v>0</v>
          </cell>
          <cell r="I9307">
            <v>0</v>
          </cell>
        </row>
        <row r="9308">
          <cell r="A9308">
            <v>84420600000002</v>
          </cell>
          <cell r="B9308" t="str">
            <v xml:space="preserve">PROT.URET. DJ BL. P/CERR. 16CM CH6                                                                  </v>
          </cell>
          <cell r="C9308">
            <v>0</v>
          </cell>
          <cell r="D9308">
            <v>0</v>
          </cell>
          <cell r="E9308">
            <v>0</v>
          </cell>
          <cell r="F9308">
            <v>0</v>
          </cell>
          <cell r="G9308">
            <v>0</v>
          </cell>
          <cell r="I9308">
            <v>0</v>
          </cell>
        </row>
        <row r="9309">
          <cell r="A9309">
            <v>84420700000002</v>
          </cell>
          <cell r="B9309" t="str">
            <v xml:space="preserve">PROT.URET. DJ BL. P/CERR. 16CM CH7                                                                  </v>
          </cell>
          <cell r="C9309">
            <v>0</v>
          </cell>
          <cell r="D9309">
            <v>0</v>
          </cell>
          <cell r="E9309">
            <v>0</v>
          </cell>
          <cell r="F9309">
            <v>0</v>
          </cell>
          <cell r="G9309">
            <v>0</v>
          </cell>
          <cell r="I9309">
            <v>0</v>
          </cell>
        </row>
        <row r="9310">
          <cell r="A9310">
            <v>84420800000002</v>
          </cell>
          <cell r="B9310" t="str">
            <v xml:space="preserve">PROT.URET. DJ BL. P/CERR. 16CM CH8                                                                  </v>
          </cell>
          <cell r="C9310">
            <v>0</v>
          </cell>
          <cell r="D9310">
            <v>0</v>
          </cell>
          <cell r="E9310">
            <v>0</v>
          </cell>
          <cell r="F9310">
            <v>0</v>
          </cell>
          <cell r="G9310">
            <v>0</v>
          </cell>
          <cell r="I9310">
            <v>0</v>
          </cell>
        </row>
        <row r="9311">
          <cell r="A9311">
            <v>84424800000002</v>
          </cell>
          <cell r="B9311" t="str">
            <v xml:space="preserve">PROT.URET. DJ BL. P/CER.16CM CH4.8                                                                  </v>
          </cell>
          <cell r="C9311">
            <v>0</v>
          </cell>
          <cell r="D9311">
            <v>0</v>
          </cell>
          <cell r="E9311">
            <v>0</v>
          </cell>
          <cell r="F9311">
            <v>0</v>
          </cell>
          <cell r="G9311">
            <v>0</v>
          </cell>
          <cell r="I9311">
            <v>0</v>
          </cell>
        </row>
        <row r="9312">
          <cell r="A9312">
            <v>84430300000002</v>
          </cell>
          <cell r="B9312" t="str">
            <v xml:space="preserve">PROT.URET. DJ BL. P/CERR. 12CM CH3                                                                  </v>
          </cell>
          <cell r="C9312">
            <v>0</v>
          </cell>
          <cell r="D9312">
            <v>0</v>
          </cell>
          <cell r="E9312">
            <v>0</v>
          </cell>
          <cell r="F9312">
            <v>0</v>
          </cell>
          <cell r="G9312">
            <v>0</v>
          </cell>
          <cell r="I9312">
            <v>0</v>
          </cell>
        </row>
        <row r="9313">
          <cell r="A9313">
            <v>84430400000002</v>
          </cell>
          <cell r="B9313" t="str">
            <v xml:space="preserve">PROT.URET. DJ BL. P/CERR. 12CM CH4                                                                  </v>
          </cell>
          <cell r="C9313">
            <v>0</v>
          </cell>
          <cell r="D9313">
            <v>0</v>
          </cell>
          <cell r="E9313">
            <v>0</v>
          </cell>
          <cell r="F9313">
            <v>0</v>
          </cell>
          <cell r="G9313">
            <v>0</v>
          </cell>
          <cell r="I9313">
            <v>0</v>
          </cell>
        </row>
        <row r="9314">
          <cell r="A9314">
            <v>84430700000002</v>
          </cell>
          <cell r="B9314" t="str">
            <v xml:space="preserve">PROT.URET. DJ BL. P/CERR. 12CM CH7                                                                  </v>
          </cell>
          <cell r="C9314">
            <v>0</v>
          </cell>
          <cell r="D9314">
            <v>0</v>
          </cell>
          <cell r="E9314">
            <v>0</v>
          </cell>
          <cell r="F9314">
            <v>0</v>
          </cell>
          <cell r="G9314">
            <v>0</v>
          </cell>
          <cell r="I9314">
            <v>0</v>
          </cell>
        </row>
        <row r="9315">
          <cell r="A9315">
            <v>84434800000002</v>
          </cell>
          <cell r="B9315" t="str">
            <v xml:space="preserve">PROT.URET. DJ BL. P/CERR.12CM CH4.8                                                                 </v>
          </cell>
          <cell r="C9315">
            <v>0</v>
          </cell>
          <cell r="D9315">
            <v>0</v>
          </cell>
          <cell r="E9315">
            <v>0</v>
          </cell>
          <cell r="F9315">
            <v>0</v>
          </cell>
          <cell r="G9315">
            <v>0</v>
          </cell>
          <cell r="I9315">
            <v>0</v>
          </cell>
        </row>
        <row r="9316">
          <cell r="A9316">
            <v>84440300000002</v>
          </cell>
          <cell r="B9316" t="str">
            <v xml:space="preserve">PROT.URET. DJ BL. P/CERR. 18CM CH3                                                                  </v>
          </cell>
          <cell r="C9316">
            <v>0</v>
          </cell>
          <cell r="D9316">
            <v>0</v>
          </cell>
          <cell r="E9316">
            <v>0</v>
          </cell>
          <cell r="F9316">
            <v>0</v>
          </cell>
          <cell r="G9316">
            <v>0</v>
          </cell>
          <cell r="I9316">
            <v>0</v>
          </cell>
        </row>
        <row r="9317">
          <cell r="A9317">
            <v>84450300000002</v>
          </cell>
          <cell r="B9317" t="str">
            <v xml:space="preserve">PROT.URET. DJ BL. P/CERR. 20CM CH3                                                                  </v>
          </cell>
          <cell r="C9317">
            <v>0</v>
          </cell>
          <cell r="D9317">
            <v>0</v>
          </cell>
          <cell r="E9317">
            <v>0</v>
          </cell>
          <cell r="F9317">
            <v>0</v>
          </cell>
          <cell r="G9317">
            <v>0</v>
          </cell>
          <cell r="I9317">
            <v>0</v>
          </cell>
        </row>
        <row r="9318">
          <cell r="A9318">
            <v>84460300000002</v>
          </cell>
          <cell r="B9318" t="str">
            <v xml:space="preserve">PROT.URET. DJ BL. P/CERR. 22CM CH3                                                                  </v>
          </cell>
          <cell r="C9318">
            <v>0</v>
          </cell>
          <cell r="D9318">
            <v>0</v>
          </cell>
          <cell r="E9318">
            <v>0</v>
          </cell>
          <cell r="F9318">
            <v>0</v>
          </cell>
          <cell r="G9318">
            <v>0</v>
          </cell>
          <cell r="I9318">
            <v>0</v>
          </cell>
        </row>
        <row r="9319">
          <cell r="A9319">
            <v>84500600000002</v>
          </cell>
          <cell r="B9319" t="str">
            <v xml:space="preserve">PROT.URET. DJ BL. P/CERR. 28CM CH6                                                                  </v>
          </cell>
          <cell r="C9319">
            <v>0</v>
          </cell>
          <cell r="D9319">
            <v>0</v>
          </cell>
          <cell r="E9319">
            <v>0</v>
          </cell>
          <cell r="F9319">
            <v>0</v>
          </cell>
          <cell r="G9319">
            <v>0</v>
          </cell>
          <cell r="I9319">
            <v>0</v>
          </cell>
        </row>
        <row r="9320">
          <cell r="A9320">
            <v>84500700000002</v>
          </cell>
          <cell r="B9320" t="str">
            <v xml:space="preserve">PROT.URET. DJ BL. P/CERR. 28CM CH7                                                                  </v>
          </cell>
          <cell r="C9320">
            <v>0</v>
          </cell>
          <cell r="D9320">
            <v>0</v>
          </cell>
          <cell r="E9320">
            <v>0</v>
          </cell>
          <cell r="F9320">
            <v>0</v>
          </cell>
          <cell r="G9320">
            <v>0</v>
          </cell>
          <cell r="I9320">
            <v>0</v>
          </cell>
        </row>
        <row r="9321">
          <cell r="A9321">
            <v>84500800000002</v>
          </cell>
          <cell r="B9321" t="str">
            <v xml:space="preserve">PROT.URET. DJ BL. P/CERR. 28CM CH8                                                                  </v>
          </cell>
          <cell r="C9321">
            <v>0</v>
          </cell>
          <cell r="D9321">
            <v>0</v>
          </cell>
          <cell r="E9321">
            <v>0</v>
          </cell>
          <cell r="F9321">
            <v>0</v>
          </cell>
          <cell r="G9321">
            <v>0</v>
          </cell>
          <cell r="I9321">
            <v>0</v>
          </cell>
        </row>
        <row r="9322">
          <cell r="A9322">
            <v>84504800000002</v>
          </cell>
          <cell r="B9322" t="str">
            <v xml:space="preserve">PROT.URET. DJ BL. P/CERR.28CM CH4.8                                                                 </v>
          </cell>
          <cell r="C9322">
            <v>0</v>
          </cell>
          <cell r="D9322">
            <v>0</v>
          </cell>
          <cell r="E9322">
            <v>0</v>
          </cell>
          <cell r="F9322">
            <v>0</v>
          </cell>
          <cell r="G9322">
            <v>0</v>
          </cell>
          <cell r="I9322">
            <v>0</v>
          </cell>
        </row>
        <row r="9323">
          <cell r="A9323">
            <v>84600600000002</v>
          </cell>
          <cell r="B9323" t="str">
            <v xml:space="preserve">PROT.URET. DJ BL. P/AB. 26CM CH6                                                                    </v>
          </cell>
          <cell r="C9323">
            <v>0</v>
          </cell>
          <cell r="D9323">
            <v>0</v>
          </cell>
          <cell r="E9323">
            <v>0</v>
          </cell>
          <cell r="F9323">
            <v>0</v>
          </cell>
          <cell r="G9323">
            <v>0</v>
          </cell>
          <cell r="I9323">
            <v>0</v>
          </cell>
        </row>
        <row r="9324">
          <cell r="A9324">
            <v>84600700000002</v>
          </cell>
          <cell r="B9324" t="str">
            <v xml:space="preserve">PROT.URET. DJ BL. P/AB. 26CM CH7                                                                    </v>
          </cell>
          <cell r="C9324">
            <v>0</v>
          </cell>
          <cell r="D9324">
            <v>0</v>
          </cell>
          <cell r="E9324">
            <v>0</v>
          </cell>
          <cell r="F9324">
            <v>0</v>
          </cell>
          <cell r="G9324">
            <v>0</v>
          </cell>
          <cell r="I9324">
            <v>0</v>
          </cell>
        </row>
        <row r="9325">
          <cell r="A9325">
            <v>84600800000002</v>
          </cell>
          <cell r="B9325" t="str">
            <v xml:space="preserve">PROT.URET. DJ BL. P/AB. 26CM CH8                                                                    </v>
          </cell>
          <cell r="C9325">
            <v>0</v>
          </cell>
          <cell r="D9325">
            <v>0</v>
          </cell>
          <cell r="E9325">
            <v>0</v>
          </cell>
          <cell r="F9325">
            <v>0</v>
          </cell>
          <cell r="G9325">
            <v>0</v>
          </cell>
          <cell r="I9325">
            <v>0</v>
          </cell>
        </row>
        <row r="9326">
          <cell r="A9326">
            <v>84604800000002</v>
          </cell>
          <cell r="B9326" t="str">
            <v xml:space="preserve">PROT.URET. DJ BL. P/AB. 26CM CH4.8                                                                  </v>
          </cell>
          <cell r="C9326">
            <v>0</v>
          </cell>
          <cell r="D9326">
            <v>0</v>
          </cell>
          <cell r="E9326">
            <v>0</v>
          </cell>
          <cell r="F9326">
            <v>0</v>
          </cell>
          <cell r="G9326">
            <v>0</v>
          </cell>
          <cell r="I9326">
            <v>0</v>
          </cell>
        </row>
        <row r="9327">
          <cell r="A9327">
            <v>84610500000002</v>
          </cell>
          <cell r="B9327" t="str">
            <v xml:space="preserve">PROT.URET. DJ BL. P/AB. 12CM CH5                                                                    </v>
          </cell>
          <cell r="C9327">
            <v>0</v>
          </cell>
          <cell r="D9327">
            <v>0</v>
          </cell>
          <cell r="E9327">
            <v>0</v>
          </cell>
          <cell r="F9327">
            <v>0</v>
          </cell>
          <cell r="G9327">
            <v>0</v>
          </cell>
          <cell r="I9327">
            <v>0</v>
          </cell>
        </row>
        <row r="9328">
          <cell r="A9328">
            <v>84610600000002</v>
          </cell>
          <cell r="B9328" t="str">
            <v xml:space="preserve">PROT.URET. DJ BL. P/AB. 12CM CH6                                                                    </v>
          </cell>
          <cell r="C9328">
            <v>0</v>
          </cell>
          <cell r="D9328">
            <v>0</v>
          </cell>
          <cell r="E9328">
            <v>0</v>
          </cell>
          <cell r="F9328">
            <v>0</v>
          </cell>
          <cell r="G9328">
            <v>0</v>
          </cell>
          <cell r="I9328">
            <v>0</v>
          </cell>
        </row>
        <row r="9329">
          <cell r="A9329">
            <v>84610700000002</v>
          </cell>
          <cell r="B9329" t="str">
            <v xml:space="preserve">PROT.URET. DJ BL. P/AB. 12CM CH7                                                                    </v>
          </cell>
          <cell r="C9329">
            <v>0</v>
          </cell>
          <cell r="D9329">
            <v>0</v>
          </cell>
          <cell r="E9329">
            <v>0</v>
          </cell>
          <cell r="F9329">
            <v>0</v>
          </cell>
          <cell r="G9329">
            <v>0</v>
          </cell>
          <cell r="I9329">
            <v>0</v>
          </cell>
        </row>
        <row r="9330">
          <cell r="A9330">
            <v>84614800000002</v>
          </cell>
          <cell r="B9330" t="str">
            <v xml:space="preserve">PROT.URET. DJ BL. P/AB. 12CM CH4.8                                                                  </v>
          </cell>
          <cell r="C9330">
            <v>0</v>
          </cell>
          <cell r="D9330">
            <v>0</v>
          </cell>
          <cell r="E9330">
            <v>0</v>
          </cell>
          <cell r="F9330">
            <v>0</v>
          </cell>
          <cell r="G9330">
            <v>0</v>
          </cell>
          <cell r="I9330">
            <v>0</v>
          </cell>
        </row>
        <row r="9331">
          <cell r="A9331">
            <v>84620500000002</v>
          </cell>
          <cell r="B9331" t="str">
            <v xml:space="preserve">PROT.URET. DJ BL. P/AB. 16CM CH5                                                                    </v>
          </cell>
          <cell r="C9331">
            <v>0</v>
          </cell>
          <cell r="D9331">
            <v>0</v>
          </cell>
          <cell r="E9331">
            <v>0</v>
          </cell>
          <cell r="F9331">
            <v>0</v>
          </cell>
          <cell r="G9331">
            <v>0</v>
          </cell>
          <cell r="I9331">
            <v>0</v>
          </cell>
        </row>
        <row r="9332">
          <cell r="A9332">
            <v>84620600000002</v>
          </cell>
          <cell r="B9332" t="str">
            <v xml:space="preserve">PROT.URET. DJ BL. P/AB. 16CM CH6                                                                    </v>
          </cell>
          <cell r="C9332">
            <v>0</v>
          </cell>
          <cell r="D9332">
            <v>0</v>
          </cell>
          <cell r="E9332">
            <v>0</v>
          </cell>
          <cell r="F9332">
            <v>0</v>
          </cell>
          <cell r="G9332">
            <v>0</v>
          </cell>
          <cell r="I9332">
            <v>0</v>
          </cell>
        </row>
        <row r="9333">
          <cell r="A9333">
            <v>84620700000002</v>
          </cell>
          <cell r="B9333" t="str">
            <v xml:space="preserve">PROT.URET. DJ BL. P/AB. 16CM CH7                                                                    </v>
          </cell>
          <cell r="C9333">
            <v>0</v>
          </cell>
          <cell r="D9333">
            <v>0</v>
          </cell>
          <cell r="E9333">
            <v>0</v>
          </cell>
          <cell r="F9333">
            <v>0</v>
          </cell>
          <cell r="G9333">
            <v>0</v>
          </cell>
          <cell r="I9333">
            <v>0</v>
          </cell>
        </row>
        <row r="9334">
          <cell r="A9334">
            <v>84624800000002</v>
          </cell>
          <cell r="B9334" t="str">
            <v xml:space="preserve">PROT.URET. DJ BL. P/AB. 16CM CH4.8                                                                  </v>
          </cell>
          <cell r="C9334">
            <v>0</v>
          </cell>
          <cell r="D9334">
            <v>0</v>
          </cell>
          <cell r="E9334">
            <v>0</v>
          </cell>
          <cell r="F9334">
            <v>0</v>
          </cell>
          <cell r="G9334">
            <v>0</v>
          </cell>
          <cell r="I9334">
            <v>0</v>
          </cell>
        </row>
        <row r="9335">
          <cell r="A9335">
            <v>84630600000002</v>
          </cell>
          <cell r="B9335" t="str">
            <v xml:space="preserve">PROT.URET. DJ BL. P/AB. 28CM CH6                                                                    </v>
          </cell>
          <cell r="C9335">
            <v>0</v>
          </cell>
          <cell r="D9335">
            <v>0</v>
          </cell>
          <cell r="E9335">
            <v>0</v>
          </cell>
          <cell r="F9335">
            <v>0</v>
          </cell>
          <cell r="G9335">
            <v>0</v>
          </cell>
          <cell r="I9335">
            <v>0</v>
          </cell>
        </row>
        <row r="9336">
          <cell r="A9336">
            <v>84630700000002</v>
          </cell>
          <cell r="B9336" t="str">
            <v xml:space="preserve">PROT.URET. DJ BL. P/AB. 28CM CH7                                                                    </v>
          </cell>
          <cell r="C9336">
            <v>0</v>
          </cell>
          <cell r="D9336">
            <v>0</v>
          </cell>
          <cell r="E9336">
            <v>0</v>
          </cell>
          <cell r="F9336">
            <v>0</v>
          </cell>
          <cell r="G9336">
            <v>0</v>
          </cell>
          <cell r="I9336">
            <v>0</v>
          </cell>
        </row>
        <row r="9337">
          <cell r="A9337">
            <v>84630800000002</v>
          </cell>
          <cell r="B9337" t="str">
            <v xml:space="preserve">PROT.URET. DJ BL. P/AB. 28CM CH8                                                                    </v>
          </cell>
          <cell r="C9337">
            <v>0</v>
          </cell>
          <cell r="D9337">
            <v>0</v>
          </cell>
          <cell r="E9337">
            <v>0</v>
          </cell>
          <cell r="F9337">
            <v>0</v>
          </cell>
          <cell r="G9337">
            <v>0</v>
          </cell>
          <cell r="I9337">
            <v>0</v>
          </cell>
        </row>
        <row r="9338">
          <cell r="A9338">
            <v>84634800000002</v>
          </cell>
          <cell r="B9338" t="str">
            <v xml:space="preserve">PROT.URET. DJ BL. P/AB. 28CM CH4.8                                                                  </v>
          </cell>
          <cell r="C9338">
            <v>0</v>
          </cell>
          <cell r="D9338">
            <v>0</v>
          </cell>
          <cell r="E9338">
            <v>0</v>
          </cell>
          <cell r="F9338">
            <v>0</v>
          </cell>
          <cell r="G9338">
            <v>0</v>
          </cell>
          <cell r="I9338">
            <v>0</v>
          </cell>
        </row>
        <row r="9339">
          <cell r="A9339">
            <v>84640600000002</v>
          </cell>
          <cell r="B9339" t="str">
            <v xml:space="preserve">PROT.URET. DJ BL. P/AB. 24CM CH6                                                                    </v>
          </cell>
          <cell r="C9339">
            <v>0</v>
          </cell>
          <cell r="D9339">
            <v>0</v>
          </cell>
          <cell r="E9339">
            <v>0</v>
          </cell>
          <cell r="F9339">
            <v>0</v>
          </cell>
          <cell r="G9339">
            <v>0</v>
          </cell>
          <cell r="I9339">
            <v>0</v>
          </cell>
        </row>
        <row r="9340">
          <cell r="A9340">
            <v>84640700000002</v>
          </cell>
          <cell r="B9340" t="str">
            <v xml:space="preserve">PROT.URET. DJ BL. P/AB. 24CM CH7                                                                    </v>
          </cell>
          <cell r="C9340">
            <v>0</v>
          </cell>
          <cell r="D9340">
            <v>0</v>
          </cell>
          <cell r="E9340">
            <v>0</v>
          </cell>
          <cell r="F9340">
            <v>0</v>
          </cell>
          <cell r="G9340">
            <v>0</v>
          </cell>
          <cell r="I9340">
            <v>0</v>
          </cell>
        </row>
        <row r="9341">
          <cell r="A9341">
            <v>84640800000002</v>
          </cell>
          <cell r="B9341" t="str">
            <v xml:space="preserve">PROT.URET. DJ BL. P/AB. 24CM CH8                                                                    </v>
          </cell>
          <cell r="C9341">
            <v>0</v>
          </cell>
          <cell r="D9341">
            <v>0</v>
          </cell>
          <cell r="E9341">
            <v>0</v>
          </cell>
          <cell r="F9341">
            <v>0</v>
          </cell>
          <cell r="G9341">
            <v>0</v>
          </cell>
          <cell r="I9341">
            <v>0</v>
          </cell>
        </row>
        <row r="9342">
          <cell r="A9342">
            <v>84640900000002</v>
          </cell>
          <cell r="B9342" t="str">
            <v xml:space="preserve">PROT.URET. DJ BL. P/AB. 24CM CH9                                                                    </v>
          </cell>
          <cell r="C9342">
            <v>0</v>
          </cell>
          <cell r="D9342">
            <v>0</v>
          </cell>
          <cell r="E9342">
            <v>0</v>
          </cell>
          <cell r="F9342">
            <v>0</v>
          </cell>
          <cell r="G9342">
            <v>0</v>
          </cell>
          <cell r="I9342">
            <v>0</v>
          </cell>
        </row>
        <row r="9343">
          <cell r="A9343">
            <v>84644800000002</v>
          </cell>
          <cell r="B9343" t="str">
            <v xml:space="preserve">PROT.URET. DJ BL. P/AB. 24CM CH4.8                                                                  </v>
          </cell>
          <cell r="C9343">
            <v>0</v>
          </cell>
          <cell r="D9343">
            <v>0</v>
          </cell>
          <cell r="E9343">
            <v>0</v>
          </cell>
          <cell r="F9343">
            <v>0</v>
          </cell>
          <cell r="G9343">
            <v>0</v>
          </cell>
          <cell r="I9343">
            <v>0</v>
          </cell>
        </row>
        <row r="9344">
          <cell r="A9344">
            <v>84700600000002</v>
          </cell>
          <cell r="B9344" t="str">
            <v xml:space="preserve">PROT.URET. DJ BL. C/GAN. 26CM CH6                                                                   </v>
          </cell>
          <cell r="C9344">
            <v>0</v>
          </cell>
          <cell r="D9344">
            <v>0</v>
          </cell>
          <cell r="E9344">
            <v>0</v>
          </cell>
          <cell r="F9344">
            <v>0</v>
          </cell>
          <cell r="G9344">
            <v>0</v>
          </cell>
          <cell r="I9344">
            <v>0</v>
          </cell>
        </row>
        <row r="9345">
          <cell r="A9345">
            <v>84700700000002</v>
          </cell>
          <cell r="B9345" t="str">
            <v xml:space="preserve">PROT.URET. DJ BL. C/GAN. 26CM CH7                                                                   </v>
          </cell>
          <cell r="C9345">
            <v>0</v>
          </cell>
          <cell r="D9345">
            <v>0</v>
          </cell>
          <cell r="E9345">
            <v>0</v>
          </cell>
          <cell r="F9345">
            <v>0</v>
          </cell>
          <cell r="G9345">
            <v>0</v>
          </cell>
          <cell r="I9345">
            <v>0</v>
          </cell>
        </row>
        <row r="9346">
          <cell r="A9346">
            <v>84700800000002</v>
          </cell>
          <cell r="B9346" t="str">
            <v xml:space="preserve">PROT.URET. DJ BL. C/GAN. 26CM CH8                                                                   </v>
          </cell>
          <cell r="C9346">
            <v>0</v>
          </cell>
          <cell r="D9346">
            <v>0</v>
          </cell>
          <cell r="E9346">
            <v>0</v>
          </cell>
          <cell r="F9346">
            <v>0</v>
          </cell>
          <cell r="G9346">
            <v>0</v>
          </cell>
          <cell r="I9346">
            <v>0</v>
          </cell>
        </row>
        <row r="9347">
          <cell r="A9347">
            <v>84704800000002</v>
          </cell>
          <cell r="B9347" t="str">
            <v xml:space="preserve">PROT.URET. DJ BL. C/GAN. 26CM CH4.8                                                                 </v>
          </cell>
          <cell r="C9347">
            <v>0</v>
          </cell>
          <cell r="D9347">
            <v>0</v>
          </cell>
          <cell r="E9347">
            <v>0</v>
          </cell>
          <cell r="F9347">
            <v>0</v>
          </cell>
          <cell r="G9347">
            <v>0</v>
          </cell>
          <cell r="I9347">
            <v>0</v>
          </cell>
        </row>
        <row r="9348">
          <cell r="A9348">
            <v>84800600000002</v>
          </cell>
          <cell r="B9348" t="str">
            <v xml:space="preserve">PROT.URET. DJ BL. C/GAN. 28CM CH6                                                                   </v>
          </cell>
          <cell r="C9348">
            <v>0</v>
          </cell>
          <cell r="D9348">
            <v>0</v>
          </cell>
          <cell r="E9348">
            <v>0</v>
          </cell>
          <cell r="F9348">
            <v>0</v>
          </cell>
          <cell r="G9348">
            <v>0</v>
          </cell>
          <cell r="I9348">
            <v>0</v>
          </cell>
        </row>
        <row r="9349">
          <cell r="A9349">
            <v>84800700000002</v>
          </cell>
          <cell r="B9349" t="str">
            <v xml:space="preserve">PROT.URET. DJ BL. C/GAN. 28CM CH7                                                                   </v>
          </cell>
          <cell r="C9349">
            <v>0</v>
          </cell>
          <cell r="D9349">
            <v>0</v>
          </cell>
          <cell r="E9349">
            <v>0</v>
          </cell>
          <cell r="F9349">
            <v>0</v>
          </cell>
          <cell r="G9349">
            <v>0</v>
          </cell>
          <cell r="I9349">
            <v>0</v>
          </cell>
        </row>
        <row r="9350">
          <cell r="A9350">
            <v>84800800000002</v>
          </cell>
          <cell r="B9350" t="str">
            <v xml:space="preserve">PROT.URET. DJ BL. C/GAN. 28CM CH8                                                                   </v>
          </cell>
          <cell r="C9350">
            <v>0</v>
          </cell>
          <cell r="D9350">
            <v>0</v>
          </cell>
          <cell r="E9350">
            <v>0</v>
          </cell>
          <cell r="F9350">
            <v>0</v>
          </cell>
          <cell r="G9350">
            <v>0</v>
          </cell>
          <cell r="I9350">
            <v>0</v>
          </cell>
        </row>
        <row r="9351">
          <cell r="A9351">
            <v>84804800000002</v>
          </cell>
          <cell r="B9351" t="str">
            <v xml:space="preserve">PROT.URET. DJ BL. C/GAN. 28CM CH4.8                                                                 </v>
          </cell>
          <cell r="C9351">
            <v>0</v>
          </cell>
          <cell r="D9351">
            <v>0</v>
          </cell>
          <cell r="E9351">
            <v>0</v>
          </cell>
          <cell r="F9351">
            <v>0</v>
          </cell>
          <cell r="G9351">
            <v>0</v>
          </cell>
          <cell r="I9351">
            <v>0</v>
          </cell>
        </row>
        <row r="9352">
          <cell r="A9352">
            <v>84900600000002</v>
          </cell>
          <cell r="B9352" t="str">
            <v xml:space="preserve">PROT.URET. DJ BL. P/CERR. 24CM CH6                                                                  </v>
          </cell>
          <cell r="C9352">
            <v>0</v>
          </cell>
          <cell r="D9352">
            <v>0</v>
          </cell>
          <cell r="E9352">
            <v>0</v>
          </cell>
          <cell r="F9352">
            <v>0</v>
          </cell>
          <cell r="G9352">
            <v>0</v>
          </cell>
          <cell r="I9352">
            <v>0</v>
          </cell>
        </row>
        <row r="9353">
          <cell r="A9353">
            <v>84900700000002</v>
          </cell>
          <cell r="B9353" t="str">
            <v xml:space="preserve">PROT.URET. DJ BL. P/CERR. 24CM CH7                                                                  </v>
          </cell>
          <cell r="C9353">
            <v>0</v>
          </cell>
          <cell r="D9353">
            <v>0</v>
          </cell>
          <cell r="E9353">
            <v>0</v>
          </cell>
          <cell r="F9353">
            <v>0</v>
          </cell>
          <cell r="G9353">
            <v>0</v>
          </cell>
          <cell r="I9353">
            <v>0</v>
          </cell>
        </row>
        <row r="9354">
          <cell r="A9354">
            <v>84900800000002</v>
          </cell>
          <cell r="B9354" t="str">
            <v xml:space="preserve">PROT.URET. DJ BL. P/CERR. 24CM CH8                                                                  </v>
          </cell>
          <cell r="C9354">
            <v>0</v>
          </cell>
          <cell r="D9354">
            <v>0</v>
          </cell>
          <cell r="E9354">
            <v>0</v>
          </cell>
          <cell r="F9354">
            <v>0</v>
          </cell>
          <cell r="G9354">
            <v>0</v>
          </cell>
          <cell r="I9354">
            <v>0</v>
          </cell>
        </row>
        <row r="9355">
          <cell r="A9355">
            <v>84904800000002</v>
          </cell>
          <cell r="B9355" t="str">
            <v xml:space="preserve">PROT.URET. DJ BL. P/CERR.24CM CH4.8                                                                 </v>
          </cell>
          <cell r="C9355">
            <v>0</v>
          </cell>
          <cell r="D9355">
            <v>0</v>
          </cell>
          <cell r="E9355">
            <v>0</v>
          </cell>
          <cell r="F9355">
            <v>0</v>
          </cell>
          <cell r="G9355">
            <v>0</v>
          </cell>
          <cell r="I9355">
            <v>0</v>
          </cell>
        </row>
        <row r="9356">
          <cell r="A9356">
            <v>85002000000001</v>
          </cell>
          <cell r="B9356" t="str">
            <v xml:space="preserve">JER GR INY  2.5ML                                                                                   </v>
          </cell>
          <cell r="C9356">
            <v>0</v>
          </cell>
          <cell r="D9356">
            <v>0</v>
          </cell>
          <cell r="E9356">
            <v>0</v>
          </cell>
          <cell r="F9356">
            <v>0</v>
          </cell>
          <cell r="G9356">
            <v>0</v>
          </cell>
          <cell r="I9356">
            <v>0</v>
          </cell>
        </row>
        <row r="9357">
          <cell r="A9357">
            <v>85005000000001</v>
          </cell>
          <cell r="B9357" t="str">
            <v xml:space="preserve">JER GR INY  5  ML                                                                                   </v>
          </cell>
          <cell r="C9357">
            <v>71</v>
          </cell>
          <cell r="D9357">
            <v>0</v>
          </cell>
          <cell r="E9357">
            <v>0</v>
          </cell>
          <cell r="F9357">
            <v>0</v>
          </cell>
          <cell r="G9357">
            <v>0</v>
          </cell>
          <cell r="I9357">
            <v>0</v>
          </cell>
        </row>
        <row r="9358">
          <cell r="A9358">
            <v>85005003000001</v>
          </cell>
          <cell r="B9358" t="str">
            <v xml:space="preserve">JER. GR. ORAL 5ML                                                                                   </v>
          </cell>
          <cell r="C9358">
            <v>0</v>
          </cell>
          <cell r="D9358">
            <v>0</v>
          </cell>
          <cell r="E9358">
            <v>0</v>
          </cell>
          <cell r="F9358">
            <v>0</v>
          </cell>
          <cell r="G9358">
            <v>0</v>
          </cell>
          <cell r="I9358">
            <v>0</v>
          </cell>
        </row>
        <row r="9359">
          <cell r="A9359">
            <v>85010000000001</v>
          </cell>
          <cell r="B9359" t="str">
            <v xml:space="preserve">JER GR INY 10  ML                                                                                   </v>
          </cell>
          <cell r="C9359">
            <v>0</v>
          </cell>
          <cell r="D9359">
            <v>0</v>
          </cell>
          <cell r="E9359">
            <v>0</v>
          </cell>
          <cell r="F9359">
            <v>0</v>
          </cell>
          <cell r="G9359">
            <v>0</v>
          </cell>
          <cell r="I9359">
            <v>0</v>
          </cell>
        </row>
        <row r="9360">
          <cell r="A9360">
            <v>85010003000001</v>
          </cell>
          <cell r="B9360" t="str">
            <v xml:space="preserve">JER. GR. ORAL 10 ML                                                                                 </v>
          </cell>
          <cell r="C9360">
            <v>0</v>
          </cell>
          <cell r="D9360">
            <v>0</v>
          </cell>
          <cell r="E9360">
            <v>0</v>
          </cell>
          <cell r="F9360">
            <v>0</v>
          </cell>
          <cell r="G9360">
            <v>0</v>
          </cell>
          <cell r="I9360">
            <v>0</v>
          </cell>
        </row>
        <row r="9361">
          <cell r="A9361">
            <v>85020000000001</v>
          </cell>
          <cell r="B9361" t="str">
            <v xml:space="preserve">JER GR INY 20  ML                                                                                   </v>
          </cell>
          <cell r="C9361">
            <v>1367</v>
          </cell>
          <cell r="D9361">
            <v>0</v>
          </cell>
          <cell r="E9361">
            <v>0</v>
          </cell>
          <cell r="F9361">
            <v>0</v>
          </cell>
          <cell r="G9361">
            <v>0</v>
          </cell>
          <cell r="I9361">
            <v>0</v>
          </cell>
        </row>
        <row r="9362">
          <cell r="A9362">
            <v>85110000000001</v>
          </cell>
          <cell r="B9362" t="str">
            <v xml:space="preserve">JER GR EPSA INS 100 U                                                                               </v>
          </cell>
          <cell r="C9362">
            <v>0</v>
          </cell>
          <cell r="D9362">
            <v>0</v>
          </cell>
          <cell r="E9362">
            <v>0</v>
          </cell>
          <cell r="F9362">
            <v>0</v>
          </cell>
          <cell r="G9362">
            <v>0</v>
          </cell>
          <cell r="I9362">
            <v>0</v>
          </cell>
        </row>
        <row r="9363">
          <cell r="A9363">
            <v>85180000000001</v>
          </cell>
          <cell r="B9363" t="str">
            <v xml:space="preserve">JER GR EPSA INS  80 U                                                                               </v>
          </cell>
          <cell r="C9363">
            <v>0</v>
          </cell>
          <cell r="D9363">
            <v>0</v>
          </cell>
          <cell r="E9363">
            <v>0</v>
          </cell>
          <cell r="F9363">
            <v>0</v>
          </cell>
          <cell r="G9363">
            <v>0</v>
          </cell>
          <cell r="I9363">
            <v>0</v>
          </cell>
        </row>
        <row r="9364">
          <cell r="A9364">
            <v>852010000000</v>
          </cell>
          <cell r="B9364" t="str">
            <v xml:space="preserve">JER GR OMNI  1  ML                                                                                  </v>
          </cell>
          <cell r="C9364">
            <v>0</v>
          </cell>
          <cell r="D9364">
            <v>0</v>
          </cell>
          <cell r="E9364">
            <v>0</v>
          </cell>
          <cell r="F9364">
            <v>0</v>
          </cell>
          <cell r="G9364">
            <v>0</v>
          </cell>
          <cell r="I9364">
            <v>0</v>
          </cell>
        </row>
        <row r="9365">
          <cell r="A9365">
            <v>85202000000001</v>
          </cell>
          <cell r="B9365" t="str">
            <v xml:space="preserve">JER GR OMNI  2.5ML                                                                                  </v>
          </cell>
          <cell r="C9365">
            <v>0</v>
          </cell>
          <cell r="D9365">
            <v>0</v>
          </cell>
          <cell r="E9365">
            <v>0</v>
          </cell>
          <cell r="F9365">
            <v>0</v>
          </cell>
          <cell r="G9365">
            <v>0</v>
          </cell>
          <cell r="I9365">
            <v>0</v>
          </cell>
        </row>
        <row r="9366">
          <cell r="A9366">
            <v>85205000000001</v>
          </cell>
          <cell r="B9366" t="str">
            <v xml:space="preserve">JER GR OMNI  5  ML                                                                                  </v>
          </cell>
          <cell r="C9366">
            <v>0</v>
          </cell>
          <cell r="D9366">
            <v>0</v>
          </cell>
          <cell r="E9366">
            <v>0</v>
          </cell>
          <cell r="F9366">
            <v>0</v>
          </cell>
          <cell r="G9366">
            <v>0</v>
          </cell>
          <cell r="I9366">
            <v>0</v>
          </cell>
        </row>
        <row r="9367">
          <cell r="A9367">
            <v>85205001000000</v>
          </cell>
          <cell r="B9367" t="str">
            <v xml:space="preserve">JERINGA OMNI 5ML (CHINA) GRANEL                                                                     </v>
          </cell>
          <cell r="C9367">
            <v>2660</v>
          </cell>
          <cell r="D9367">
            <v>0</v>
          </cell>
          <cell r="E9367">
            <v>0</v>
          </cell>
          <cell r="F9367">
            <v>0</v>
          </cell>
          <cell r="G9367">
            <v>0</v>
          </cell>
          <cell r="I9367">
            <v>0</v>
          </cell>
        </row>
        <row r="9368">
          <cell r="A9368">
            <v>85205002000000</v>
          </cell>
          <cell r="B9368" t="str">
            <v xml:space="preserve">JERINGA 1ML DESENSOBRADA                                                                            </v>
          </cell>
          <cell r="C9368">
            <v>0</v>
          </cell>
          <cell r="D9368">
            <v>0</v>
          </cell>
          <cell r="E9368">
            <v>0</v>
          </cell>
          <cell r="F9368">
            <v>0</v>
          </cell>
          <cell r="G9368">
            <v>0</v>
          </cell>
          <cell r="I9368">
            <v>0</v>
          </cell>
        </row>
        <row r="9369">
          <cell r="A9369">
            <v>85205003000000</v>
          </cell>
          <cell r="B9369" t="str">
            <v xml:space="preserve">AGUJA 23GX1" DESENSOBRADA                                                                           </v>
          </cell>
          <cell r="C9369">
            <v>0</v>
          </cell>
          <cell r="D9369">
            <v>0</v>
          </cell>
          <cell r="E9369">
            <v>0</v>
          </cell>
          <cell r="F9369">
            <v>0</v>
          </cell>
          <cell r="G9369">
            <v>0</v>
          </cell>
          <cell r="I9369">
            <v>0</v>
          </cell>
        </row>
        <row r="9370">
          <cell r="A9370">
            <v>85210000000001</v>
          </cell>
          <cell r="B9370" t="str">
            <v xml:space="preserve">JER GR OMNI 10  ML                                                                                  </v>
          </cell>
          <cell r="C9370">
            <v>0</v>
          </cell>
          <cell r="D9370">
            <v>0</v>
          </cell>
          <cell r="E9370">
            <v>0</v>
          </cell>
          <cell r="F9370">
            <v>0</v>
          </cell>
          <cell r="G9370">
            <v>0</v>
          </cell>
          <cell r="I9370">
            <v>0</v>
          </cell>
        </row>
        <row r="9371">
          <cell r="A9371">
            <v>85220000000001</v>
          </cell>
          <cell r="B9371" t="str">
            <v xml:space="preserve">JER GR OMNI 20  ML                                                                                  </v>
          </cell>
          <cell r="C9371">
            <v>0</v>
          </cell>
          <cell r="D9371">
            <v>0</v>
          </cell>
          <cell r="E9371">
            <v>0</v>
          </cell>
          <cell r="F9371">
            <v>0</v>
          </cell>
          <cell r="G9371">
            <v>0</v>
          </cell>
          <cell r="I9371">
            <v>0</v>
          </cell>
        </row>
        <row r="9372">
          <cell r="A9372">
            <v>853500000000</v>
          </cell>
          <cell r="B9372" t="str">
            <v xml:space="preserve">JERINGA PERFUSOR 50 ML                                                                              </v>
          </cell>
          <cell r="C9372">
            <v>0</v>
          </cell>
          <cell r="D9372">
            <v>0</v>
          </cell>
          <cell r="E9372">
            <v>0</v>
          </cell>
          <cell r="F9372">
            <v>0</v>
          </cell>
          <cell r="G9372">
            <v>0</v>
          </cell>
          <cell r="I9372">
            <v>0</v>
          </cell>
        </row>
        <row r="9373">
          <cell r="A9373">
            <v>854020000000</v>
          </cell>
          <cell r="B9373" t="str">
            <v xml:space="preserve">JERINGA INYECT N 2ML 2/P                                                                            </v>
          </cell>
          <cell r="C9373">
            <v>0</v>
          </cell>
          <cell r="D9373">
            <v>0</v>
          </cell>
          <cell r="E9373">
            <v>0</v>
          </cell>
          <cell r="F9373">
            <v>0</v>
          </cell>
          <cell r="G9373">
            <v>0</v>
          </cell>
          <cell r="I9373">
            <v>0</v>
          </cell>
        </row>
        <row r="9374">
          <cell r="A9374">
            <v>854020100000</v>
          </cell>
          <cell r="B9374" t="str">
            <v xml:space="preserve">JERINGA LUER LOCK 2ML (SHANDONG)                                                                    </v>
          </cell>
          <cell r="C9374">
            <v>0</v>
          </cell>
          <cell r="D9374">
            <v>0</v>
          </cell>
          <cell r="E9374">
            <v>0</v>
          </cell>
          <cell r="F9374">
            <v>0</v>
          </cell>
          <cell r="G9374">
            <v>0</v>
          </cell>
          <cell r="I9374">
            <v>0</v>
          </cell>
        </row>
        <row r="9375">
          <cell r="A9375">
            <v>854020110000</v>
          </cell>
          <cell r="B9375" t="str">
            <v xml:space="preserve">JERINGA LUER SLIP 1ML C/AG27GX1/2"                                                                  </v>
          </cell>
          <cell r="C9375">
            <v>0</v>
          </cell>
          <cell r="D9375">
            <v>0</v>
          </cell>
          <cell r="E9375">
            <v>0</v>
          </cell>
          <cell r="F9375">
            <v>0</v>
          </cell>
          <cell r="G9375">
            <v>0</v>
          </cell>
          <cell r="I9375">
            <v>0</v>
          </cell>
        </row>
        <row r="9376">
          <cell r="A9376">
            <v>854020120000</v>
          </cell>
          <cell r="B9376" t="str">
            <v xml:space="preserve">AGUJA BULK 23GX1"                                                                                   </v>
          </cell>
          <cell r="C9376">
            <v>0</v>
          </cell>
          <cell r="D9376">
            <v>0</v>
          </cell>
          <cell r="E9376">
            <v>0</v>
          </cell>
          <cell r="F9376">
            <v>0</v>
          </cell>
          <cell r="G9376">
            <v>0</v>
          </cell>
          <cell r="I9376">
            <v>0</v>
          </cell>
        </row>
        <row r="9377">
          <cell r="A9377">
            <v>854020200000</v>
          </cell>
          <cell r="B9377" t="str">
            <v xml:space="preserve">JERINGA LUER LOCK 3ML (SHANDONG/SAKIRA )                                                            </v>
          </cell>
          <cell r="C9377">
            <v>23668</v>
          </cell>
          <cell r="D9377">
            <v>0</v>
          </cell>
          <cell r="E9377">
            <v>0</v>
          </cell>
          <cell r="F9377">
            <v>0</v>
          </cell>
          <cell r="G9377">
            <v>0</v>
          </cell>
          <cell r="I9377">
            <v>0</v>
          </cell>
        </row>
        <row r="9378">
          <cell r="A9378">
            <v>854020300000</v>
          </cell>
          <cell r="B9378" t="str">
            <v xml:space="preserve">JERINGA 10 ML                                                                                       </v>
          </cell>
          <cell r="C9378">
            <v>1000</v>
          </cell>
          <cell r="D9378">
            <v>0</v>
          </cell>
          <cell r="E9378">
            <v>0</v>
          </cell>
          <cell r="F9378">
            <v>0</v>
          </cell>
          <cell r="G9378">
            <v>0</v>
          </cell>
          <cell r="I9378">
            <v>0</v>
          </cell>
        </row>
        <row r="9379">
          <cell r="A9379">
            <v>854050000000</v>
          </cell>
          <cell r="B9379" t="str">
            <v xml:space="preserve">JER. B.D 5 ML 2/P                                                                                   </v>
          </cell>
          <cell r="C9379">
            <v>0</v>
          </cell>
          <cell r="D9379">
            <v>0</v>
          </cell>
          <cell r="E9379">
            <v>0</v>
          </cell>
          <cell r="F9379">
            <v>0</v>
          </cell>
          <cell r="G9379">
            <v>0</v>
          </cell>
          <cell r="I9379">
            <v>0</v>
          </cell>
        </row>
        <row r="9380">
          <cell r="A9380">
            <v>858100000000</v>
          </cell>
          <cell r="B9380" t="str">
            <v xml:space="preserve">JER GR HSW INS 100 U                                                                                </v>
          </cell>
          <cell r="C9380">
            <v>0</v>
          </cell>
          <cell r="D9380">
            <v>0</v>
          </cell>
          <cell r="E9380">
            <v>0</v>
          </cell>
          <cell r="F9380">
            <v>0</v>
          </cell>
          <cell r="G9380">
            <v>0</v>
          </cell>
          <cell r="I9380">
            <v>0</v>
          </cell>
        </row>
        <row r="9381">
          <cell r="A9381">
            <v>859000000000</v>
          </cell>
          <cell r="B9381" t="str">
            <v xml:space="preserve">JER GR HSW  1  ML S/I                                                                               </v>
          </cell>
          <cell r="C9381">
            <v>0</v>
          </cell>
          <cell r="D9381">
            <v>0</v>
          </cell>
          <cell r="E9381">
            <v>0</v>
          </cell>
          <cell r="F9381">
            <v>0</v>
          </cell>
          <cell r="G9381">
            <v>0</v>
          </cell>
          <cell r="I9381">
            <v>0</v>
          </cell>
        </row>
        <row r="9382">
          <cell r="A9382">
            <v>859010000000</v>
          </cell>
          <cell r="B9382" t="str">
            <v xml:space="preserve">JER GR HSW  1  ML I                                                                                 </v>
          </cell>
          <cell r="C9382">
            <v>0</v>
          </cell>
          <cell r="D9382">
            <v>0</v>
          </cell>
          <cell r="E9382">
            <v>0</v>
          </cell>
          <cell r="F9382">
            <v>0</v>
          </cell>
          <cell r="G9382">
            <v>0</v>
          </cell>
          <cell r="I9382">
            <v>0</v>
          </cell>
        </row>
        <row r="9383">
          <cell r="A9383">
            <v>859020000000</v>
          </cell>
          <cell r="B9383" t="str">
            <v xml:space="preserve">JER GR HSW 2P 2.5 ML                                                                                </v>
          </cell>
          <cell r="C9383">
            <v>0</v>
          </cell>
          <cell r="D9383">
            <v>0</v>
          </cell>
          <cell r="E9383">
            <v>0</v>
          </cell>
          <cell r="F9383">
            <v>0</v>
          </cell>
          <cell r="G9383">
            <v>0</v>
          </cell>
          <cell r="I9383">
            <v>0</v>
          </cell>
        </row>
        <row r="9384">
          <cell r="A9384">
            <v>859020010000</v>
          </cell>
          <cell r="B9384" t="str">
            <v xml:space="preserve">JER. LUER-LOCK 2 ML                                                                                 </v>
          </cell>
          <cell r="C9384">
            <v>0</v>
          </cell>
          <cell r="D9384">
            <v>0</v>
          </cell>
          <cell r="E9384">
            <v>0</v>
          </cell>
          <cell r="F9384">
            <v>0</v>
          </cell>
          <cell r="G9384">
            <v>0</v>
          </cell>
          <cell r="I9384">
            <v>0</v>
          </cell>
        </row>
        <row r="9385">
          <cell r="A9385">
            <v>859021000000</v>
          </cell>
          <cell r="B9385" t="str">
            <v xml:space="preserve">J. HSW 2P 2.5ML NORM-JECT                                                                           </v>
          </cell>
          <cell r="C9385">
            <v>1076</v>
          </cell>
          <cell r="D9385">
            <v>0</v>
          </cell>
          <cell r="E9385">
            <v>0</v>
          </cell>
          <cell r="F9385">
            <v>0</v>
          </cell>
          <cell r="G9385">
            <v>0</v>
          </cell>
          <cell r="I9385">
            <v>0</v>
          </cell>
        </row>
        <row r="9386">
          <cell r="A9386">
            <v>859050000000</v>
          </cell>
          <cell r="B9386" t="str">
            <v xml:space="preserve">JER GR HSW  5  ML                                                                                   </v>
          </cell>
          <cell r="C9386">
            <v>0</v>
          </cell>
          <cell r="D9386">
            <v>0</v>
          </cell>
          <cell r="E9386">
            <v>0</v>
          </cell>
          <cell r="F9386">
            <v>0</v>
          </cell>
          <cell r="G9386">
            <v>0</v>
          </cell>
          <cell r="I9386">
            <v>0</v>
          </cell>
        </row>
        <row r="9387">
          <cell r="A9387">
            <v>859050010000</v>
          </cell>
          <cell r="B9387" t="str">
            <v xml:space="preserve">JER. LUER-LOCK 5 ML                                                                                 </v>
          </cell>
          <cell r="C9387">
            <v>0</v>
          </cell>
          <cell r="D9387">
            <v>0</v>
          </cell>
          <cell r="E9387">
            <v>0</v>
          </cell>
          <cell r="F9387">
            <v>0</v>
          </cell>
          <cell r="G9387">
            <v>0</v>
          </cell>
          <cell r="I9387">
            <v>0</v>
          </cell>
        </row>
        <row r="9388">
          <cell r="A9388">
            <v>859050300000</v>
          </cell>
          <cell r="B9388" t="str">
            <v xml:space="preserve">JER. GR HSW 3P. 20ML                                                                                </v>
          </cell>
          <cell r="C9388">
            <v>0</v>
          </cell>
          <cell r="D9388">
            <v>0</v>
          </cell>
          <cell r="E9388">
            <v>0</v>
          </cell>
          <cell r="F9388">
            <v>0</v>
          </cell>
          <cell r="G9388">
            <v>0</v>
          </cell>
          <cell r="I9388">
            <v>0</v>
          </cell>
        </row>
        <row r="9389">
          <cell r="A9389">
            <v>859050301000</v>
          </cell>
          <cell r="B9389" t="str">
            <v xml:space="preserve">JER. GR HSW 20ML 3P (SIN GRADUAC.)                                                                  </v>
          </cell>
          <cell r="C9389">
            <v>0</v>
          </cell>
          <cell r="D9389">
            <v>0</v>
          </cell>
          <cell r="E9389">
            <v>0</v>
          </cell>
          <cell r="F9389">
            <v>0</v>
          </cell>
          <cell r="G9389">
            <v>0</v>
          </cell>
          <cell r="I9389">
            <v>0</v>
          </cell>
        </row>
        <row r="9390">
          <cell r="A9390">
            <v>859051000000</v>
          </cell>
          <cell r="B9390" t="str">
            <v xml:space="preserve">JER.OMNI 5ML (CHINA)                                                                                </v>
          </cell>
          <cell r="C9390">
            <v>1562</v>
          </cell>
          <cell r="D9390">
            <v>0</v>
          </cell>
          <cell r="E9390">
            <v>0</v>
          </cell>
          <cell r="F9390">
            <v>0</v>
          </cell>
          <cell r="G9390">
            <v>0</v>
          </cell>
          <cell r="I9390">
            <v>0</v>
          </cell>
        </row>
        <row r="9391">
          <cell r="A9391">
            <v>859100000000</v>
          </cell>
          <cell r="B9391" t="str">
            <v xml:space="preserve">JER GR HSW 10  ML                                                                                   </v>
          </cell>
          <cell r="C9391">
            <v>0</v>
          </cell>
          <cell r="D9391">
            <v>0</v>
          </cell>
          <cell r="E9391">
            <v>0</v>
          </cell>
          <cell r="F9391">
            <v>0</v>
          </cell>
          <cell r="G9391">
            <v>0</v>
          </cell>
          <cell r="I9391">
            <v>0</v>
          </cell>
        </row>
        <row r="9392">
          <cell r="A9392">
            <v>859200000000</v>
          </cell>
          <cell r="B9392" t="str">
            <v xml:space="preserve">JER GR HSW 20  ML                                                                                   </v>
          </cell>
          <cell r="C9392">
            <v>0</v>
          </cell>
          <cell r="D9392">
            <v>0</v>
          </cell>
          <cell r="E9392">
            <v>0</v>
          </cell>
          <cell r="F9392">
            <v>0</v>
          </cell>
          <cell r="G9392">
            <v>0</v>
          </cell>
          <cell r="I9392">
            <v>0</v>
          </cell>
        </row>
        <row r="9393">
          <cell r="A9393">
            <v>859300000000</v>
          </cell>
          <cell r="B9393" t="str">
            <v xml:space="preserve">JER GR HSW 30 ML LUER                                                                               </v>
          </cell>
          <cell r="C9393">
            <v>4000</v>
          </cell>
          <cell r="D9393">
            <v>0</v>
          </cell>
          <cell r="E9393">
            <v>0</v>
          </cell>
          <cell r="F9393">
            <v>0</v>
          </cell>
          <cell r="G9393">
            <v>0</v>
          </cell>
          <cell r="I9393">
            <v>0</v>
          </cell>
        </row>
        <row r="9394">
          <cell r="A9394">
            <v>859400000000</v>
          </cell>
          <cell r="B9394" t="str">
            <v xml:space="preserve">JER GR GRIBI 3P 50 ML LUER                                                                          </v>
          </cell>
          <cell r="C9394">
            <v>0</v>
          </cell>
          <cell r="D9394">
            <v>0</v>
          </cell>
          <cell r="E9394">
            <v>0</v>
          </cell>
          <cell r="F9394">
            <v>0</v>
          </cell>
          <cell r="G9394">
            <v>0</v>
          </cell>
          <cell r="I9394">
            <v>0</v>
          </cell>
        </row>
        <row r="9395">
          <cell r="A9395">
            <v>859500000000</v>
          </cell>
          <cell r="B9395" t="str">
            <v xml:space="preserve">JER GR HSW 50 ML LUER                                                                               </v>
          </cell>
          <cell r="C9395">
            <v>0</v>
          </cell>
          <cell r="D9395">
            <v>0</v>
          </cell>
          <cell r="E9395">
            <v>0</v>
          </cell>
          <cell r="F9395">
            <v>0</v>
          </cell>
          <cell r="G9395">
            <v>0</v>
          </cell>
          <cell r="I9395">
            <v>0</v>
          </cell>
        </row>
        <row r="9396">
          <cell r="A9396">
            <v>859600000000</v>
          </cell>
          <cell r="B9396" t="str">
            <v xml:space="preserve">JER GR HSW 60  ML                                                                                   </v>
          </cell>
          <cell r="C9396">
            <v>0</v>
          </cell>
          <cell r="D9396">
            <v>0</v>
          </cell>
          <cell r="E9396">
            <v>0</v>
          </cell>
          <cell r="F9396">
            <v>0</v>
          </cell>
          <cell r="G9396">
            <v>0</v>
          </cell>
          <cell r="I9396">
            <v>0</v>
          </cell>
        </row>
        <row r="9397">
          <cell r="A9397">
            <v>860500000000</v>
          </cell>
          <cell r="B9397" t="str">
            <v xml:space="preserve">JER. TOOMEY 2P 50  ML                                                                               </v>
          </cell>
          <cell r="C9397">
            <v>0</v>
          </cell>
          <cell r="D9397">
            <v>0</v>
          </cell>
          <cell r="E9397">
            <v>0</v>
          </cell>
          <cell r="F9397">
            <v>0</v>
          </cell>
          <cell r="G9397">
            <v>0</v>
          </cell>
          <cell r="I9397">
            <v>0</v>
          </cell>
        </row>
        <row r="9398">
          <cell r="A9398">
            <v>860600000000</v>
          </cell>
          <cell r="B9398" t="str">
            <v xml:space="preserve">JER TOOMEY 3P 50 ML GRIBI                                                                           </v>
          </cell>
          <cell r="C9398">
            <v>0</v>
          </cell>
          <cell r="D9398">
            <v>0</v>
          </cell>
          <cell r="E9398">
            <v>0</v>
          </cell>
          <cell r="F9398">
            <v>0</v>
          </cell>
          <cell r="G9398">
            <v>0</v>
          </cell>
          <cell r="I9398">
            <v>0</v>
          </cell>
        </row>
        <row r="9399">
          <cell r="A9399">
            <v>860700000000</v>
          </cell>
          <cell r="B9399" t="str">
            <v xml:space="preserve">JER. TOOMEY 2P 50-60ML                                                                              </v>
          </cell>
          <cell r="C9399">
            <v>0</v>
          </cell>
          <cell r="D9399">
            <v>0</v>
          </cell>
          <cell r="E9399">
            <v>0</v>
          </cell>
          <cell r="F9399">
            <v>0</v>
          </cell>
          <cell r="G9399">
            <v>0</v>
          </cell>
          <cell r="I9399">
            <v>0</v>
          </cell>
        </row>
        <row r="9400">
          <cell r="A9400">
            <v>860900100000</v>
          </cell>
          <cell r="B9400" t="str">
            <v xml:space="preserve">Suero fisiológico 100 cc p/kit de infusión Fabry y Gaucher                                          </v>
          </cell>
          <cell r="C9400">
            <v>0</v>
          </cell>
          <cell r="D9400">
            <v>0</v>
          </cell>
          <cell r="E9400">
            <v>0</v>
          </cell>
          <cell r="F9400">
            <v>0</v>
          </cell>
          <cell r="G9400">
            <v>0</v>
          </cell>
          <cell r="I9400">
            <v>0</v>
          </cell>
        </row>
        <row r="9401">
          <cell r="A9401">
            <v>860900110000</v>
          </cell>
          <cell r="B9401" t="str">
            <v xml:space="preserve">Equipo Infusor Primeline B.Braun p/kit de infusión Fabry y Gaucher                                  </v>
          </cell>
          <cell r="C9401">
            <v>0</v>
          </cell>
          <cell r="D9401">
            <v>0</v>
          </cell>
          <cell r="E9401">
            <v>0</v>
          </cell>
          <cell r="F9401">
            <v>0</v>
          </cell>
          <cell r="G9401">
            <v>0</v>
          </cell>
          <cell r="I9401">
            <v>0</v>
          </cell>
        </row>
        <row r="9402">
          <cell r="A9402">
            <v>860900120000</v>
          </cell>
          <cell r="B9402" t="str">
            <v xml:space="preserve">Filtro Sterifix 0,2µm B.Braun p/kit de infusión Fabry y Gaucher                                     </v>
          </cell>
          <cell r="C9402">
            <v>0</v>
          </cell>
          <cell r="D9402">
            <v>0</v>
          </cell>
          <cell r="E9402">
            <v>0</v>
          </cell>
          <cell r="F9402">
            <v>0</v>
          </cell>
          <cell r="G9402">
            <v>0</v>
          </cell>
          <cell r="I9402">
            <v>0</v>
          </cell>
        </row>
        <row r="9403">
          <cell r="A9403">
            <v>860900130000</v>
          </cell>
          <cell r="B9403" t="str">
            <v xml:space="preserve">Pares de guantes N°7 p/kit de infusión Fabry y Gaucher                                              </v>
          </cell>
          <cell r="C9403">
            <v>0</v>
          </cell>
          <cell r="D9403">
            <v>0</v>
          </cell>
          <cell r="E9403">
            <v>0</v>
          </cell>
          <cell r="F9403">
            <v>0</v>
          </cell>
          <cell r="G9403">
            <v>0</v>
          </cell>
          <cell r="I9403">
            <v>0</v>
          </cell>
        </row>
        <row r="9404">
          <cell r="A9404">
            <v>860900140000</v>
          </cell>
          <cell r="B9404" t="str">
            <v xml:space="preserve">Jeringa descartable 5cc p/kit de infusión Fabry y Gaucher                                           </v>
          </cell>
          <cell r="C9404">
            <v>0</v>
          </cell>
          <cell r="D9404">
            <v>0</v>
          </cell>
          <cell r="E9404">
            <v>0</v>
          </cell>
          <cell r="F9404">
            <v>0</v>
          </cell>
          <cell r="G9404">
            <v>0</v>
          </cell>
          <cell r="I9404">
            <v>0</v>
          </cell>
        </row>
        <row r="9405">
          <cell r="A9405">
            <v>860900150000</v>
          </cell>
          <cell r="B9405" t="str">
            <v xml:space="preserve">Jeringas descartables 10cc p/kit de infusión Fabry y Gaucher                                        </v>
          </cell>
          <cell r="C9405">
            <v>0</v>
          </cell>
          <cell r="D9405">
            <v>0</v>
          </cell>
          <cell r="E9405">
            <v>0</v>
          </cell>
          <cell r="F9405">
            <v>0</v>
          </cell>
          <cell r="G9405">
            <v>0</v>
          </cell>
          <cell r="I9405">
            <v>0</v>
          </cell>
        </row>
        <row r="9406">
          <cell r="A9406">
            <v>860900160000</v>
          </cell>
          <cell r="B9406" t="str">
            <v xml:space="preserve">Jeringas descartables 20cc p/kit de infusión Fabry y Gaucher                                        </v>
          </cell>
          <cell r="C9406">
            <v>0</v>
          </cell>
          <cell r="D9406">
            <v>0</v>
          </cell>
          <cell r="E9406">
            <v>0</v>
          </cell>
          <cell r="F9406">
            <v>0</v>
          </cell>
          <cell r="G9406">
            <v>0</v>
          </cell>
          <cell r="I9406">
            <v>0</v>
          </cell>
        </row>
        <row r="9407">
          <cell r="A9407">
            <v>860900170000</v>
          </cell>
          <cell r="B9407" t="str">
            <v xml:space="preserve">Agujas descartables 18Gx11/2 p/kit de infusión Fabry y Gaucher                                      </v>
          </cell>
          <cell r="C9407">
            <v>0</v>
          </cell>
          <cell r="D9407">
            <v>0</v>
          </cell>
          <cell r="E9407">
            <v>0</v>
          </cell>
          <cell r="F9407">
            <v>0</v>
          </cell>
          <cell r="G9407">
            <v>0</v>
          </cell>
          <cell r="I9407">
            <v>0</v>
          </cell>
        </row>
        <row r="9408">
          <cell r="A9408">
            <v>860900180000</v>
          </cell>
          <cell r="B9408" t="str">
            <v xml:space="preserve">Llave de tres vías Discofix B.Braun p/kit de infusión Fabry y Gaucher                               </v>
          </cell>
          <cell r="C9408">
            <v>0</v>
          </cell>
          <cell r="D9408">
            <v>0</v>
          </cell>
          <cell r="E9408">
            <v>0</v>
          </cell>
          <cell r="F9408">
            <v>0</v>
          </cell>
          <cell r="G9408">
            <v>0</v>
          </cell>
          <cell r="I9408">
            <v>0</v>
          </cell>
        </row>
        <row r="9409">
          <cell r="A9409">
            <v>860900190000</v>
          </cell>
          <cell r="B9409" t="str">
            <v xml:space="preserve">Cateter Introcan N°22 s/aleta p/kit de infusión Fabry y Gaucher                                     </v>
          </cell>
          <cell r="C9409">
            <v>0</v>
          </cell>
          <cell r="D9409">
            <v>0</v>
          </cell>
          <cell r="E9409">
            <v>0</v>
          </cell>
          <cell r="F9409">
            <v>0</v>
          </cell>
          <cell r="G9409">
            <v>0</v>
          </cell>
          <cell r="I9409">
            <v>0</v>
          </cell>
        </row>
        <row r="9410">
          <cell r="A9410">
            <v>860900200000</v>
          </cell>
          <cell r="B9410" t="str">
            <v xml:space="preserve">Cateteres Introcan N°24 s/aleta p/kit de infusión Fabry y Gaucher                                   </v>
          </cell>
          <cell r="C9410">
            <v>0</v>
          </cell>
          <cell r="D9410">
            <v>0</v>
          </cell>
          <cell r="E9410">
            <v>0</v>
          </cell>
          <cell r="F9410">
            <v>0</v>
          </cell>
          <cell r="G9410">
            <v>0</v>
          </cell>
          <cell r="I9410">
            <v>0</v>
          </cell>
        </row>
        <row r="9411">
          <cell r="A9411">
            <v>860900210000</v>
          </cell>
          <cell r="B9411" t="str">
            <v xml:space="preserve">Campo SMS 1x1m esteril p/kit de infusión Fabry y Gaucher                                            </v>
          </cell>
          <cell r="C9411">
            <v>0</v>
          </cell>
          <cell r="D9411">
            <v>0</v>
          </cell>
          <cell r="E9411">
            <v>0</v>
          </cell>
          <cell r="F9411">
            <v>0</v>
          </cell>
          <cell r="G9411">
            <v>0</v>
          </cell>
          <cell r="I9411">
            <v>0</v>
          </cell>
        </row>
        <row r="9412">
          <cell r="A9412">
            <v>860900220000</v>
          </cell>
          <cell r="B9412" t="str">
            <v xml:space="preserve">Mariposa Venofix N°23 p/kit de infusión Fabry y Gaucher                                             </v>
          </cell>
          <cell r="C9412">
            <v>0</v>
          </cell>
          <cell r="D9412">
            <v>0</v>
          </cell>
          <cell r="E9412">
            <v>0</v>
          </cell>
          <cell r="F9412">
            <v>0</v>
          </cell>
          <cell r="G9412">
            <v>0</v>
          </cell>
          <cell r="I9412">
            <v>0</v>
          </cell>
        </row>
        <row r="9413">
          <cell r="A9413">
            <v>860900230000</v>
          </cell>
          <cell r="B9413" t="str">
            <v xml:space="preserve">Apósito Operdres 7,2x5cm p/kit de infusión Fabry y Gaucher                                          </v>
          </cell>
          <cell r="C9413">
            <v>0</v>
          </cell>
          <cell r="D9413">
            <v>0</v>
          </cell>
          <cell r="E9413">
            <v>0</v>
          </cell>
          <cell r="F9413">
            <v>0</v>
          </cell>
          <cell r="G9413">
            <v>0</v>
          </cell>
          <cell r="I9413">
            <v>0</v>
          </cell>
        </row>
        <row r="9414">
          <cell r="A9414">
            <v>860900240000</v>
          </cell>
          <cell r="B9414" t="str">
            <v xml:space="preserve">Compresas de gasa estéril 5x5cm p/kit de infusión Fabry y Gaucher                                   </v>
          </cell>
          <cell r="C9414">
            <v>0</v>
          </cell>
          <cell r="D9414">
            <v>0</v>
          </cell>
          <cell r="E9414">
            <v>0</v>
          </cell>
          <cell r="F9414">
            <v>0</v>
          </cell>
          <cell r="G9414">
            <v>0</v>
          </cell>
          <cell r="I9414">
            <v>0</v>
          </cell>
        </row>
        <row r="9415">
          <cell r="A9415">
            <v>860900250000</v>
          </cell>
          <cell r="B9415" t="str">
            <v xml:space="preserve">Bolsa de residuos contaminado p/kit de infusión Fabry y Gaucher                                     </v>
          </cell>
          <cell r="C9415">
            <v>0</v>
          </cell>
          <cell r="D9415">
            <v>0</v>
          </cell>
          <cell r="E9415">
            <v>0</v>
          </cell>
          <cell r="F9415">
            <v>0</v>
          </cell>
          <cell r="G9415">
            <v>0</v>
          </cell>
          <cell r="I9415">
            <v>0</v>
          </cell>
        </row>
        <row r="9416">
          <cell r="A9416">
            <v>860900260000</v>
          </cell>
          <cell r="B9416" t="str">
            <v xml:space="preserve">Bolsa de residuos comunes p/kit de infusión Fabry y Gaucher                                         </v>
          </cell>
          <cell r="C9416">
            <v>0</v>
          </cell>
          <cell r="D9416">
            <v>0</v>
          </cell>
          <cell r="E9416">
            <v>0</v>
          </cell>
          <cell r="F9416">
            <v>0</v>
          </cell>
          <cell r="G9416">
            <v>0</v>
          </cell>
          <cell r="I9416">
            <v>0</v>
          </cell>
        </row>
        <row r="9417">
          <cell r="A9417">
            <v>860900270000</v>
          </cell>
          <cell r="B9417" t="str">
            <v xml:space="preserve">Precintos p/kit de infusión Fabry y Gaucher                                                         </v>
          </cell>
          <cell r="C9417">
            <v>0</v>
          </cell>
          <cell r="D9417">
            <v>0</v>
          </cell>
          <cell r="E9417">
            <v>0</v>
          </cell>
          <cell r="F9417">
            <v>0</v>
          </cell>
          <cell r="G9417">
            <v>0</v>
          </cell>
          <cell r="I9417">
            <v>0</v>
          </cell>
        </row>
        <row r="9418">
          <cell r="A9418">
            <v>860900280000</v>
          </cell>
          <cell r="B9418" t="str">
            <v xml:space="preserve">Agua bidestilada 20 cc p/kit de infusión Gaucher                                                    </v>
          </cell>
          <cell r="C9418">
            <v>0</v>
          </cell>
          <cell r="D9418">
            <v>0</v>
          </cell>
          <cell r="E9418">
            <v>0</v>
          </cell>
          <cell r="F9418">
            <v>0</v>
          </cell>
          <cell r="G9418">
            <v>0</v>
          </cell>
          <cell r="I9418">
            <v>0</v>
          </cell>
        </row>
        <row r="9419">
          <cell r="A9419">
            <v>860900290000</v>
          </cell>
          <cell r="B9419" t="str">
            <v xml:space="preserve">Cinta hipoalergenica Opertape 2,5cmx10mx2unid.                                                      </v>
          </cell>
          <cell r="C9419">
            <v>0</v>
          </cell>
          <cell r="D9419">
            <v>0</v>
          </cell>
          <cell r="E9419">
            <v>0</v>
          </cell>
          <cell r="F9419">
            <v>0</v>
          </cell>
          <cell r="G9419">
            <v>0</v>
          </cell>
          <cell r="I9419">
            <v>0</v>
          </cell>
        </row>
        <row r="9420">
          <cell r="A9420">
            <v>860900300000</v>
          </cell>
          <cell r="B9420" t="str">
            <v xml:space="preserve">Frasco de alcohol 250 cc p/kit de enfermería                                                        </v>
          </cell>
          <cell r="C9420">
            <v>0</v>
          </cell>
          <cell r="D9420">
            <v>0</v>
          </cell>
          <cell r="E9420">
            <v>0</v>
          </cell>
          <cell r="F9420">
            <v>0</v>
          </cell>
          <cell r="G9420">
            <v>0</v>
          </cell>
          <cell r="I9420">
            <v>0</v>
          </cell>
        </row>
        <row r="9421">
          <cell r="A9421">
            <v>860900310000</v>
          </cell>
          <cell r="B9421" t="str">
            <v xml:space="preserve">Algodón paquete 40g p/kit de enfermería                                                             </v>
          </cell>
          <cell r="C9421">
            <v>0</v>
          </cell>
          <cell r="D9421">
            <v>0</v>
          </cell>
          <cell r="E9421">
            <v>0</v>
          </cell>
          <cell r="F9421">
            <v>0</v>
          </cell>
          <cell r="G9421">
            <v>0</v>
          </cell>
          <cell r="I9421">
            <v>0</v>
          </cell>
        </row>
        <row r="9422">
          <cell r="A9422">
            <v>860900320000</v>
          </cell>
          <cell r="B9422" t="str">
            <v xml:space="preserve">Descartador de agujas 0.5 lts p/kit de enfermería                                                   </v>
          </cell>
          <cell r="C9422">
            <v>0</v>
          </cell>
          <cell r="D9422">
            <v>0</v>
          </cell>
          <cell r="E9422">
            <v>0</v>
          </cell>
          <cell r="F9422">
            <v>0</v>
          </cell>
          <cell r="G9422">
            <v>0</v>
          </cell>
          <cell r="I9422">
            <v>0</v>
          </cell>
        </row>
        <row r="9423">
          <cell r="A9423">
            <v>860900330000</v>
          </cell>
          <cell r="B9423" t="str">
            <v xml:space="preserve">Alcohol en gel 500 ml p/kit de enfermería                                                           </v>
          </cell>
          <cell r="C9423">
            <v>0</v>
          </cell>
          <cell r="D9423">
            <v>0</v>
          </cell>
          <cell r="E9423">
            <v>0</v>
          </cell>
          <cell r="F9423">
            <v>0</v>
          </cell>
          <cell r="G9423">
            <v>0</v>
          </cell>
          <cell r="I9423">
            <v>0</v>
          </cell>
        </row>
        <row r="9424">
          <cell r="A9424">
            <v>860900340000</v>
          </cell>
          <cell r="B9424" t="str">
            <v xml:space="preserve">Torniquete p/kit de enfermería                                                                      </v>
          </cell>
          <cell r="C9424">
            <v>0</v>
          </cell>
          <cell r="D9424">
            <v>0</v>
          </cell>
          <cell r="E9424">
            <v>0</v>
          </cell>
          <cell r="F9424">
            <v>0</v>
          </cell>
          <cell r="G9424">
            <v>0</v>
          </cell>
          <cell r="I9424">
            <v>0</v>
          </cell>
        </row>
        <row r="9425">
          <cell r="A9425">
            <v>860900350000</v>
          </cell>
          <cell r="B9425" t="str">
            <v xml:space="preserve">Aparato de presión p/kit de enfermería                                                              </v>
          </cell>
          <cell r="C9425">
            <v>0</v>
          </cell>
          <cell r="D9425">
            <v>0</v>
          </cell>
          <cell r="E9425">
            <v>0</v>
          </cell>
          <cell r="F9425">
            <v>0</v>
          </cell>
          <cell r="G9425">
            <v>0</v>
          </cell>
          <cell r="I9425">
            <v>0</v>
          </cell>
        </row>
        <row r="9426">
          <cell r="A9426">
            <v>860900360000</v>
          </cell>
          <cell r="B9426" t="str">
            <v xml:space="preserve">Estetoscopio adulto p/kit de enfermería                                                             </v>
          </cell>
          <cell r="C9426">
            <v>0</v>
          </cell>
          <cell r="D9426">
            <v>0</v>
          </cell>
          <cell r="E9426">
            <v>0</v>
          </cell>
          <cell r="F9426">
            <v>0</v>
          </cell>
          <cell r="G9426">
            <v>0</v>
          </cell>
          <cell r="I9426">
            <v>0</v>
          </cell>
        </row>
        <row r="9427">
          <cell r="A9427">
            <v>860900370000</v>
          </cell>
          <cell r="B9427" t="str">
            <v xml:space="preserve">Termómetro digital p/kit de enfermería                                                              </v>
          </cell>
          <cell r="C9427">
            <v>0</v>
          </cell>
          <cell r="D9427">
            <v>0</v>
          </cell>
          <cell r="E9427">
            <v>0</v>
          </cell>
          <cell r="F9427">
            <v>0</v>
          </cell>
          <cell r="G9427">
            <v>0</v>
          </cell>
          <cell r="I9427">
            <v>0</v>
          </cell>
        </row>
        <row r="9428">
          <cell r="A9428">
            <v>870020000000</v>
          </cell>
          <cell r="B9428" t="str">
            <v xml:space="preserve">JER GR HSW 3 PARTES 2.5ML                                                                           </v>
          </cell>
          <cell r="C9428">
            <v>0</v>
          </cell>
          <cell r="D9428">
            <v>0</v>
          </cell>
          <cell r="E9428">
            <v>0</v>
          </cell>
          <cell r="F9428">
            <v>0</v>
          </cell>
          <cell r="G9428">
            <v>0</v>
          </cell>
          <cell r="I9428">
            <v>0</v>
          </cell>
        </row>
        <row r="9429">
          <cell r="A9429">
            <v>870100000000</v>
          </cell>
          <cell r="B9429" t="str">
            <v xml:space="preserve">T. LARINGEO VBM 0 A GRANEL                                                                          </v>
          </cell>
          <cell r="C9429">
            <v>0</v>
          </cell>
          <cell r="D9429">
            <v>0</v>
          </cell>
          <cell r="E9429">
            <v>0</v>
          </cell>
          <cell r="F9429">
            <v>0</v>
          </cell>
          <cell r="G9429">
            <v>0</v>
          </cell>
          <cell r="I9429">
            <v>0</v>
          </cell>
        </row>
        <row r="9430">
          <cell r="A9430">
            <v>870101000000</v>
          </cell>
          <cell r="B9430" t="str">
            <v xml:space="preserve">T. LARINGEO VBM 1 A GRANEL                                                                          </v>
          </cell>
          <cell r="C9430">
            <v>0</v>
          </cell>
          <cell r="D9430">
            <v>0</v>
          </cell>
          <cell r="E9430">
            <v>0</v>
          </cell>
          <cell r="F9430">
            <v>0</v>
          </cell>
          <cell r="G9430">
            <v>0</v>
          </cell>
          <cell r="I9430">
            <v>0</v>
          </cell>
        </row>
        <row r="9431">
          <cell r="A9431">
            <v>870102000000</v>
          </cell>
          <cell r="B9431" t="str">
            <v xml:space="preserve">T. LARINGEO VBM 2 A GRANEL                                                                          </v>
          </cell>
          <cell r="C9431">
            <v>0</v>
          </cell>
          <cell r="D9431">
            <v>0</v>
          </cell>
          <cell r="E9431">
            <v>0</v>
          </cell>
          <cell r="F9431">
            <v>0</v>
          </cell>
          <cell r="G9431">
            <v>0</v>
          </cell>
          <cell r="I9431">
            <v>0</v>
          </cell>
        </row>
        <row r="9432">
          <cell r="A9432">
            <v>870103000000</v>
          </cell>
          <cell r="B9432" t="str">
            <v xml:space="preserve">T. LARINGEO VBM 3 A GRANEL                                                                          </v>
          </cell>
          <cell r="C9432">
            <v>0</v>
          </cell>
          <cell r="D9432">
            <v>0</v>
          </cell>
          <cell r="E9432">
            <v>0</v>
          </cell>
          <cell r="F9432">
            <v>0</v>
          </cell>
          <cell r="G9432">
            <v>0</v>
          </cell>
          <cell r="I9432">
            <v>0</v>
          </cell>
        </row>
        <row r="9433">
          <cell r="A9433">
            <v>870104000000</v>
          </cell>
          <cell r="B9433" t="str">
            <v xml:space="preserve">T. LARINGEO VBM 4 A GRANEL                                                                          </v>
          </cell>
          <cell r="C9433">
            <v>0</v>
          </cell>
          <cell r="D9433">
            <v>0</v>
          </cell>
          <cell r="E9433">
            <v>0</v>
          </cell>
          <cell r="F9433">
            <v>0</v>
          </cell>
          <cell r="G9433">
            <v>0</v>
          </cell>
          <cell r="I9433">
            <v>0</v>
          </cell>
        </row>
        <row r="9434">
          <cell r="A9434">
            <v>870105000000</v>
          </cell>
          <cell r="B9434" t="str">
            <v xml:space="preserve">T. LARINGEO VBM 5 A GRANEL                                                                          </v>
          </cell>
          <cell r="C9434">
            <v>0</v>
          </cell>
          <cell r="D9434">
            <v>0</v>
          </cell>
          <cell r="E9434">
            <v>0</v>
          </cell>
          <cell r="F9434">
            <v>0</v>
          </cell>
          <cell r="G9434">
            <v>0</v>
          </cell>
          <cell r="I9434">
            <v>0</v>
          </cell>
        </row>
        <row r="9435">
          <cell r="A9435">
            <v>870111000000</v>
          </cell>
          <cell r="B9435" t="str">
            <v xml:space="preserve">MASC.LARINGEA DESC.N°1,0 (5 KG)                                                                     </v>
          </cell>
          <cell r="C9435">
            <v>0</v>
          </cell>
          <cell r="D9435">
            <v>0</v>
          </cell>
          <cell r="E9435">
            <v>0</v>
          </cell>
          <cell r="F9435">
            <v>0</v>
          </cell>
          <cell r="G9435">
            <v>0</v>
          </cell>
          <cell r="I9435">
            <v>0</v>
          </cell>
        </row>
        <row r="9436">
          <cell r="A9436">
            <v>870111500000</v>
          </cell>
          <cell r="B9436" t="str">
            <v xml:space="preserve">MASC.LARINGEA DESC.N°1,5 (5-10KG)                                                                   </v>
          </cell>
          <cell r="C9436">
            <v>0</v>
          </cell>
          <cell r="D9436">
            <v>0</v>
          </cell>
          <cell r="E9436">
            <v>0</v>
          </cell>
          <cell r="F9436">
            <v>0</v>
          </cell>
          <cell r="G9436">
            <v>0</v>
          </cell>
          <cell r="I9436">
            <v>0</v>
          </cell>
        </row>
        <row r="9437">
          <cell r="A9437">
            <v>870112000000</v>
          </cell>
          <cell r="B9437" t="str">
            <v xml:space="preserve">MASC.LARINGEA DESC.N°2,0 (10-20KG)                                                                  </v>
          </cell>
          <cell r="C9437">
            <v>0</v>
          </cell>
          <cell r="D9437">
            <v>0</v>
          </cell>
          <cell r="E9437">
            <v>0</v>
          </cell>
          <cell r="F9437">
            <v>0</v>
          </cell>
          <cell r="G9437">
            <v>0</v>
          </cell>
          <cell r="I9437">
            <v>0</v>
          </cell>
        </row>
        <row r="9438">
          <cell r="A9438">
            <v>870112500000</v>
          </cell>
          <cell r="B9438" t="str">
            <v xml:space="preserve">MASC.LARINGEA DESC.N°2,5 (20-30KG)                                                                  </v>
          </cell>
          <cell r="C9438">
            <v>0</v>
          </cell>
          <cell r="D9438">
            <v>0</v>
          </cell>
          <cell r="E9438">
            <v>0</v>
          </cell>
          <cell r="F9438">
            <v>0</v>
          </cell>
          <cell r="G9438">
            <v>0</v>
          </cell>
          <cell r="I9438">
            <v>0</v>
          </cell>
        </row>
        <row r="9439">
          <cell r="A9439">
            <v>870121000000</v>
          </cell>
          <cell r="B9439" t="str">
            <v xml:space="preserve">MASCARA LARINGEA USO UNICO N°1                                                                      </v>
          </cell>
          <cell r="C9439">
            <v>0</v>
          </cell>
          <cell r="D9439">
            <v>0</v>
          </cell>
          <cell r="E9439">
            <v>0</v>
          </cell>
          <cell r="F9439">
            <v>0</v>
          </cell>
          <cell r="G9439">
            <v>0</v>
          </cell>
          <cell r="I9439">
            <v>0</v>
          </cell>
        </row>
        <row r="9440">
          <cell r="A9440">
            <v>870121010000</v>
          </cell>
          <cell r="B9440" t="str">
            <v xml:space="preserve">MASCARA LARINGEA REUSABLE N°1                                                                       </v>
          </cell>
          <cell r="C9440">
            <v>0</v>
          </cell>
          <cell r="D9440">
            <v>0</v>
          </cell>
          <cell r="E9440">
            <v>0</v>
          </cell>
          <cell r="F9440">
            <v>0</v>
          </cell>
          <cell r="G9440">
            <v>0</v>
          </cell>
          <cell r="I9440">
            <v>0</v>
          </cell>
        </row>
        <row r="9441">
          <cell r="A9441">
            <v>870121020000</v>
          </cell>
          <cell r="B9441" t="str">
            <v xml:space="preserve">MASCARA LARINGEA ESPIRALADA N°1                                                                     </v>
          </cell>
          <cell r="C9441">
            <v>0</v>
          </cell>
          <cell r="D9441">
            <v>0</v>
          </cell>
          <cell r="E9441">
            <v>0</v>
          </cell>
          <cell r="F9441">
            <v>0</v>
          </cell>
          <cell r="G9441">
            <v>0</v>
          </cell>
          <cell r="I9441">
            <v>0</v>
          </cell>
        </row>
        <row r="9442">
          <cell r="A9442">
            <v>870121500000</v>
          </cell>
          <cell r="B9442" t="str">
            <v xml:space="preserve">MASCARA LARINGEA USO UNICO N°1,5                                                                    </v>
          </cell>
          <cell r="C9442">
            <v>0</v>
          </cell>
          <cell r="D9442">
            <v>0</v>
          </cell>
          <cell r="E9442">
            <v>0</v>
          </cell>
          <cell r="F9442">
            <v>0</v>
          </cell>
          <cell r="G9442">
            <v>0</v>
          </cell>
          <cell r="I9442">
            <v>0</v>
          </cell>
        </row>
        <row r="9443">
          <cell r="A9443">
            <v>870121510000</v>
          </cell>
          <cell r="B9443" t="str">
            <v xml:space="preserve">MASCARA LARINGEA REUSABLE N°1,5                                                                     </v>
          </cell>
          <cell r="C9443">
            <v>0</v>
          </cell>
          <cell r="D9443">
            <v>0</v>
          </cell>
          <cell r="E9443">
            <v>0</v>
          </cell>
          <cell r="F9443">
            <v>0</v>
          </cell>
          <cell r="G9443">
            <v>0</v>
          </cell>
          <cell r="I9443">
            <v>0</v>
          </cell>
        </row>
        <row r="9444">
          <cell r="A9444">
            <v>870121520000</v>
          </cell>
          <cell r="B9444" t="str">
            <v xml:space="preserve">MASCARA LARINGEA ESPIRALADA N°1,5                                                                   </v>
          </cell>
          <cell r="C9444">
            <v>0</v>
          </cell>
          <cell r="D9444">
            <v>0</v>
          </cell>
          <cell r="E9444">
            <v>0</v>
          </cell>
          <cell r="F9444">
            <v>0</v>
          </cell>
          <cell r="G9444">
            <v>0</v>
          </cell>
          <cell r="I9444">
            <v>0</v>
          </cell>
        </row>
        <row r="9445">
          <cell r="A9445">
            <v>870122000000</v>
          </cell>
          <cell r="B9445" t="str">
            <v xml:space="preserve">MASCARA LARINGEA USO UNICO N°2                                                                      </v>
          </cell>
          <cell r="C9445">
            <v>0</v>
          </cell>
          <cell r="D9445">
            <v>0</v>
          </cell>
          <cell r="E9445">
            <v>0</v>
          </cell>
          <cell r="F9445">
            <v>0</v>
          </cell>
          <cell r="G9445">
            <v>0</v>
          </cell>
          <cell r="I9445">
            <v>0</v>
          </cell>
        </row>
        <row r="9446">
          <cell r="A9446">
            <v>870122010000</v>
          </cell>
          <cell r="B9446" t="str">
            <v xml:space="preserve">MASCARA LARINGEA REUSABLE N°2                                                                       </v>
          </cell>
          <cell r="C9446">
            <v>0</v>
          </cell>
          <cell r="D9446">
            <v>0</v>
          </cell>
          <cell r="E9446">
            <v>0</v>
          </cell>
          <cell r="F9446">
            <v>0</v>
          </cell>
          <cell r="G9446">
            <v>0</v>
          </cell>
          <cell r="I9446">
            <v>0</v>
          </cell>
        </row>
        <row r="9447">
          <cell r="A9447">
            <v>870122020000</v>
          </cell>
          <cell r="B9447" t="str">
            <v xml:space="preserve">MASCARA LARINGEA ESPIRALADA N°2                                                                     </v>
          </cell>
          <cell r="C9447">
            <v>0</v>
          </cell>
          <cell r="D9447">
            <v>0</v>
          </cell>
          <cell r="E9447">
            <v>0</v>
          </cell>
          <cell r="F9447">
            <v>0</v>
          </cell>
          <cell r="G9447">
            <v>0</v>
          </cell>
          <cell r="I9447">
            <v>0</v>
          </cell>
        </row>
        <row r="9448">
          <cell r="A9448">
            <v>870122500000</v>
          </cell>
          <cell r="B9448" t="str">
            <v xml:space="preserve">MASCARA LARINGEA USO UNICO N°2,5                                                                    </v>
          </cell>
          <cell r="C9448">
            <v>0</v>
          </cell>
          <cell r="D9448">
            <v>0</v>
          </cell>
          <cell r="E9448">
            <v>0</v>
          </cell>
          <cell r="F9448">
            <v>0</v>
          </cell>
          <cell r="G9448">
            <v>0</v>
          </cell>
          <cell r="I9448">
            <v>0</v>
          </cell>
        </row>
        <row r="9449">
          <cell r="A9449">
            <v>870122510000</v>
          </cell>
          <cell r="B9449" t="str">
            <v xml:space="preserve">MASCARA LARINGEA REUSABLE N°2,5                                                                     </v>
          </cell>
          <cell r="C9449">
            <v>0</v>
          </cell>
          <cell r="D9449">
            <v>0</v>
          </cell>
          <cell r="E9449">
            <v>0</v>
          </cell>
          <cell r="F9449">
            <v>0</v>
          </cell>
          <cell r="G9449">
            <v>0</v>
          </cell>
          <cell r="I9449">
            <v>0</v>
          </cell>
        </row>
        <row r="9450">
          <cell r="A9450">
            <v>870122520000</v>
          </cell>
          <cell r="B9450" t="str">
            <v xml:space="preserve">MASCARA LARINGEA ESPIRALADA N°2,5                                                                   </v>
          </cell>
          <cell r="C9450">
            <v>0</v>
          </cell>
          <cell r="D9450">
            <v>0</v>
          </cell>
          <cell r="E9450">
            <v>0</v>
          </cell>
          <cell r="F9450">
            <v>0</v>
          </cell>
          <cell r="G9450">
            <v>0</v>
          </cell>
          <cell r="I9450">
            <v>0</v>
          </cell>
        </row>
        <row r="9451">
          <cell r="A9451">
            <v>870123000000</v>
          </cell>
          <cell r="B9451" t="str">
            <v xml:space="preserve">MASCARA LARINGEA USO UNICO N°3                                                                      </v>
          </cell>
          <cell r="C9451">
            <v>0</v>
          </cell>
          <cell r="D9451">
            <v>0</v>
          </cell>
          <cell r="E9451">
            <v>0</v>
          </cell>
          <cell r="F9451">
            <v>0</v>
          </cell>
          <cell r="G9451">
            <v>0</v>
          </cell>
          <cell r="I9451">
            <v>0</v>
          </cell>
        </row>
        <row r="9452">
          <cell r="A9452">
            <v>870123010000</v>
          </cell>
          <cell r="B9452" t="str">
            <v xml:space="preserve">MASCARA LARINGEA REUSABLE N°3                                                                       </v>
          </cell>
          <cell r="C9452">
            <v>0</v>
          </cell>
          <cell r="D9452">
            <v>0</v>
          </cell>
          <cell r="E9452">
            <v>0</v>
          </cell>
          <cell r="F9452">
            <v>0</v>
          </cell>
          <cell r="G9452">
            <v>0</v>
          </cell>
          <cell r="I9452">
            <v>0</v>
          </cell>
        </row>
        <row r="9453">
          <cell r="A9453">
            <v>870123020000</v>
          </cell>
          <cell r="B9453" t="str">
            <v xml:space="preserve">MASCARA LARINGEA ESPIRALADA N°3                                                                     </v>
          </cell>
          <cell r="C9453">
            <v>0</v>
          </cell>
          <cell r="D9453">
            <v>0</v>
          </cell>
          <cell r="E9453">
            <v>0</v>
          </cell>
          <cell r="F9453">
            <v>0</v>
          </cell>
          <cell r="G9453">
            <v>0</v>
          </cell>
          <cell r="I9453">
            <v>0</v>
          </cell>
        </row>
        <row r="9454">
          <cell r="A9454">
            <v>870124000000</v>
          </cell>
          <cell r="B9454" t="str">
            <v xml:space="preserve">MASCARA LARINGEA USO UNICO N°4                                                                      </v>
          </cell>
          <cell r="C9454">
            <v>0</v>
          </cell>
          <cell r="D9454">
            <v>0</v>
          </cell>
          <cell r="E9454">
            <v>0</v>
          </cell>
          <cell r="F9454">
            <v>0</v>
          </cell>
          <cell r="G9454">
            <v>0</v>
          </cell>
          <cell r="I9454">
            <v>0</v>
          </cell>
        </row>
        <row r="9455">
          <cell r="A9455">
            <v>870124010000</v>
          </cell>
          <cell r="B9455" t="str">
            <v xml:space="preserve">MASCARA LARINGEA REUSABLE N°4                                                                       </v>
          </cell>
          <cell r="C9455">
            <v>0</v>
          </cell>
          <cell r="D9455">
            <v>0</v>
          </cell>
          <cell r="E9455">
            <v>0</v>
          </cell>
          <cell r="F9455">
            <v>0</v>
          </cell>
          <cell r="G9455">
            <v>0</v>
          </cell>
          <cell r="I9455">
            <v>0</v>
          </cell>
        </row>
        <row r="9456">
          <cell r="A9456">
            <v>870124020000</v>
          </cell>
          <cell r="B9456" t="str">
            <v xml:space="preserve">MASCARA LARINGEA ESPIRALADA N°4                                                                     </v>
          </cell>
          <cell r="C9456">
            <v>0</v>
          </cell>
          <cell r="D9456">
            <v>0</v>
          </cell>
          <cell r="E9456">
            <v>0</v>
          </cell>
          <cell r="F9456">
            <v>0</v>
          </cell>
          <cell r="G9456">
            <v>0</v>
          </cell>
          <cell r="I9456">
            <v>0</v>
          </cell>
        </row>
        <row r="9457">
          <cell r="A9457">
            <v>870125000000</v>
          </cell>
          <cell r="B9457" t="str">
            <v xml:space="preserve">MASCARA LARINGEA USO UNICO N°5                                                                      </v>
          </cell>
          <cell r="C9457">
            <v>0</v>
          </cell>
          <cell r="D9457">
            <v>0</v>
          </cell>
          <cell r="E9457">
            <v>0</v>
          </cell>
          <cell r="F9457">
            <v>0</v>
          </cell>
          <cell r="G9457">
            <v>0</v>
          </cell>
          <cell r="I9457">
            <v>0</v>
          </cell>
        </row>
        <row r="9458">
          <cell r="A9458">
            <v>870125010000</v>
          </cell>
          <cell r="B9458" t="str">
            <v xml:space="preserve">MASCARA LARINGEA REUSABLE N°5                                                                       </v>
          </cell>
          <cell r="C9458">
            <v>0</v>
          </cell>
          <cell r="D9458">
            <v>0</v>
          </cell>
          <cell r="E9458">
            <v>0</v>
          </cell>
          <cell r="F9458">
            <v>0</v>
          </cell>
          <cell r="G9458">
            <v>0</v>
          </cell>
          <cell r="I9458">
            <v>0</v>
          </cell>
        </row>
        <row r="9459">
          <cell r="A9459">
            <v>870125020000</v>
          </cell>
          <cell r="B9459" t="str">
            <v xml:space="preserve">MASCARA LARINGEA ESPIRALADA N°5                                                                     </v>
          </cell>
          <cell r="C9459">
            <v>0</v>
          </cell>
          <cell r="D9459">
            <v>0</v>
          </cell>
          <cell r="E9459">
            <v>0</v>
          </cell>
          <cell r="F9459">
            <v>0</v>
          </cell>
          <cell r="G9459">
            <v>0</v>
          </cell>
          <cell r="I9459">
            <v>0</v>
          </cell>
        </row>
        <row r="9460">
          <cell r="A9460">
            <v>870131000000</v>
          </cell>
          <cell r="B9460" t="str">
            <v xml:space="preserve">MASCARA LARINGEA DESCARTABLE NR. 1,0 - BULK                                                         </v>
          </cell>
          <cell r="C9460">
            <v>0</v>
          </cell>
          <cell r="D9460">
            <v>0</v>
          </cell>
          <cell r="E9460">
            <v>0</v>
          </cell>
          <cell r="F9460">
            <v>0</v>
          </cell>
          <cell r="G9460">
            <v>0</v>
          </cell>
          <cell r="I9460">
            <v>0</v>
          </cell>
        </row>
        <row r="9461">
          <cell r="A9461">
            <v>870131500000</v>
          </cell>
          <cell r="B9461" t="str">
            <v xml:space="preserve">MASCARA LARINGEA DESCARTABLE NR. 1,5 - BULK                                                         </v>
          </cell>
          <cell r="C9461">
            <v>0</v>
          </cell>
          <cell r="D9461">
            <v>0</v>
          </cell>
          <cell r="E9461">
            <v>0</v>
          </cell>
          <cell r="F9461">
            <v>0</v>
          </cell>
          <cell r="G9461">
            <v>0</v>
          </cell>
          <cell r="I9461">
            <v>0</v>
          </cell>
        </row>
        <row r="9462">
          <cell r="A9462">
            <v>870132000000</v>
          </cell>
          <cell r="B9462" t="str">
            <v xml:space="preserve">MASCARA LARINGEA DESCARTABLE NR. 2,0 - BULK                                                         </v>
          </cell>
          <cell r="C9462">
            <v>0</v>
          </cell>
          <cell r="D9462">
            <v>0</v>
          </cell>
          <cell r="E9462">
            <v>0</v>
          </cell>
          <cell r="F9462">
            <v>0</v>
          </cell>
          <cell r="G9462">
            <v>0</v>
          </cell>
          <cell r="I9462">
            <v>0</v>
          </cell>
        </row>
        <row r="9463">
          <cell r="A9463">
            <v>870132500000</v>
          </cell>
          <cell r="B9463" t="str">
            <v xml:space="preserve">MASCARA LARINGEA DESCARTABLE NR. 2,5 - BULK                                                         </v>
          </cell>
          <cell r="C9463">
            <v>0</v>
          </cell>
          <cell r="D9463">
            <v>0</v>
          </cell>
          <cell r="E9463">
            <v>0</v>
          </cell>
          <cell r="F9463">
            <v>0</v>
          </cell>
          <cell r="G9463">
            <v>0</v>
          </cell>
          <cell r="I9463">
            <v>0</v>
          </cell>
        </row>
        <row r="9464">
          <cell r="A9464">
            <v>870133000000</v>
          </cell>
          <cell r="B9464" t="str">
            <v xml:space="preserve">MASCARA LARINGEA DESCARTABLE NR. 3,0 - BULK                                                         </v>
          </cell>
          <cell r="C9464">
            <v>0</v>
          </cell>
          <cell r="D9464">
            <v>0</v>
          </cell>
          <cell r="E9464">
            <v>0</v>
          </cell>
          <cell r="F9464">
            <v>0</v>
          </cell>
          <cell r="G9464">
            <v>0</v>
          </cell>
          <cell r="I9464">
            <v>0</v>
          </cell>
        </row>
        <row r="9465">
          <cell r="A9465">
            <v>870134000000</v>
          </cell>
          <cell r="B9465" t="str">
            <v xml:space="preserve">MASCARA LARINGEA DESCARTABLE NR. 4,0 - BULK                                                         </v>
          </cell>
          <cell r="C9465">
            <v>0</v>
          </cell>
          <cell r="D9465">
            <v>0</v>
          </cell>
          <cell r="E9465">
            <v>0</v>
          </cell>
          <cell r="F9465">
            <v>0</v>
          </cell>
          <cell r="G9465">
            <v>0</v>
          </cell>
          <cell r="I9465">
            <v>0</v>
          </cell>
        </row>
        <row r="9466">
          <cell r="A9466">
            <v>870135000000</v>
          </cell>
          <cell r="B9466" t="str">
            <v xml:space="preserve">MASCARA LARINGEA DESCARTABLE NR. 5,0 - BULK                                                         </v>
          </cell>
          <cell r="C9466">
            <v>0</v>
          </cell>
          <cell r="D9466">
            <v>0</v>
          </cell>
          <cell r="E9466">
            <v>0</v>
          </cell>
          <cell r="F9466">
            <v>0</v>
          </cell>
          <cell r="G9466">
            <v>0</v>
          </cell>
          <cell r="I9466">
            <v>0</v>
          </cell>
        </row>
        <row r="9467">
          <cell r="A9467">
            <v>870141000000</v>
          </cell>
          <cell r="B9467" t="str">
            <v xml:space="preserve">MASCARA LARINGEA DESCARTABLE NR. 1,0 - BULK                                                         </v>
          </cell>
          <cell r="C9467">
            <v>0</v>
          </cell>
          <cell r="D9467">
            <v>0</v>
          </cell>
          <cell r="E9467">
            <v>0</v>
          </cell>
          <cell r="F9467">
            <v>0</v>
          </cell>
          <cell r="G9467">
            <v>0</v>
          </cell>
          <cell r="I9467">
            <v>0</v>
          </cell>
        </row>
        <row r="9468">
          <cell r="A9468">
            <v>870141500000</v>
          </cell>
          <cell r="B9468" t="str">
            <v xml:space="preserve">MASCARA LARINGEA DESCARTABLE NR. 1,5 – BULK                                                         </v>
          </cell>
          <cell r="C9468">
            <v>0</v>
          </cell>
          <cell r="D9468">
            <v>0</v>
          </cell>
          <cell r="E9468">
            <v>0</v>
          </cell>
          <cell r="F9468">
            <v>0</v>
          </cell>
          <cell r="G9468">
            <v>0</v>
          </cell>
          <cell r="I9468">
            <v>0</v>
          </cell>
        </row>
        <row r="9469">
          <cell r="A9469">
            <v>870142000000</v>
          </cell>
          <cell r="B9469" t="str">
            <v xml:space="preserve">MASCARA LARINGEA DESCARTABLE NR. 2,0 – BULK                                                         </v>
          </cell>
          <cell r="C9469">
            <v>0</v>
          </cell>
          <cell r="D9469">
            <v>0</v>
          </cell>
          <cell r="E9469">
            <v>0</v>
          </cell>
          <cell r="F9469">
            <v>0</v>
          </cell>
          <cell r="G9469">
            <v>0</v>
          </cell>
          <cell r="I9469">
            <v>0</v>
          </cell>
        </row>
        <row r="9470">
          <cell r="A9470">
            <v>870142500000</v>
          </cell>
          <cell r="B9470" t="str">
            <v xml:space="preserve">MASCARA LARINGEA DESCARTABLE NR. 2,5 – BULK                                                         </v>
          </cell>
          <cell r="C9470">
            <v>0</v>
          </cell>
          <cell r="D9470">
            <v>0</v>
          </cell>
          <cell r="E9470">
            <v>0</v>
          </cell>
          <cell r="F9470">
            <v>0</v>
          </cell>
          <cell r="G9470">
            <v>0</v>
          </cell>
          <cell r="I9470">
            <v>0</v>
          </cell>
        </row>
        <row r="9471">
          <cell r="A9471">
            <v>870143000000</v>
          </cell>
          <cell r="B9471" t="str">
            <v xml:space="preserve">MASCARA LARINGEA DESCARTABLE NR. 3,0 – BULK                                                         </v>
          </cell>
          <cell r="C9471">
            <v>0</v>
          </cell>
          <cell r="D9471">
            <v>0</v>
          </cell>
          <cell r="E9471">
            <v>0</v>
          </cell>
          <cell r="F9471">
            <v>0</v>
          </cell>
          <cell r="G9471">
            <v>0</v>
          </cell>
          <cell r="I9471">
            <v>0</v>
          </cell>
        </row>
        <row r="9472">
          <cell r="A9472">
            <v>870144000000</v>
          </cell>
          <cell r="B9472" t="str">
            <v xml:space="preserve">MASCARA LARINGEA DESCARTABLE NR. 4,0 – BULK                                                         </v>
          </cell>
          <cell r="C9472">
            <v>0</v>
          </cell>
          <cell r="D9472">
            <v>0</v>
          </cell>
          <cell r="E9472">
            <v>0</v>
          </cell>
          <cell r="F9472">
            <v>0</v>
          </cell>
          <cell r="G9472">
            <v>0</v>
          </cell>
          <cell r="I9472">
            <v>0</v>
          </cell>
        </row>
        <row r="9473">
          <cell r="A9473">
            <v>870145000000</v>
          </cell>
          <cell r="B9473" t="str">
            <v xml:space="preserve">MASCARA LARINGEA DESCARTABLE NR. 5,0 – BULK                                                         </v>
          </cell>
          <cell r="C9473">
            <v>0</v>
          </cell>
          <cell r="D9473">
            <v>0</v>
          </cell>
          <cell r="E9473">
            <v>0</v>
          </cell>
          <cell r="F9473">
            <v>0</v>
          </cell>
          <cell r="G9473">
            <v>0</v>
          </cell>
          <cell r="I9473">
            <v>0</v>
          </cell>
        </row>
        <row r="9474">
          <cell r="A9474">
            <v>871000000012</v>
          </cell>
          <cell r="B9474" t="str">
            <v xml:space="preserve">S.FOLEY 2VIAS SILKO C/B (BULK) CH12                                                                 </v>
          </cell>
          <cell r="C9474">
            <v>0</v>
          </cell>
          <cell r="D9474">
            <v>0</v>
          </cell>
          <cell r="E9474">
            <v>0</v>
          </cell>
          <cell r="F9474">
            <v>0</v>
          </cell>
          <cell r="G9474">
            <v>0</v>
          </cell>
          <cell r="I9474">
            <v>0</v>
          </cell>
        </row>
        <row r="9475">
          <cell r="A9475">
            <v>871000000014</v>
          </cell>
          <cell r="B9475" t="str">
            <v xml:space="preserve">S.FOLEY 2VIAS SILKO C/B (BULK) CH14                                                                 </v>
          </cell>
          <cell r="C9475">
            <v>0</v>
          </cell>
          <cell r="D9475">
            <v>0</v>
          </cell>
          <cell r="E9475">
            <v>0</v>
          </cell>
          <cell r="F9475">
            <v>0</v>
          </cell>
          <cell r="G9475">
            <v>0</v>
          </cell>
          <cell r="I9475">
            <v>0</v>
          </cell>
        </row>
        <row r="9476">
          <cell r="A9476">
            <v>871000000016</v>
          </cell>
          <cell r="B9476" t="str">
            <v xml:space="preserve">S.FOLEY 2VIAS SILKO C/B (BULK) CH16                                                                 </v>
          </cell>
          <cell r="C9476">
            <v>0</v>
          </cell>
          <cell r="D9476">
            <v>0</v>
          </cell>
          <cell r="E9476">
            <v>0</v>
          </cell>
          <cell r="F9476">
            <v>0</v>
          </cell>
          <cell r="G9476">
            <v>0</v>
          </cell>
          <cell r="I9476">
            <v>0</v>
          </cell>
        </row>
        <row r="9477">
          <cell r="A9477">
            <v>871000000018</v>
          </cell>
          <cell r="B9477" t="str">
            <v xml:space="preserve">S.FOLEY 2VIAS SILKO C/B (BULK) CH18                                                                 </v>
          </cell>
          <cell r="C9477">
            <v>0</v>
          </cell>
          <cell r="D9477">
            <v>0</v>
          </cell>
          <cell r="E9477">
            <v>0</v>
          </cell>
          <cell r="F9477">
            <v>0</v>
          </cell>
          <cell r="G9477">
            <v>0</v>
          </cell>
          <cell r="I9477">
            <v>0</v>
          </cell>
        </row>
        <row r="9478">
          <cell r="A9478">
            <v>871000000020</v>
          </cell>
          <cell r="B9478" t="str">
            <v xml:space="preserve">S.FOLEY 2VIAS SILKO C/B (BULK) CH20                                                                 </v>
          </cell>
          <cell r="C9478">
            <v>0</v>
          </cell>
          <cell r="D9478">
            <v>0</v>
          </cell>
          <cell r="E9478">
            <v>0</v>
          </cell>
          <cell r="F9478">
            <v>0</v>
          </cell>
          <cell r="G9478">
            <v>0</v>
          </cell>
          <cell r="I9478">
            <v>0</v>
          </cell>
        </row>
        <row r="9479">
          <cell r="A9479">
            <v>871000000022</v>
          </cell>
          <cell r="B9479" t="str">
            <v xml:space="preserve">S.FOLEY 2VIAS SILKO C/B (BULK) CH22                                                                 </v>
          </cell>
          <cell r="C9479">
            <v>0</v>
          </cell>
          <cell r="D9479">
            <v>0</v>
          </cell>
          <cell r="E9479">
            <v>0</v>
          </cell>
          <cell r="F9479">
            <v>0</v>
          </cell>
          <cell r="G9479">
            <v>0</v>
          </cell>
          <cell r="I9479">
            <v>0</v>
          </cell>
        </row>
        <row r="9480">
          <cell r="A9480">
            <v>871000000024</v>
          </cell>
          <cell r="B9480" t="str">
            <v xml:space="preserve">S.FOLEY 2VIAS SILKO C/B (BULK) CH24                                                                 </v>
          </cell>
          <cell r="C9480">
            <v>0</v>
          </cell>
          <cell r="D9480">
            <v>0</v>
          </cell>
          <cell r="E9480">
            <v>0</v>
          </cell>
          <cell r="F9480">
            <v>0</v>
          </cell>
          <cell r="G9480">
            <v>0</v>
          </cell>
          <cell r="I9480">
            <v>0</v>
          </cell>
        </row>
        <row r="9481">
          <cell r="A9481">
            <v>871001000018</v>
          </cell>
          <cell r="B9481" t="str">
            <v xml:space="preserve">S.FOLEY 3VIAS SILKO C/B (BULK) CH18                                                                 </v>
          </cell>
          <cell r="C9481">
            <v>0</v>
          </cell>
          <cell r="D9481">
            <v>0</v>
          </cell>
          <cell r="E9481">
            <v>0</v>
          </cell>
          <cell r="F9481">
            <v>0</v>
          </cell>
          <cell r="G9481">
            <v>0</v>
          </cell>
          <cell r="I9481">
            <v>0</v>
          </cell>
        </row>
        <row r="9482">
          <cell r="A9482">
            <v>871001000020</v>
          </cell>
          <cell r="B9482" t="str">
            <v xml:space="preserve">S.FOLEY 3VIAS SILKO C/B (BULK) CH20                                                                 </v>
          </cell>
          <cell r="C9482">
            <v>0</v>
          </cell>
          <cell r="D9482">
            <v>0</v>
          </cell>
          <cell r="E9482">
            <v>0</v>
          </cell>
          <cell r="F9482">
            <v>0</v>
          </cell>
          <cell r="G9482">
            <v>0</v>
          </cell>
          <cell r="I9482">
            <v>0</v>
          </cell>
        </row>
        <row r="9483">
          <cell r="A9483">
            <v>871001000022</v>
          </cell>
          <cell r="B9483" t="str">
            <v xml:space="preserve">S.FOLEY 3VIAS SILKO C/B (BULK) CH22                                                                 </v>
          </cell>
          <cell r="C9483">
            <v>0</v>
          </cell>
          <cell r="D9483">
            <v>0</v>
          </cell>
          <cell r="E9483">
            <v>0</v>
          </cell>
          <cell r="F9483">
            <v>0</v>
          </cell>
          <cell r="G9483">
            <v>0</v>
          </cell>
          <cell r="I9483">
            <v>0</v>
          </cell>
        </row>
        <row r="9484">
          <cell r="A9484">
            <v>871001100006</v>
          </cell>
          <cell r="B9484" t="str">
            <v xml:space="preserve">S.FOLEY 2VIAS SILICONA 3ML CH6 (BULK)                                                               </v>
          </cell>
          <cell r="C9484">
            <v>0</v>
          </cell>
          <cell r="D9484">
            <v>0</v>
          </cell>
          <cell r="E9484">
            <v>0</v>
          </cell>
          <cell r="F9484">
            <v>0</v>
          </cell>
          <cell r="G9484">
            <v>0</v>
          </cell>
          <cell r="I9484">
            <v>0</v>
          </cell>
        </row>
        <row r="9485">
          <cell r="A9485">
            <v>871001100008</v>
          </cell>
          <cell r="B9485" t="str">
            <v xml:space="preserve">S. FOLEY 2VIAS SILICONA 3ML CH8 (BULK)                                                              </v>
          </cell>
          <cell r="C9485">
            <v>0</v>
          </cell>
          <cell r="D9485">
            <v>0</v>
          </cell>
          <cell r="E9485">
            <v>0</v>
          </cell>
          <cell r="F9485">
            <v>0</v>
          </cell>
          <cell r="G9485">
            <v>0</v>
          </cell>
          <cell r="I9485">
            <v>0</v>
          </cell>
        </row>
        <row r="9486">
          <cell r="A9486">
            <v>871001100010</v>
          </cell>
          <cell r="B9486" t="str">
            <v xml:space="preserve">S.FOLEY 2VIAS SILICONA 5ML CH10 (BULK)                                                              </v>
          </cell>
          <cell r="C9486">
            <v>0</v>
          </cell>
          <cell r="D9486">
            <v>0</v>
          </cell>
          <cell r="E9486">
            <v>0</v>
          </cell>
          <cell r="F9486">
            <v>0</v>
          </cell>
          <cell r="G9486">
            <v>0</v>
          </cell>
          <cell r="I9486">
            <v>0</v>
          </cell>
        </row>
        <row r="9487">
          <cell r="A9487">
            <v>871001100106</v>
          </cell>
          <cell r="B9487" t="str">
            <v xml:space="preserve">MANDRIL P/FOLEY SILICONA CH6                                                                        </v>
          </cell>
          <cell r="C9487">
            <v>99</v>
          </cell>
          <cell r="D9487">
            <v>0</v>
          </cell>
          <cell r="E9487">
            <v>0</v>
          </cell>
          <cell r="F9487">
            <v>0</v>
          </cell>
          <cell r="G9487">
            <v>0</v>
          </cell>
          <cell r="I9487">
            <v>0</v>
          </cell>
        </row>
        <row r="9488">
          <cell r="A9488">
            <v>871001100206</v>
          </cell>
          <cell r="B9488" t="str">
            <v xml:space="preserve">SOBRE PE P/FOLEY SILICONA CH6                                                                       </v>
          </cell>
          <cell r="C9488">
            <v>230</v>
          </cell>
          <cell r="D9488">
            <v>0</v>
          </cell>
          <cell r="E9488">
            <v>0</v>
          </cell>
          <cell r="F9488">
            <v>0</v>
          </cell>
          <cell r="G9488">
            <v>0</v>
          </cell>
          <cell r="I9488">
            <v>0</v>
          </cell>
        </row>
        <row r="9489">
          <cell r="A9489">
            <v>871001200012</v>
          </cell>
          <cell r="B9489" t="str">
            <v xml:space="preserve">S.FOLEY 2VIAS SILICONA 5-15ML CH12 (BULK)                                                           </v>
          </cell>
          <cell r="C9489">
            <v>0</v>
          </cell>
          <cell r="D9489">
            <v>0</v>
          </cell>
          <cell r="E9489">
            <v>0</v>
          </cell>
          <cell r="F9489">
            <v>0</v>
          </cell>
          <cell r="G9489">
            <v>0</v>
          </cell>
          <cell r="I9489">
            <v>0</v>
          </cell>
        </row>
        <row r="9490">
          <cell r="A9490">
            <v>871001200014</v>
          </cell>
          <cell r="B9490" t="str">
            <v xml:space="preserve">S.FOLEY 2VIAS SILICONA 5-15ML CH14 (BULK)                                                           </v>
          </cell>
          <cell r="C9490">
            <v>0</v>
          </cell>
          <cell r="D9490">
            <v>0</v>
          </cell>
          <cell r="E9490">
            <v>0</v>
          </cell>
          <cell r="F9490">
            <v>0</v>
          </cell>
          <cell r="G9490">
            <v>0</v>
          </cell>
          <cell r="I9490">
            <v>0</v>
          </cell>
        </row>
        <row r="9491">
          <cell r="A9491">
            <v>871001200016</v>
          </cell>
          <cell r="B9491" t="str">
            <v xml:space="preserve">S.FOLEY 2VIAS SILICONA 5-15ML CH16 (BULK)                                                           </v>
          </cell>
          <cell r="C9491">
            <v>0</v>
          </cell>
          <cell r="D9491">
            <v>0</v>
          </cell>
          <cell r="E9491">
            <v>0</v>
          </cell>
          <cell r="F9491">
            <v>0</v>
          </cell>
          <cell r="G9491">
            <v>0</v>
          </cell>
          <cell r="I9491">
            <v>0</v>
          </cell>
        </row>
        <row r="9492">
          <cell r="A9492">
            <v>871001200018</v>
          </cell>
          <cell r="B9492" t="str">
            <v xml:space="preserve">S.FOLEY 2VIAS SILICONA 5-15ML CH18 (BULK)                                                           </v>
          </cell>
          <cell r="C9492">
            <v>0</v>
          </cell>
          <cell r="D9492">
            <v>0</v>
          </cell>
          <cell r="E9492">
            <v>0</v>
          </cell>
          <cell r="F9492">
            <v>0</v>
          </cell>
          <cell r="G9492">
            <v>0</v>
          </cell>
          <cell r="I9492">
            <v>0</v>
          </cell>
        </row>
        <row r="9493">
          <cell r="A9493">
            <v>871001200020</v>
          </cell>
          <cell r="B9493" t="str">
            <v xml:space="preserve">S.FOLEY 2VIAS SILICONA 5-15ML CH20 (BULK)                                                           </v>
          </cell>
          <cell r="C9493">
            <v>0</v>
          </cell>
          <cell r="D9493">
            <v>0</v>
          </cell>
          <cell r="E9493">
            <v>0</v>
          </cell>
          <cell r="F9493">
            <v>0</v>
          </cell>
          <cell r="G9493">
            <v>0</v>
          </cell>
          <cell r="I9493">
            <v>0</v>
          </cell>
        </row>
        <row r="9494">
          <cell r="A9494">
            <v>871001200022</v>
          </cell>
          <cell r="B9494" t="str">
            <v xml:space="preserve">S.FOLEY 2VIAS SILICONA 5-15ML CH22 (BULK)                                                           </v>
          </cell>
          <cell r="C9494">
            <v>0</v>
          </cell>
          <cell r="D9494">
            <v>0</v>
          </cell>
          <cell r="E9494">
            <v>0</v>
          </cell>
          <cell r="F9494">
            <v>0</v>
          </cell>
          <cell r="G9494">
            <v>0</v>
          </cell>
          <cell r="I9494">
            <v>0</v>
          </cell>
        </row>
        <row r="9495">
          <cell r="A9495">
            <v>871001200024</v>
          </cell>
          <cell r="B9495" t="str">
            <v xml:space="preserve">S.FOLEY 2 VIAS SILICONA 5-15ML CH24 (BULK)                                                          </v>
          </cell>
          <cell r="C9495">
            <v>0</v>
          </cell>
          <cell r="D9495">
            <v>0</v>
          </cell>
          <cell r="E9495">
            <v>0</v>
          </cell>
          <cell r="F9495">
            <v>0</v>
          </cell>
          <cell r="G9495">
            <v>0</v>
          </cell>
          <cell r="I9495">
            <v>0</v>
          </cell>
        </row>
        <row r="9496">
          <cell r="A9496">
            <v>871001300016</v>
          </cell>
          <cell r="B9496" t="str">
            <v xml:space="preserve">S.FOLEY 3VIAS SILICONA 30ML CH16 (BULK)                                                             </v>
          </cell>
          <cell r="C9496">
            <v>0</v>
          </cell>
          <cell r="D9496">
            <v>0</v>
          </cell>
          <cell r="E9496">
            <v>0</v>
          </cell>
          <cell r="F9496">
            <v>0</v>
          </cell>
          <cell r="G9496">
            <v>0</v>
          </cell>
          <cell r="I9496">
            <v>0</v>
          </cell>
        </row>
        <row r="9497">
          <cell r="A9497">
            <v>871001300018</v>
          </cell>
          <cell r="B9497" t="str">
            <v xml:space="preserve">S.FOLEY 3VIAS SILICONA 30ML CH18 (BULK)                                                             </v>
          </cell>
          <cell r="C9497">
            <v>0</v>
          </cell>
          <cell r="D9497">
            <v>0</v>
          </cell>
          <cell r="E9497">
            <v>0</v>
          </cell>
          <cell r="F9497">
            <v>0</v>
          </cell>
          <cell r="G9497">
            <v>0</v>
          </cell>
          <cell r="I9497">
            <v>0</v>
          </cell>
        </row>
        <row r="9498">
          <cell r="A9498">
            <v>871001300020</v>
          </cell>
          <cell r="B9498" t="str">
            <v xml:space="preserve">S.FOLEY 3VIAS SILICONA 30ML CH20 (BULK)                                                             </v>
          </cell>
          <cell r="C9498">
            <v>0</v>
          </cell>
          <cell r="D9498">
            <v>0</v>
          </cell>
          <cell r="E9498">
            <v>0</v>
          </cell>
          <cell r="F9498">
            <v>0</v>
          </cell>
          <cell r="G9498">
            <v>0</v>
          </cell>
          <cell r="I9498">
            <v>0</v>
          </cell>
        </row>
        <row r="9499">
          <cell r="A9499">
            <v>871001300022</v>
          </cell>
          <cell r="B9499" t="str">
            <v xml:space="preserve">S.FOLEY 3VIAS SILICONA 30ML CH22 (BULK)                                                             </v>
          </cell>
          <cell r="C9499">
            <v>0</v>
          </cell>
          <cell r="D9499">
            <v>0</v>
          </cell>
          <cell r="E9499">
            <v>0</v>
          </cell>
          <cell r="F9499">
            <v>0</v>
          </cell>
          <cell r="G9499">
            <v>0</v>
          </cell>
          <cell r="I9499">
            <v>0</v>
          </cell>
        </row>
        <row r="9500">
          <cell r="A9500">
            <v>871001300024</v>
          </cell>
          <cell r="B9500" t="str">
            <v xml:space="preserve">S.FOLEY 3VIAS SILICONA 30ML CH24 (BULK)                                                             </v>
          </cell>
          <cell r="C9500">
            <v>0</v>
          </cell>
          <cell r="D9500">
            <v>0</v>
          </cell>
          <cell r="E9500">
            <v>0</v>
          </cell>
          <cell r="F9500">
            <v>0</v>
          </cell>
          <cell r="G9500">
            <v>0</v>
          </cell>
          <cell r="I9500">
            <v>0</v>
          </cell>
        </row>
        <row r="9501">
          <cell r="A9501">
            <v>871002030008</v>
          </cell>
          <cell r="B9501" t="str">
            <v xml:space="preserve">S.FOLEY 2VIAS STD C/B 3C.C. CH8                                                                     </v>
          </cell>
          <cell r="C9501">
            <v>0</v>
          </cell>
          <cell r="D9501">
            <v>0</v>
          </cell>
          <cell r="E9501">
            <v>0</v>
          </cell>
          <cell r="F9501">
            <v>0</v>
          </cell>
          <cell r="G9501">
            <v>0</v>
          </cell>
          <cell r="I9501">
            <v>0</v>
          </cell>
        </row>
        <row r="9502">
          <cell r="A9502">
            <v>871004100012</v>
          </cell>
          <cell r="B9502" t="str">
            <v xml:space="preserve">S.FOLEY 2VIAS STD C/B 10 C.C. CH 12                                                                 </v>
          </cell>
          <cell r="C9502">
            <v>0</v>
          </cell>
          <cell r="D9502">
            <v>0</v>
          </cell>
          <cell r="E9502">
            <v>0</v>
          </cell>
          <cell r="F9502">
            <v>0</v>
          </cell>
          <cell r="G9502">
            <v>0</v>
          </cell>
          <cell r="I9502">
            <v>0</v>
          </cell>
        </row>
        <row r="9503">
          <cell r="A9503">
            <v>871004100014</v>
          </cell>
          <cell r="B9503" t="str">
            <v xml:space="preserve">S.FOLEY 2VIAS STD C/B 10 C.C. CH 14                                                                 </v>
          </cell>
          <cell r="C9503">
            <v>0</v>
          </cell>
          <cell r="D9503">
            <v>0</v>
          </cell>
          <cell r="E9503">
            <v>0</v>
          </cell>
          <cell r="F9503">
            <v>0</v>
          </cell>
          <cell r="G9503">
            <v>0</v>
          </cell>
          <cell r="I9503">
            <v>0</v>
          </cell>
        </row>
        <row r="9504">
          <cell r="A9504">
            <v>871004100016</v>
          </cell>
          <cell r="B9504" t="str">
            <v xml:space="preserve">S.FOLEY 2VIAS STD C/B 10 C.C. CH 16                                                                 </v>
          </cell>
          <cell r="C9504">
            <v>0</v>
          </cell>
          <cell r="D9504">
            <v>0</v>
          </cell>
          <cell r="E9504">
            <v>0</v>
          </cell>
          <cell r="F9504">
            <v>0</v>
          </cell>
          <cell r="G9504">
            <v>0</v>
          </cell>
          <cell r="I9504">
            <v>0</v>
          </cell>
        </row>
        <row r="9505">
          <cell r="A9505">
            <v>871004100018</v>
          </cell>
          <cell r="B9505" t="str">
            <v xml:space="preserve">S.FOLEY 2VIAS STD C/B 10 C.C. CH 18                                                                 </v>
          </cell>
          <cell r="C9505">
            <v>0</v>
          </cell>
          <cell r="D9505">
            <v>0</v>
          </cell>
          <cell r="E9505">
            <v>0</v>
          </cell>
          <cell r="F9505">
            <v>0</v>
          </cell>
          <cell r="G9505">
            <v>0</v>
          </cell>
          <cell r="I9505">
            <v>0</v>
          </cell>
        </row>
        <row r="9506">
          <cell r="A9506">
            <v>871004100020</v>
          </cell>
          <cell r="B9506" t="str">
            <v xml:space="preserve">S.FOLEY 2VIAS STD C/B 10 C.C. CH 20                                                                 </v>
          </cell>
          <cell r="C9506">
            <v>0</v>
          </cell>
          <cell r="D9506">
            <v>0</v>
          </cell>
          <cell r="E9506">
            <v>0</v>
          </cell>
          <cell r="F9506">
            <v>0</v>
          </cell>
          <cell r="G9506">
            <v>0</v>
          </cell>
          <cell r="I9506">
            <v>0</v>
          </cell>
        </row>
        <row r="9507">
          <cell r="A9507">
            <v>871004100022</v>
          </cell>
          <cell r="B9507" t="str">
            <v xml:space="preserve">S.FOLEY 2VIAS STD C/B 10 C.C. CH 22                                                                 </v>
          </cell>
          <cell r="C9507">
            <v>0</v>
          </cell>
          <cell r="D9507">
            <v>0</v>
          </cell>
          <cell r="E9507">
            <v>0</v>
          </cell>
          <cell r="F9507">
            <v>0</v>
          </cell>
          <cell r="G9507">
            <v>0</v>
          </cell>
          <cell r="I9507">
            <v>0</v>
          </cell>
        </row>
        <row r="9508">
          <cell r="A9508">
            <v>871004100024</v>
          </cell>
          <cell r="B9508" t="str">
            <v xml:space="preserve">S.FOLEY 2VIAS STD C/B 10 C.C. CH 24                                                                 </v>
          </cell>
          <cell r="C9508">
            <v>0</v>
          </cell>
          <cell r="D9508">
            <v>0</v>
          </cell>
          <cell r="E9508">
            <v>0</v>
          </cell>
          <cell r="F9508">
            <v>0</v>
          </cell>
          <cell r="G9508">
            <v>0</v>
          </cell>
          <cell r="I9508">
            <v>0</v>
          </cell>
        </row>
        <row r="9509">
          <cell r="A9509">
            <v>871004100026</v>
          </cell>
          <cell r="B9509" t="str">
            <v xml:space="preserve">S.FOLEY 2VIAS STD C/B 10 C.C. CH 26                                                                 </v>
          </cell>
          <cell r="C9509">
            <v>0</v>
          </cell>
          <cell r="D9509">
            <v>0</v>
          </cell>
          <cell r="E9509">
            <v>0</v>
          </cell>
          <cell r="F9509">
            <v>0</v>
          </cell>
          <cell r="G9509">
            <v>0</v>
          </cell>
          <cell r="I9509">
            <v>0</v>
          </cell>
        </row>
        <row r="9510">
          <cell r="A9510">
            <v>871004300012</v>
          </cell>
          <cell r="B9510" t="str">
            <v xml:space="preserve">S.FOLEY 2VIAS STD C/B 30C.C. CH 12                                                                  </v>
          </cell>
          <cell r="C9510">
            <v>0</v>
          </cell>
          <cell r="D9510">
            <v>0</v>
          </cell>
          <cell r="E9510">
            <v>0</v>
          </cell>
          <cell r="F9510">
            <v>0</v>
          </cell>
          <cell r="G9510">
            <v>0</v>
          </cell>
          <cell r="I9510">
            <v>0</v>
          </cell>
        </row>
        <row r="9511">
          <cell r="A9511">
            <v>871004300014</v>
          </cell>
          <cell r="B9511" t="str">
            <v xml:space="preserve">S.FOLEY 2VIAS STD C/B 30 C.C. CH 14                                                                 </v>
          </cell>
          <cell r="C9511">
            <v>0</v>
          </cell>
          <cell r="D9511">
            <v>0</v>
          </cell>
          <cell r="E9511">
            <v>0</v>
          </cell>
          <cell r="F9511">
            <v>0</v>
          </cell>
          <cell r="G9511">
            <v>0</v>
          </cell>
          <cell r="I9511">
            <v>0</v>
          </cell>
        </row>
        <row r="9512">
          <cell r="A9512">
            <v>871004300016</v>
          </cell>
          <cell r="B9512" t="str">
            <v xml:space="preserve">S.FOLEY 2VIAS STD C/B 30 C.C. CH 16                                                                 </v>
          </cell>
          <cell r="C9512">
            <v>0</v>
          </cell>
          <cell r="D9512">
            <v>0</v>
          </cell>
          <cell r="E9512">
            <v>0</v>
          </cell>
          <cell r="F9512">
            <v>0</v>
          </cell>
          <cell r="G9512">
            <v>0</v>
          </cell>
          <cell r="I9512">
            <v>0</v>
          </cell>
        </row>
        <row r="9513">
          <cell r="A9513">
            <v>871004300018</v>
          </cell>
          <cell r="B9513" t="str">
            <v xml:space="preserve">S.FOLEY 2VIAS STD C/B 30 C.C. CH 18                                                                 </v>
          </cell>
          <cell r="C9513">
            <v>0</v>
          </cell>
          <cell r="D9513">
            <v>0</v>
          </cell>
          <cell r="E9513">
            <v>0</v>
          </cell>
          <cell r="F9513">
            <v>0</v>
          </cell>
          <cell r="G9513">
            <v>0</v>
          </cell>
          <cell r="I9513">
            <v>0</v>
          </cell>
        </row>
        <row r="9514">
          <cell r="A9514">
            <v>871004300020</v>
          </cell>
          <cell r="B9514" t="str">
            <v xml:space="preserve">S.FOLEY 2VIAS STD C/B 30 C.C. CH 20                                                                 </v>
          </cell>
          <cell r="C9514">
            <v>0</v>
          </cell>
          <cell r="D9514">
            <v>0</v>
          </cell>
          <cell r="E9514">
            <v>0</v>
          </cell>
          <cell r="F9514">
            <v>0</v>
          </cell>
          <cell r="G9514">
            <v>0</v>
          </cell>
          <cell r="I9514">
            <v>0</v>
          </cell>
        </row>
        <row r="9515">
          <cell r="A9515">
            <v>871004300022</v>
          </cell>
          <cell r="B9515" t="str">
            <v xml:space="preserve">S.FOLEY 2VIAS STD C/B 30 C.C. CH 22                                                                 </v>
          </cell>
          <cell r="C9515">
            <v>0</v>
          </cell>
          <cell r="D9515">
            <v>0</v>
          </cell>
          <cell r="E9515">
            <v>0</v>
          </cell>
          <cell r="F9515">
            <v>0</v>
          </cell>
          <cell r="G9515">
            <v>0</v>
          </cell>
          <cell r="I9515">
            <v>0</v>
          </cell>
        </row>
        <row r="9516">
          <cell r="A9516">
            <v>871004300024</v>
          </cell>
          <cell r="B9516" t="str">
            <v xml:space="preserve">S.FOLEY 2VIAS STD C/B 30 C.C. CH 24                                                                 </v>
          </cell>
          <cell r="C9516">
            <v>0</v>
          </cell>
          <cell r="D9516">
            <v>0</v>
          </cell>
          <cell r="E9516">
            <v>0</v>
          </cell>
          <cell r="F9516">
            <v>0</v>
          </cell>
          <cell r="G9516">
            <v>0</v>
          </cell>
          <cell r="I9516">
            <v>0</v>
          </cell>
        </row>
        <row r="9517">
          <cell r="A9517">
            <v>871005050008</v>
          </cell>
          <cell r="B9517" t="str">
            <v xml:space="preserve">S.FOLEY 2VIAS PEAD C/B 5 C.C. CH 8                                                                  </v>
          </cell>
          <cell r="C9517">
            <v>0</v>
          </cell>
          <cell r="D9517">
            <v>0</v>
          </cell>
          <cell r="E9517">
            <v>0</v>
          </cell>
          <cell r="F9517">
            <v>0</v>
          </cell>
          <cell r="G9517">
            <v>0</v>
          </cell>
          <cell r="I9517">
            <v>0</v>
          </cell>
        </row>
        <row r="9518">
          <cell r="A9518">
            <v>871006050010</v>
          </cell>
          <cell r="B9518" t="str">
            <v xml:space="preserve">S.FOLEY 2VIAS PEAD C/B 5 C.C. CH 10                                                                 </v>
          </cell>
          <cell r="C9518">
            <v>0</v>
          </cell>
          <cell r="D9518">
            <v>0</v>
          </cell>
          <cell r="E9518">
            <v>0</v>
          </cell>
          <cell r="F9518">
            <v>0</v>
          </cell>
          <cell r="G9518">
            <v>0</v>
          </cell>
          <cell r="I9518">
            <v>0</v>
          </cell>
        </row>
        <row r="9519">
          <cell r="A9519">
            <v>871007300016</v>
          </cell>
          <cell r="B9519" t="str">
            <v xml:space="preserve">S.FOLEY 3VIAS STD C/B 30 C.C. CH 16                                                                 </v>
          </cell>
          <cell r="C9519">
            <v>0</v>
          </cell>
          <cell r="D9519">
            <v>0</v>
          </cell>
          <cell r="E9519">
            <v>0</v>
          </cell>
          <cell r="F9519">
            <v>0</v>
          </cell>
          <cell r="G9519">
            <v>0</v>
          </cell>
          <cell r="I9519">
            <v>0</v>
          </cell>
        </row>
        <row r="9520">
          <cell r="A9520">
            <v>871007300018</v>
          </cell>
          <cell r="B9520" t="str">
            <v xml:space="preserve">S.FOLEY 3VIAS STD C/B 30 C.C. CH 18                                                                 </v>
          </cell>
          <cell r="C9520">
            <v>0</v>
          </cell>
          <cell r="D9520">
            <v>0</v>
          </cell>
          <cell r="E9520">
            <v>0</v>
          </cell>
          <cell r="F9520">
            <v>0</v>
          </cell>
          <cell r="G9520">
            <v>0</v>
          </cell>
          <cell r="I9520">
            <v>0</v>
          </cell>
        </row>
        <row r="9521">
          <cell r="A9521">
            <v>871007300020</v>
          </cell>
          <cell r="B9521" t="str">
            <v xml:space="preserve">S.FOLEY 3VIAS STD C/B 30 C.C. CH 20                                                                 </v>
          </cell>
          <cell r="C9521">
            <v>0</v>
          </cell>
          <cell r="D9521">
            <v>0</v>
          </cell>
          <cell r="E9521">
            <v>0</v>
          </cell>
          <cell r="F9521">
            <v>0</v>
          </cell>
          <cell r="G9521">
            <v>0</v>
          </cell>
          <cell r="I9521">
            <v>0</v>
          </cell>
        </row>
        <row r="9522">
          <cell r="A9522">
            <v>871007300022</v>
          </cell>
          <cell r="B9522" t="str">
            <v xml:space="preserve">S.FOLEY 3VIAS STD C/B 30 C.C. CH 22                                                                 </v>
          </cell>
          <cell r="C9522">
            <v>0</v>
          </cell>
          <cell r="D9522">
            <v>0</v>
          </cell>
          <cell r="E9522">
            <v>0</v>
          </cell>
          <cell r="F9522">
            <v>0</v>
          </cell>
          <cell r="G9522">
            <v>0</v>
          </cell>
          <cell r="I9522">
            <v>0</v>
          </cell>
        </row>
        <row r="9523">
          <cell r="A9523">
            <v>871007300024</v>
          </cell>
          <cell r="B9523" t="str">
            <v xml:space="preserve">S.FOLEY 3VIAS STD C/B 30 C.C. CH 24                                                                 </v>
          </cell>
          <cell r="C9523">
            <v>0</v>
          </cell>
          <cell r="D9523">
            <v>0</v>
          </cell>
          <cell r="E9523">
            <v>0</v>
          </cell>
          <cell r="F9523">
            <v>0</v>
          </cell>
          <cell r="G9523">
            <v>0</v>
          </cell>
          <cell r="I9523">
            <v>0</v>
          </cell>
        </row>
        <row r="9524">
          <cell r="A9524">
            <v>871007400016</v>
          </cell>
          <cell r="B9524" t="str">
            <v xml:space="preserve">S.FOLEY 3V.HEMAT. C/B 30-50ML CH16                                                                  </v>
          </cell>
          <cell r="C9524">
            <v>0</v>
          </cell>
          <cell r="D9524">
            <v>0</v>
          </cell>
          <cell r="E9524">
            <v>0</v>
          </cell>
          <cell r="F9524">
            <v>0</v>
          </cell>
          <cell r="G9524">
            <v>0</v>
          </cell>
          <cell r="I9524">
            <v>0</v>
          </cell>
        </row>
        <row r="9525">
          <cell r="A9525">
            <v>871007400018</v>
          </cell>
          <cell r="B9525" t="str">
            <v xml:space="preserve">S.FOLEY 3V.HEMAT. C/B 30-50ML CH18                                                                  </v>
          </cell>
          <cell r="C9525">
            <v>0</v>
          </cell>
          <cell r="D9525">
            <v>0</v>
          </cell>
          <cell r="E9525">
            <v>0</v>
          </cell>
          <cell r="F9525">
            <v>0</v>
          </cell>
          <cell r="G9525">
            <v>0</v>
          </cell>
          <cell r="I9525">
            <v>0</v>
          </cell>
        </row>
        <row r="9526">
          <cell r="A9526">
            <v>871007400020</v>
          </cell>
          <cell r="B9526" t="str">
            <v xml:space="preserve">S.FOLEY 3V.HEMAT. C/B 30-50ML CH20                                                                  </v>
          </cell>
          <cell r="C9526">
            <v>0</v>
          </cell>
          <cell r="D9526">
            <v>0</v>
          </cell>
          <cell r="E9526">
            <v>0</v>
          </cell>
          <cell r="F9526">
            <v>0</v>
          </cell>
          <cell r="G9526">
            <v>0</v>
          </cell>
          <cell r="I9526">
            <v>0</v>
          </cell>
        </row>
        <row r="9527">
          <cell r="A9527">
            <v>871007500018</v>
          </cell>
          <cell r="B9527" t="str">
            <v xml:space="preserve">S.FOLEY 3V.STD.P/HEM.C/B 30ML CH18                                                                  </v>
          </cell>
          <cell r="C9527">
            <v>0</v>
          </cell>
          <cell r="D9527">
            <v>0</v>
          </cell>
          <cell r="E9527">
            <v>0</v>
          </cell>
          <cell r="F9527">
            <v>0</v>
          </cell>
          <cell r="G9527">
            <v>0</v>
          </cell>
          <cell r="I9527">
            <v>0</v>
          </cell>
        </row>
        <row r="9528">
          <cell r="A9528">
            <v>871007500020</v>
          </cell>
          <cell r="B9528" t="str">
            <v xml:space="preserve">S.FOLEY 3V.STD.P/HEM.C/B 30ML CH20                                                                  </v>
          </cell>
          <cell r="C9528">
            <v>0</v>
          </cell>
          <cell r="D9528">
            <v>0</v>
          </cell>
          <cell r="E9528">
            <v>0</v>
          </cell>
          <cell r="F9528">
            <v>0</v>
          </cell>
          <cell r="G9528">
            <v>0</v>
          </cell>
          <cell r="I9528">
            <v>0</v>
          </cell>
        </row>
        <row r="9529">
          <cell r="A9529">
            <v>871007500022</v>
          </cell>
          <cell r="B9529" t="str">
            <v xml:space="preserve">S.FOLEY 3V.STD.P/HEM.C/B 30ML CH22                                                                  </v>
          </cell>
          <cell r="C9529">
            <v>0</v>
          </cell>
          <cell r="D9529">
            <v>0</v>
          </cell>
          <cell r="E9529">
            <v>0</v>
          </cell>
          <cell r="F9529">
            <v>0</v>
          </cell>
          <cell r="G9529">
            <v>0</v>
          </cell>
          <cell r="I9529">
            <v>0</v>
          </cell>
        </row>
        <row r="9530">
          <cell r="A9530">
            <v>871007500024</v>
          </cell>
          <cell r="B9530" t="str">
            <v xml:space="preserve">S.FOLEY 3V.STD.P/HEM.C/B 30ML CH24                                                                  </v>
          </cell>
          <cell r="C9530">
            <v>0</v>
          </cell>
          <cell r="D9530">
            <v>0</v>
          </cell>
          <cell r="E9530">
            <v>0</v>
          </cell>
          <cell r="F9530">
            <v>0</v>
          </cell>
          <cell r="G9530">
            <v>0</v>
          </cell>
          <cell r="I9530">
            <v>0</v>
          </cell>
        </row>
        <row r="9531">
          <cell r="A9531">
            <v>871007510018</v>
          </cell>
          <cell r="B9531" t="str">
            <v xml:space="preserve">S.FOL.3V.P/HEMAT.COU.C/B 30ML CH18                                                                  </v>
          </cell>
          <cell r="C9531">
            <v>0</v>
          </cell>
          <cell r="D9531">
            <v>0</v>
          </cell>
          <cell r="E9531">
            <v>0</v>
          </cell>
          <cell r="F9531">
            <v>0</v>
          </cell>
          <cell r="G9531">
            <v>0</v>
          </cell>
          <cell r="I9531">
            <v>0</v>
          </cell>
        </row>
        <row r="9532">
          <cell r="A9532">
            <v>871007510020</v>
          </cell>
          <cell r="B9532" t="str">
            <v xml:space="preserve">S.FOL.3V.P/HEMAT.COU.C/B 30ML CH20                                                                  </v>
          </cell>
          <cell r="C9532">
            <v>0</v>
          </cell>
          <cell r="D9532">
            <v>0</v>
          </cell>
          <cell r="E9532">
            <v>0</v>
          </cell>
          <cell r="F9532">
            <v>0</v>
          </cell>
          <cell r="G9532">
            <v>0</v>
          </cell>
          <cell r="I9532">
            <v>0</v>
          </cell>
        </row>
        <row r="9533">
          <cell r="A9533">
            <v>871007510022</v>
          </cell>
          <cell r="B9533" t="str">
            <v xml:space="preserve">S.FOL.3V.P/HEMAT.COU.C/B 30ML CH22                                                                  </v>
          </cell>
          <cell r="C9533">
            <v>0</v>
          </cell>
          <cell r="D9533">
            <v>0</v>
          </cell>
          <cell r="E9533">
            <v>0</v>
          </cell>
          <cell r="F9533">
            <v>0</v>
          </cell>
          <cell r="G9533">
            <v>0</v>
          </cell>
          <cell r="I9533">
            <v>0</v>
          </cell>
        </row>
        <row r="9534">
          <cell r="A9534">
            <v>871007510024</v>
          </cell>
          <cell r="B9534" t="str">
            <v xml:space="preserve">S.FOL.3V.P/HEMAT.COU.C/B 30ML CH24                                                                  </v>
          </cell>
          <cell r="C9534">
            <v>0</v>
          </cell>
          <cell r="D9534">
            <v>0</v>
          </cell>
          <cell r="E9534">
            <v>0</v>
          </cell>
          <cell r="F9534">
            <v>0</v>
          </cell>
          <cell r="G9534">
            <v>0</v>
          </cell>
          <cell r="I9534">
            <v>0</v>
          </cell>
        </row>
        <row r="9535">
          <cell r="A9535">
            <v>871008000800</v>
          </cell>
          <cell r="B9535" t="str">
            <v xml:space="preserve">SONDA DUODENAL LEVIN SILICONA FR08                                                                  </v>
          </cell>
          <cell r="C9535">
            <v>0</v>
          </cell>
          <cell r="D9535">
            <v>0</v>
          </cell>
          <cell r="E9535">
            <v>0</v>
          </cell>
          <cell r="F9535">
            <v>0</v>
          </cell>
          <cell r="G9535">
            <v>0</v>
          </cell>
          <cell r="I9535">
            <v>0</v>
          </cell>
        </row>
        <row r="9536">
          <cell r="A9536">
            <v>871008001000</v>
          </cell>
          <cell r="B9536" t="str">
            <v xml:space="preserve">SONDA DUODENAL LEVIN SILICONA FR10                                                                  </v>
          </cell>
          <cell r="C9536">
            <v>0</v>
          </cell>
          <cell r="D9536">
            <v>0</v>
          </cell>
          <cell r="E9536">
            <v>0</v>
          </cell>
          <cell r="F9536">
            <v>0</v>
          </cell>
          <cell r="G9536">
            <v>0</v>
          </cell>
          <cell r="I9536">
            <v>0</v>
          </cell>
        </row>
        <row r="9537">
          <cell r="A9537">
            <v>871008001200</v>
          </cell>
          <cell r="B9537" t="str">
            <v xml:space="preserve">SONDA DUODENAL LEVIN SILICONA FR12                                                                  </v>
          </cell>
          <cell r="C9537">
            <v>0</v>
          </cell>
          <cell r="D9537">
            <v>0</v>
          </cell>
          <cell r="E9537">
            <v>0</v>
          </cell>
          <cell r="F9537">
            <v>0</v>
          </cell>
          <cell r="G9537">
            <v>0</v>
          </cell>
          <cell r="I9537">
            <v>0</v>
          </cell>
        </row>
        <row r="9538">
          <cell r="A9538">
            <v>871008001400</v>
          </cell>
          <cell r="B9538" t="str">
            <v xml:space="preserve">SONDA DUODENAL LEVIN SILICONA FR14                                                                  </v>
          </cell>
          <cell r="C9538">
            <v>0</v>
          </cell>
          <cell r="D9538">
            <v>0</v>
          </cell>
          <cell r="E9538">
            <v>0</v>
          </cell>
          <cell r="F9538">
            <v>0</v>
          </cell>
          <cell r="G9538">
            <v>0</v>
          </cell>
          <cell r="I9538">
            <v>0</v>
          </cell>
        </row>
        <row r="9539">
          <cell r="A9539">
            <v>871008001600</v>
          </cell>
          <cell r="B9539" t="str">
            <v xml:space="preserve">SONDA DUODENAL LEVIN SILICONA FR16                                                                  </v>
          </cell>
          <cell r="C9539">
            <v>0</v>
          </cell>
          <cell r="D9539">
            <v>0</v>
          </cell>
          <cell r="E9539">
            <v>0</v>
          </cell>
          <cell r="F9539">
            <v>0</v>
          </cell>
          <cell r="G9539">
            <v>0</v>
          </cell>
          <cell r="I9539">
            <v>0</v>
          </cell>
        </row>
        <row r="9540">
          <cell r="A9540">
            <v>871008001800</v>
          </cell>
          <cell r="B9540" t="str">
            <v xml:space="preserve">SONDA DUODENAL LEVIN SILICONA FR18                                                                  </v>
          </cell>
          <cell r="C9540">
            <v>0</v>
          </cell>
          <cell r="D9540">
            <v>0</v>
          </cell>
          <cell r="E9540">
            <v>0</v>
          </cell>
          <cell r="F9540">
            <v>0</v>
          </cell>
          <cell r="G9540">
            <v>0</v>
          </cell>
          <cell r="I9540">
            <v>0</v>
          </cell>
        </row>
        <row r="9541">
          <cell r="A9541">
            <v>871100000010</v>
          </cell>
          <cell r="B9541" t="str">
            <v xml:space="preserve">PERCUT NEPH DRAIN CAT SET-MALECOT HYDROP-LOCK-LUNDERQUIST WIRE CH 10                                </v>
          </cell>
          <cell r="C9541">
            <v>0</v>
          </cell>
          <cell r="D9541">
            <v>0</v>
          </cell>
          <cell r="E9541">
            <v>0</v>
          </cell>
          <cell r="F9541">
            <v>0</v>
          </cell>
          <cell r="G9541">
            <v>0</v>
          </cell>
          <cell r="I9541">
            <v>0</v>
          </cell>
        </row>
        <row r="9542">
          <cell r="A9542">
            <v>871100000012</v>
          </cell>
          <cell r="B9542" t="str">
            <v xml:space="preserve">PERCUT NEPH DRAIN CAT SET-MALECOT HYDROP-LOCK-LUNDERQUIST WIRE CH 12                                </v>
          </cell>
          <cell r="C9542">
            <v>0</v>
          </cell>
          <cell r="D9542">
            <v>0</v>
          </cell>
          <cell r="E9542">
            <v>0</v>
          </cell>
          <cell r="F9542">
            <v>0</v>
          </cell>
          <cell r="G9542">
            <v>0</v>
          </cell>
          <cell r="I9542">
            <v>0</v>
          </cell>
        </row>
        <row r="9543">
          <cell r="A9543">
            <v>871100000014</v>
          </cell>
          <cell r="B9543" t="str">
            <v xml:space="preserve">PERCUT NEPH DRAIN CAT SET-MALECOT HYDROP-LOCK-LUNDERQUIST WIRE CH 14                                </v>
          </cell>
          <cell r="C9543">
            <v>0</v>
          </cell>
          <cell r="D9543">
            <v>0</v>
          </cell>
          <cell r="E9543">
            <v>0</v>
          </cell>
          <cell r="F9543">
            <v>0</v>
          </cell>
          <cell r="G9543">
            <v>0</v>
          </cell>
          <cell r="I9543">
            <v>0</v>
          </cell>
        </row>
        <row r="9544">
          <cell r="A9544">
            <v>871100000016</v>
          </cell>
          <cell r="B9544" t="str">
            <v xml:space="preserve">PERCUT NEPH DRAIN CAT SET-MALECOT HYDROP-LOCK-LUNDERQUIST WIRE CH 16                                </v>
          </cell>
          <cell r="C9544">
            <v>0</v>
          </cell>
          <cell r="D9544">
            <v>0</v>
          </cell>
          <cell r="E9544">
            <v>0</v>
          </cell>
          <cell r="F9544">
            <v>0</v>
          </cell>
          <cell r="G9544">
            <v>0</v>
          </cell>
          <cell r="I9544">
            <v>0</v>
          </cell>
        </row>
        <row r="9545">
          <cell r="A9545">
            <v>871100000114</v>
          </cell>
          <cell r="B9545" t="str">
            <v xml:space="preserve">PERCUT NEPH DRAIN CAT SET-MALECOT HYDROP-LOCK-LUNDERQUIST WIRE MTP CH 14                            </v>
          </cell>
          <cell r="C9545">
            <v>0</v>
          </cell>
          <cell r="D9545">
            <v>0</v>
          </cell>
          <cell r="E9545">
            <v>0</v>
          </cell>
          <cell r="F9545">
            <v>0</v>
          </cell>
          <cell r="G9545">
            <v>0</v>
          </cell>
          <cell r="I9545">
            <v>0</v>
          </cell>
        </row>
        <row r="9546">
          <cell r="A9546">
            <v>871100000116</v>
          </cell>
          <cell r="B9546" t="str">
            <v xml:space="preserve">PERCUT NEPH DRAIN CAT SET-MALECOT HYDROP-LOCK-LUNDERQUIST WIRE MTP CH 16                            </v>
          </cell>
          <cell r="C9546">
            <v>0</v>
          </cell>
          <cell r="D9546">
            <v>0</v>
          </cell>
          <cell r="E9546">
            <v>0</v>
          </cell>
          <cell r="F9546">
            <v>0</v>
          </cell>
          <cell r="G9546">
            <v>0</v>
          </cell>
          <cell r="I9546">
            <v>0</v>
          </cell>
        </row>
        <row r="9547">
          <cell r="A9547">
            <v>871100100008</v>
          </cell>
          <cell r="B9547" t="str">
            <v xml:space="preserve">PERCUT NEPH DRAIN CAT SET-PIGTAIL HYDROP-LOCK-LUNDERQUIST WIRE CH 08                                </v>
          </cell>
          <cell r="C9547">
            <v>0</v>
          </cell>
          <cell r="D9547">
            <v>0</v>
          </cell>
          <cell r="E9547">
            <v>0</v>
          </cell>
          <cell r="F9547">
            <v>0</v>
          </cell>
          <cell r="G9547">
            <v>0</v>
          </cell>
          <cell r="I9547">
            <v>0</v>
          </cell>
        </row>
        <row r="9548">
          <cell r="A9548">
            <v>871100100010</v>
          </cell>
          <cell r="B9548" t="str">
            <v xml:space="preserve">PERCUT NEPH DRAIN CAT SET-PIGTAIL HYDROP-LOCK-LUNDERQUIST WIRE CH 10                                </v>
          </cell>
          <cell r="C9548">
            <v>0</v>
          </cell>
          <cell r="D9548">
            <v>0</v>
          </cell>
          <cell r="E9548">
            <v>0</v>
          </cell>
          <cell r="F9548">
            <v>0</v>
          </cell>
          <cell r="G9548">
            <v>0</v>
          </cell>
          <cell r="I9548">
            <v>0</v>
          </cell>
        </row>
        <row r="9549">
          <cell r="A9549">
            <v>871100100012</v>
          </cell>
          <cell r="B9549" t="str">
            <v xml:space="preserve">PERCUT NEPH DRAIN CAT SET-PIGTAIL HYDROP-LOCK-LUNDERQUIST WIRE CH 12                                </v>
          </cell>
          <cell r="C9549">
            <v>0</v>
          </cell>
          <cell r="D9549">
            <v>0</v>
          </cell>
          <cell r="E9549">
            <v>0</v>
          </cell>
          <cell r="F9549">
            <v>0</v>
          </cell>
          <cell r="G9549">
            <v>0</v>
          </cell>
          <cell r="I9549">
            <v>0</v>
          </cell>
        </row>
        <row r="9550">
          <cell r="A9550">
            <v>871100100014</v>
          </cell>
          <cell r="B9550" t="str">
            <v xml:space="preserve">PERCUT NEPH DRAIN CAT SET-PIGTAIL HYDROP-LOCK-LUNDERQUIST WIRE CH 14                                </v>
          </cell>
          <cell r="C9550">
            <v>0</v>
          </cell>
          <cell r="D9550">
            <v>0</v>
          </cell>
          <cell r="E9550">
            <v>0</v>
          </cell>
          <cell r="F9550">
            <v>0</v>
          </cell>
          <cell r="G9550">
            <v>0</v>
          </cell>
          <cell r="I9550">
            <v>0</v>
          </cell>
        </row>
        <row r="9551">
          <cell r="A9551">
            <v>871100100016</v>
          </cell>
          <cell r="B9551" t="str">
            <v xml:space="preserve">PERCUT NEPH DRAIN CAT SET-PIGTAIL HYDROP-LOCK-LUNDERQUIST WIRE CH 16                                </v>
          </cell>
          <cell r="C9551">
            <v>0</v>
          </cell>
          <cell r="D9551">
            <v>0</v>
          </cell>
          <cell r="E9551">
            <v>0</v>
          </cell>
          <cell r="F9551">
            <v>0</v>
          </cell>
          <cell r="G9551">
            <v>0</v>
          </cell>
          <cell r="I9551">
            <v>0</v>
          </cell>
        </row>
        <row r="9552">
          <cell r="A9552">
            <v>871100100112</v>
          </cell>
          <cell r="B9552" t="str">
            <v xml:space="preserve">PERCUT NEPH DRAIN CAT SET-PIGTAIL HYDROP-LOCK-LUNDERQUIST WIRE MTP CH 12                            </v>
          </cell>
          <cell r="C9552">
            <v>0</v>
          </cell>
          <cell r="D9552">
            <v>0</v>
          </cell>
          <cell r="E9552">
            <v>0</v>
          </cell>
          <cell r="F9552">
            <v>0</v>
          </cell>
          <cell r="G9552">
            <v>0</v>
          </cell>
          <cell r="I9552">
            <v>0</v>
          </cell>
        </row>
        <row r="9553">
          <cell r="A9553">
            <v>871100100114</v>
          </cell>
          <cell r="B9553" t="str">
            <v xml:space="preserve">PERCUT NEPH DRAIN CAT SET-PIGTAIL HYDROP-LOCK-LUNDERQUIST WIRE MTP CH 14                            </v>
          </cell>
          <cell r="C9553">
            <v>0</v>
          </cell>
          <cell r="D9553">
            <v>0</v>
          </cell>
          <cell r="E9553">
            <v>0</v>
          </cell>
          <cell r="F9553">
            <v>0</v>
          </cell>
          <cell r="G9553">
            <v>0</v>
          </cell>
          <cell r="I9553">
            <v>0</v>
          </cell>
        </row>
        <row r="9554">
          <cell r="A9554">
            <v>871100110008</v>
          </cell>
          <cell r="B9554" t="str">
            <v xml:space="preserve">SUPRAPUBIC CATHETER KIT WITH SILICON CATHETER 2 WAY CH 08                                           </v>
          </cell>
          <cell r="C9554">
            <v>0</v>
          </cell>
          <cell r="D9554">
            <v>0</v>
          </cell>
          <cell r="E9554">
            <v>0</v>
          </cell>
          <cell r="F9554">
            <v>0</v>
          </cell>
          <cell r="G9554">
            <v>0</v>
          </cell>
          <cell r="I9554">
            <v>0</v>
          </cell>
        </row>
        <row r="9555">
          <cell r="A9555">
            <v>871100110010</v>
          </cell>
          <cell r="B9555" t="str">
            <v xml:space="preserve">SUPRAPUBIC CATHETER KIT WITH SILICON CATHETER 2 WAY CH 10                                           </v>
          </cell>
          <cell r="C9555">
            <v>0</v>
          </cell>
          <cell r="D9555">
            <v>0</v>
          </cell>
          <cell r="E9555">
            <v>0</v>
          </cell>
          <cell r="F9555">
            <v>0</v>
          </cell>
          <cell r="G9555">
            <v>0</v>
          </cell>
          <cell r="I9555">
            <v>0</v>
          </cell>
        </row>
        <row r="9556">
          <cell r="A9556">
            <v>871100110012</v>
          </cell>
          <cell r="B9556" t="str">
            <v xml:space="preserve">SUPRAPUBIC CATHETER KIT WITH SILICON CATHETER 2 WAY CH 12                                           </v>
          </cell>
          <cell r="C9556">
            <v>0</v>
          </cell>
          <cell r="D9556">
            <v>0</v>
          </cell>
          <cell r="E9556">
            <v>0</v>
          </cell>
          <cell r="F9556">
            <v>0</v>
          </cell>
          <cell r="G9556">
            <v>0</v>
          </cell>
          <cell r="I9556">
            <v>0</v>
          </cell>
        </row>
        <row r="9557">
          <cell r="A9557">
            <v>871100120010</v>
          </cell>
          <cell r="B9557" t="str">
            <v xml:space="preserve">SUPRAPUBIC CATHETER KIT WITH J CATHETER CH 10                                                       </v>
          </cell>
          <cell r="C9557">
            <v>0</v>
          </cell>
          <cell r="D9557">
            <v>0</v>
          </cell>
          <cell r="E9557">
            <v>0</v>
          </cell>
          <cell r="F9557">
            <v>0</v>
          </cell>
          <cell r="G9557">
            <v>0</v>
          </cell>
          <cell r="I9557">
            <v>0</v>
          </cell>
        </row>
        <row r="9558">
          <cell r="A9558">
            <v>871100120012</v>
          </cell>
          <cell r="B9558" t="str">
            <v xml:space="preserve">SUPRAPUBIC CATHETER KIT WITH J CATHETER CH 12                                                       </v>
          </cell>
          <cell r="C9558">
            <v>0</v>
          </cell>
          <cell r="D9558">
            <v>0</v>
          </cell>
          <cell r="E9558">
            <v>0</v>
          </cell>
          <cell r="F9558">
            <v>0</v>
          </cell>
          <cell r="G9558">
            <v>0</v>
          </cell>
          <cell r="I9558">
            <v>0</v>
          </cell>
        </row>
        <row r="9559">
          <cell r="A9559">
            <v>871100120014</v>
          </cell>
          <cell r="B9559" t="str">
            <v xml:space="preserve">SUPRAPUBIC CATHETER KIT WITH J CATHETER CH 14                                                       </v>
          </cell>
          <cell r="C9559">
            <v>0</v>
          </cell>
          <cell r="D9559">
            <v>0</v>
          </cell>
          <cell r="E9559">
            <v>0</v>
          </cell>
          <cell r="F9559">
            <v>0</v>
          </cell>
          <cell r="G9559">
            <v>0</v>
          </cell>
          <cell r="I9559">
            <v>0</v>
          </cell>
        </row>
        <row r="9560">
          <cell r="A9560">
            <v>871100130008</v>
          </cell>
          <cell r="B9560" t="str">
            <v xml:space="preserve">CYSTOCATH CANNULA KIT WITH J TIP CATHETER CH 08                                                     </v>
          </cell>
          <cell r="C9560">
            <v>0</v>
          </cell>
          <cell r="D9560">
            <v>0</v>
          </cell>
          <cell r="E9560">
            <v>0</v>
          </cell>
          <cell r="F9560">
            <v>0</v>
          </cell>
          <cell r="G9560">
            <v>0</v>
          </cell>
          <cell r="I9560">
            <v>0</v>
          </cell>
        </row>
        <row r="9561">
          <cell r="A9561">
            <v>871100130010</v>
          </cell>
          <cell r="B9561" t="str">
            <v xml:space="preserve">CYSTOCATH CANNULA KIT WITH J TIP CATHETER CH 10                                                     </v>
          </cell>
          <cell r="C9561">
            <v>0</v>
          </cell>
          <cell r="D9561">
            <v>0</v>
          </cell>
          <cell r="E9561">
            <v>0</v>
          </cell>
          <cell r="F9561">
            <v>0</v>
          </cell>
          <cell r="G9561">
            <v>0</v>
          </cell>
          <cell r="I9561">
            <v>0</v>
          </cell>
        </row>
        <row r="9562">
          <cell r="A9562">
            <v>871100130012</v>
          </cell>
          <cell r="B9562" t="str">
            <v xml:space="preserve">CYSTOCATH CANNULA KIT WITH J TIP CATHETER CH 12                                                     </v>
          </cell>
          <cell r="C9562">
            <v>0</v>
          </cell>
          <cell r="D9562">
            <v>0</v>
          </cell>
          <cell r="E9562">
            <v>0</v>
          </cell>
          <cell r="F9562">
            <v>0</v>
          </cell>
          <cell r="G9562">
            <v>0</v>
          </cell>
          <cell r="I9562">
            <v>0</v>
          </cell>
        </row>
        <row r="9563">
          <cell r="A9563">
            <v>871100130014</v>
          </cell>
          <cell r="B9563" t="str">
            <v xml:space="preserve">CYSTOCATH CANNULA KIT WITH J TIP CATHETER CH 14                                                     </v>
          </cell>
          <cell r="C9563">
            <v>0</v>
          </cell>
          <cell r="D9563">
            <v>0</v>
          </cell>
          <cell r="E9563">
            <v>0</v>
          </cell>
          <cell r="F9563">
            <v>0</v>
          </cell>
          <cell r="G9563">
            <v>0</v>
          </cell>
          <cell r="I9563">
            <v>0</v>
          </cell>
        </row>
        <row r="9564">
          <cell r="A9564">
            <v>871100130016</v>
          </cell>
          <cell r="B9564" t="str">
            <v xml:space="preserve">CYSTOCATH CANNULA KIT WITH J TIP CATHETER CH 16                                                     </v>
          </cell>
          <cell r="C9564">
            <v>0</v>
          </cell>
          <cell r="D9564">
            <v>0</v>
          </cell>
          <cell r="E9564">
            <v>0</v>
          </cell>
          <cell r="F9564">
            <v>0</v>
          </cell>
          <cell r="G9564">
            <v>0</v>
          </cell>
          <cell r="I9564">
            <v>0</v>
          </cell>
        </row>
        <row r="9565">
          <cell r="A9565">
            <v>871100140312</v>
          </cell>
          <cell r="B9565" t="str">
            <v xml:space="preserve">URETERAL BALLON DILATOR NBD-0312                                                                    </v>
          </cell>
          <cell r="C9565">
            <v>0</v>
          </cell>
          <cell r="D9565">
            <v>0</v>
          </cell>
          <cell r="E9565">
            <v>0</v>
          </cell>
          <cell r="F9565">
            <v>0</v>
          </cell>
          <cell r="G9565">
            <v>0</v>
          </cell>
          <cell r="I9565">
            <v>0</v>
          </cell>
        </row>
        <row r="9566">
          <cell r="A9566">
            <v>871100140504</v>
          </cell>
          <cell r="B9566" t="str">
            <v xml:space="preserve">URETERIC BALLOON DILATOR CH 5 - 40 mm                                                               </v>
          </cell>
          <cell r="C9566">
            <v>0</v>
          </cell>
          <cell r="D9566">
            <v>0</v>
          </cell>
          <cell r="E9566">
            <v>0</v>
          </cell>
          <cell r="F9566">
            <v>0</v>
          </cell>
          <cell r="G9566">
            <v>0</v>
          </cell>
          <cell r="I9566">
            <v>0</v>
          </cell>
        </row>
        <row r="9567">
          <cell r="A9567">
            <v>871100140506</v>
          </cell>
          <cell r="B9567" t="str">
            <v xml:space="preserve">URETERIC BALLOON DILATOR CH 5 - 60 mm                                                               </v>
          </cell>
          <cell r="C9567">
            <v>0</v>
          </cell>
          <cell r="D9567">
            <v>0</v>
          </cell>
          <cell r="E9567">
            <v>0</v>
          </cell>
          <cell r="F9567">
            <v>0</v>
          </cell>
          <cell r="G9567">
            <v>0</v>
          </cell>
          <cell r="I9567">
            <v>0</v>
          </cell>
        </row>
        <row r="9568">
          <cell r="A9568">
            <v>871100140604</v>
          </cell>
          <cell r="B9568" t="str">
            <v xml:space="preserve">URETERIC BALLOON DILATOR CH 6 - 40 mm                                                               </v>
          </cell>
          <cell r="C9568">
            <v>0</v>
          </cell>
          <cell r="D9568">
            <v>0</v>
          </cell>
          <cell r="E9568">
            <v>0</v>
          </cell>
          <cell r="F9568">
            <v>0</v>
          </cell>
          <cell r="G9568">
            <v>0</v>
          </cell>
          <cell r="I9568">
            <v>0</v>
          </cell>
        </row>
        <row r="9569">
          <cell r="A9569">
            <v>871100150000</v>
          </cell>
          <cell r="B9569" t="str">
            <v xml:space="preserve">URETERIC SEQUENTIAL DILATOR (70 cm length)                                                          </v>
          </cell>
          <cell r="C9569">
            <v>0</v>
          </cell>
          <cell r="D9569">
            <v>0</v>
          </cell>
          <cell r="E9569">
            <v>0</v>
          </cell>
          <cell r="F9569">
            <v>0</v>
          </cell>
          <cell r="G9569">
            <v>0</v>
          </cell>
          <cell r="I9569">
            <v>0</v>
          </cell>
        </row>
        <row r="9570">
          <cell r="A9570">
            <v>871100150001</v>
          </cell>
          <cell r="B9570" t="str">
            <v xml:space="preserve">URETERAL SEQUENTIAL DILATOR DIL-SET                                                                 </v>
          </cell>
          <cell r="C9570">
            <v>0</v>
          </cell>
          <cell r="D9570">
            <v>0</v>
          </cell>
          <cell r="E9570">
            <v>0</v>
          </cell>
          <cell r="F9570">
            <v>0</v>
          </cell>
          <cell r="G9570">
            <v>0</v>
          </cell>
          <cell r="I9570">
            <v>0</v>
          </cell>
        </row>
        <row r="9571">
          <cell r="A9571">
            <v>871100160005</v>
          </cell>
          <cell r="B9571" t="str">
            <v xml:space="preserve">KIT DOB.J P/CERR.HIDRO.AZ.C/PUSHER Y FIAD.26CM CH5                                                  </v>
          </cell>
          <cell r="C9571">
            <v>0</v>
          </cell>
          <cell r="D9571">
            <v>0</v>
          </cell>
          <cell r="E9571">
            <v>0</v>
          </cell>
          <cell r="F9571">
            <v>0</v>
          </cell>
          <cell r="G9571">
            <v>0</v>
          </cell>
          <cell r="I9571">
            <v>0</v>
          </cell>
        </row>
        <row r="9572">
          <cell r="A9572">
            <v>871100160006</v>
          </cell>
          <cell r="B9572" t="str">
            <v xml:space="preserve">KIT DOB.J P/CERR.HIDRO.AZ.C/PUSHER Y FIAD.26CM CH6                                                  </v>
          </cell>
          <cell r="C9572">
            <v>0</v>
          </cell>
          <cell r="D9572">
            <v>0</v>
          </cell>
          <cell r="E9572">
            <v>0</v>
          </cell>
          <cell r="F9572">
            <v>0</v>
          </cell>
          <cell r="G9572">
            <v>0</v>
          </cell>
          <cell r="I9572">
            <v>0</v>
          </cell>
        </row>
        <row r="9573">
          <cell r="A9573">
            <v>871100160007</v>
          </cell>
          <cell r="B9573" t="str">
            <v xml:space="preserve">KIT DOB.J P/CERR.HIDRO.AZ.C/PUSHER Y FIAD.26CM CH7                                                  </v>
          </cell>
          <cell r="C9573">
            <v>0</v>
          </cell>
          <cell r="D9573">
            <v>0</v>
          </cell>
          <cell r="E9573">
            <v>0</v>
          </cell>
          <cell r="F9573">
            <v>0</v>
          </cell>
          <cell r="G9573">
            <v>0</v>
          </cell>
          <cell r="I9573">
            <v>0</v>
          </cell>
        </row>
        <row r="9574">
          <cell r="A9574">
            <v>871100160008</v>
          </cell>
          <cell r="B9574" t="str">
            <v xml:space="preserve">KIT DOB.J P/CERR.HIDRO.AZ.C/PUSHER Y FIAD.26CM CH8                                                  </v>
          </cell>
          <cell r="C9574">
            <v>0</v>
          </cell>
          <cell r="D9574">
            <v>0</v>
          </cell>
          <cell r="E9574">
            <v>0</v>
          </cell>
          <cell r="F9574">
            <v>0</v>
          </cell>
          <cell r="G9574">
            <v>0</v>
          </cell>
          <cell r="I9574">
            <v>0</v>
          </cell>
        </row>
        <row r="9575">
          <cell r="A9575">
            <v>871100170005</v>
          </cell>
          <cell r="B9575" t="str">
            <v xml:space="preserve">KIT DOB.J P/AB.HIDRO.AZ.C/PUSHER Y FIAD.26CM CH5                                                    </v>
          </cell>
          <cell r="C9575">
            <v>0</v>
          </cell>
          <cell r="D9575">
            <v>0</v>
          </cell>
          <cell r="E9575">
            <v>0</v>
          </cell>
          <cell r="F9575">
            <v>0</v>
          </cell>
          <cell r="G9575">
            <v>0</v>
          </cell>
          <cell r="I9575">
            <v>0</v>
          </cell>
        </row>
        <row r="9576">
          <cell r="A9576">
            <v>871100170006</v>
          </cell>
          <cell r="B9576" t="str">
            <v xml:space="preserve">KIT DOB.J P/AB.HIDRO.AZ.C/PUSHER Y FIAD.26CM CH6                                                    </v>
          </cell>
          <cell r="C9576">
            <v>0</v>
          </cell>
          <cell r="D9576">
            <v>0</v>
          </cell>
          <cell r="E9576">
            <v>0</v>
          </cell>
          <cell r="F9576">
            <v>0</v>
          </cell>
          <cell r="G9576">
            <v>0</v>
          </cell>
          <cell r="I9576">
            <v>0</v>
          </cell>
        </row>
        <row r="9577">
          <cell r="A9577">
            <v>871100170007</v>
          </cell>
          <cell r="B9577" t="str">
            <v xml:space="preserve">KIT DOB.J P/AB.HIDRO.AZ.C/PUSHER Y FIAD.26CM CH7                                                    </v>
          </cell>
          <cell r="C9577">
            <v>0</v>
          </cell>
          <cell r="D9577">
            <v>0</v>
          </cell>
          <cell r="E9577">
            <v>0</v>
          </cell>
          <cell r="F9577">
            <v>0</v>
          </cell>
          <cell r="G9577">
            <v>0</v>
          </cell>
          <cell r="I9577">
            <v>0</v>
          </cell>
        </row>
        <row r="9578">
          <cell r="A9578">
            <v>871100170008</v>
          </cell>
          <cell r="B9578" t="str">
            <v xml:space="preserve">KIT DOB.J P/AB.HIDRO.AZ.C/PUSHER Y FIAD.26CM CH8                                                    </v>
          </cell>
          <cell r="C9578">
            <v>0</v>
          </cell>
          <cell r="D9578">
            <v>0</v>
          </cell>
          <cell r="E9578">
            <v>0</v>
          </cell>
          <cell r="F9578">
            <v>0</v>
          </cell>
          <cell r="G9578">
            <v>0</v>
          </cell>
          <cell r="I9578">
            <v>0</v>
          </cell>
        </row>
        <row r="9579">
          <cell r="A9579">
            <v>871100180006</v>
          </cell>
          <cell r="B9579" t="str">
            <v xml:space="preserve">KIT DOB.J P/CERR.HIDRO.AZ.C/PUSHER Y FIAD.24CM CH6                                                  </v>
          </cell>
          <cell r="C9579">
            <v>0</v>
          </cell>
          <cell r="D9579">
            <v>0</v>
          </cell>
          <cell r="E9579">
            <v>0</v>
          </cell>
          <cell r="F9579">
            <v>0</v>
          </cell>
          <cell r="G9579">
            <v>0</v>
          </cell>
          <cell r="I9579">
            <v>0</v>
          </cell>
        </row>
        <row r="9580">
          <cell r="A9580">
            <v>871100180007</v>
          </cell>
          <cell r="B9580" t="str">
            <v xml:space="preserve">KIT DOB.J P/CERR.HIDRO.AZ.C/PUSHER Y FIAD.24CM CH7                                                  </v>
          </cell>
          <cell r="C9580">
            <v>0</v>
          </cell>
          <cell r="D9580">
            <v>0</v>
          </cell>
          <cell r="E9580">
            <v>0</v>
          </cell>
          <cell r="F9580">
            <v>0</v>
          </cell>
          <cell r="G9580">
            <v>0</v>
          </cell>
          <cell r="I9580">
            <v>0</v>
          </cell>
        </row>
        <row r="9581">
          <cell r="A9581">
            <v>871100180048</v>
          </cell>
          <cell r="B9581" t="str">
            <v xml:space="preserve">KIT DOB.J P/CERR.HIDRO.AZ.C/PUSHER Y FIAD.24CM CH4.8                                                </v>
          </cell>
          <cell r="C9581">
            <v>0</v>
          </cell>
          <cell r="D9581">
            <v>0</v>
          </cell>
          <cell r="E9581">
            <v>0</v>
          </cell>
          <cell r="F9581">
            <v>0</v>
          </cell>
          <cell r="G9581">
            <v>0</v>
          </cell>
          <cell r="I9581">
            <v>0</v>
          </cell>
        </row>
        <row r="9582">
          <cell r="A9582">
            <v>871100181435</v>
          </cell>
          <cell r="B9582" t="str">
            <v xml:space="preserve">URETERAL ACCESS SHEATH CH14-35CM                                                                    </v>
          </cell>
          <cell r="C9582">
            <v>0</v>
          </cell>
          <cell r="D9582">
            <v>0</v>
          </cell>
          <cell r="E9582">
            <v>0</v>
          </cell>
          <cell r="F9582">
            <v>0</v>
          </cell>
          <cell r="G9582">
            <v>0</v>
          </cell>
          <cell r="I9582">
            <v>0</v>
          </cell>
        </row>
        <row r="9583">
          <cell r="A9583">
            <v>871100190006</v>
          </cell>
          <cell r="B9583" t="str">
            <v xml:space="preserve">KIT DOB.J P/AB.HIDRO.AZ.C/PUSHER Y FIAD.24CM CH6                                                    </v>
          </cell>
          <cell r="C9583">
            <v>0</v>
          </cell>
          <cell r="D9583">
            <v>0</v>
          </cell>
          <cell r="E9583">
            <v>0</v>
          </cell>
          <cell r="F9583">
            <v>0</v>
          </cell>
          <cell r="G9583">
            <v>0</v>
          </cell>
          <cell r="I9583">
            <v>0</v>
          </cell>
        </row>
        <row r="9584">
          <cell r="A9584">
            <v>871100190007</v>
          </cell>
          <cell r="B9584" t="str">
            <v xml:space="preserve">KIT DOB.J P/AB.HIDRO.AZ.C/PUSHER Y FIAD.24CM CH7                                                    </v>
          </cell>
          <cell r="C9584">
            <v>0</v>
          </cell>
          <cell r="D9584">
            <v>0</v>
          </cell>
          <cell r="E9584">
            <v>0</v>
          </cell>
          <cell r="F9584">
            <v>0</v>
          </cell>
          <cell r="G9584">
            <v>0</v>
          </cell>
          <cell r="I9584">
            <v>0</v>
          </cell>
        </row>
        <row r="9585">
          <cell r="A9585">
            <v>871100200005</v>
          </cell>
          <cell r="B9585" t="str">
            <v xml:space="preserve">KIT DOB.J P/CERR.HIDRO.AZ.C/PUSHER Y FIAD.28CM CH5                                                  </v>
          </cell>
          <cell r="C9585">
            <v>0</v>
          </cell>
          <cell r="D9585">
            <v>0</v>
          </cell>
          <cell r="E9585">
            <v>0</v>
          </cell>
          <cell r="F9585">
            <v>0</v>
          </cell>
          <cell r="G9585">
            <v>0</v>
          </cell>
          <cell r="I9585">
            <v>0</v>
          </cell>
        </row>
        <row r="9586">
          <cell r="A9586">
            <v>871100200006</v>
          </cell>
          <cell r="B9586" t="str">
            <v xml:space="preserve">KIT DOB.J P/CERR.HIDRO.AZ.C/PUSHER Y FIAD.28CM CH6                                                  </v>
          </cell>
          <cell r="C9586">
            <v>0</v>
          </cell>
          <cell r="D9586">
            <v>0</v>
          </cell>
          <cell r="E9586">
            <v>0</v>
          </cell>
          <cell r="F9586">
            <v>0</v>
          </cell>
          <cell r="G9586">
            <v>0</v>
          </cell>
          <cell r="I9586">
            <v>0</v>
          </cell>
        </row>
        <row r="9587">
          <cell r="A9587">
            <v>871100200007</v>
          </cell>
          <cell r="B9587" t="str">
            <v xml:space="preserve">KIT DOB.J P/CERR.HIDRO.AZ.C/PUSHER Y FIAD.28CM CH7                                                  </v>
          </cell>
          <cell r="C9587">
            <v>0</v>
          </cell>
          <cell r="D9587">
            <v>0</v>
          </cell>
          <cell r="E9587">
            <v>0</v>
          </cell>
          <cell r="F9587">
            <v>0</v>
          </cell>
          <cell r="G9587">
            <v>0</v>
          </cell>
          <cell r="I9587">
            <v>0</v>
          </cell>
        </row>
        <row r="9588">
          <cell r="A9588">
            <v>871100200048</v>
          </cell>
          <cell r="B9588" t="str">
            <v xml:space="preserve">KIT DOB.J P/CERR.HIDRO.AZ.C/PUSHER Y FIAD.28CM CH4.8                                                </v>
          </cell>
          <cell r="C9588">
            <v>0</v>
          </cell>
          <cell r="D9588">
            <v>0</v>
          </cell>
          <cell r="E9588">
            <v>0</v>
          </cell>
          <cell r="F9588">
            <v>0</v>
          </cell>
          <cell r="G9588">
            <v>0</v>
          </cell>
          <cell r="I9588">
            <v>0</v>
          </cell>
        </row>
        <row r="9589">
          <cell r="A9589">
            <v>871100210005</v>
          </cell>
          <cell r="B9589" t="str">
            <v xml:space="preserve">KIT DOB.J P/AB.HIDRO.AZ.C/PUSHER Y FIAD.28CM CH5                                                    </v>
          </cell>
          <cell r="C9589">
            <v>0</v>
          </cell>
          <cell r="D9589">
            <v>0</v>
          </cell>
          <cell r="E9589">
            <v>0</v>
          </cell>
          <cell r="F9589">
            <v>0</v>
          </cell>
          <cell r="G9589">
            <v>0</v>
          </cell>
          <cell r="I9589">
            <v>0</v>
          </cell>
        </row>
        <row r="9590">
          <cell r="A9590">
            <v>871100210006</v>
          </cell>
          <cell r="B9590" t="str">
            <v xml:space="preserve">KIT DOB.J P/AB.HIDRO.AZ.C/PUSHER Y FIAD.28CM CH6                                                    </v>
          </cell>
          <cell r="C9590">
            <v>0</v>
          </cell>
          <cell r="D9590">
            <v>0</v>
          </cell>
          <cell r="E9590">
            <v>0</v>
          </cell>
          <cell r="F9590">
            <v>0</v>
          </cell>
          <cell r="G9590">
            <v>0</v>
          </cell>
          <cell r="I9590">
            <v>0</v>
          </cell>
        </row>
        <row r="9591">
          <cell r="A9591">
            <v>871100210007</v>
          </cell>
          <cell r="B9591" t="str">
            <v xml:space="preserve">KIT DOB.J P/AB.HIDRO.AZ.C/PUSHER Y FIAD.28CM CH7                                                    </v>
          </cell>
          <cell r="C9591">
            <v>0</v>
          </cell>
          <cell r="D9591">
            <v>0</v>
          </cell>
          <cell r="E9591">
            <v>0</v>
          </cell>
          <cell r="F9591">
            <v>0</v>
          </cell>
          <cell r="G9591">
            <v>0</v>
          </cell>
          <cell r="I9591">
            <v>0</v>
          </cell>
        </row>
        <row r="9592">
          <cell r="A9592">
            <v>871100210048</v>
          </cell>
          <cell r="B9592" t="str">
            <v xml:space="preserve">KIT DOB.J P/AB.HIDRO.AZ.C/PUSHER Y FIAD.28CM CH4.8                                                  </v>
          </cell>
          <cell r="C9592">
            <v>0</v>
          </cell>
          <cell r="D9592">
            <v>0</v>
          </cell>
          <cell r="E9592">
            <v>0</v>
          </cell>
          <cell r="F9592">
            <v>0</v>
          </cell>
          <cell r="G9592">
            <v>0</v>
          </cell>
          <cell r="I9592">
            <v>0</v>
          </cell>
        </row>
        <row r="9593">
          <cell r="A9593">
            <v>871100220600</v>
          </cell>
          <cell r="B9593" t="str">
            <v xml:space="preserve">CATETER DOBLE LOOP HIDROFILICO PTA.ABIERTA 26CM CH6 DLU-0626-SP-STB-0/0-H                           </v>
          </cell>
          <cell r="C9593">
            <v>10</v>
          </cell>
          <cell r="D9593">
            <v>0</v>
          </cell>
          <cell r="E9593">
            <v>0</v>
          </cell>
          <cell r="F9593">
            <v>0</v>
          </cell>
          <cell r="G9593">
            <v>0</v>
          </cell>
          <cell r="I9593">
            <v>0</v>
          </cell>
        </row>
        <row r="9594">
          <cell r="A9594">
            <v>871100230600</v>
          </cell>
          <cell r="B9594" t="str">
            <v xml:space="preserve">CATETER DOBLE LOOP HIDROFILICO PTA.ABIERTA 24CM CH6 DLU-0624-SP-STB-0/0-H                           </v>
          </cell>
          <cell r="C9594">
            <v>10</v>
          </cell>
          <cell r="D9594">
            <v>0</v>
          </cell>
          <cell r="E9594">
            <v>0</v>
          </cell>
          <cell r="F9594">
            <v>0</v>
          </cell>
          <cell r="G9594">
            <v>0</v>
          </cell>
          <cell r="I9594">
            <v>0</v>
          </cell>
        </row>
        <row r="9595">
          <cell r="A9595">
            <v>875020000000</v>
          </cell>
          <cell r="B9595" t="str">
            <v xml:space="preserve">JER GR HSW 2 PARTES 2 ML                                                                            </v>
          </cell>
          <cell r="C9595">
            <v>0</v>
          </cell>
          <cell r="D9595">
            <v>0</v>
          </cell>
          <cell r="E9595">
            <v>0</v>
          </cell>
          <cell r="F9595">
            <v>0</v>
          </cell>
          <cell r="G9595">
            <v>0</v>
          </cell>
          <cell r="I9595">
            <v>0</v>
          </cell>
        </row>
        <row r="9596">
          <cell r="A9596">
            <v>88000600000001</v>
          </cell>
          <cell r="B9596" t="str">
            <v xml:space="preserve">DILATADOR PVC GRIS X200 CH6                                                                         </v>
          </cell>
          <cell r="C9596">
            <v>0</v>
          </cell>
          <cell r="D9596">
            <v>0</v>
          </cell>
          <cell r="E9596">
            <v>0</v>
          </cell>
          <cell r="F9596">
            <v>0</v>
          </cell>
          <cell r="G9596">
            <v>0</v>
          </cell>
          <cell r="I9596">
            <v>0</v>
          </cell>
        </row>
        <row r="9597">
          <cell r="A9597">
            <v>88000800000001</v>
          </cell>
          <cell r="B9597" t="str">
            <v xml:space="preserve">DILATADOR PVC GRIS X200 CH8                                                                         </v>
          </cell>
          <cell r="C9597">
            <v>0</v>
          </cell>
          <cell r="D9597">
            <v>0</v>
          </cell>
          <cell r="E9597">
            <v>0</v>
          </cell>
          <cell r="F9597">
            <v>0</v>
          </cell>
          <cell r="G9597">
            <v>0</v>
          </cell>
          <cell r="I9597">
            <v>0</v>
          </cell>
        </row>
        <row r="9598">
          <cell r="A9598">
            <v>88001000000001</v>
          </cell>
          <cell r="B9598" t="str">
            <v xml:space="preserve">DILATADOR PVC GRIS X200 CH10                                                                        </v>
          </cell>
          <cell r="C9598">
            <v>0</v>
          </cell>
          <cell r="D9598">
            <v>0</v>
          </cell>
          <cell r="E9598">
            <v>0</v>
          </cell>
          <cell r="F9598">
            <v>0</v>
          </cell>
          <cell r="G9598">
            <v>0</v>
          </cell>
          <cell r="I9598">
            <v>0</v>
          </cell>
        </row>
        <row r="9599">
          <cell r="A9599">
            <v>880100000010</v>
          </cell>
          <cell r="B9599" t="str">
            <v xml:space="preserve">BALON LATEX EMB. 3 6982                                                                             </v>
          </cell>
          <cell r="C9599">
            <v>0</v>
          </cell>
          <cell r="D9599">
            <v>0</v>
          </cell>
          <cell r="E9599">
            <v>0</v>
          </cell>
          <cell r="F9599">
            <v>0</v>
          </cell>
          <cell r="G9599">
            <v>0</v>
          </cell>
          <cell r="I9599">
            <v>0</v>
          </cell>
        </row>
        <row r="9600">
          <cell r="A9600">
            <v>880100000014</v>
          </cell>
          <cell r="B9600" t="str">
            <v xml:space="preserve">BALON DE LATEX 1.4 "N" ((6983))                                                                     </v>
          </cell>
          <cell r="C9600">
            <v>0</v>
          </cell>
          <cell r="D9600">
            <v>0</v>
          </cell>
          <cell r="E9600">
            <v>0</v>
          </cell>
          <cell r="F9600">
            <v>0</v>
          </cell>
          <cell r="G9600">
            <v>0</v>
          </cell>
          <cell r="I9600">
            <v>0</v>
          </cell>
        </row>
        <row r="9601">
          <cell r="A9601">
            <v>880100000017</v>
          </cell>
          <cell r="B9601" t="str">
            <v xml:space="preserve">BALON DE LATEX 1.7 "N" ((6929))                                                                     </v>
          </cell>
          <cell r="C9601">
            <v>0</v>
          </cell>
          <cell r="D9601">
            <v>0</v>
          </cell>
          <cell r="E9601">
            <v>0</v>
          </cell>
          <cell r="F9601">
            <v>0</v>
          </cell>
          <cell r="G9601">
            <v>0</v>
          </cell>
          <cell r="I9601">
            <v>0</v>
          </cell>
        </row>
        <row r="9602">
          <cell r="A9602">
            <v>880100000020</v>
          </cell>
          <cell r="B9602" t="str">
            <v xml:space="preserve">BALON DE LATEX 2.0 "N" ((7016))                                                                     </v>
          </cell>
          <cell r="C9602">
            <v>0</v>
          </cell>
          <cell r="D9602">
            <v>0</v>
          </cell>
          <cell r="E9602">
            <v>0</v>
          </cell>
          <cell r="F9602">
            <v>0</v>
          </cell>
          <cell r="G9602">
            <v>0</v>
          </cell>
          <cell r="I9602">
            <v>0</v>
          </cell>
        </row>
        <row r="9603">
          <cell r="A9603">
            <v>880100000024</v>
          </cell>
          <cell r="B9603" t="str">
            <v xml:space="preserve">BALON DE LATEX 2.4 "N" ((7017))                                                                     </v>
          </cell>
          <cell r="C9603">
            <v>0</v>
          </cell>
          <cell r="D9603">
            <v>0</v>
          </cell>
          <cell r="E9603">
            <v>0</v>
          </cell>
          <cell r="F9603">
            <v>0</v>
          </cell>
          <cell r="G9603">
            <v>0</v>
          </cell>
          <cell r="I9603">
            <v>0</v>
          </cell>
        </row>
        <row r="9604">
          <cell r="A9604">
            <v>880100000050</v>
          </cell>
          <cell r="B9604" t="str">
            <v xml:space="preserve">BALON DE LATEX 5.0 "N" ((7018))                                                                     </v>
          </cell>
          <cell r="C9604">
            <v>0</v>
          </cell>
          <cell r="D9604">
            <v>0</v>
          </cell>
          <cell r="E9604">
            <v>0</v>
          </cell>
          <cell r="F9604">
            <v>0</v>
          </cell>
          <cell r="G9604">
            <v>0</v>
          </cell>
          <cell r="I9604">
            <v>0</v>
          </cell>
        </row>
        <row r="9605">
          <cell r="A9605">
            <v>880100000055</v>
          </cell>
          <cell r="B9605" t="str">
            <v xml:space="preserve">BALON DE LATEX 5.5 "N" ((7019))                                                                     </v>
          </cell>
          <cell r="C9605">
            <v>0</v>
          </cell>
          <cell r="D9605">
            <v>0</v>
          </cell>
          <cell r="E9605">
            <v>0</v>
          </cell>
          <cell r="F9605">
            <v>0</v>
          </cell>
          <cell r="G9605">
            <v>0</v>
          </cell>
          <cell r="I9605">
            <v>0</v>
          </cell>
        </row>
        <row r="9606">
          <cell r="A9606">
            <v>880100000060</v>
          </cell>
          <cell r="B9606" t="str">
            <v xml:space="preserve">BALON DE LATEX 6.0 "N" ((7023))                                                                     </v>
          </cell>
          <cell r="C9606">
            <v>0</v>
          </cell>
          <cell r="D9606">
            <v>0</v>
          </cell>
          <cell r="E9606">
            <v>0</v>
          </cell>
          <cell r="F9606">
            <v>0</v>
          </cell>
          <cell r="G9606">
            <v>0</v>
          </cell>
          <cell r="I9606">
            <v>0</v>
          </cell>
        </row>
        <row r="9607">
          <cell r="A9607">
            <v>880100000065</v>
          </cell>
          <cell r="B9607" t="str">
            <v xml:space="preserve">BALON DE LATEX 6.5 "N" ((7020))                                                                     </v>
          </cell>
          <cell r="C9607">
            <v>0</v>
          </cell>
          <cell r="D9607">
            <v>0</v>
          </cell>
          <cell r="E9607">
            <v>0</v>
          </cell>
          <cell r="F9607">
            <v>0</v>
          </cell>
          <cell r="G9607">
            <v>0</v>
          </cell>
          <cell r="I9607">
            <v>0</v>
          </cell>
        </row>
        <row r="9608">
          <cell r="A9608">
            <v>880100000070</v>
          </cell>
          <cell r="B9608" t="str">
            <v xml:space="preserve">BALON DE LATEX 7.0 "N" ((7021)                                                                      </v>
          </cell>
          <cell r="C9608">
            <v>0</v>
          </cell>
          <cell r="D9608">
            <v>0</v>
          </cell>
          <cell r="E9608">
            <v>0</v>
          </cell>
          <cell r="F9608">
            <v>0</v>
          </cell>
          <cell r="G9608">
            <v>0</v>
          </cell>
          <cell r="I9608">
            <v>0</v>
          </cell>
        </row>
        <row r="9609">
          <cell r="A9609">
            <v>880100000075</v>
          </cell>
          <cell r="B9609" t="str">
            <v xml:space="preserve">BALON DE LATEX 7.5 "N" ((7022))                                                                     </v>
          </cell>
          <cell r="C9609">
            <v>0</v>
          </cell>
          <cell r="D9609">
            <v>0</v>
          </cell>
          <cell r="E9609">
            <v>0</v>
          </cell>
          <cell r="F9609">
            <v>0</v>
          </cell>
          <cell r="G9609">
            <v>0</v>
          </cell>
          <cell r="I9609">
            <v>0</v>
          </cell>
        </row>
        <row r="9610">
          <cell r="A9610">
            <v>880100000080</v>
          </cell>
          <cell r="B9610" t="str">
            <v xml:space="preserve">BALON DE LATEX 8.0 "N" ((7567))                                                                     </v>
          </cell>
          <cell r="C9610">
            <v>0</v>
          </cell>
          <cell r="D9610">
            <v>0</v>
          </cell>
          <cell r="E9610">
            <v>0</v>
          </cell>
          <cell r="F9610">
            <v>0</v>
          </cell>
          <cell r="G9610">
            <v>0</v>
          </cell>
          <cell r="I9610">
            <v>0</v>
          </cell>
        </row>
        <row r="9611">
          <cell r="A9611">
            <v>880100000090</v>
          </cell>
          <cell r="B9611" t="str">
            <v xml:space="preserve">BALON DE LATEX 9.0 "N" ((7568))                                                                     </v>
          </cell>
          <cell r="C9611">
            <v>0</v>
          </cell>
          <cell r="D9611">
            <v>0</v>
          </cell>
          <cell r="E9611">
            <v>0</v>
          </cell>
          <cell r="F9611">
            <v>0</v>
          </cell>
          <cell r="G9611">
            <v>0</v>
          </cell>
          <cell r="I9611">
            <v>0</v>
          </cell>
        </row>
        <row r="9612">
          <cell r="A9612">
            <v>880102000030</v>
          </cell>
          <cell r="B9612" t="str">
            <v xml:space="preserve">BALON LATEX EMB. 3 6982                                                                             </v>
          </cell>
          <cell r="C9612">
            <v>0</v>
          </cell>
          <cell r="D9612">
            <v>0</v>
          </cell>
          <cell r="E9612">
            <v>0</v>
          </cell>
          <cell r="F9612">
            <v>0</v>
          </cell>
          <cell r="G9612">
            <v>0</v>
          </cell>
          <cell r="I9612">
            <v>0</v>
          </cell>
        </row>
        <row r="9613">
          <cell r="A9613">
            <v>880102000040</v>
          </cell>
          <cell r="B9613" t="str">
            <v xml:space="preserve">BALON LATEX EMB. 4 6983                                                                             </v>
          </cell>
          <cell r="C9613">
            <v>0</v>
          </cell>
          <cell r="D9613">
            <v>0</v>
          </cell>
          <cell r="E9613">
            <v>0</v>
          </cell>
          <cell r="F9613">
            <v>0</v>
          </cell>
          <cell r="G9613">
            <v>0</v>
          </cell>
          <cell r="I9613">
            <v>0</v>
          </cell>
        </row>
        <row r="9614">
          <cell r="A9614">
            <v>880102000050</v>
          </cell>
          <cell r="B9614" t="str">
            <v xml:space="preserve">BALON LATEX EMB. 5 6929                                                                             </v>
          </cell>
          <cell r="C9614">
            <v>0</v>
          </cell>
          <cell r="D9614">
            <v>0</v>
          </cell>
          <cell r="E9614">
            <v>0</v>
          </cell>
          <cell r="F9614">
            <v>0</v>
          </cell>
          <cell r="G9614">
            <v>0</v>
          </cell>
          <cell r="I9614">
            <v>0</v>
          </cell>
        </row>
        <row r="9615">
          <cell r="A9615">
            <v>880102000060</v>
          </cell>
          <cell r="B9615" t="str">
            <v xml:space="preserve">BALON LATEX EMB. 6 000102                                                                           </v>
          </cell>
          <cell r="C9615">
            <v>0</v>
          </cell>
          <cell r="D9615">
            <v>0</v>
          </cell>
          <cell r="E9615">
            <v>0</v>
          </cell>
          <cell r="F9615">
            <v>0</v>
          </cell>
          <cell r="G9615">
            <v>0</v>
          </cell>
          <cell r="I9615">
            <v>0</v>
          </cell>
        </row>
        <row r="9616">
          <cell r="A9616">
            <v>880102000070</v>
          </cell>
          <cell r="B9616" t="str">
            <v xml:space="preserve">BALON LATEX EMB. 7 000102                                                                           </v>
          </cell>
          <cell r="C9616">
            <v>0</v>
          </cell>
          <cell r="D9616">
            <v>0</v>
          </cell>
          <cell r="E9616">
            <v>0</v>
          </cell>
          <cell r="F9616">
            <v>0</v>
          </cell>
          <cell r="G9616">
            <v>0</v>
          </cell>
          <cell r="I9616">
            <v>0</v>
          </cell>
        </row>
        <row r="9617">
          <cell r="A9617">
            <v>880143000050</v>
          </cell>
          <cell r="B9617" t="str">
            <v xml:space="preserve">BALON DE LATEX 5.0 000143                                                                           </v>
          </cell>
          <cell r="C9617">
            <v>0</v>
          </cell>
          <cell r="D9617">
            <v>0</v>
          </cell>
          <cell r="E9617">
            <v>0</v>
          </cell>
          <cell r="F9617">
            <v>0</v>
          </cell>
          <cell r="G9617">
            <v>0</v>
          </cell>
          <cell r="I9617">
            <v>0</v>
          </cell>
        </row>
        <row r="9618">
          <cell r="A9618">
            <v>880143000055</v>
          </cell>
          <cell r="B9618" t="str">
            <v xml:space="preserve">BALON DE LATEX 5.5 000143                                                                           </v>
          </cell>
          <cell r="C9618">
            <v>0</v>
          </cell>
          <cell r="D9618">
            <v>0</v>
          </cell>
          <cell r="E9618">
            <v>0</v>
          </cell>
          <cell r="F9618">
            <v>0</v>
          </cell>
          <cell r="G9618">
            <v>0</v>
          </cell>
          <cell r="I9618">
            <v>0</v>
          </cell>
        </row>
        <row r="9619">
          <cell r="A9619">
            <v>880143000060</v>
          </cell>
          <cell r="B9619" t="str">
            <v xml:space="preserve">BALON DE LATEX 6.0 000143                                                                           </v>
          </cell>
          <cell r="C9619">
            <v>0</v>
          </cell>
          <cell r="D9619">
            <v>0</v>
          </cell>
          <cell r="E9619">
            <v>0</v>
          </cell>
          <cell r="F9619">
            <v>0</v>
          </cell>
          <cell r="G9619">
            <v>0</v>
          </cell>
          <cell r="I9619">
            <v>0</v>
          </cell>
        </row>
        <row r="9620">
          <cell r="A9620">
            <v>880143000065</v>
          </cell>
          <cell r="B9620" t="str">
            <v xml:space="preserve">BALON DE LATEX 6.5 000143                                                                           </v>
          </cell>
          <cell r="C9620">
            <v>0</v>
          </cell>
          <cell r="D9620">
            <v>0</v>
          </cell>
          <cell r="E9620">
            <v>0</v>
          </cell>
          <cell r="F9620">
            <v>0</v>
          </cell>
          <cell r="G9620">
            <v>0</v>
          </cell>
          <cell r="I9620">
            <v>0</v>
          </cell>
        </row>
        <row r="9621">
          <cell r="A9621">
            <v>880143000070</v>
          </cell>
          <cell r="B9621" t="str">
            <v xml:space="preserve">BALON DE LATEX 7.0 000143                                                                           </v>
          </cell>
          <cell r="C9621">
            <v>0</v>
          </cell>
          <cell r="D9621">
            <v>0</v>
          </cell>
          <cell r="E9621">
            <v>0</v>
          </cell>
          <cell r="F9621">
            <v>0</v>
          </cell>
          <cell r="G9621">
            <v>0</v>
          </cell>
          <cell r="I9621">
            <v>0</v>
          </cell>
        </row>
        <row r="9622">
          <cell r="A9622">
            <v>880143000075</v>
          </cell>
          <cell r="B9622" t="str">
            <v xml:space="preserve">BALON DE LATEX 7.5 000143                                                                           </v>
          </cell>
          <cell r="C9622">
            <v>0</v>
          </cell>
          <cell r="D9622">
            <v>0</v>
          </cell>
          <cell r="E9622">
            <v>0</v>
          </cell>
          <cell r="F9622">
            <v>0</v>
          </cell>
          <cell r="G9622">
            <v>0</v>
          </cell>
          <cell r="I9622">
            <v>0</v>
          </cell>
        </row>
        <row r="9623">
          <cell r="A9623">
            <v>880144000060</v>
          </cell>
          <cell r="B9623" t="str">
            <v xml:space="preserve">BALON LATEX 6.0 75ML 0144                                                                           </v>
          </cell>
          <cell r="C9623">
            <v>0</v>
          </cell>
          <cell r="D9623">
            <v>0</v>
          </cell>
          <cell r="E9623">
            <v>0</v>
          </cell>
          <cell r="F9623">
            <v>0</v>
          </cell>
          <cell r="G9623">
            <v>0</v>
          </cell>
          <cell r="I9623">
            <v>0</v>
          </cell>
        </row>
        <row r="9624">
          <cell r="A9624">
            <v>880144000070</v>
          </cell>
          <cell r="B9624" t="str">
            <v xml:space="preserve">BALON LATEX 7.0 75ML 0144                                                                           </v>
          </cell>
          <cell r="C9624">
            <v>0</v>
          </cell>
          <cell r="D9624">
            <v>0</v>
          </cell>
          <cell r="E9624">
            <v>0</v>
          </cell>
          <cell r="F9624">
            <v>0</v>
          </cell>
          <cell r="G9624">
            <v>0</v>
          </cell>
          <cell r="I9624">
            <v>0</v>
          </cell>
        </row>
        <row r="9625">
          <cell r="A9625">
            <v>880144000075</v>
          </cell>
          <cell r="B9625" t="str">
            <v xml:space="preserve">BALON LATEX 7.5 75ML 7022                                                                           </v>
          </cell>
          <cell r="C9625">
            <v>0</v>
          </cell>
          <cell r="D9625">
            <v>0</v>
          </cell>
          <cell r="E9625">
            <v>0</v>
          </cell>
          <cell r="F9625">
            <v>0</v>
          </cell>
          <cell r="G9625">
            <v>0</v>
          </cell>
          <cell r="I9625">
            <v>0</v>
          </cell>
        </row>
        <row r="9626">
          <cell r="A9626">
            <v>880701800050</v>
          </cell>
          <cell r="B9626" t="str">
            <v xml:space="preserve">BALON DE LATEX 5.0 7018                                                                             </v>
          </cell>
          <cell r="C9626">
            <v>0</v>
          </cell>
          <cell r="D9626">
            <v>0</v>
          </cell>
          <cell r="E9626">
            <v>0</v>
          </cell>
          <cell r="F9626">
            <v>0</v>
          </cell>
          <cell r="G9626">
            <v>0</v>
          </cell>
          <cell r="I9626">
            <v>0</v>
          </cell>
        </row>
        <row r="9627">
          <cell r="A9627">
            <v>880701900055</v>
          </cell>
          <cell r="B9627" t="str">
            <v xml:space="preserve">BALON DE LATEX 5.5 7019                                                                             </v>
          </cell>
          <cell r="C9627">
            <v>0</v>
          </cell>
          <cell r="D9627">
            <v>0</v>
          </cell>
          <cell r="E9627">
            <v>0</v>
          </cell>
          <cell r="F9627">
            <v>0</v>
          </cell>
          <cell r="G9627">
            <v>0</v>
          </cell>
          <cell r="I9627">
            <v>0</v>
          </cell>
        </row>
        <row r="9628">
          <cell r="A9628">
            <v>880702000065</v>
          </cell>
          <cell r="B9628" t="str">
            <v xml:space="preserve">BALON DE LATEX 6.5 7020                                                                             </v>
          </cell>
          <cell r="C9628">
            <v>0</v>
          </cell>
          <cell r="D9628">
            <v>0</v>
          </cell>
          <cell r="E9628">
            <v>0</v>
          </cell>
          <cell r="F9628">
            <v>0</v>
          </cell>
          <cell r="G9628">
            <v>0</v>
          </cell>
          <cell r="I9628">
            <v>0</v>
          </cell>
        </row>
        <row r="9629">
          <cell r="A9629">
            <v>880702100070</v>
          </cell>
          <cell r="B9629" t="str">
            <v xml:space="preserve">BALON DE LATEX 7.0 7021                                                                             </v>
          </cell>
          <cell r="C9629">
            <v>0</v>
          </cell>
          <cell r="D9629">
            <v>0</v>
          </cell>
          <cell r="E9629">
            <v>0</v>
          </cell>
          <cell r="F9629">
            <v>0</v>
          </cell>
          <cell r="G9629">
            <v>0</v>
          </cell>
          <cell r="I9629">
            <v>0</v>
          </cell>
        </row>
        <row r="9630">
          <cell r="A9630">
            <v>880702300060</v>
          </cell>
          <cell r="B9630" t="str">
            <v xml:space="preserve">BALON DE LATEX 6.0 7023                                                                             </v>
          </cell>
          <cell r="C9630">
            <v>0</v>
          </cell>
          <cell r="D9630">
            <v>0</v>
          </cell>
          <cell r="E9630">
            <v>0</v>
          </cell>
          <cell r="F9630">
            <v>0</v>
          </cell>
          <cell r="G9630">
            <v>0</v>
          </cell>
          <cell r="I9630">
            <v>0</v>
          </cell>
        </row>
        <row r="9631">
          <cell r="A9631">
            <v>880756700080</v>
          </cell>
          <cell r="B9631" t="str">
            <v xml:space="preserve">BALON LATEX 8.0 30ML 7567                                                                           </v>
          </cell>
          <cell r="C9631">
            <v>0</v>
          </cell>
          <cell r="D9631">
            <v>0</v>
          </cell>
          <cell r="E9631">
            <v>0</v>
          </cell>
          <cell r="F9631">
            <v>0</v>
          </cell>
          <cell r="G9631">
            <v>0</v>
          </cell>
          <cell r="I9631">
            <v>0</v>
          </cell>
        </row>
        <row r="9632">
          <cell r="A9632">
            <v>880756800090</v>
          </cell>
          <cell r="B9632" t="str">
            <v xml:space="preserve">BALON LATEX 9.0 30ML 7568                                                                           </v>
          </cell>
          <cell r="C9632">
            <v>0</v>
          </cell>
          <cell r="D9632">
            <v>0</v>
          </cell>
          <cell r="E9632">
            <v>0</v>
          </cell>
          <cell r="F9632">
            <v>0</v>
          </cell>
          <cell r="G9632">
            <v>0</v>
          </cell>
          <cell r="I9632">
            <v>0</v>
          </cell>
        </row>
        <row r="9633">
          <cell r="A9633">
            <v>88100600000000</v>
          </cell>
          <cell r="B9633" t="str">
            <v xml:space="preserve">DILATADOR PU CH 6                                                                                   </v>
          </cell>
          <cell r="C9633">
            <v>0</v>
          </cell>
          <cell r="D9633">
            <v>0</v>
          </cell>
          <cell r="E9633">
            <v>0</v>
          </cell>
          <cell r="F9633">
            <v>0</v>
          </cell>
          <cell r="G9633">
            <v>0</v>
          </cell>
          <cell r="I9633">
            <v>0</v>
          </cell>
        </row>
        <row r="9634">
          <cell r="A9634">
            <v>88100800000000</v>
          </cell>
          <cell r="B9634" t="str">
            <v xml:space="preserve">DILATADOR PU CH 8                                                                                   </v>
          </cell>
          <cell r="C9634">
            <v>0</v>
          </cell>
          <cell r="D9634">
            <v>0</v>
          </cell>
          <cell r="E9634">
            <v>0</v>
          </cell>
          <cell r="F9634">
            <v>0</v>
          </cell>
          <cell r="G9634">
            <v>0</v>
          </cell>
          <cell r="I9634">
            <v>0</v>
          </cell>
        </row>
        <row r="9635">
          <cell r="A9635">
            <v>88100900000000</v>
          </cell>
          <cell r="B9635" t="str">
            <v xml:space="preserve">DILATADOR PU CH  9                                                                                  </v>
          </cell>
          <cell r="C9635">
            <v>0</v>
          </cell>
          <cell r="D9635">
            <v>0</v>
          </cell>
          <cell r="E9635">
            <v>0</v>
          </cell>
          <cell r="F9635">
            <v>0</v>
          </cell>
          <cell r="G9635">
            <v>0</v>
          </cell>
          <cell r="I9635">
            <v>0</v>
          </cell>
        </row>
        <row r="9636">
          <cell r="A9636">
            <v>88101000000000</v>
          </cell>
          <cell r="B9636" t="str">
            <v xml:space="preserve">DILATADOR PU CH 10                                                                                  </v>
          </cell>
          <cell r="C9636">
            <v>0</v>
          </cell>
          <cell r="D9636">
            <v>0</v>
          </cell>
          <cell r="E9636">
            <v>0</v>
          </cell>
          <cell r="F9636">
            <v>0</v>
          </cell>
          <cell r="G9636">
            <v>0</v>
          </cell>
          <cell r="I9636">
            <v>0</v>
          </cell>
        </row>
        <row r="9637">
          <cell r="A9637">
            <v>88101200000000</v>
          </cell>
          <cell r="B9637" t="str">
            <v xml:space="preserve">DILATADOR PU CH 12                                                                                  </v>
          </cell>
          <cell r="C9637">
            <v>0</v>
          </cell>
          <cell r="D9637">
            <v>0</v>
          </cell>
          <cell r="E9637">
            <v>0</v>
          </cell>
          <cell r="F9637">
            <v>0</v>
          </cell>
          <cell r="G9637">
            <v>0</v>
          </cell>
          <cell r="I9637">
            <v>0</v>
          </cell>
        </row>
        <row r="9638">
          <cell r="A9638">
            <v>88101500000000</v>
          </cell>
          <cell r="B9638" t="str">
            <v xml:space="preserve">DILATADOR PU CH 15                                                                                  </v>
          </cell>
          <cell r="C9638">
            <v>0</v>
          </cell>
          <cell r="D9638">
            <v>0</v>
          </cell>
          <cell r="E9638">
            <v>0</v>
          </cell>
          <cell r="F9638">
            <v>0</v>
          </cell>
          <cell r="G9638">
            <v>0</v>
          </cell>
          <cell r="I9638">
            <v>0</v>
          </cell>
        </row>
        <row r="9639">
          <cell r="A9639">
            <v>88101700000000</v>
          </cell>
          <cell r="B9639" t="str">
            <v xml:space="preserve">DILATADOR PU CH 17                                                                                  </v>
          </cell>
          <cell r="C9639">
            <v>0</v>
          </cell>
          <cell r="D9639">
            <v>0</v>
          </cell>
          <cell r="E9639">
            <v>0</v>
          </cell>
          <cell r="F9639">
            <v>0</v>
          </cell>
          <cell r="G9639">
            <v>0</v>
          </cell>
          <cell r="I9639">
            <v>0</v>
          </cell>
        </row>
        <row r="9640">
          <cell r="A9640">
            <v>88110800000000</v>
          </cell>
          <cell r="B9640" t="str">
            <v xml:space="preserve">DILATADOR PU X154 CH8                                                                               </v>
          </cell>
          <cell r="C9640">
            <v>11</v>
          </cell>
          <cell r="D9640">
            <v>0</v>
          </cell>
          <cell r="E9640">
            <v>0</v>
          </cell>
          <cell r="F9640">
            <v>0</v>
          </cell>
          <cell r="G9640">
            <v>0</v>
          </cell>
          <cell r="I9640">
            <v>0</v>
          </cell>
        </row>
        <row r="9641">
          <cell r="A9641">
            <v>88110800000001</v>
          </cell>
          <cell r="B9641" t="str">
            <v xml:space="preserve">DILATADOR PU X154 CH8                                                                               </v>
          </cell>
          <cell r="C9641">
            <v>0</v>
          </cell>
          <cell r="D9641">
            <v>0</v>
          </cell>
          <cell r="E9641">
            <v>0</v>
          </cell>
          <cell r="F9641">
            <v>0</v>
          </cell>
          <cell r="G9641">
            <v>0</v>
          </cell>
          <cell r="I9641">
            <v>0</v>
          </cell>
        </row>
        <row r="9642">
          <cell r="A9642">
            <v>88110800000003</v>
          </cell>
          <cell r="B9642" t="str">
            <v xml:space="preserve">DILATADOR PU X154 CH8                                                                               </v>
          </cell>
          <cell r="C9642">
            <v>0</v>
          </cell>
          <cell r="D9642">
            <v>0</v>
          </cell>
          <cell r="E9642">
            <v>0</v>
          </cell>
          <cell r="F9642">
            <v>0</v>
          </cell>
          <cell r="G9642">
            <v>0</v>
          </cell>
          <cell r="I9642">
            <v>0</v>
          </cell>
        </row>
        <row r="9643">
          <cell r="A9643">
            <v>88111000000000</v>
          </cell>
          <cell r="B9643" t="str">
            <v xml:space="preserve">DILATADOR PU X154 CH10                                                                              </v>
          </cell>
          <cell r="C9643">
            <v>9</v>
          </cell>
          <cell r="D9643">
            <v>0</v>
          </cell>
          <cell r="E9643">
            <v>0</v>
          </cell>
          <cell r="F9643">
            <v>0</v>
          </cell>
          <cell r="G9643">
            <v>0</v>
          </cell>
          <cell r="I9643">
            <v>0</v>
          </cell>
        </row>
        <row r="9644">
          <cell r="A9644">
            <v>88111000000001</v>
          </cell>
          <cell r="B9644" t="str">
            <v xml:space="preserve">DILATADOR PU X154 CH10                                                                              </v>
          </cell>
          <cell r="C9644">
            <v>0</v>
          </cell>
          <cell r="D9644">
            <v>0</v>
          </cell>
          <cell r="E9644">
            <v>0</v>
          </cell>
          <cell r="F9644">
            <v>0</v>
          </cell>
          <cell r="G9644">
            <v>0</v>
          </cell>
          <cell r="I9644">
            <v>0</v>
          </cell>
        </row>
        <row r="9645">
          <cell r="A9645">
            <v>88111000000003</v>
          </cell>
          <cell r="B9645" t="str">
            <v xml:space="preserve">DILATADOR PU X154 CH10                                                                              </v>
          </cell>
          <cell r="C9645">
            <v>0</v>
          </cell>
          <cell r="D9645">
            <v>0</v>
          </cell>
          <cell r="E9645">
            <v>0</v>
          </cell>
          <cell r="F9645">
            <v>0</v>
          </cell>
          <cell r="G9645">
            <v>0</v>
          </cell>
          <cell r="I9645">
            <v>0</v>
          </cell>
        </row>
        <row r="9646">
          <cell r="A9646">
            <v>88111200000003</v>
          </cell>
          <cell r="B9646" t="str">
            <v xml:space="preserve">DILATADOR PU X154 CH12                                                                              </v>
          </cell>
          <cell r="C9646">
            <v>10</v>
          </cell>
          <cell r="D9646">
            <v>0</v>
          </cell>
          <cell r="E9646">
            <v>0</v>
          </cell>
          <cell r="F9646">
            <v>0</v>
          </cell>
          <cell r="G9646">
            <v>0</v>
          </cell>
          <cell r="I9646">
            <v>0</v>
          </cell>
        </row>
        <row r="9647">
          <cell r="A9647">
            <v>88120600000000</v>
          </cell>
          <cell r="B9647" t="str">
            <v xml:space="preserve">DILATADOR PU X195 CH6                                                                               </v>
          </cell>
          <cell r="C9647">
            <v>14</v>
          </cell>
          <cell r="D9647">
            <v>0</v>
          </cell>
          <cell r="E9647">
            <v>0</v>
          </cell>
          <cell r="F9647">
            <v>0</v>
          </cell>
          <cell r="G9647">
            <v>0</v>
          </cell>
          <cell r="I9647">
            <v>0</v>
          </cell>
        </row>
        <row r="9648">
          <cell r="A9648">
            <v>88120600000001</v>
          </cell>
          <cell r="B9648" t="str">
            <v xml:space="preserve">DILATADOR PU X195 CH6                                                                               </v>
          </cell>
          <cell r="C9648">
            <v>0</v>
          </cell>
          <cell r="D9648">
            <v>0</v>
          </cell>
          <cell r="E9648">
            <v>0</v>
          </cell>
          <cell r="F9648">
            <v>0</v>
          </cell>
          <cell r="G9648">
            <v>0</v>
          </cell>
          <cell r="I9648">
            <v>0</v>
          </cell>
        </row>
        <row r="9649">
          <cell r="A9649">
            <v>88120600000003</v>
          </cell>
          <cell r="B9649" t="str">
            <v xml:space="preserve">DILATADOR PU X195 CH6                                                                               </v>
          </cell>
          <cell r="C9649">
            <v>0</v>
          </cell>
          <cell r="D9649">
            <v>0</v>
          </cell>
          <cell r="E9649">
            <v>0</v>
          </cell>
          <cell r="F9649">
            <v>0</v>
          </cell>
          <cell r="G9649">
            <v>0</v>
          </cell>
          <cell r="I9649">
            <v>0</v>
          </cell>
        </row>
        <row r="9650">
          <cell r="A9650">
            <v>88120800000000</v>
          </cell>
          <cell r="B9650" t="str">
            <v xml:space="preserve">DILATADOR PU X195 CH8                                                                               </v>
          </cell>
          <cell r="C9650">
            <v>14</v>
          </cell>
          <cell r="D9650">
            <v>0</v>
          </cell>
          <cell r="E9650">
            <v>0</v>
          </cell>
          <cell r="F9650">
            <v>0</v>
          </cell>
          <cell r="G9650">
            <v>0</v>
          </cell>
          <cell r="I9650">
            <v>0</v>
          </cell>
        </row>
        <row r="9651">
          <cell r="A9651">
            <v>88120800000001</v>
          </cell>
          <cell r="B9651" t="str">
            <v xml:space="preserve">DILATADOR PU X195 CH8                                                                               </v>
          </cell>
          <cell r="C9651">
            <v>0</v>
          </cell>
          <cell r="D9651">
            <v>0</v>
          </cell>
          <cell r="E9651">
            <v>0</v>
          </cell>
          <cell r="F9651">
            <v>0</v>
          </cell>
          <cell r="G9651">
            <v>0</v>
          </cell>
          <cell r="I9651">
            <v>0</v>
          </cell>
        </row>
        <row r="9652">
          <cell r="A9652">
            <v>88120800000003</v>
          </cell>
          <cell r="B9652" t="str">
            <v xml:space="preserve">DILATADOR PU X195 CH8                                                                               </v>
          </cell>
          <cell r="C9652">
            <v>0</v>
          </cell>
          <cell r="D9652">
            <v>0</v>
          </cell>
          <cell r="E9652">
            <v>0</v>
          </cell>
          <cell r="F9652">
            <v>0</v>
          </cell>
          <cell r="G9652">
            <v>0</v>
          </cell>
          <cell r="I9652">
            <v>0</v>
          </cell>
        </row>
        <row r="9653">
          <cell r="A9653">
            <v>88121000000003</v>
          </cell>
          <cell r="B9653" t="str">
            <v xml:space="preserve">DILATADOR PU X195 CH10                                                                              </v>
          </cell>
          <cell r="C9653">
            <v>19</v>
          </cell>
          <cell r="D9653">
            <v>0</v>
          </cell>
          <cell r="E9653">
            <v>0</v>
          </cell>
          <cell r="F9653">
            <v>0</v>
          </cell>
          <cell r="G9653">
            <v>0</v>
          </cell>
          <cell r="I9653">
            <v>0</v>
          </cell>
        </row>
        <row r="9654">
          <cell r="A9654">
            <v>88130600000000</v>
          </cell>
          <cell r="B9654" t="str">
            <v xml:space="preserve">DILATADOR PU X200 CH6                                                                               </v>
          </cell>
          <cell r="C9654">
            <v>0</v>
          </cell>
          <cell r="D9654">
            <v>0</v>
          </cell>
          <cell r="E9654">
            <v>0</v>
          </cell>
          <cell r="F9654">
            <v>0</v>
          </cell>
          <cell r="G9654">
            <v>0</v>
          </cell>
          <cell r="I9654">
            <v>0</v>
          </cell>
        </row>
        <row r="9655">
          <cell r="A9655">
            <v>88130600000001</v>
          </cell>
          <cell r="B9655" t="str">
            <v xml:space="preserve">DILATADOR PU X200 CH6                                                                               </v>
          </cell>
          <cell r="C9655">
            <v>0</v>
          </cell>
          <cell r="D9655">
            <v>0</v>
          </cell>
          <cell r="E9655">
            <v>0</v>
          </cell>
          <cell r="F9655">
            <v>0</v>
          </cell>
          <cell r="G9655">
            <v>0</v>
          </cell>
          <cell r="I9655">
            <v>0</v>
          </cell>
        </row>
        <row r="9656">
          <cell r="A9656">
            <v>88130600000003</v>
          </cell>
          <cell r="B9656" t="str">
            <v xml:space="preserve">DILATADOR PU X200 CH6                                                                               </v>
          </cell>
          <cell r="C9656">
            <v>0</v>
          </cell>
          <cell r="D9656">
            <v>0</v>
          </cell>
          <cell r="E9656">
            <v>0</v>
          </cell>
          <cell r="F9656">
            <v>0</v>
          </cell>
          <cell r="G9656">
            <v>0</v>
          </cell>
          <cell r="I9656">
            <v>0</v>
          </cell>
        </row>
        <row r="9657">
          <cell r="A9657">
            <v>88130800000000</v>
          </cell>
          <cell r="B9657" t="str">
            <v xml:space="preserve">DILATADOR PU X200 CH8                                                                               </v>
          </cell>
          <cell r="C9657">
            <v>120</v>
          </cell>
          <cell r="D9657">
            <v>0</v>
          </cell>
          <cell r="E9657">
            <v>0</v>
          </cell>
          <cell r="F9657">
            <v>0</v>
          </cell>
          <cell r="G9657">
            <v>0</v>
          </cell>
          <cell r="I9657">
            <v>0</v>
          </cell>
        </row>
        <row r="9658">
          <cell r="A9658">
            <v>88130800000001</v>
          </cell>
          <cell r="B9658" t="str">
            <v xml:space="preserve">DILATADOR PU X200 CH8                                                                               </v>
          </cell>
          <cell r="C9658">
            <v>0</v>
          </cell>
          <cell r="D9658">
            <v>0</v>
          </cell>
          <cell r="E9658">
            <v>0</v>
          </cell>
          <cell r="F9658">
            <v>0</v>
          </cell>
          <cell r="G9658">
            <v>0</v>
          </cell>
          <cell r="I9658">
            <v>0</v>
          </cell>
        </row>
        <row r="9659">
          <cell r="A9659">
            <v>88130800000003</v>
          </cell>
          <cell r="B9659" t="str">
            <v xml:space="preserve">DILATADOR PU X200 CH8                                                                               </v>
          </cell>
          <cell r="C9659">
            <v>0</v>
          </cell>
          <cell r="D9659">
            <v>0</v>
          </cell>
          <cell r="E9659">
            <v>0</v>
          </cell>
          <cell r="F9659">
            <v>0</v>
          </cell>
          <cell r="G9659">
            <v>0</v>
          </cell>
          <cell r="I9659">
            <v>0</v>
          </cell>
        </row>
        <row r="9660">
          <cell r="A9660">
            <v>88131000000000</v>
          </cell>
          <cell r="B9660" t="str">
            <v xml:space="preserve">DILATADOR PU X200 CH10                                                                              </v>
          </cell>
          <cell r="C9660">
            <v>178</v>
          </cell>
          <cell r="D9660">
            <v>0</v>
          </cell>
          <cell r="E9660">
            <v>0</v>
          </cell>
          <cell r="F9660">
            <v>0</v>
          </cell>
          <cell r="G9660">
            <v>0</v>
          </cell>
          <cell r="I9660">
            <v>0</v>
          </cell>
        </row>
        <row r="9661">
          <cell r="A9661">
            <v>88131000000001</v>
          </cell>
          <cell r="B9661" t="str">
            <v xml:space="preserve">DILATADOR PU X200 CH10                                                                              </v>
          </cell>
          <cell r="C9661">
            <v>0</v>
          </cell>
          <cell r="D9661">
            <v>0</v>
          </cell>
          <cell r="E9661">
            <v>0</v>
          </cell>
          <cell r="F9661">
            <v>0</v>
          </cell>
          <cell r="G9661">
            <v>0</v>
          </cell>
          <cell r="I9661">
            <v>0</v>
          </cell>
        </row>
        <row r="9662">
          <cell r="A9662">
            <v>88131000000003</v>
          </cell>
          <cell r="B9662" t="str">
            <v xml:space="preserve">DILATADOR PU X200 CH10                                                                              </v>
          </cell>
          <cell r="C9662">
            <v>2</v>
          </cell>
          <cell r="D9662">
            <v>0</v>
          </cell>
          <cell r="E9662">
            <v>0</v>
          </cell>
          <cell r="F9662">
            <v>0</v>
          </cell>
          <cell r="G9662">
            <v>0</v>
          </cell>
          <cell r="I9662">
            <v>0</v>
          </cell>
        </row>
        <row r="9663">
          <cell r="A9663">
            <v>88131200000000</v>
          </cell>
          <cell r="B9663" t="str">
            <v xml:space="preserve">DILATADOR PU X200 CH12                                                                              </v>
          </cell>
          <cell r="C9663">
            <v>117</v>
          </cell>
          <cell r="D9663">
            <v>0</v>
          </cell>
          <cell r="E9663">
            <v>0</v>
          </cell>
          <cell r="F9663">
            <v>0</v>
          </cell>
          <cell r="G9663">
            <v>0</v>
          </cell>
          <cell r="I9663">
            <v>0</v>
          </cell>
        </row>
        <row r="9664">
          <cell r="A9664">
            <v>88131200000001</v>
          </cell>
          <cell r="B9664" t="str">
            <v xml:space="preserve">DILATADOR PU X200 CH12                                                                              </v>
          </cell>
          <cell r="C9664">
            <v>5</v>
          </cell>
          <cell r="D9664">
            <v>0</v>
          </cell>
          <cell r="E9664">
            <v>0</v>
          </cell>
          <cell r="F9664">
            <v>0</v>
          </cell>
          <cell r="G9664">
            <v>0</v>
          </cell>
          <cell r="I9664">
            <v>0</v>
          </cell>
        </row>
        <row r="9665">
          <cell r="A9665">
            <v>88131200000003</v>
          </cell>
          <cell r="B9665" t="str">
            <v xml:space="preserve">DILATADOR PU X200 CH12                                                                              </v>
          </cell>
          <cell r="C9665">
            <v>11</v>
          </cell>
          <cell r="D9665">
            <v>0</v>
          </cell>
          <cell r="E9665">
            <v>0</v>
          </cell>
          <cell r="F9665">
            <v>0</v>
          </cell>
          <cell r="G9665">
            <v>0</v>
          </cell>
          <cell r="I9665">
            <v>0</v>
          </cell>
        </row>
        <row r="9666">
          <cell r="A9666">
            <v>88131400000000</v>
          </cell>
          <cell r="B9666" t="str">
            <v xml:space="preserve">DILATADOR PU X200 CH14                                                                              </v>
          </cell>
          <cell r="C9666">
            <v>32</v>
          </cell>
          <cell r="D9666">
            <v>0</v>
          </cell>
          <cell r="E9666">
            <v>0</v>
          </cell>
          <cell r="F9666">
            <v>0</v>
          </cell>
          <cell r="G9666">
            <v>0</v>
          </cell>
          <cell r="I9666">
            <v>0</v>
          </cell>
        </row>
        <row r="9667">
          <cell r="A9667">
            <v>88131400000001</v>
          </cell>
          <cell r="B9667" t="str">
            <v xml:space="preserve">DILATADOR PU X200 CH14                                                                              </v>
          </cell>
          <cell r="C9667">
            <v>4</v>
          </cell>
          <cell r="D9667">
            <v>0</v>
          </cell>
          <cell r="E9667">
            <v>0</v>
          </cell>
          <cell r="F9667">
            <v>0</v>
          </cell>
          <cell r="G9667">
            <v>0</v>
          </cell>
          <cell r="I9667">
            <v>0</v>
          </cell>
        </row>
        <row r="9668">
          <cell r="A9668">
            <v>88131400000003</v>
          </cell>
          <cell r="B9668" t="str">
            <v xml:space="preserve">DILATADOR PU X200 CH14                                                                              </v>
          </cell>
          <cell r="C9668">
            <v>0</v>
          </cell>
          <cell r="D9668">
            <v>0</v>
          </cell>
          <cell r="E9668">
            <v>0</v>
          </cell>
          <cell r="F9668">
            <v>0</v>
          </cell>
          <cell r="G9668">
            <v>0</v>
          </cell>
          <cell r="I9668">
            <v>0</v>
          </cell>
        </row>
        <row r="9669">
          <cell r="A9669">
            <v>88131600000000</v>
          </cell>
          <cell r="B9669" t="str">
            <v xml:space="preserve">DILATADOR PU X200 CH16                                                                              </v>
          </cell>
          <cell r="C9669">
            <v>40</v>
          </cell>
          <cell r="D9669">
            <v>0</v>
          </cell>
          <cell r="E9669">
            <v>0</v>
          </cell>
          <cell r="F9669">
            <v>0</v>
          </cell>
          <cell r="G9669">
            <v>0</v>
          </cell>
          <cell r="I9669">
            <v>0</v>
          </cell>
        </row>
        <row r="9670">
          <cell r="A9670">
            <v>88131600000001</v>
          </cell>
          <cell r="B9670" t="str">
            <v xml:space="preserve">DILATADOR PU X200 CH16                                                                              </v>
          </cell>
          <cell r="C9670">
            <v>0</v>
          </cell>
          <cell r="D9670">
            <v>0</v>
          </cell>
          <cell r="E9670">
            <v>0</v>
          </cell>
          <cell r="F9670">
            <v>0</v>
          </cell>
          <cell r="G9670">
            <v>0</v>
          </cell>
          <cell r="I9670">
            <v>0</v>
          </cell>
        </row>
        <row r="9671">
          <cell r="A9671">
            <v>88131600000003</v>
          </cell>
          <cell r="B9671" t="str">
            <v xml:space="preserve">DILATADOR PU X200 CH16                                                                              </v>
          </cell>
          <cell r="C9671">
            <v>0</v>
          </cell>
          <cell r="D9671">
            <v>0</v>
          </cell>
          <cell r="E9671">
            <v>0</v>
          </cell>
          <cell r="F9671">
            <v>0</v>
          </cell>
          <cell r="G9671">
            <v>0</v>
          </cell>
          <cell r="I9671">
            <v>0</v>
          </cell>
        </row>
        <row r="9672">
          <cell r="A9672">
            <v>88141200000000</v>
          </cell>
          <cell r="B9672" t="str">
            <v xml:space="preserve">DILATADOR PU X360 CH12                                                                              </v>
          </cell>
          <cell r="C9672">
            <v>0</v>
          </cell>
          <cell r="D9672">
            <v>0</v>
          </cell>
          <cell r="E9672">
            <v>0</v>
          </cell>
          <cell r="F9672">
            <v>0</v>
          </cell>
          <cell r="G9672">
            <v>0</v>
          </cell>
          <cell r="I9672">
            <v>0</v>
          </cell>
        </row>
        <row r="9673">
          <cell r="A9673">
            <v>88141200000001</v>
          </cell>
          <cell r="B9673" t="str">
            <v xml:space="preserve">DILATADOR PU X360 CH12                                                                              </v>
          </cell>
          <cell r="C9673">
            <v>13</v>
          </cell>
          <cell r="D9673">
            <v>0</v>
          </cell>
          <cell r="E9673">
            <v>0</v>
          </cell>
          <cell r="F9673">
            <v>0</v>
          </cell>
          <cell r="G9673">
            <v>0</v>
          </cell>
          <cell r="I9673">
            <v>0</v>
          </cell>
        </row>
        <row r="9674">
          <cell r="A9674">
            <v>88141200000003</v>
          </cell>
          <cell r="B9674" t="str">
            <v xml:space="preserve">DILATADOR PU X360 CH12                                                                              </v>
          </cell>
          <cell r="C9674">
            <v>6</v>
          </cell>
          <cell r="D9674">
            <v>0</v>
          </cell>
          <cell r="E9674">
            <v>0</v>
          </cell>
          <cell r="F9674">
            <v>0</v>
          </cell>
          <cell r="G9674">
            <v>0</v>
          </cell>
          <cell r="I9674">
            <v>0</v>
          </cell>
        </row>
        <row r="9675">
          <cell r="A9675">
            <v>88141500000000</v>
          </cell>
          <cell r="B9675" t="str">
            <v xml:space="preserve">DILATADOR PU X360 CH15                                                                              </v>
          </cell>
          <cell r="C9675">
            <v>2</v>
          </cell>
          <cell r="D9675">
            <v>0</v>
          </cell>
          <cell r="E9675">
            <v>0</v>
          </cell>
          <cell r="F9675">
            <v>0</v>
          </cell>
          <cell r="G9675">
            <v>0</v>
          </cell>
          <cell r="I9675">
            <v>0</v>
          </cell>
        </row>
        <row r="9676">
          <cell r="A9676">
            <v>88141500000001</v>
          </cell>
          <cell r="B9676" t="str">
            <v xml:space="preserve">DILATADOR PU X360 CH15                                                                              </v>
          </cell>
          <cell r="C9676">
            <v>0</v>
          </cell>
          <cell r="D9676">
            <v>0</v>
          </cell>
          <cell r="E9676">
            <v>0</v>
          </cell>
          <cell r="F9676">
            <v>0</v>
          </cell>
          <cell r="G9676">
            <v>0</v>
          </cell>
          <cell r="I9676">
            <v>0</v>
          </cell>
        </row>
        <row r="9677">
          <cell r="A9677">
            <v>88141500000003</v>
          </cell>
          <cell r="B9677" t="str">
            <v xml:space="preserve">DILATADOR PU X360 CH15                                                                              </v>
          </cell>
          <cell r="C9677">
            <v>32</v>
          </cell>
          <cell r="D9677">
            <v>0</v>
          </cell>
          <cell r="E9677">
            <v>0</v>
          </cell>
          <cell r="F9677">
            <v>0</v>
          </cell>
          <cell r="G9677">
            <v>0</v>
          </cell>
          <cell r="I9677">
            <v>0</v>
          </cell>
        </row>
        <row r="9678">
          <cell r="A9678">
            <v>88141700000000</v>
          </cell>
          <cell r="B9678" t="str">
            <v xml:space="preserve">DILATADOR PU X360 CH17                                                                              </v>
          </cell>
          <cell r="C9678">
            <v>21</v>
          </cell>
          <cell r="D9678">
            <v>0</v>
          </cell>
          <cell r="E9678">
            <v>0</v>
          </cell>
          <cell r="F9678">
            <v>0</v>
          </cell>
          <cell r="G9678">
            <v>0</v>
          </cell>
          <cell r="I9678">
            <v>0</v>
          </cell>
        </row>
        <row r="9679">
          <cell r="A9679">
            <v>88141700000001</v>
          </cell>
          <cell r="B9679" t="str">
            <v xml:space="preserve">DILATADOR PU X360 CH17                                                                              </v>
          </cell>
          <cell r="C9679">
            <v>49</v>
          </cell>
          <cell r="D9679">
            <v>0</v>
          </cell>
          <cell r="E9679">
            <v>0</v>
          </cell>
          <cell r="F9679">
            <v>0</v>
          </cell>
          <cell r="G9679">
            <v>0</v>
          </cell>
          <cell r="I9679">
            <v>0</v>
          </cell>
        </row>
        <row r="9680">
          <cell r="A9680">
            <v>88141700000003</v>
          </cell>
          <cell r="B9680" t="str">
            <v xml:space="preserve">DILATADOR PU X360 CH17                                                                              </v>
          </cell>
          <cell r="C9680">
            <v>9</v>
          </cell>
          <cell r="D9680">
            <v>0</v>
          </cell>
          <cell r="E9680">
            <v>0</v>
          </cell>
          <cell r="F9680">
            <v>0</v>
          </cell>
          <cell r="G9680">
            <v>0</v>
          </cell>
          <cell r="I9680">
            <v>0</v>
          </cell>
        </row>
        <row r="9681">
          <cell r="A9681">
            <v>88150000000000</v>
          </cell>
          <cell r="B9681" t="str">
            <v xml:space="preserve">DILATADOR SELDINGER PUR                                                                             </v>
          </cell>
          <cell r="C9681">
            <v>230</v>
          </cell>
          <cell r="D9681">
            <v>0</v>
          </cell>
          <cell r="E9681">
            <v>0</v>
          </cell>
          <cell r="F9681">
            <v>0</v>
          </cell>
          <cell r="G9681">
            <v>0</v>
          </cell>
          <cell r="I9681">
            <v>0</v>
          </cell>
        </row>
        <row r="9682">
          <cell r="A9682">
            <v>88150900000000</v>
          </cell>
          <cell r="B9682" t="str">
            <v xml:space="preserve">DILATADOR PU X540 CH9                                                                               </v>
          </cell>
          <cell r="C9682">
            <v>3</v>
          </cell>
          <cell r="D9682">
            <v>0</v>
          </cell>
          <cell r="E9682">
            <v>0</v>
          </cell>
          <cell r="F9682">
            <v>0</v>
          </cell>
          <cell r="G9682">
            <v>0</v>
          </cell>
          <cell r="I9682">
            <v>0</v>
          </cell>
        </row>
        <row r="9683">
          <cell r="A9683">
            <v>88150900000001</v>
          </cell>
          <cell r="B9683" t="str">
            <v xml:space="preserve">DILATADOR PU X540 CH9                                                                               </v>
          </cell>
          <cell r="C9683">
            <v>12</v>
          </cell>
          <cell r="D9683">
            <v>0</v>
          </cell>
          <cell r="E9683">
            <v>0</v>
          </cell>
          <cell r="F9683">
            <v>0</v>
          </cell>
          <cell r="G9683">
            <v>0</v>
          </cell>
          <cell r="I9683">
            <v>0</v>
          </cell>
        </row>
        <row r="9684">
          <cell r="A9684">
            <v>88150900000003</v>
          </cell>
          <cell r="B9684" t="str">
            <v xml:space="preserve">DILATADOR PU X540 CH9                                                                               </v>
          </cell>
          <cell r="C9684">
            <v>113</v>
          </cell>
          <cell r="D9684">
            <v>0</v>
          </cell>
          <cell r="E9684">
            <v>0</v>
          </cell>
          <cell r="F9684">
            <v>0</v>
          </cell>
          <cell r="G9684">
            <v>0</v>
          </cell>
          <cell r="I9684">
            <v>0</v>
          </cell>
        </row>
        <row r="9685">
          <cell r="A9685">
            <v>88160600000000</v>
          </cell>
          <cell r="B9685" t="str">
            <v xml:space="preserve">DILATADOR PU GRISX200 (65D+75D) CH6                                                                 </v>
          </cell>
          <cell r="C9685">
            <v>0</v>
          </cell>
          <cell r="D9685">
            <v>0</v>
          </cell>
          <cell r="E9685">
            <v>0</v>
          </cell>
          <cell r="F9685">
            <v>0</v>
          </cell>
          <cell r="G9685">
            <v>0</v>
          </cell>
          <cell r="I9685">
            <v>0</v>
          </cell>
        </row>
        <row r="9686">
          <cell r="A9686">
            <v>88160800000000</v>
          </cell>
          <cell r="B9686" t="str">
            <v xml:space="preserve">DILATADOR PU GRISX200 (65D+75D) CH8                                                                 </v>
          </cell>
          <cell r="C9686">
            <v>0</v>
          </cell>
          <cell r="D9686">
            <v>0</v>
          </cell>
          <cell r="E9686">
            <v>0</v>
          </cell>
          <cell r="F9686">
            <v>0</v>
          </cell>
          <cell r="G9686">
            <v>0</v>
          </cell>
          <cell r="I9686">
            <v>0</v>
          </cell>
        </row>
        <row r="9687">
          <cell r="A9687">
            <v>88161000000000</v>
          </cell>
          <cell r="B9687" t="str">
            <v xml:space="preserve">DILATADOR PU GRISX200 (65D+75D)CH10                                                                 </v>
          </cell>
          <cell r="C9687">
            <v>0</v>
          </cell>
          <cell r="D9687">
            <v>0</v>
          </cell>
          <cell r="E9687">
            <v>0</v>
          </cell>
          <cell r="F9687">
            <v>0</v>
          </cell>
          <cell r="G9687">
            <v>0</v>
          </cell>
          <cell r="I9687">
            <v>0</v>
          </cell>
        </row>
        <row r="9688">
          <cell r="A9688">
            <v>88170600000000</v>
          </cell>
          <cell r="B9688" t="str">
            <v xml:space="preserve">DILATADOR AZUL X 200 CH6                                                                            </v>
          </cell>
          <cell r="C9688">
            <v>1195</v>
          </cell>
          <cell r="D9688">
            <v>0</v>
          </cell>
          <cell r="E9688">
            <v>0</v>
          </cell>
          <cell r="F9688">
            <v>0</v>
          </cell>
          <cell r="G9688">
            <v>0</v>
          </cell>
          <cell r="I9688">
            <v>0</v>
          </cell>
        </row>
        <row r="9689">
          <cell r="A9689">
            <v>88170800000000</v>
          </cell>
          <cell r="B9689" t="str">
            <v xml:space="preserve">DILATADOR AZUL X 200 CH8                                                                            </v>
          </cell>
          <cell r="C9689">
            <v>404</v>
          </cell>
          <cell r="D9689">
            <v>0</v>
          </cell>
          <cell r="E9689">
            <v>0</v>
          </cell>
          <cell r="F9689">
            <v>0</v>
          </cell>
          <cell r="G9689">
            <v>0</v>
          </cell>
          <cell r="I9689">
            <v>0</v>
          </cell>
        </row>
        <row r="9690">
          <cell r="A9690">
            <v>88171000000000</v>
          </cell>
          <cell r="B9690" t="str">
            <v xml:space="preserve">DILATADOR AZUL X 200 CH10                                                                           </v>
          </cell>
          <cell r="C9690">
            <v>355</v>
          </cell>
          <cell r="D9690">
            <v>0</v>
          </cell>
          <cell r="E9690">
            <v>0</v>
          </cell>
          <cell r="F9690">
            <v>0</v>
          </cell>
          <cell r="G9690">
            <v>0</v>
          </cell>
          <cell r="I9690">
            <v>0</v>
          </cell>
        </row>
        <row r="9691">
          <cell r="A9691">
            <v>88171200000000</v>
          </cell>
          <cell r="B9691" t="str">
            <v xml:space="preserve">DILATADOR AZUL X 200 CH12                                                                           </v>
          </cell>
          <cell r="C9691">
            <v>794</v>
          </cell>
          <cell r="D9691">
            <v>0</v>
          </cell>
          <cell r="E9691">
            <v>0</v>
          </cell>
          <cell r="F9691">
            <v>0</v>
          </cell>
          <cell r="G9691">
            <v>0</v>
          </cell>
          <cell r="I9691">
            <v>0</v>
          </cell>
        </row>
        <row r="9692">
          <cell r="A9692">
            <v>88171400000000</v>
          </cell>
          <cell r="B9692" t="str">
            <v xml:space="preserve">DILATADOR AZUL X 200 CH14                                                                           </v>
          </cell>
          <cell r="C9692">
            <v>54</v>
          </cell>
          <cell r="D9692">
            <v>0</v>
          </cell>
          <cell r="E9692">
            <v>0</v>
          </cell>
          <cell r="F9692">
            <v>0</v>
          </cell>
          <cell r="G9692">
            <v>0</v>
          </cell>
          <cell r="I9692">
            <v>0</v>
          </cell>
        </row>
        <row r="9693">
          <cell r="A9693">
            <v>88171600000000</v>
          </cell>
          <cell r="B9693" t="str">
            <v xml:space="preserve">DILATADOR AZUL X 200 CH16                                                                           </v>
          </cell>
          <cell r="C9693">
            <v>363</v>
          </cell>
          <cell r="D9693">
            <v>0</v>
          </cell>
          <cell r="E9693">
            <v>0</v>
          </cell>
          <cell r="F9693">
            <v>0</v>
          </cell>
          <cell r="G9693">
            <v>0</v>
          </cell>
          <cell r="I9693">
            <v>0</v>
          </cell>
        </row>
        <row r="9694">
          <cell r="A9694">
            <v>88171800000000</v>
          </cell>
          <cell r="B9694" t="str">
            <v xml:space="preserve">DILATADOR AZUL X 200 CH18                                                                           </v>
          </cell>
          <cell r="C9694">
            <v>59</v>
          </cell>
          <cell r="D9694">
            <v>0</v>
          </cell>
          <cell r="E9694">
            <v>0</v>
          </cell>
          <cell r="F9694">
            <v>0</v>
          </cell>
          <cell r="G9694">
            <v>0</v>
          </cell>
          <cell r="I9694">
            <v>0</v>
          </cell>
        </row>
        <row r="9695">
          <cell r="A9695">
            <v>88200600000001</v>
          </cell>
          <cell r="B9695" t="str">
            <v xml:space="preserve">PROT. PIGTAIL 30CM CH6                                                                              </v>
          </cell>
          <cell r="C9695">
            <v>0</v>
          </cell>
          <cell r="D9695">
            <v>0</v>
          </cell>
          <cell r="E9695">
            <v>0</v>
          </cell>
          <cell r="F9695">
            <v>0</v>
          </cell>
          <cell r="G9695">
            <v>0</v>
          </cell>
          <cell r="I9695">
            <v>0</v>
          </cell>
        </row>
        <row r="9696">
          <cell r="A9696">
            <v>88200600000002</v>
          </cell>
          <cell r="B9696" t="str">
            <v xml:space="preserve">PROT. PIGTAIL 30CM CH6                                                                              </v>
          </cell>
          <cell r="C9696">
            <v>0</v>
          </cell>
          <cell r="D9696">
            <v>0</v>
          </cell>
          <cell r="E9696">
            <v>0</v>
          </cell>
          <cell r="F9696">
            <v>0</v>
          </cell>
          <cell r="G9696">
            <v>0</v>
          </cell>
          <cell r="I9696">
            <v>0</v>
          </cell>
        </row>
        <row r="9697">
          <cell r="A9697">
            <v>88200600000003</v>
          </cell>
          <cell r="B9697" t="str">
            <v xml:space="preserve">PROT. PIGTAIL 30CM CH6                                                                              </v>
          </cell>
          <cell r="C9697">
            <v>0</v>
          </cell>
          <cell r="D9697">
            <v>0</v>
          </cell>
          <cell r="E9697">
            <v>0</v>
          </cell>
          <cell r="F9697">
            <v>0</v>
          </cell>
          <cell r="G9697">
            <v>0</v>
          </cell>
          <cell r="I9697">
            <v>0</v>
          </cell>
        </row>
        <row r="9698">
          <cell r="A9698">
            <v>88200800000001</v>
          </cell>
          <cell r="B9698" t="str">
            <v xml:space="preserve">PROT. PIGTAIL 30CM CH8                                                                              </v>
          </cell>
          <cell r="C9698">
            <v>0</v>
          </cell>
          <cell r="D9698">
            <v>0</v>
          </cell>
          <cell r="E9698">
            <v>0</v>
          </cell>
          <cell r="F9698">
            <v>0</v>
          </cell>
          <cell r="G9698">
            <v>0</v>
          </cell>
          <cell r="I9698">
            <v>0</v>
          </cell>
        </row>
        <row r="9699">
          <cell r="A9699">
            <v>88200800000002</v>
          </cell>
          <cell r="B9699" t="str">
            <v xml:space="preserve">PROT. PIGTAIL 30CM CH8                                                                              </v>
          </cell>
          <cell r="C9699">
            <v>0</v>
          </cell>
          <cell r="D9699">
            <v>0</v>
          </cell>
          <cell r="E9699">
            <v>0</v>
          </cell>
          <cell r="F9699">
            <v>0</v>
          </cell>
          <cell r="G9699">
            <v>0</v>
          </cell>
          <cell r="I9699">
            <v>0</v>
          </cell>
        </row>
        <row r="9700">
          <cell r="A9700">
            <v>88200800000003</v>
          </cell>
          <cell r="B9700" t="str">
            <v xml:space="preserve">PROT. PIGTAIL 30CM CH8                                                                              </v>
          </cell>
          <cell r="C9700">
            <v>0</v>
          </cell>
          <cell r="D9700">
            <v>0</v>
          </cell>
          <cell r="E9700">
            <v>0</v>
          </cell>
          <cell r="F9700">
            <v>0</v>
          </cell>
          <cell r="G9700">
            <v>0</v>
          </cell>
          <cell r="I9700">
            <v>0</v>
          </cell>
        </row>
        <row r="9701">
          <cell r="A9701">
            <v>88201000000001</v>
          </cell>
          <cell r="B9701" t="str">
            <v xml:space="preserve">PROT. PIGTAIL 30CM CH10                                                                             </v>
          </cell>
          <cell r="C9701">
            <v>10</v>
          </cell>
          <cell r="D9701">
            <v>0</v>
          </cell>
          <cell r="E9701">
            <v>0</v>
          </cell>
          <cell r="F9701">
            <v>0</v>
          </cell>
          <cell r="G9701">
            <v>0</v>
          </cell>
          <cell r="I9701">
            <v>0</v>
          </cell>
        </row>
        <row r="9702">
          <cell r="A9702">
            <v>88201200000001</v>
          </cell>
          <cell r="B9702" t="str">
            <v xml:space="preserve">PROT. PIGTAIL 30CM CH12                                                                             </v>
          </cell>
          <cell r="C9702">
            <v>13</v>
          </cell>
          <cell r="D9702">
            <v>0</v>
          </cell>
          <cell r="E9702">
            <v>0</v>
          </cell>
          <cell r="F9702">
            <v>0</v>
          </cell>
          <cell r="G9702">
            <v>0</v>
          </cell>
          <cell r="I9702">
            <v>0</v>
          </cell>
        </row>
        <row r="9703">
          <cell r="A9703">
            <v>88210800000000</v>
          </cell>
          <cell r="B9703" t="str">
            <v xml:space="preserve">PROT. PIGTAIL 25CM CH8                                                                              </v>
          </cell>
          <cell r="C9703">
            <v>39</v>
          </cell>
          <cell r="D9703">
            <v>0</v>
          </cell>
          <cell r="E9703">
            <v>0</v>
          </cell>
          <cell r="F9703">
            <v>0</v>
          </cell>
          <cell r="G9703">
            <v>0</v>
          </cell>
          <cell r="I9703">
            <v>0</v>
          </cell>
        </row>
        <row r="9704">
          <cell r="A9704">
            <v>88211000000000</v>
          </cell>
          <cell r="B9704" t="str">
            <v xml:space="preserve">PROT. PIGTAIL 25CM CH10                                                                             </v>
          </cell>
          <cell r="C9704">
            <v>37</v>
          </cell>
          <cell r="D9704">
            <v>0</v>
          </cell>
          <cell r="E9704">
            <v>0</v>
          </cell>
          <cell r="F9704">
            <v>0</v>
          </cell>
          <cell r="G9704">
            <v>0</v>
          </cell>
          <cell r="I9704">
            <v>0</v>
          </cell>
        </row>
        <row r="9705">
          <cell r="A9705">
            <v>88220600000001</v>
          </cell>
          <cell r="B9705" t="str">
            <v xml:space="preserve">PROT. PIGTAIL 50CM CH6                                                                              </v>
          </cell>
          <cell r="C9705">
            <v>9</v>
          </cell>
          <cell r="D9705">
            <v>0</v>
          </cell>
          <cell r="E9705">
            <v>0</v>
          </cell>
          <cell r="F9705">
            <v>0</v>
          </cell>
          <cell r="G9705">
            <v>0</v>
          </cell>
          <cell r="I9705">
            <v>0</v>
          </cell>
        </row>
        <row r="9706">
          <cell r="A9706">
            <v>88220600000002</v>
          </cell>
          <cell r="B9706" t="str">
            <v xml:space="preserve">PROT. PIGTAIL 50CM CH6                                                                              </v>
          </cell>
          <cell r="C9706">
            <v>0</v>
          </cell>
          <cell r="D9706">
            <v>0</v>
          </cell>
          <cell r="E9706">
            <v>0</v>
          </cell>
          <cell r="F9706">
            <v>0</v>
          </cell>
          <cell r="G9706">
            <v>0</v>
          </cell>
          <cell r="I9706">
            <v>0</v>
          </cell>
        </row>
        <row r="9707">
          <cell r="A9707">
            <v>88220600000003</v>
          </cell>
          <cell r="B9707" t="str">
            <v xml:space="preserve">PROT. PIGTAIL 50CM CH6                                                                              </v>
          </cell>
          <cell r="C9707">
            <v>0</v>
          </cell>
          <cell r="D9707">
            <v>0</v>
          </cell>
          <cell r="E9707">
            <v>0</v>
          </cell>
          <cell r="F9707">
            <v>0</v>
          </cell>
          <cell r="G9707">
            <v>0</v>
          </cell>
          <cell r="I9707">
            <v>0</v>
          </cell>
        </row>
        <row r="9708">
          <cell r="A9708">
            <v>88220800000001</v>
          </cell>
          <cell r="B9708" t="str">
            <v xml:space="preserve">PROT. PIGTAIL 50CM CH8                                                                              </v>
          </cell>
          <cell r="C9708">
            <v>81</v>
          </cell>
          <cell r="D9708">
            <v>0</v>
          </cell>
          <cell r="E9708">
            <v>0</v>
          </cell>
          <cell r="F9708">
            <v>0</v>
          </cell>
          <cell r="G9708">
            <v>0</v>
          </cell>
          <cell r="I9708">
            <v>0</v>
          </cell>
        </row>
        <row r="9709">
          <cell r="A9709">
            <v>88220800000002</v>
          </cell>
          <cell r="B9709" t="str">
            <v xml:space="preserve">PROT. PIGTAIL 50CM CH8                                                                              </v>
          </cell>
          <cell r="C9709">
            <v>0</v>
          </cell>
          <cell r="D9709">
            <v>0</v>
          </cell>
          <cell r="E9709">
            <v>0</v>
          </cell>
          <cell r="F9709">
            <v>0</v>
          </cell>
          <cell r="G9709">
            <v>0</v>
          </cell>
          <cell r="I9709">
            <v>0</v>
          </cell>
        </row>
        <row r="9710">
          <cell r="A9710">
            <v>88220800000003</v>
          </cell>
          <cell r="B9710" t="str">
            <v xml:space="preserve">PROT. PIGTAIL 50CM CH8                                                                              </v>
          </cell>
          <cell r="C9710">
            <v>29</v>
          </cell>
          <cell r="D9710">
            <v>0</v>
          </cell>
          <cell r="E9710">
            <v>0</v>
          </cell>
          <cell r="F9710">
            <v>0</v>
          </cell>
          <cell r="G9710">
            <v>0</v>
          </cell>
          <cell r="I9710">
            <v>0</v>
          </cell>
        </row>
        <row r="9711">
          <cell r="A9711">
            <v>88221000000001</v>
          </cell>
          <cell r="B9711" t="str">
            <v xml:space="preserve">PROT. PIGTAIL 50CM CH10                                                                             </v>
          </cell>
          <cell r="C9711">
            <v>7</v>
          </cell>
          <cell r="D9711">
            <v>0</v>
          </cell>
          <cell r="E9711">
            <v>0</v>
          </cell>
          <cell r="F9711">
            <v>0</v>
          </cell>
          <cell r="G9711">
            <v>0</v>
          </cell>
          <cell r="I9711">
            <v>0</v>
          </cell>
        </row>
        <row r="9712">
          <cell r="A9712">
            <v>88221000000003</v>
          </cell>
          <cell r="B9712" t="str">
            <v xml:space="preserve">PROT. PIGTAIL 50CM CH10                                                                             </v>
          </cell>
          <cell r="C9712">
            <v>13</v>
          </cell>
          <cell r="D9712">
            <v>0</v>
          </cell>
          <cell r="E9712">
            <v>0</v>
          </cell>
          <cell r="F9712">
            <v>0</v>
          </cell>
          <cell r="G9712">
            <v>0</v>
          </cell>
          <cell r="I9712">
            <v>0</v>
          </cell>
        </row>
        <row r="9713">
          <cell r="A9713">
            <v>88221200000000</v>
          </cell>
          <cell r="B9713" t="str">
            <v xml:space="preserve">PROT. PIGTAIL 50CM CH12                                                                             </v>
          </cell>
          <cell r="C9713">
            <v>5</v>
          </cell>
          <cell r="D9713">
            <v>0</v>
          </cell>
          <cell r="E9713">
            <v>0</v>
          </cell>
          <cell r="F9713">
            <v>0</v>
          </cell>
          <cell r="G9713">
            <v>0</v>
          </cell>
          <cell r="I9713">
            <v>0</v>
          </cell>
        </row>
        <row r="9714">
          <cell r="A9714">
            <v>88221200000001</v>
          </cell>
          <cell r="B9714" t="str">
            <v xml:space="preserve">PROT. PIGTAIL 50CM CH12                                                                             </v>
          </cell>
          <cell r="C9714">
            <v>0</v>
          </cell>
          <cell r="D9714">
            <v>0</v>
          </cell>
          <cell r="E9714">
            <v>0</v>
          </cell>
          <cell r="F9714">
            <v>0</v>
          </cell>
          <cell r="G9714">
            <v>0</v>
          </cell>
          <cell r="I9714">
            <v>0</v>
          </cell>
        </row>
        <row r="9715">
          <cell r="A9715">
            <v>88221400000000</v>
          </cell>
          <cell r="B9715" t="str">
            <v xml:space="preserve">PROT. PIGTAIL 50CM CH14                                                                             </v>
          </cell>
          <cell r="C9715">
            <v>14</v>
          </cell>
          <cell r="D9715">
            <v>0</v>
          </cell>
          <cell r="E9715">
            <v>0</v>
          </cell>
          <cell r="F9715">
            <v>0</v>
          </cell>
          <cell r="G9715">
            <v>0</v>
          </cell>
          <cell r="I9715">
            <v>0</v>
          </cell>
        </row>
        <row r="9716">
          <cell r="A9716">
            <v>88221600000000</v>
          </cell>
          <cell r="B9716" t="str">
            <v xml:space="preserve">PROT. PIGTAIL 50CM CH16                                                                             </v>
          </cell>
          <cell r="C9716">
            <v>22</v>
          </cell>
          <cell r="D9716">
            <v>0</v>
          </cell>
          <cell r="E9716">
            <v>0</v>
          </cell>
          <cell r="F9716">
            <v>0</v>
          </cell>
          <cell r="G9716">
            <v>0</v>
          </cell>
          <cell r="I9716">
            <v>0</v>
          </cell>
        </row>
        <row r="9717">
          <cell r="A9717">
            <v>88230600000001</v>
          </cell>
          <cell r="B9717" t="str">
            <v xml:space="preserve">PROT.PIGTAIL C/ADAP.PEGADO 50CM CH6                                                                 </v>
          </cell>
          <cell r="C9717">
            <v>24</v>
          </cell>
          <cell r="D9717">
            <v>0</v>
          </cell>
          <cell r="E9717">
            <v>0</v>
          </cell>
          <cell r="F9717">
            <v>0</v>
          </cell>
          <cell r="G9717">
            <v>0</v>
          </cell>
          <cell r="I9717">
            <v>0</v>
          </cell>
        </row>
        <row r="9718">
          <cell r="A9718">
            <v>88230800000001</v>
          </cell>
          <cell r="B9718" t="str">
            <v xml:space="preserve">PROT.PIGTAIL C/ADAP. PEGADO 50CM CH8                                                                </v>
          </cell>
          <cell r="C9718">
            <v>38</v>
          </cell>
          <cell r="D9718">
            <v>0</v>
          </cell>
          <cell r="E9718">
            <v>0</v>
          </cell>
          <cell r="F9718">
            <v>0</v>
          </cell>
          <cell r="G9718">
            <v>0</v>
          </cell>
          <cell r="I9718">
            <v>0</v>
          </cell>
        </row>
        <row r="9719">
          <cell r="A9719">
            <v>88231000000000</v>
          </cell>
          <cell r="B9719" t="str">
            <v xml:space="preserve">PROT.PIGTAIL C/ADAP.PEGADO 50CM CH10                                                                </v>
          </cell>
          <cell r="C9719">
            <v>34</v>
          </cell>
          <cell r="D9719">
            <v>0</v>
          </cell>
          <cell r="E9719">
            <v>0</v>
          </cell>
          <cell r="F9719">
            <v>0</v>
          </cell>
          <cell r="G9719">
            <v>0</v>
          </cell>
          <cell r="I9719">
            <v>0</v>
          </cell>
        </row>
        <row r="9720">
          <cell r="A9720">
            <v>88231200000000</v>
          </cell>
          <cell r="B9720" t="str">
            <v xml:space="preserve">PROT.PIGTAIL C/ADAP.PEGADO 50CM CH12                                                                </v>
          </cell>
          <cell r="C9720">
            <v>21</v>
          </cell>
          <cell r="D9720">
            <v>0</v>
          </cell>
          <cell r="E9720">
            <v>0</v>
          </cell>
          <cell r="F9720">
            <v>0</v>
          </cell>
          <cell r="G9720">
            <v>0</v>
          </cell>
          <cell r="I9720">
            <v>0</v>
          </cell>
        </row>
        <row r="9721">
          <cell r="A9721">
            <v>88240600000000</v>
          </cell>
          <cell r="B9721" t="str">
            <v xml:space="preserve">PROT.PIGTAIL C/ADAP.PEGADO 30CM CH6                                                                 </v>
          </cell>
          <cell r="C9721">
            <v>0</v>
          </cell>
          <cell r="D9721">
            <v>0</v>
          </cell>
          <cell r="E9721">
            <v>0</v>
          </cell>
          <cell r="F9721">
            <v>0</v>
          </cell>
          <cell r="G9721">
            <v>0</v>
          </cell>
          <cell r="I9721">
            <v>0</v>
          </cell>
        </row>
        <row r="9722">
          <cell r="A9722">
            <v>88240800000000</v>
          </cell>
          <cell r="B9722" t="str">
            <v xml:space="preserve">PROT.PIGTAIL C/ADAP.PEGADO 30CM CH8                                                                 </v>
          </cell>
          <cell r="C9722">
            <v>94</v>
          </cell>
          <cell r="D9722">
            <v>0</v>
          </cell>
          <cell r="E9722">
            <v>0</v>
          </cell>
          <cell r="F9722">
            <v>0</v>
          </cell>
          <cell r="G9722">
            <v>0</v>
          </cell>
          <cell r="I9722">
            <v>0</v>
          </cell>
        </row>
        <row r="9723">
          <cell r="A9723">
            <v>88251000000000</v>
          </cell>
          <cell r="B9723" t="str">
            <v xml:space="preserve">SONDA MALECOT CH10                                                                                  </v>
          </cell>
          <cell r="C9723">
            <v>0</v>
          </cell>
          <cell r="D9723">
            <v>0</v>
          </cell>
          <cell r="E9723">
            <v>0</v>
          </cell>
          <cell r="F9723">
            <v>0</v>
          </cell>
          <cell r="G9723">
            <v>0</v>
          </cell>
          <cell r="I9723">
            <v>0</v>
          </cell>
        </row>
        <row r="9724">
          <cell r="A9724">
            <v>88251200000000</v>
          </cell>
          <cell r="B9724" t="str">
            <v xml:space="preserve">SONDA MALECOT CH12                                                                                  </v>
          </cell>
          <cell r="C9724">
            <v>0</v>
          </cell>
          <cell r="D9724">
            <v>0</v>
          </cell>
          <cell r="E9724">
            <v>0</v>
          </cell>
          <cell r="F9724">
            <v>0</v>
          </cell>
          <cell r="G9724">
            <v>0</v>
          </cell>
          <cell r="I9724">
            <v>0</v>
          </cell>
        </row>
        <row r="9725">
          <cell r="A9725">
            <v>88251400000000</v>
          </cell>
          <cell r="B9725" t="str">
            <v xml:space="preserve">SONDA MALECOT CH14                                                                                  </v>
          </cell>
          <cell r="C9725">
            <v>0</v>
          </cell>
          <cell r="D9725">
            <v>0</v>
          </cell>
          <cell r="E9725">
            <v>0</v>
          </cell>
          <cell r="F9725">
            <v>0</v>
          </cell>
          <cell r="G9725">
            <v>0</v>
          </cell>
          <cell r="I9725">
            <v>0</v>
          </cell>
        </row>
        <row r="9726">
          <cell r="A9726">
            <v>88251600000000</v>
          </cell>
          <cell r="B9726" t="str">
            <v xml:space="preserve">SONDA MALECOT CH16                                                                                  </v>
          </cell>
          <cell r="C9726">
            <v>0</v>
          </cell>
          <cell r="D9726">
            <v>0</v>
          </cell>
          <cell r="E9726">
            <v>0</v>
          </cell>
          <cell r="F9726">
            <v>0</v>
          </cell>
          <cell r="G9726">
            <v>0</v>
          </cell>
          <cell r="I9726">
            <v>0</v>
          </cell>
        </row>
        <row r="9727">
          <cell r="A9727">
            <v>88261000000001</v>
          </cell>
          <cell r="B9727" t="str">
            <v xml:space="preserve">PROT.PIGTAIL C/ADAP.PEGADO 40CM CH10                                                                </v>
          </cell>
          <cell r="C9727">
            <v>0</v>
          </cell>
          <cell r="D9727">
            <v>0</v>
          </cell>
          <cell r="E9727">
            <v>0</v>
          </cell>
          <cell r="F9727">
            <v>0</v>
          </cell>
          <cell r="G9727">
            <v>0</v>
          </cell>
          <cell r="I9727">
            <v>0</v>
          </cell>
        </row>
        <row r="9728">
          <cell r="A9728">
            <v>88261200000001</v>
          </cell>
          <cell r="B9728" t="str">
            <v xml:space="preserve">PROT.PIGTAIL C/ADAP.PEGADO 40CM CH12                                                                </v>
          </cell>
          <cell r="C9728">
            <v>0</v>
          </cell>
          <cell r="D9728">
            <v>0</v>
          </cell>
          <cell r="E9728">
            <v>0</v>
          </cell>
          <cell r="F9728">
            <v>0</v>
          </cell>
          <cell r="G9728">
            <v>0</v>
          </cell>
          <cell r="I9728">
            <v>0</v>
          </cell>
        </row>
        <row r="9729">
          <cell r="A9729">
            <v>88301000000001</v>
          </cell>
          <cell r="B9729" t="str">
            <v xml:space="preserve">SONDA MALECOT C/MANDRIL CH10                                                                        </v>
          </cell>
          <cell r="C9729">
            <v>290</v>
          </cell>
          <cell r="D9729">
            <v>0</v>
          </cell>
          <cell r="E9729">
            <v>0</v>
          </cell>
          <cell r="F9729">
            <v>0</v>
          </cell>
          <cell r="G9729">
            <v>0</v>
          </cell>
          <cell r="I9729">
            <v>0</v>
          </cell>
        </row>
        <row r="9730">
          <cell r="A9730">
            <v>88301000000002</v>
          </cell>
          <cell r="B9730" t="str">
            <v xml:space="preserve">SONDA MALECOT C/MANDRIL CH10                                                                        </v>
          </cell>
          <cell r="C9730">
            <v>0</v>
          </cell>
          <cell r="D9730">
            <v>0</v>
          </cell>
          <cell r="E9730">
            <v>0</v>
          </cell>
          <cell r="F9730">
            <v>0</v>
          </cell>
          <cell r="G9730">
            <v>0</v>
          </cell>
          <cell r="I9730">
            <v>0</v>
          </cell>
        </row>
        <row r="9731">
          <cell r="A9731">
            <v>88301000000003</v>
          </cell>
          <cell r="B9731" t="str">
            <v xml:space="preserve">SONDA MALECOT C/MANDRIL CH10                                                                        </v>
          </cell>
          <cell r="C9731">
            <v>10</v>
          </cell>
          <cell r="D9731">
            <v>0</v>
          </cell>
          <cell r="E9731">
            <v>0</v>
          </cell>
          <cell r="F9731">
            <v>0</v>
          </cell>
          <cell r="G9731">
            <v>0</v>
          </cell>
          <cell r="I9731">
            <v>0</v>
          </cell>
        </row>
        <row r="9732">
          <cell r="A9732">
            <v>88301200000001</v>
          </cell>
          <cell r="B9732" t="str">
            <v xml:space="preserve">SONDA MALECOT C/MANDRIL CH12                                                                        </v>
          </cell>
          <cell r="C9732">
            <v>392</v>
          </cell>
          <cell r="D9732">
            <v>0</v>
          </cell>
          <cell r="E9732">
            <v>0</v>
          </cell>
          <cell r="F9732">
            <v>0</v>
          </cell>
          <cell r="G9732">
            <v>0</v>
          </cell>
          <cell r="I9732">
            <v>0</v>
          </cell>
        </row>
        <row r="9733">
          <cell r="A9733">
            <v>88301200000002</v>
          </cell>
          <cell r="B9733" t="str">
            <v xml:space="preserve">SONDA MALECOT C/MANDRIL CH12                                                                        </v>
          </cell>
          <cell r="C9733">
            <v>0</v>
          </cell>
          <cell r="D9733">
            <v>0</v>
          </cell>
          <cell r="E9733">
            <v>0</v>
          </cell>
          <cell r="F9733">
            <v>0</v>
          </cell>
          <cell r="G9733">
            <v>0</v>
          </cell>
          <cell r="I9733">
            <v>0</v>
          </cell>
        </row>
        <row r="9734">
          <cell r="A9734">
            <v>88301200000003</v>
          </cell>
          <cell r="B9734" t="str">
            <v xml:space="preserve">SONDA MALECOT C/MANDRIL CH12                                                                        </v>
          </cell>
          <cell r="C9734">
            <v>44</v>
          </cell>
          <cell r="D9734">
            <v>0</v>
          </cell>
          <cell r="E9734">
            <v>0</v>
          </cell>
          <cell r="F9734">
            <v>0</v>
          </cell>
          <cell r="G9734">
            <v>0</v>
          </cell>
          <cell r="I9734">
            <v>0</v>
          </cell>
        </row>
        <row r="9735">
          <cell r="A9735">
            <v>88301400000001</v>
          </cell>
          <cell r="B9735" t="str">
            <v xml:space="preserve">SONDA MALECOT C/MANDRIL CH14                                                                        </v>
          </cell>
          <cell r="C9735">
            <v>141</v>
          </cell>
          <cell r="D9735">
            <v>0</v>
          </cell>
          <cell r="E9735">
            <v>0</v>
          </cell>
          <cell r="F9735">
            <v>0</v>
          </cell>
          <cell r="G9735">
            <v>0</v>
          </cell>
          <cell r="I9735">
            <v>0</v>
          </cell>
        </row>
        <row r="9736">
          <cell r="A9736">
            <v>88301400000002</v>
          </cell>
          <cell r="B9736" t="str">
            <v xml:space="preserve">SONDA MALECOT C/MANDRIL CH14                                                                        </v>
          </cell>
          <cell r="C9736">
            <v>0</v>
          </cell>
          <cell r="D9736">
            <v>0</v>
          </cell>
          <cell r="E9736">
            <v>0</v>
          </cell>
          <cell r="F9736">
            <v>0</v>
          </cell>
          <cell r="G9736">
            <v>0</v>
          </cell>
          <cell r="I9736">
            <v>0</v>
          </cell>
        </row>
        <row r="9737">
          <cell r="A9737">
            <v>88301400000003</v>
          </cell>
          <cell r="B9737" t="str">
            <v xml:space="preserve">SONDA MALECOT C/MANDRIL CH14                                                                        </v>
          </cell>
          <cell r="C9737">
            <v>86</v>
          </cell>
          <cell r="D9737">
            <v>0</v>
          </cell>
          <cell r="E9737">
            <v>0</v>
          </cell>
          <cell r="F9737">
            <v>0</v>
          </cell>
          <cell r="G9737">
            <v>0</v>
          </cell>
          <cell r="I9737">
            <v>0</v>
          </cell>
        </row>
        <row r="9738">
          <cell r="A9738">
            <v>88301600000003</v>
          </cell>
          <cell r="B9738" t="str">
            <v xml:space="preserve">SONDA MALECOT C/MANDRIL CH16                                                                        </v>
          </cell>
          <cell r="C9738">
            <v>84</v>
          </cell>
          <cell r="D9738">
            <v>0</v>
          </cell>
          <cell r="E9738">
            <v>0</v>
          </cell>
          <cell r="F9738">
            <v>0</v>
          </cell>
          <cell r="G9738">
            <v>0</v>
          </cell>
          <cell r="I9738">
            <v>0</v>
          </cell>
        </row>
        <row r="9739">
          <cell r="A9739">
            <v>88400200000000</v>
          </cell>
          <cell r="B9739" t="str">
            <v xml:space="preserve">SONDA ASPIRACION C/O 14CM 2.0MM                                                                     </v>
          </cell>
          <cell r="C9739">
            <v>419</v>
          </cell>
          <cell r="D9739">
            <v>0</v>
          </cell>
          <cell r="E9739">
            <v>0</v>
          </cell>
          <cell r="F9739">
            <v>0</v>
          </cell>
          <cell r="G9739">
            <v>0</v>
          </cell>
          <cell r="I9739">
            <v>0</v>
          </cell>
        </row>
        <row r="9740">
          <cell r="A9740">
            <v>88400300000000</v>
          </cell>
          <cell r="B9740" t="str">
            <v xml:space="preserve">SONDA ASPIRACION C/O 14CM 3.0MM                                                                     </v>
          </cell>
          <cell r="C9740">
            <v>540</v>
          </cell>
          <cell r="D9740">
            <v>0</v>
          </cell>
          <cell r="E9740">
            <v>0</v>
          </cell>
          <cell r="F9740">
            <v>0</v>
          </cell>
          <cell r="G9740">
            <v>0</v>
          </cell>
          <cell r="I9740">
            <v>0</v>
          </cell>
        </row>
        <row r="9741">
          <cell r="A9741">
            <v>88400400000000</v>
          </cell>
          <cell r="B9741" t="str">
            <v xml:space="preserve">SONDA ASPIRACION C/O 14CM 4.0MM                                                                     </v>
          </cell>
          <cell r="C9741">
            <v>928</v>
          </cell>
          <cell r="D9741">
            <v>0</v>
          </cell>
          <cell r="E9741">
            <v>0</v>
          </cell>
          <cell r="F9741">
            <v>0</v>
          </cell>
          <cell r="G9741">
            <v>0</v>
          </cell>
          <cell r="I9741">
            <v>0</v>
          </cell>
        </row>
        <row r="9742">
          <cell r="A9742">
            <v>88400500000000</v>
          </cell>
          <cell r="B9742" t="str">
            <v xml:space="preserve">SONDA ASPIRACION C/O 14CM 5.0MM                                                                     </v>
          </cell>
          <cell r="C9742">
            <v>3786</v>
          </cell>
          <cell r="D9742">
            <v>0</v>
          </cell>
          <cell r="E9742">
            <v>0</v>
          </cell>
          <cell r="F9742">
            <v>0</v>
          </cell>
          <cell r="G9742">
            <v>0</v>
          </cell>
          <cell r="I9742">
            <v>0</v>
          </cell>
        </row>
        <row r="9743">
          <cell r="A9743">
            <v>88400600000000</v>
          </cell>
          <cell r="B9743" t="str">
            <v xml:space="preserve">SONDA ASPIRACION C/O 14CM 6.0MM                                                                     </v>
          </cell>
          <cell r="C9743">
            <v>800</v>
          </cell>
          <cell r="D9743">
            <v>0</v>
          </cell>
          <cell r="E9743">
            <v>0</v>
          </cell>
          <cell r="F9743">
            <v>0</v>
          </cell>
          <cell r="G9743">
            <v>0</v>
          </cell>
          <cell r="I9743">
            <v>0</v>
          </cell>
        </row>
        <row r="9744">
          <cell r="A9744">
            <v>88400700000000</v>
          </cell>
          <cell r="B9744" t="str">
            <v xml:space="preserve">SONDA ASPIRACION C/O 14CM 7.0MM                                                                     </v>
          </cell>
          <cell r="C9744">
            <v>901</v>
          </cell>
          <cell r="D9744">
            <v>0</v>
          </cell>
          <cell r="E9744">
            <v>0</v>
          </cell>
          <cell r="F9744">
            <v>0</v>
          </cell>
          <cell r="G9744">
            <v>0</v>
          </cell>
          <cell r="I9744">
            <v>0</v>
          </cell>
        </row>
        <row r="9745">
          <cell r="A9745">
            <v>88410200000000</v>
          </cell>
          <cell r="B9745" t="str">
            <v xml:space="preserve">S. ASPIR.C/O 14CM (TRAQ. S/B) 2.0MM                                                                 </v>
          </cell>
          <cell r="C9745">
            <v>0</v>
          </cell>
          <cell r="D9745">
            <v>0</v>
          </cell>
          <cell r="E9745">
            <v>0</v>
          </cell>
          <cell r="F9745">
            <v>0</v>
          </cell>
          <cell r="G9745">
            <v>0</v>
          </cell>
          <cell r="I9745">
            <v>0</v>
          </cell>
        </row>
        <row r="9746">
          <cell r="A9746">
            <v>88500400000000</v>
          </cell>
          <cell r="B9746" t="str">
            <v xml:space="preserve">CATETER DE SUCCION P.CER. 1/O 4.0MM                                                                 </v>
          </cell>
          <cell r="C9746">
            <v>3526</v>
          </cell>
          <cell r="D9746">
            <v>0</v>
          </cell>
          <cell r="E9746">
            <v>0</v>
          </cell>
          <cell r="F9746">
            <v>0</v>
          </cell>
          <cell r="G9746">
            <v>0</v>
          </cell>
          <cell r="I9746">
            <v>0</v>
          </cell>
        </row>
        <row r="9747">
          <cell r="A9747">
            <v>88500500000000</v>
          </cell>
          <cell r="B9747" t="str">
            <v xml:space="preserve">CATETER DE SUCCION P.CER. 1/O 5.0MM                                                                 </v>
          </cell>
          <cell r="C9747">
            <v>1081</v>
          </cell>
          <cell r="D9747">
            <v>0</v>
          </cell>
          <cell r="E9747">
            <v>0</v>
          </cell>
          <cell r="F9747">
            <v>0</v>
          </cell>
          <cell r="G9747">
            <v>0</v>
          </cell>
          <cell r="I9747">
            <v>0</v>
          </cell>
        </row>
        <row r="9748">
          <cell r="A9748">
            <v>88500600000000</v>
          </cell>
          <cell r="B9748" t="str">
            <v xml:space="preserve">CATETER DE SUCCION P.CER. 1/O 6.0MM                                                                 </v>
          </cell>
          <cell r="C9748">
            <v>2315</v>
          </cell>
          <cell r="D9748">
            <v>0</v>
          </cell>
          <cell r="E9748">
            <v>0</v>
          </cell>
          <cell r="F9748">
            <v>0</v>
          </cell>
          <cell r="G9748">
            <v>0</v>
          </cell>
          <cell r="I9748">
            <v>0</v>
          </cell>
        </row>
        <row r="9749">
          <cell r="A9749">
            <v>88500700000000</v>
          </cell>
          <cell r="B9749" t="str">
            <v xml:space="preserve">CATETER DE SUCCION P.CER. 1/O 7.0MM                                                                 </v>
          </cell>
          <cell r="C9749">
            <v>330</v>
          </cell>
          <cell r="D9749">
            <v>0</v>
          </cell>
          <cell r="E9749">
            <v>0</v>
          </cell>
          <cell r="F9749">
            <v>0</v>
          </cell>
          <cell r="G9749">
            <v>0</v>
          </cell>
          <cell r="I9749">
            <v>0</v>
          </cell>
        </row>
        <row r="9750">
          <cell r="A9750">
            <v>88500800000000</v>
          </cell>
          <cell r="B9750" t="str">
            <v xml:space="preserve">CATETER DE SUCCION P.CER. 1/O 8.0MM                                                                 </v>
          </cell>
          <cell r="C9750">
            <v>77</v>
          </cell>
          <cell r="D9750">
            <v>0</v>
          </cell>
          <cell r="E9750">
            <v>0</v>
          </cell>
          <cell r="F9750">
            <v>0</v>
          </cell>
          <cell r="G9750">
            <v>0</v>
          </cell>
          <cell r="I9750">
            <v>0</v>
          </cell>
        </row>
        <row r="9751">
          <cell r="A9751">
            <v>88510400000000</v>
          </cell>
          <cell r="B9751" t="str">
            <v xml:space="preserve">CAT.SUCCION P/TRAQ.ARMFLEX 4.0MM                                                                    </v>
          </cell>
          <cell r="C9751">
            <v>1413</v>
          </cell>
          <cell r="D9751">
            <v>0</v>
          </cell>
          <cell r="E9751">
            <v>0</v>
          </cell>
          <cell r="F9751">
            <v>0</v>
          </cell>
          <cell r="G9751">
            <v>0</v>
          </cell>
          <cell r="I9751">
            <v>0</v>
          </cell>
        </row>
        <row r="9752">
          <cell r="A9752">
            <v>88510500000000</v>
          </cell>
          <cell r="B9752" t="str">
            <v xml:space="preserve">CAT.SUCCION P/TRAQ.ARMFLEX 5.0MM                                                                    </v>
          </cell>
          <cell r="C9752">
            <v>771</v>
          </cell>
          <cell r="D9752">
            <v>0</v>
          </cell>
          <cell r="E9752">
            <v>0</v>
          </cell>
          <cell r="F9752">
            <v>0</v>
          </cell>
          <cell r="G9752">
            <v>0</v>
          </cell>
          <cell r="I9752">
            <v>0</v>
          </cell>
        </row>
        <row r="9753">
          <cell r="A9753">
            <v>88510600000000</v>
          </cell>
          <cell r="B9753" t="str">
            <v xml:space="preserve">CAT.SUCCION P/TRAQ.ARMFLEX 6.0MM                                                                    </v>
          </cell>
          <cell r="C9753">
            <v>548</v>
          </cell>
          <cell r="D9753">
            <v>0</v>
          </cell>
          <cell r="E9753">
            <v>0</v>
          </cell>
          <cell r="F9753">
            <v>0</v>
          </cell>
          <cell r="G9753">
            <v>0</v>
          </cell>
          <cell r="I9753">
            <v>0</v>
          </cell>
        </row>
        <row r="9754">
          <cell r="A9754">
            <v>88510700000000</v>
          </cell>
          <cell r="B9754" t="str">
            <v xml:space="preserve">CAT.SUCCION P/TRAQ.ARMFLEX 7.0MM                                                                    </v>
          </cell>
          <cell r="C9754">
            <v>63</v>
          </cell>
          <cell r="D9754">
            <v>0</v>
          </cell>
          <cell r="E9754">
            <v>0</v>
          </cell>
          <cell r="F9754">
            <v>0</v>
          </cell>
          <cell r="G9754">
            <v>0</v>
          </cell>
          <cell r="I9754">
            <v>0</v>
          </cell>
        </row>
        <row r="9755">
          <cell r="A9755">
            <v>88510800000000</v>
          </cell>
          <cell r="B9755" t="str">
            <v xml:space="preserve">CAT.SUCCION P/TRAQ.ARMFLEX 8.0MM                                                                    </v>
          </cell>
          <cell r="C9755">
            <v>615</v>
          </cell>
          <cell r="D9755">
            <v>0</v>
          </cell>
          <cell r="E9755">
            <v>0</v>
          </cell>
          <cell r="F9755">
            <v>0</v>
          </cell>
          <cell r="G9755">
            <v>0</v>
          </cell>
          <cell r="I9755">
            <v>0</v>
          </cell>
        </row>
        <row r="9756">
          <cell r="A9756">
            <v>88520000000000</v>
          </cell>
          <cell r="B9756" t="str">
            <v xml:space="preserve">VIA DE SUCCION P/TRAQ.SUBGL.6-7MM                                                                   </v>
          </cell>
          <cell r="C9756">
            <v>800</v>
          </cell>
          <cell r="D9756">
            <v>0</v>
          </cell>
          <cell r="E9756">
            <v>0</v>
          </cell>
          <cell r="F9756">
            <v>0</v>
          </cell>
          <cell r="G9756">
            <v>0</v>
          </cell>
          <cell r="I9756">
            <v>0</v>
          </cell>
        </row>
        <row r="9757">
          <cell r="A9757">
            <v>88520100000000</v>
          </cell>
          <cell r="B9757" t="str">
            <v xml:space="preserve">VIA DE SUCCION P/TRAQ.SUBGL.8-10MM                                                                  </v>
          </cell>
          <cell r="C9757">
            <v>61</v>
          </cell>
          <cell r="D9757">
            <v>0</v>
          </cell>
          <cell r="E9757">
            <v>0</v>
          </cell>
          <cell r="F9757">
            <v>0</v>
          </cell>
          <cell r="G9757">
            <v>0</v>
          </cell>
          <cell r="I9757">
            <v>0</v>
          </cell>
        </row>
        <row r="9758">
          <cell r="A9758">
            <v>88520200000000</v>
          </cell>
          <cell r="B9758" t="str">
            <v xml:space="preserve">VIA DE SUCCION P/ENDOT. SUBGLOTICA                                                                  </v>
          </cell>
          <cell r="C9758">
            <v>1578</v>
          </cell>
          <cell r="D9758">
            <v>0</v>
          </cell>
          <cell r="E9758">
            <v>0</v>
          </cell>
          <cell r="F9758">
            <v>0</v>
          </cell>
          <cell r="G9758">
            <v>0</v>
          </cell>
          <cell r="I9758">
            <v>0</v>
          </cell>
        </row>
        <row r="9759">
          <cell r="A9759">
            <v>88530000000000</v>
          </cell>
          <cell r="B9759" t="str">
            <v xml:space="preserve">VIA PARA CISTOMETRIA                                                                                </v>
          </cell>
          <cell r="C9759">
            <v>523</v>
          </cell>
          <cell r="D9759">
            <v>0</v>
          </cell>
          <cell r="E9759">
            <v>0</v>
          </cell>
          <cell r="F9759">
            <v>0</v>
          </cell>
          <cell r="G9759">
            <v>0</v>
          </cell>
          <cell r="I9759">
            <v>0</v>
          </cell>
        </row>
        <row r="9760">
          <cell r="A9760">
            <v>88535000000000</v>
          </cell>
          <cell r="B9760" t="str">
            <v xml:space="preserve">VIA P/SELDINGER DUO CATH                                                                            </v>
          </cell>
          <cell r="C9760">
            <v>0</v>
          </cell>
          <cell r="D9760">
            <v>0</v>
          </cell>
          <cell r="E9760">
            <v>0</v>
          </cell>
          <cell r="F9760">
            <v>0</v>
          </cell>
          <cell r="G9760">
            <v>0</v>
          </cell>
          <cell r="I9760">
            <v>0</v>
          </cell>
        </row>
        <row r="9761">
          <cell r="A9761">
            <v>88535000100000</v>
          </cell>
          <cell r="B9761" t="str">
            <v xml:space="preserve">VIA P/SELDINGER DUO CATH (C/EMBUDO PUR)                                                             </v>
          </cell>
          <cell r="C9761">
            <v>2069</v>
          </cell>
          <cell r="D9761">
            <v>0</v>
          </cell>
          <cell r="E9761">
            <v>0</v>
          </cell>
          <cell r="F9761">
            <v>0</v>
          </cell>
          <cell r="G9761">
            <v>0</v>
          </cell>
          <cell r="I9761">
            <v>0</v>
          </cell>
        </row>
        <row r="9762">
          <cell r="A9762">
            <v>88535500000000</v>
          </cell>
          <cell r="B9762" t="str">
            <v xml:space="preserve">VIA PARA ENDOTRAQUEAL C/VIA DE INSTILACION                                                          </v>
          </cell>
          <cell r="C9762">
            <v>21</v>
          </cell>
          <cell r="D9762">
            <v>0</v>
          </cell>
          <cell r="E9762">
            <v>0</v>
          </cell>
          <cell r="F9762">
            <v>0</v>
          </cell>
          <cell r="G9762">
            <v>0</v>
          </cell>
          <cell r="I9762">
            <v>0</v>
          </cell>
        </row>
        <row r="9763">
          <cell r="A9763">
            <v>88535600000000</v>
          </cell>
          <cell r="B9763" t="str">
            <v xml:space="preserve">VIA PARA ENDOTRAQUEAL C/VIA DE INSTILACION S/BALON                                                  </v>
          </cell>
          <cell r="C9763">
            <v>177</v>
          </cell>
          <cell r="D9763">
            <v>0</v>
          </cell>
          <cell r="E9763">
            <v>0</v>
          </cell>
          <cell r="F9763">
            <v>0</v>
          </cell>
          <cell r="G9763">
            <v>0</v>
          </cell>
          <cell r="I9763">
            <v>0</v>
          </cell>
        </row>
        <row r="9764">
          <cell r="A9764">
            <v>88550600000000</v>
          </cell>
          <cell r="B9764" t="str">
            <v xml:space="preserve">SONDA RECTAL PVC S/SIST. S/BAL. 6,0 MM                                                              </v>
          </cell>
          <cell r="C9764">
            <v>20</v>
          </cell>
          <cell r="D9764">
            <v>0</v>
          </cell>
          <cell r="E9764">
            <v>0</v>
          </cell>
          <cell r="F9764">
            <v>0</v>
          </cell>
          <cell r="G9764">
            <v>0</v>
          </cell>
          <cell r="I9764">
            <v>0</v>
          </cell>
        </row>
        <row r="9765">
          <cell r="A9765">
            <v>88550800000000</v>
          </cell>
          <cell r="B9765" t="str">
            <v xml:space="preserve">SONDA RECTAL PVC S/SIST. S/BAL. 8,0 MM                                                              </v>
          </cell>
          <cell r="C9765">
            <v>143</v>
          </cell>
          <cell r="D9765">
            <v>0</v>
          </cell>
          <cell r="E9765">
            <v>0</v>
          </cell>
          <cell r="F9765">
            <v>0</v>
          </cell>
          <cell r="G9765">
            <v>0</v>
          </cell>
          <cell r="I9765">
            <v>0</v>
          </cell>
        </row>
        <row r="9766">
          <cell r="A9766">
            <v>88550900000000</v>
          </cell>
          <cell r="B9766" t="str">
            <v xml:space="preserve">SONDA RECTAL PVC S/SIST. S/BAL. 9,0 MM                                                              </v>
          </cell>
          <cell r="C9766">
            <v>0</v>
          </cell>
          <cell r="D9766">
            <v>0</v>
          </cell>
          <cell r="E9766">
            <v>0</v>
          </cell>
          <cell r="F9766">
            <v>0</v>
          </cell>
          <cell r="G9766">
            <v>0</v>
          </cell>
          <cell r="I9766">
            <v>0</v>
          </cell>
        </row>
        <row r="9767">
          <cell r="A9767">
            <v>88551000000000</v>
          </cell>
          <cell r="B9767" t="str">
            <v xml:space="preserve">SONDA RECTAL PVC S/SIST. S/BAL. 10,0 MM                                                             </v>
          </cell>
          <cell r="C9767">
            <v>32</v>
          </cell>
          <cell r="D9767">
            <v>0</v>
          </cell>
          <cell r="E9767">
            <v>0</v>
          </cell>
          <cell r="F9767">
            <v>0</v>
          </cell>
          <cell r="G9767">
            <v>0</v>
          </cell>
          <cell r="I9767">
            <v>0</v>
          </cell>
        </row>
        <row r="9768">
          <cell r="A9768">
            <v>89010300000000</v>
          </cell>
          <cell r="B9768" t="str">
            <v xml:space="preserve">C.URET. P/CIL. 1OJO CH3                                                                             </v>
          </cell>
          <cell r="C9768">
            <v>56</v>
          </cell>
          <cell r="D9768">
            <v>0</v>
          </cell>
          <cell r="E9768">
            <v>0</v>
          </cell>
          <cell r="F9768">
            <v>0</v>
          </cell>
          <cell r="G9768">
            <v>0</v>
          </cell>
          <cell r="I9768">
            <v>0</v>
          </cell>
        </row>
        <row r="9769">
          <cell r="A9769">
            <v>89010400000000</v>
          </cell>
          <cell r="B9769" t="str">
            <v xml:space="preserve">C.URET. P/CIL. 1OJO CH4                                                                             </v>
          </cell>
          <cell r="C9769">
            <v>7</v>
          </cell>
          <cell r="D9769">
            <v>0</v>
          </cell>
          <cell r="E9769">
            <v>0</v>
          </cell>
          <cell r="F9769">
            <v>0</v>
          </cell>
          <cell r="G9769">
            <v>0</v>
          </cell>
          <cell r="I9769">
            <v>0</v>
          </cell>
        </row>
        <row r="9770">
          <cell r="A9770">
            <v>89010500000000</v>
          </cell>
          <cell r="B9770" t="str">
            <v xml:space="preserve">C.URET. P/CIL. 1OJO CH5                                                                             </v>
          </cell>
          <cell r="C9770">
            <v>47</v>
          </cell>
          <cell r="D9770">
            <v>0</v>
          </cell>
          <cell r="E9770">
            <v>0</v>
          </cell>
          <cell r="F9770">
            <v>0</v>
          </cell>
          <cell r="G9770">
            <v>0</v>
          </cell>
          <cell r="I9770">
            <v>0</v>
          </cell>
        </row>
        <row r="9771">
          <cell r="A9771">
            <v>89010600000000</v>
          </cell>
          <cell r="B9771" t="str">
            <v xml:space="preserve">C.URET. P/CIL. 1OJO CH6                                                                             </v>
          </cell>
          <cell r="C9771">
            <v>0</v>
          </cell>
          <cell r="D9771">
            <v>0</v>
          </cell>
          <cell r="E9771">
            <v>0</v>
          </cell>
          <cell r="F9771">
            <v>0</v>
          </cell>
          <cell r="G9771">
            <v>0</v>
          </cell>
          <cell r="I9771">
            <v>0</v>
          </cell>
        </row>
        <row r="9772">
          <cell r="A9772">
            <v>89010700000000</v>
          </cell>
          <cell r="B9772" t="str">
            <v xml:space="preserve">C.URET. P/CIL. 1OJO CH7                                                                             </v>
          </cell>
          <cell r="C9772">
            <v>0</v>
          </cell>
          <cell r="D9772">
            <v>0</v>
          </cell>
          <cell r="E9772">
            <v>0</v>
          </cell>
          <cell r="F9772">
            <v>0</v>
          </cell>
          <cell r="G9772">
            <v>0</v>
          </cell>
          <cell r="I9772">
            <v>0</v>
          </cell>
        </row>
        <row r="9773">
          <cell r="A9773">
            <v>89010800000000</v>
          </cell>
          <cell r="B9773" t="str">
            <v xml:space="preserve">C.URET. P/CIL. 1OJO MARCA VE. CH8                                                                   </v>
          </cell>
          <cell r="C9773">
            <v>0</v>
          </cell>
          <cell r="D9773">
            <v>0</v>
          </cell>
          <cell r="E9773">
            <v>0</v>
          </cell>
          <cell r="F9773">
            <v>0</v>
          </cell>
          <cell r="G9773">
            <v>0</v>
          </cell>
          <cell r="I9773">
            <v>0</v>
          </cell>
        </row>
        <row r="9774">
          <cell r="A9774">
            <v>89010900000000</v>
          </cell>
          <cell r="B9774" t="str">
            <v xml:space="preserve">C.URET. P/CIL. 1OJO MARCA VE. CH9                                                                   </v>
          </cell>
          <cell r="C9774">
            <v>0</v>
          </cell>
          <cell r="D9774">
            <v>0</v>
          </cell>
          <cell r="E9774">
            <v>0</v>
          </cell>
          <cell r="F9774">
            <v>0</v>
          </cell>
          <cell r="G9774">
            <v>0</v>
          </cell>
          <cell r="I9774">
            <v>0</v>
          </cell>
        </row>
        <row r="9775">
          <cell r="A9775">
            <v>89011000000000</v>
          </cell>
          <cell r="B9775" t="str">
            <v xml:space="preserve">C.URET. P/CIL. 1OJO MARCA VE. CH10                                                                  </v>
          </cell>
          <cell r="C9775">
            <v>0</v>
          </cell>
          <cell r="D9775">
            <v>0</v>
          </cell>
          <cell r="E9775">
            <v>0</v>
          </cell>
          <cell r="F9775">
            <v>0</v>
          </cell>
          <cell r="G9775">
            <v>0</v>
          </cell>
          <cell r="I9775">
            <v>0</v>
          </cell>
        </row>
        <row r="9776">
          <cell r="A9776">
            <v>89011100000000</v>
          </cell>
          <cell r="B9776" t="str">
            <v xml:space="preserve">C.URET. P/CIL. 1OJO MARCA VE. CH11                                                                  </v>
          </cell>
          <cell r="C9776">
            <v>0</v>
          </cell>
          <cell r="D9776">
            <v>0</v>
          </cell>
          <cell r="E9776">
            <v>0</v>
          </cell>
          <cell r="F9776">
            <v>0</v>
          </cell>
          <cell r="G9776">
            <v>0</v>
          </cell>
          <cell r="I9776">
            <v>0</v>
          </cell>
        </row>
        <row r="9777">
          <cell r="A9777">
            <v>89011200000000</v>
          </cell>
          <cell r="B9777" t="str">
            <v xml:space="preserve">C.URET. P/CIL. 1OJO MARCA VE. CH12                                                                  </v>
          </cell>
          <cell r="C9777">
            <v>0</v>
          </cell>
          <cell r="D9777">
            <v>0</v>
          </cell>
          <cell r="E9777">
            <v>0</v>
          </cell>
          <cell r="F9777">
            <v>0</v>
          </cell>
          <cell r="G9777">
            <v>0</v>
          </cell>
          <cell r="I9777">
            <v>0</v>
          </cell>
        </row>
        <row r="9778">
          <cell r="A9778">
            <v>89020300000000</v>
          </cell>
          <cell r="B9778" t="str">
            <v xml:space="preserve">C.URET. P/CIL. 1OJO MARCA RO. CH3                                                                   </v>
          </cell>
          <cell r="C9778">
            <v>0</v>
          </cell>
          <cell r="D9778">
            <v>0</v>
          </cell>
          <cell r="E9778">
            <v>0</v>
          </cell>
          <cell r="F9778">
            <v>0</v>
          </cell>
          <cell r="G9778">
            <v>0</v>
          </cell>
          <cell r="I9778">
            <v>0</v>
          </cell>
        </row>
        <row r="9779">
          <cell r="A9779">
            <v>89020400000000</v>
          </cell>
          <cell r="B9779" t="str">
            <v xml:space="preserve">C.URET. P/CIL. 1OJO MARCA RO. CH4                                                                   </v>
          </cell>
          <cell r="C9779">
            <v>0</v>
          </cell>
          <cell r="D9779">
            <v>0</v>
          </cell>
          <cell r="E9779">
            <v>0</v>
          </cell>
          <cell r="F9779">
            <v>0</v>
          </cell>
          <cell r="G9779">
            <v>0</v>
          </cell>
          <cell r="I9779">
            <v>0</v>
          </cell>
        </row>
        <row r="9780">
          <cell r="A9780">
            <v>89020500000000</v>
          </cell>
          <cell r="B9780" t="str">
            <v xml:space="preserve">C.URET. P/CIL. 1OJO MARCA RO. CH5                                                                   </v>
          </cell>
          <cell r="C9780">
            <v>0</v>
          </cell>
          <cell r="D9780">
            <v>0</v>
          </cell>
          <cell r="E9780">
            <v>0</v>
          </cell>
          <cell r="F9780">
            <v>0</v>
          </cell>
          <cell r="G9780">
            <v>0</v>
          </cell>
          <cell r="I9780">
            <v>0</v>
          </cell>
        </row>
        <row r="9781">
          <cell r="A9781">
            <v>89020600000000</v>
          </cell>
          <cell r="B9781" t="str">
            <v xml:space="preserve">C.URET. P/CIL. 1OJO MARCA RO. CH6                                                                   </v>
          </cell>
          <cell r="C9781">
            <v>0</v>
          </cell>
          <cell r="D9781">
            <v>0</v>
          </cell>
          <cell r="E9781">
            <v>0</v>
          </cell>
          <cell r="F9781">
            <v>0</v>
          </cell>
          <cell r="G9781">
            <v>0</v>
          </cell>
          <cell r="I9781">
            <v>0</v>
          </cell>
        </row>
        <row r="9782">
          <cell r="A9782">
            <v>89020700000000</v>
          </cell>
          <cell r="B9782" t="str">
            <v xml:space="preserve">C.URET. P/CIL. 1OJO MARCA RO. CH7                                                                   </v>
          </cell>
          <cell r="C9782">
            <v>0</v>
          </cell>
          <cell r="D9782">
            <v>0</v>
          </cell>
          <cell r="E9782">
            <v>0</v>
          </cell>
          <cell r="F9782">
            <v>0</v>
          </cell>
          <cell r="G9782">
            <v>0</v>
          </cell>
          <cell r="I9782">
            <v>0</v>
          </cell>
        </row>
        <row r="9783">
          <cell r="A9783">
            <v>89020800000000</v>
          </cell>
          <cell r="B9783" t="str">
            <v xml:space="preserve">C.URET. P/CIL. 1OJO CH8                                                                             </v>
          </cell>
          <cell r="C9783">
            <v>17</v>
          </cell>
          <cell r="D9783">
            <v>0</v>
          </cell>
          <cell r="E9783">
            <v>0</v>
          </cell>
          <cell r="F9783">
            <v>0</v>
          </cell>
          <cell r="G9783">
            <v>0</v>
          </cell>
          <cell r="I9783">
            <v>0</v>
          </cell>
        </row>
        <row r="9784">
          <cell r="A9784">
            <v>89020900000000</v>
          </cell>
          <cell r="B9784" t="str">
            <v xml:space="preserve">C.URET. P/CIL. 1OJO MARCA RO. CH9                                                                   </v>
          </cell>
          <cell r="C9784">
            <v>0</v>
          </cell>
          <cell r="D9784">
            <v>0</v>
          </cell>
          <cell r="E9784">
            <v>0</v>
          </cell>
          <cell r="F9784">
            <v>0</v>
          </cell>
          <cell r="G9784">
            <v>0</v>
          </cell>
          <cell r="I9784">
            <v>0</v>
          </cell>
        </row>
        <row r="9785">
          <cell r="A9785">
            <v>89021000000000</v>
          </cell>
          <cell r="B9785" t="str">
            <v xml:space="preserve">C.URET. P/CIL. 1OJO MARCA RO. CH10                                                                  </v>
          </cell>
          <cell r="C9785">
            <v>0</v>
          </cell>
          <cell r="D9785">
            <v>0</v>
          </cell>
          <cell r="E9785">
            <v>0</v>
          </cell>
          <cell r="F9785">
            <v>0</v>
          </cell>
          <cell r="G9785">
            <v>0</v>
          </cell>
          <cell r="I9785">
            <v>0</v>
          </cell>
        </row>
        <row r="9786">
          <cell r="A9786">
            <v>89021100000000</v>
          </cell>
          <cell r="B9786" t="str">
            <v xml:space="preserve">C.URET. P/CIL. 1OJO MARCA RO. CH11                                                                  </v>
          </cell>
          <cell r="C9786">
            <v>0</v>
          </cell>
          <cell r="D9786">
            <v>0</v>
          </cell>
          <cell r="E9786">
            <v>0</v>
          </cell>
          <cell r="F9786">
            <v>0</v>
          </cell>
          <cell r="G9786">
            <v>0</v>
          </cell>
          <cell r="I9786">
            <v>0</v>
          </cell>
        </row>
        <row r="9787">
          <cell r="A9787">
            <v>89021200000000</v>
          </cell>
          <cell r="B9787" t="str">
            <v xml:space="preserve">C.URET. P/CIL. 1OJO MARCA RO. CH12                                                                  </v>
          </cell>
          <cell r="C9787">
            <v>0</v>
          </cell>
          <cell r="D9787">
            <v>0</v>
          </cell>
          <cell r="E9787">
            <v>0</v>
          </cell>
          <cell r="F9787">
            <v>0</v>
          </cell>
          <cell r="G9787">
            <v>0</v>
          </cell>
          <cell r="I9787">
            <v>0</v>
          </cell>
        </row>
        <row r="9788">
          <cell r="A9788">
            <v>89030300000000</v>
          </cell>
          <cell r="B9788" t="str">
            <v xml:space="preserve">C.URET. P/BIS. 1OJO MARCA RO. CH3                                                                   </v>
          </cell>
          <cell r="C9788">
            <v>0</v>
          </cell>
          <cell r="D9788">
            <v>0</v>
          </cell>
          <cell r="E9788">
            <v>0</v>
          </cell>
          <cell r="F9788">
            <v>0</v>
          </cell>
          <cell r="G9788">
            <v>0</v>
          </cell>
          <cell r="I9788">
            <v>0</v>
          </cell>
        </row>
        <row r="9789">
          <cell r="A9789">
            <v>89030400000000</v>
          </cell>
          <cell r="B9789" t="str">
            <v xml:space="preserve">C.URET. P/BIS. 1OJO MARCA RO. CH4                                                                   </v>
          </cell>
          <cell r="C9789">
            <v>39</v>
          </cell>
          <cell r="D9789">
            <v>0</v>
          </cell>
          <cell r="E9789">
            <v>0</v>
          </cell>
          <cell r="F9789">
            <v>0</v>
          </cell>
          <cell r="G9789">
            <v>0</v>
          </cell>
          <cell r="I9789">
            <v>0</v>
          </cell>
        </row>
        <row r="9790">
          <cell r="A9790">
            <v>89030500000000</v>
          </cell>
          <cell r="B9790" t="str">
            <v xml:space="preserve">C.URET. P/BIS. 1OJO MARCA RO. CH5                                                                   </v>
          </cell>
          <cell r="C9790">
            <v>55</v>
          </cell>
          <cell r="D9790">
            <v>0</v>
          </cell>
          <cell r="E9790">
            <v>0</v>
          </cell>
          <cell r="F9790">
            <v>0</v>
          </cell>
          <cell r="G9790">
            <v>0</v>
          </cell>
          <cell r="I9790">
            <v>0</v>
          </cell>
        </row>
        <row r="9791">
          <cell r="A9791">
            <v>89030600000000</v>
          </cell>
          <cell r="B9791" t="str">
            <v xml:space="preserve">C.URET. P/BIS. 1OJO MARCA RO. CH6                                                                   </v>
          </cell>
          <cell r="C9791">
            <v>44</v>
          </cell>
          <cell r="D9791">
            <v>0</v>
          </cell>
          <cell r="E9791">
            <v>0</v>
          </cell>
          <cell r="F9791">
            <v>0</v>
          </cell>
          <cell r="G9791">
            <v>0</v>
          </cell>
          <cell r="I9791">
            <v>0</v>
          </cell>
        </row>
        <row r="9792">
          <cell r="A9792">
            <v>89030700000000</v>
          </cell>
          <cell r="B9792" t="str">
            <v xml:space="preserve">C.URET. P/BIS. 1OJO MARCA RO. CH7                                                                   </v>
          </cell>
          <cell r="C9792">
            <v>16</v>
          </cell>
          <cell r="D9792">
            <v>0</v>
          </cell>
          <cell r="E9792">
            <v>0</v>
          </cell>
          <cell r="F9792">
            <v>0</v>
          </cell>
          <cell r="G9792">
            <v>0</v>
          </cell>
          <cell r="I9792">
            <v>0</v>
          </cell>
        </row>
        <row r="9793">
          <cell r="A9793">
            <v>89030800000000</v>
          </cell>
          <cell r="B9793" t="str">
            <v xml:space="preserve">C.URET. P/BIS. 1OJO MARCA RO. CH8                                                                   </v>
          </cell>
          <cell r="C9793">
            <v>0</v>
          </cell>
          <cell r="D9793">
            <v>0</v>
          </cell>
          <cell r="E9793">
            <v>0</v>
          </cell>
          <cell r="F9793">
            <v>0</v>
          </cell>
          <cell r="G9793">
            <v>0</v>
          </cell>
          <cell r="I9793">
            <v>0</v>
          </cell>
        </row>
        <row r="9794">
          <cell r="A9794">
            <v>89030900000000</v>
          </cell>
          <cell r="B9794" t="str">
            <v xml:space="preserve">C.URET. P/BIS. 1OJO MARCA RO. CH9                                                                   </v>
          </cell>
          <cell r="C9794">
            <v>0</v>
          </cell>
          <cell r="D9794">
            <v>0</v>
          </cell>
          <cell r="E9794">
            <v>0</v>
          </cell>
          <cell r="F9794">
            <v>0</v>
          </cell>
          <cell r="G9794">
            <v>0</v>
          </cell>
          <cell r="I9794">
            <v>0</v>
          </cell>
        </row>
        <row r="9795">
          <cell r="A9795">
            <v>89031000000000</v>
          </cell>
          <cell r="B9795" t="str">
            <v xml:space="preserve">C.URET. P/BIS. 1OJO MARCA RO. CH10                                                                  </v>
          </cell>
          <cell r="C9795">
            <v>0</v>
          </cell>
          <cell r="D9795">
            <v>0</v>
          </cell>
          <cell r="E9795">
            <v>0</v>
          </cell>
          <cell r="F9795">
            <v>0</v>
          </cell>
          <cell r="G9795">
            <v>0</v>
          </cell>
          <cell r="I9795">
            <v>0</v>
          </cell>
        </row>
        <row r="9796">
          <cell r="A9796">
            <v>89031100000000</v>
          </cell>
          <cell r="B9796" t="str">
            <v xml:space="preserve">C.URET. P/BIS. 1OJO MARCA RO. CH11                                                                  </v>
          </cell>
          <cell r="C9796">
            <v>0</v>
          </cell>
          <cell r="D9796">
            <v>0</v>
          </cell>
          <cell r="E9796">
            <v>0</v>
          </cell>
          <cell r="F9796">
            <v>0</v>
          </cell>
          <cell r="G9796">
            <v>0</v>
          </cell>
          <cell r="I9796">
            <v>0</v>
          </cell>
        </row>
        <row r="9797">
          <cell r="A9797">
            <v>89031200000000</v>
          </cell>
          <cell r="B9797" t="str">
            <v xml:space="preserve">C.URET. P/BIS. 1OJO MARCA RO. CH12                                                                  </v>
          </cell>
          <cell r="C9797">
            <v>0</v>
          </cell>
          <cell r="D9797">
            <v>0</v>
          </cell>
          <cell r="E9797">
            <v>0</v>
          </cell>
          <cell r="F9797">
            <v>0</v>
          </cell>
          <cell r="G9797">
            <v>0</v>
          </cell>
          <cell r="I9797">
            <v>0</v>
          </cell>
        </row>
        <row r="9798">
          <cell r="A9798">
            <v>89040300000000</v>
          </cell>
          <cell r="B9798" t="str">
            <v xml:space="preserve">C.URET. P/BIS. 1OJO CH3                                                                             </v>
          </cell>
          <cell r="C9798">
            <v>0</v>
          </cell>
          <cell r="D9798">
            <v>0</v>
          </cell>
          <cell r="E9798">
            <v>0</v>
          </cell>
          <cell r="F9798">
            <v>0</v>
          </cell>
          <cell r="G9798">
            <v>0</v>
          </cell>
          <cell r="I9798">
            <v>0</v>
          </cell>
        </row>
        <row r="9799">
          <cell r="A9799">
            <v>89040400000000</v>
          </cell>
          <cell r="B9799" t="str">
            <v xml:space="preserve">C.URET. P/BIS. 1OJO CH4                                                                             </v>
          </cell>
          <cell r="C9799">
            <v>42</v>
          </cell>
          <cell r="D9799">
            <v>0</v>
          </cell>
          <cell r="E9799">
            <v>0</v>
          </cell>
          <cell r="F9799">
            <v>0</v>
          </cell>
          <cell r="G9799">
            <v>0</v>
          </cell>
          <cell r="I9799">
            <v>0</v>
          </cell>
        </row>
        <row r="9800">
          <cell r="A9800">
            <v>89040500000000</v>
          </cell>
          <cell r="B9800" t="str">
            <v xml:space="preserve">C.URET. P/BIS. 1OJO CH5                                                                             </v>
          </cell>
          <cell r="C9800">
            <v>60</v>
          </cell>
          <cell r="D9800">
            <v>0</v>
          </cell>
          <cell r="E9800">
            <v>0</v>
          </cell>
          <cell r="F9800">
            <v>0</v>
          </cell>
          <cell r="G9800">
            <v>0</v>
          </cell>
          <cell r="I9800">
            <v>0</v>
          </cell>
        </row>
        <row r="9801">
          <cell r="A9801">
            <v>89040600000000</v>
          </cell>
          <cell r="B9801" t="str">
            <v xml:space="preserve">C.URET. P/BIS. 1OJO CH6                                                                             </v>
          </cell>
          <cell r="C9801">
            <v>42</v>
          </cell>
          <cell r="D9801">
            <v>0</v>
          </cell>
          <cell r="E9801">
            <v>0</v>
          </cell>
          <cell r="F9801">
            <v>0</v>
          </cell>
          <cell r="G9801">
            <v>0</v>
          </cell>
          <cell r="I9801">
            <v>0</v>
          </cell>
        </row>
        <row r="9802">
          <cell r="A9802">
            <v>89040700000000</v>
          </cell>
          <cell r="B9802" t="str">
            <v xml:space="preserve">C.URET. P/BIS. 1OJO CH7                                                                             </v>
          </cell>
          <cell r="C9802">
            <v>16</v>
          </cell>
          <cell r="D9802">
            <v>0</v>
          </cell>
          <cell r="E9802">
            <v>0</v>
          </cell>
          <cell r="F9802">
            <v>0</v>
          </cell>
          <cell r="G9802">
            <v>0</v>
          </cell>
          <cell r="I9802">
            <v>0</v>
          </cell>
        </row>
        <row r="9803">
          <cell r="A9803">
            <v>89040800000000</v>
          </cell>
          <cell r="B9803" t="str">
            <v xml:space="preserve">C.URET. P/BIS. 1OJO CH8                                                                             </v>
          </cell>
          <cell r="C9803">
            <v>0</v>
          </cell>
          <cell r="D9803">
            <v>0</v>
          </cell>
          <cell r="E9803">
            <v>0</v>
          </cell>
          <cell r="F9803">
            <v>0</v>
          </cell>
          <cell r="G9803">
            <v>0</v>
          </cell>
          <cell r="I9803">
            <v>0</v>
          </cell>
        </row>
        <row r="9804">
          <cell r="A9804">
            <v>89040900000000</v>
          </cell>
          <cell r="B9804" t="str">
            <v xml:space="preserve">C.URET. P/BIS. 1OJO MARCA VE. CH9                                                                   </v>
          </cell>
          <cell r="C9804">
            <v>0</v>
          </cell>
          <cell r="D9804">
            <v>0</v>
          </cell>
          <cell r="E9804">
            <v>0</v>
          </cell>
          <cell r="F9804">
            <v>0</v>
          </cell>
          <cell r="G9804">
            <v>0</v>
          </cell>
          <cell r="I9804">
            <v>0</v>
          </cell>
        </row>
        <row r="9805">
          <cell r="A9805">
            <v>89041000000000</v>
          </cell>
          <cell r="B9805" t="str">
            <v xml:space="preserve">C.URET. P/BIS. 1OJO MARCA VE. CH10                                                                  </v>
          </cell>
          <cell r="C9805">
            <v>0</v>
          </cell>
          <cell r="D9805">
            <v>0</v>
          </cell>
          <cell r="E9805">
            <v>0</v>
          </cell>
          <cell r="F9805">
            <v>0</v>
          </cell>
          <cell r="G9805">
            <v>0</v>
          </cell>
          <cell r="I9805">
            <v>0</v>
          </cell>
        </row>
        <row r="9806">
          <cell r="A9806">
            <v>89041100000000</v>
          </cell>
          <cell r="B9806" t="str">
            <v xml:space="preserve">C.URET. P/BIS. 1OJO MARCA VE. CH11                                                                  </v>
          </cell>
          <cell r="C9806">
            <v>0</v>
          </cell>
          <cell r="D9806">
            <v>0</v>
          </cell>
          <cell r="E9806">
            <v>0</v>
          </cell>
          <cell r="F9806">
            <v>0</v>
          </cell>
          <cell r="G9806">
            <v>0</v>
          </cell>
          <cell r="I9806">
            <v>0</v>
          </cell>
        </row>
        <row r="9807">
          <cell r="A9807">
            <v>89041200000000</v>
          </cell>
          <cell r="B9807" t="str">
            <v xml:space="preserve">C.URET. P/BIS. 1OJO MARCA VE. CH12                                                                  </v>
          </cell>
          <cell r="C9807">
            <v>0</v>
          </cell>
          <cell r="D9807">
            <v>0</v>
          </cell>
          <cell r="E9807">
            <v>0</v>
          </cell>
          <cell r="F9807">
            <v>0</v>
          </cell>
          <cell r="G9807">
            <v>0</v>
          </cell>
          <cell r="I9807">
            <v>0</v>
          </cell>
        </row>
        <row r="9808">
          <cell r="A9808">
            <v>89050400000000</v>
          </cell>
          <cell r="B9808" t="str">
            <v xml:space="preserve">C.URET. CHEVASSU CH4                                                                                </v>
          </cell>
          <cell r="C9808">
            <v>32</v>
          </cell>
          <cell r="D9808">
            <v>0</v>
          </cell>
          <cell r="E9808">
            <v>0</v>
          </cell>
          <cell r="F9808">
            <v>0</v>
          </cell>
          <cell r="G9808">
            <v>0</v>
          </cell>
          <cell r="I9808">
            <v>0</v>
          </cell>
        </row>
        <row r="9809">
          <cell r="A9809">
            <v>89050500000000</v>
          </cell>
          <cell r="B9809" t="str">
            <v xml:space="preserve">C.URET. CHEVASSU CH5                                                                                </v>
          </cell>
          <cell r="C9809">
            <v>9</v>
          </cell>
          <cell r="D9809">
            <v>0</v>
          </cell>
          <cell r="E9809">
            <v>0</v>
          </cell>
          <cell r="F9809">
            <v>0</v>
          </cell>
          <cell r="G9809">
            <v>0</v>
          </cell>
          <cell r="I9809">
            <v>0</v>
          </cell>
        </row>
        <row r="9810">
          <cell r="A9810">
            <v>89050600000000</v>
          </cell>
          <cell r="B9810" t="str">
            <v xml:space="preserve">C.URET. CHEVASSU CH6                                                                                </v>
          </cell>
          <cell r="C9810">
            <v>4</v>
          </cell>
          <cell r="D9810">
            <v>0</v>
          </cell>
          <cell r="E9810">
            <v>0</v>
          </cell>
          <cell r="F9810">
            <v>0</v>
          </cell>
          <cell r="G9810">
            <v>0</v>
          </cell>
          <cell r="I9810">
            <v>0</v>
          </cell>
        </row>
        <row r="9811">
          <cell r="A9811">
            <v>89050700000000</v>
          </cell>
          <cell r="B9811" t="str">
            <v xml:space="preserve">C.URET. CHEVASSU CH7                                                                                </v>
          </cell>
          <cell r="C9811">
            <v>11</v>
          </cell>
          <cell r="D9811">
            <v>0</v>
          </cell>
          <cell r="E9811">
            <v>0</v>
          </cell>
          <cell r="F9811">
            <v>0</v>
          </cell>
          <cell r="G9811">
            <v>0</v>
          </cell>
          <cell r="I9811">
            <v>0</v>
          </cell>
        </row>
        <row r="9812">
          <cell r="A9812">
            <v>89050800000000</v>
          </cell>
          <cell r="B9812" t="str">
            <v xml:space="preserve">C.URET. CHEVASSU CH8                                                                                </v>
          </cell>
          <cell r="C9812">
            <v>1</v>
          </cell>
          <cell r="D9812">
            <v>0</v>
          </cell>
          <cell r="E9812">
            <v>0</v>
          </cell>
          <cell r="F9812">
            <v>0</v>
          </cell>
          <cell r="G9812">
            <v>0</v>
          </cell>
          <cell r="I9812">
            <v>0</v>
          </cell>
        </row>
        <row r="9813">
          <cell r="A9813">
            <v>89050900000000</v>
          </cell>
          <cell r="B9813" t="str">
            <v xml:space="preserve">C.URET. CHEVASSU MARCA VE. CH9                                                                      </v>
          </cell>
          <cell r="C9813">
            <v>0</v>
          </cell>
          <cell r="D9813">
            <v>0</v>
          </cell>
          <cell r="E9813">
            <v>0</v>
          </cell>
          <cell r="F9813">
            <v>0</v>
          </cell>
          <cell r="G9813">
            <v>0</v>
          </cell>
          <cell r="I9813">
            <v>0</v>
          </cell>
        </row>
        <row r="9814">
          <cell r="A9814">
            <v>89051000000000</v>
          </cell>
          <cell r="B9814" t="str">
            <v xml:space="preserve">C.URET. CHEVASSU MARCA VE. CH10                                                                     </v>
          </cell>
          <cell r="C9814">
            <v>0</v>
          </cell>
          <cell r="D9814">
            <v>0</v>
          </cell>
          <cell r="E9814">
            <v>0</v>
          </cell>
          <cell r="F9814">
            <v>0</v>
          </cell>
          <cell r="G9814">
            <v>0</v>
          </cell>
          <cell r="I9814">
            <v>0</v>
          </cell>
        </row>
        <row r="9815">
          <cell r="A9815">
            <v>89051100000000</v>
          </cell>
          <cell r="B9815" t="str">
            <v xml:space="preserve">C.URET. CHEVASSU MARCA VE. CH11                                                                     </v>
          </cell>
          <cell r="C9815">
            <v>0</v>
          </cell>
          <cell r="D9815">
            <v>0</v>
          </cell>
          <cell r="E9815">
            <v>0</v>
          </cell>
          <cell r="F9815">
            <v>0</v>
          </cell>
          <cell r="G9815">
            <v>0</v>
          </cell>
          <cell r="I9815">
            <v>0</v>
          </cell>
        </row>
        <row r="9816">
          <cell r="A9816">
            <v>89051200000000</v>
          </cell>
          <cell r="B9816" t="str">
            <v xml:space="preserve">C.URET. CHEVASSU MARCA VE. CH12                                                                     </v>
          </cell>
          <cell r="C9816">
            <v>0</v>
          </cell>
          <cell r="D9816">
            <v>0</v>
          </cell>
          <cell r="E9816">
            <v>0</v>
          </cell>
          <cell r="F9816">
            <v>0</v>
          </cell>
          <cell r="G9816">
            <v>0</v>
          </cell>
          <cell r="I9816">
            <v>0</v>
          </cell>
        </row>
        <row r="9817">
          <cell r="A9817">
            <v>89060400000000</v>
          </cell>
          <cell r="B9817" t="str">
            <v xml:space="preserve">C.URET. CHEVASSU MARCA RO. CH4                                                                      </v>
          </cell>
          <cell r="C9817">
            <v>44</v>
          </cell>
          <cell r="D9817">
            <v>0</v>
          </cell>
          <cell r="E9817">
            <v>0</v>
          </cell>
          <cell r="F9817">
            <v>0</v>
          </cell>
          <cell r="G9817">
            <v>0</v>
          </cell>
          <cell r="I9817">
            <v>0</v>
          </cell>
        </row>
        <row r="9818">
          <cell r="A9818">
            <v>89060500000000</v>
          </cell>
          <cell r="B9818" t="str">
            <v xml:space="preserve">C.URET. CHEVASSU MARCA RO. CH5                                                                      </v>
          </cell>
          <cell r="C9818">
            <v>9</v>
          </cell>
          <cell r="D9818">
            <v>0</v>
          </cell>
          <cell r="E9818">
            <v>0</v>
          </cell>
          <cell r="F9818">
            <v>0</v>
          </cell>
          <cell r="G9818">
            <v>0</v>
          </cell>
          <cell r="I9818">
            <v>0</v>
          </cell>
        </row>
        <row r="9819">
          <cell r="A9819">
            <v>89060600000000</v>
          </cell>
          <cell r="B9819" t="str">
            <v xml:space="preserve">C.URET. CHEVASSU MARCA RO. CH6                                                                      </v>
          </cell>
          <cell r="C9819">
            <v>0</v>
          </cell>
          <cell r="D9819">
            <v>0</v>
          </cell>
          <cell r="E9819">
            <v>0</v>
          </cell>
          <cell r="F9819">
            <v>0</v>
          </cell>
          <cell r="G9819">
            <v>0</v>
          </cell>
          <cell r="I9819">
            <v>0</v>
          </cell>
        </row>
        <row r="9820">
          <cell r="A9820">
            <v>89060700000000</v>
          </cell>
          <cell r="B9820" t="str">
            <v xml:space="preserve">C.URET. CHEVASSU MARCA RO. CH7                                                                      </v>
          </cell>
          <cell r="C9820">
            <v>7</v>
          </cell>
          <cell r="D9820">
            <v>0</v>
          </cell>
          <cell r="E9820">
            <v>0</v>
          </cell>
          <cell r="F9820">
            <v>0</v>
          </cell>
          <cell r="G9820">
            <v>0</v>
          </cell>
          <cell r="I9820">
            <v>0</v>
          </cell>
        </row>
        <row r="9821">
          <cell r="A9821">
            <v>89060800000000</v>
          </cell>
          <cell r="B9821" t="str">
            <v xml:space="preserve">C.URET. CHEVASSU MARCA RO. CH8                                                                      </v>
          </cell>
          <cell r="C9821">
            <v>0</v>
          </cell>
          <cell r="D9821">
            <v>0</v>
          </cell>
          <cell r="E9821">
            <v>0</v>
          </cell>
          <cell r="F9821">
            <v>0</v>
          </cell>
          <cell r="G9821">
            <v>0</v>
          </cell>
          <cell r="I9821">
            <v>0</v>
          </cell>
        </row>
        <row r="9822">
          <cell r="A9822">
            <v>89060900000000</v>
          </cell>
          <cell r="B9822" t="str">
            <v xml:space="preserve">C.URET. CHEVASSU MARCA RO. CH9                                                                      </v>
          </cell>
          <cell r="C9822">
            <v>0</v>
          </cell>
          <cell r="D9822">
            <v>0</v>
          </cell>
          <cell r="E9822">
            <v>0</v>
          </cell>
          <cell r="F9822">
            <v>0</v>
          </cell>
          <cell r="G9822">
            <v>0</v>
          </cell>
          <cell r="I9822">
            <v>0</v>
          </cell>
        </row>
        <row r="9823">
          <cell r="A9823">
            <v>89061000000000</v>
          </cell>
          <cell r="B9823" t="str">
            <v xml:space="preserve">C.URET. CHEVASSU MARCA RO. CH10                                                                     </v>
          </cell>
          <cell r="C9823">
            <v>0</v>
          </cell>
          <cell r="D9823">
            <v>0</v>
          </cell>
          <cell r="E9823">
            <v>0</v>
          </cell>
          <cell r="F9823">
            <v>0</v>
          </cell>
          <cell r="G9823">
            <v>0</v>
          </cell>
          <cell r="I9823">
            <v>0</v>
          </cell>
        </row>
        <row r="9824">
          <cell r="A9824">
            <v>89061100000000</v>
          </cell>
          <cell r="B9824" t="str">
            <v xml:space="preserve">C.URET. CHEVASSU MARCA RO. CH11                                                                     </v>
          </cell>
          <cell r="C9824">
            <v>0</v>
          </cell>
          <cell r="D9824">
            <v>0</v>
          </cell>
          <cell r="E9824">
            <v>0</v>
          </cell>
          <cell r="F9824">
            <v>0</v>
          </cell>
          <cell r="G9824">
            <v>0</v>
          </cell>
          <cell r="I9824">
            <v>0</v>
          </cell>
        </row>
        <row r="9825">
          <cell r="A9825">
            <v>89061200000000</v>
          </cell>
          <cell r="B9825" t="str">
            <v xml:space="preserve">C.URET. CHEVASSU MARCA RO. CH12                                                                     </v>
          </cell>
          <cell r="C9825">
            <v>0</v>
          </cell>
          <cell r="D9825">
            <v>0</v>
          </cell>
          <cell r="E9825">
            <v>0</v>
          </cell>
          <cell r="F9825">
            <v>0</v>
          </cell>
          <cell r="G9825">
            <v>0</v>
          </cell>
          <cell r="I9825">
            <v>0</v>
          </cell>
        </row>
        <row r="9826">
          <cell r="A9826">
            <v>89070300000000</v>
          </cell>
          <cell r="B9826" t="str">
            <v xml:space="preserve">C.URET. P/BIS. 2OJOS MARCA RO. CH3                                                                  </v>
          </cell>
          <cell r="C9826">
            <v>0</v>
          </cell>
          <cell r="D9826">
            <v>0</v>
          </cell>
          <cell r="E9826">
            <v>0</v>
          </cell>
          <cell r="F9826">
            <v>0</v>
          </cell>
          <cell r="G9826">
            <v>0</v>
          </cell>
          <cell r="I9826">
            <v>0</v>
          </cell>
        </row>
        <row r="9827">
          <cell r="A9827">
            <v>89070400000000</v>
          </cell>
          <cell r="B9827" t="str">
            <v xml:space="preserve">C.URET. P/BIS. 2OJOS MARCA RO. CH4                                                                  </v>
          </cell>
          <cell r="C9827">
            <v>0</v>
          </cell>
          <cell r="D9827">
            <v>0</v>
          </cell>
          <cell r="E9827">
            <v>0</v>
          </cell>
          <cell r="F9827">
            <v>0</v>
          </cell>
          <cell r="G9827">
            <v>0</v>
          </cell>
          <cell r="I9827">
            <v>0</v>
          </cell>
        </row>
        <row r="9828">
          <cell r="A9828">
            <v>89070500000000</v>
          </cell>
          <cell r="B9828" t="str">
            <v xml:space="preserve">C.URET. P/BIS. 2OJOS MARCA RO. CH5                                                                  </v>
          </cell>
          <cell r="C9828">
            <v>5</v>
          </cell>
          <cell r="D9828">
            <v>0</v>
          </cell>
          <cell r="E9828">
            <v>0</v>
          </cell>
          <cell r="F9828">
            <v>0</v>
          </cell>
          <cell r="G9828">
            <v>0</v>
          </cell>
          <cell r="I9828">
            <v>0</v>
          </cell>
        </row>
        <row r="9829">
          <cell r="A9829">
            <v>89070600000000</v>
          </cell>
          <cell r="B9829" t="str">
            <v xml:space="preserve">C.URET. P/BIS. 2OJOS MARCA RO. CH6                                                                  </v>
          </cell>
          <cell r="C9829">
            <v>0</v>
          </cell>
          <cell r="D9829">
            <v>0</v>
          </cell>
          <cell r="E9829">
            <v>0</v>
          </cell>
          <cell r="F9829">
            <v>0</v>
          </cell>
          <cell r="G9829">
            <v>0</v>
          </cell>
          <cell r="I9829">
            <v>0</v>
          </cell>
        </row>
        <row r="9830">
          <cell r="A9830">
            <v>89070700000000</v>
          </cell>
          <cell r="B9830" t="str">
            <v xml:space="preserve">C.URET. P/BIS. 2OJOS MARCA RO. CH7                                                                  </v>
          </cell>
          <cell r="C9830">
            <v>80</v>
          </cell>
          <cell r="D9830">
            <v>0</v>
          </cell>
          <cell r="E9830">
            <v>0</v>
          </cell>
          <cell r="F9830">
            <v>0</v>
          </cell>
          <cell r="G9830">
            <v>0</v>
          </cell>
          <cell r="I9830">
            <v>0</v>
          </cell>
        </row>
        <row r="9831">
          <cell r="A9831">
            <v>89080300000000</v>
          </cell>
          <cell r="B9831" t="str">
            <v xml:space="preserve">C.URET. P/BIS. 2OJOS CH3                                                                            </v>
          </cell>
          <cell r="C9831">
            <v>0</v>
          </cell>
          <cell r="D9831">
            <v>0</v>
          </cell>
          <cell r="E9831">
            <v>0</v>
          </cell>
          <cell r="F9831">
            <v>0</v>
          </cell>
          <cell r="G9831">
            <v>0</v>
          </cell>
          <cell r="I9831">
            <v>0</v>
          </cell>
        </row>
        <row r="9832">
          <cell r="A9832">
            <v>89080400000000</v>
          </cell>
          <cell r="B9832" t="str">
            <v xml:space="preserve">C.URET. P/BIS. 2OJOS CH4                                                                            </v>
          </cell>
          <cell r="C9832">
            <v>11</v>
          </cell>
          <cell r="D9832">
            <v>0</v>
          </cell>
          <cell r="E9832">
            <v>0</v>
          </cell>
          <cell r="F9832">
            <v>0</v>
          </cell>
          <cell r="G9832">
            <v>0</v>
          </cell>
          <cell r="I9832">
            <v>0</v>
          </cell>
        </row>
        <row r="9833">
          <cell r="A9833">
            <v>89080500000000</v>
          </cell>
          <cell r="B9833" t="str">
            <v xml:space="preserve">C.URET. P/BIS. 2OJOS CH5                                                                            </v>
          </cell>
          <cell r="C9833">
            <v>12</v>
          </cell>
          <cell r="D9833">
            <v>0</v>
          </cell>
          <cell r="E9833">
            <v>0</v>
          </cell>
          <cell r="F9833">
            <v>0</v>
          </cell>
          <cell r="G9833">
            <v>0</v>
          </cell>
          <cell r="I9833">
            <v>0</v>
          </cell>
        </row>
        <row r="9834">
          <cell r="A9834">
            <v>89080600000000</v>
          </cell>
          <cell r="B9834" t="str">
            <v xml:space="preserve">C.URET. P/BIS. 2OJOS CH6                                                                            </v>
          </cell>
          <cell r="C9834">
            <v>8</v>
          </cell>
          <cell r="D9834">
            <v>0</v>
          </cell>
          <cell r="E9834">
            <v>0</v>
          </cell>
          <cell r="F9834">
            <v>0</v>
          </cell>
          <cell r="G9834">
            <v>0</v>
          </cell>
          <cell r="I9834">
            <v>0</v>
          </cell>
        </row>
        <row r="9835">
          <cell r="A9835">
            <v>89080700000000</v>
          </cell>
          <cell r="B9835" t="str">
            <v xml:space="preserve">C.URET. P/BIS. 2OJOS CH7                                                                            </v>
          </cell>
          <cell r="C9835">
            <v>77</v>
          </cell>
          <cell r="D9835">
            <v>0</v>
          </cell>
          <cell r="E9835">
            <v>0</v>
          </cell>
          <cell r="F9835">
            <v>0</v>
          </cell>
          <cell r="G9835">
            <v>0</v>
          </cell>
          <cell r="I9835">
            <v>0</v>
          </cell>
        </row>
        <row r="9836">
          <cell r="A9836">
            <v>89090300000000</v>
          </cell>
          <cell r="B9836" t="str">
            <v xml:space="preserve">C.URET. P/AB. 2OJOS MARCA RO. CH3                                                                   </v>
          </cell>
          <cell r="C9836">
            <v>0</v>
          </cell>
          <cell r="D9836">
            <v>0</v>
          </cell>
          <cell r="E9836">
            <v>0</v>
          </cell>
          <cell r="F9836">
            <v>0</v>
          </cell>
          <cell r="G9836">
            <v>0</v>
          </cell>
          <cell r="I9836">
            <v>0</v>
          </cell>
        </row>
        <row r="9837">
          <cell r="A9837">
            <v>89090400000000</v>
          </cell>
          <cell r="B9837" t="str">
            <v xml:space="preserve">C.URET. P/AB. 2OJOS MARCA RO. CH4                                                                   </v>
          </cell>
          <cell r="C9837">
            <v>0</v>
          </cell>
          <cell r="D9837">
            <v>0</v>
          </cell>
          <cell r="E9837">
            <v>0</v>
          </cell>
          <cell r="F9837">
            <v>0</v>
          </cell>
          <cell r="G9837">
            <v>0</v>
          </cell>
          <cell r="I9837">
            <v>0</v>
          </cell>
        </row>
        <row r="9838">
          <cell r="A9838">
            <v>89090500000000</v>
          </cell>
          <cell r="B9838" t="str">
            <v xml:space="preserve">C.URET. P/AB. 2OJOS MARCA RO. CH5                                                                   </v>
          </cell>
          <cell r="C9838">
            <v>0</v>
          </cell>
          <cell r="D9838">
            <v>0</v>
          </cell>
          <cell r="E9838">
            <v>0</v>
          </cell>
          <cell r="F9838">
            <v>0</v>
          </cell>
          <cell r="G9838">
            <v>0</v>
          </cell>
          <cell r="I9838">
            <v>0</v>
          </cell>
        </row>
        <row r="9839">
          <cell r="A9839">
            <v>89090600000000</v>
          </cell>
          <cell r="B9839" t="str">
            <v xml:space="preserve">C.URET. P/AB. 2OJOS MARCA RO. CH6                                                                   </v>
          </cell>
          <cell r="C9839">
            <v>0</v>
          </cell>
          <cell r="D9839">
            <v>0</v>
          </cell>
          <cell r="E9839">
            <v>0</v>
          </cell>
          <cell r="F9839">
            <v>0</v>
          </cell>
          <cell r="G9839">
            <v>0</v>
          </cell>
          <cell r="I9839">
            <v>0</v>
          </cell>
        </row>
        <row r="9840">
          <cell r="A9840">
            <v>89090700000000</v>
          </cell>
          <cell r="B9840" t="str">
            <v xml:space="preserve">C.URET. P/AB. 2OJOS MARCA RO. CH7                                                                   </v>
          </cell>
          <cell r="C9840">
            <v>0</v>
          </cell>
          <cell r="D9840">
            <v>0</v>
          </cell>
          <cell r="E9840">
            <v>0</v>
          </cell>
          <cell r="F9840">
            <v>0</v>
          </cell>
          <cell r="G9840">
            <v>0</v>
          </cell>
          <cell r="I9840">
            <v>0</v>
          </cell>
        </row>
        <row r="9841">
          <cell r="A9841">
            <v>89090800000000</v>
          </cell>
          <cell r="B9841" t="str">
            <v xml:space="preserve">C.URET. P/AB. 2OJOS MARCA RO. CH8                                                                   </v>
          </cell>
          <cell r="C9841">
            <v>0</v>
          </cell>
          <cell r="D9841">
            <v>0</v>
          </cell>
          <cell r="E9841">
            <v>0</v>
          </cell>
          <cell r="F9841">
            <v>0</v>
          </cell>
          <cell r="G9841">
            <v>0</v>
          </cell>
          <cell r="I9841">
            <v>0</v>
          </cell>
        </row>
        <row r="9842">
          <cell r="A9842">
            <v>89090900000000</v>
          </cell>
          <cell r="B9842" t="str">
            <v xml:space="preserve">C.URET. P/AB. 2OJOS MARCA RO. CH9                                                                   </v>
          </cell>
          <cell r="C9842">
            <v>0</v>
          </cell>
          <cell r="D9842">
            <v>0</v>
          </cell>
          <cell r="E9842">
            <v>0</v>
          </cell>
          <cell r="F9842">
            <v>0</v>
          </cell>
          <cell r="G9842">
            <v>0</v>
          </cell>
          <cell r="I9842">
            <v>0</v>
          </cell>
        </row>
        <row r="9843">
          <cell r="A9843">
            <v>89091000000000</v>
          </cell>
          <cell r="B9843" t="str">
            <v xml:space="preserve">C.URET. P/AB. 2OJOS MARCA RO. CH10                                                                  </v>
          </cell>
          <cell r="C9843">
            <v>0</v>
          </cell>
          <cell r="D9843">
            <v>0</v>
          </cell>
          <cell r="E9843">
            <v>0</v>
          </cell>
          <cell r="F9843">
            <v>0</v>
          </cell>
          <cell r="G9843">
            <v>0</v>
          </cell>
          <cell r="I9843">
            <v>0</v>
          </cell>
        </row>
        <row r="9844">
          <cell r="A9844">
            <v>89091100000000</v>
          </cell>
          <cell r="B9844" t="str">
            <v xml:space="preserve">C.URET. P/AB. 2OJOS MARCA RO. CH11                                                                  </v>
          </cell>
          <cell r="C9844">
            <v>0</v>
          </cell>
          <cell r="D9844">
            <v>0</v>
          </cell>
          <cell r="E9844">
            <v>0</v>
          </cell>
          <cell r="F9844">
            <v>0</v>
          </cell>
          <cell r="G9844">
            <v>0</v>
          </cell>
          <cell r="I9844">
            <v>0</v>
          </cell>
        </row>
        <row r="9845">
          <cell r="A9845">
            <v>89091200000000</v>
          </cell>
          <cell r="B9845" t="str">
            <v xml:space="preserve">C.URET. P/AB. 2OJOS MARCA RO. CH12                                                                  </v>
          </cell>
          <cell r="C9845">
            <v>0</v>
          </cell>
          <cell r="D9845">
            <v>0</v>
          </cell>
          <cell r="E9845">
            <v>0</v>
          </cell>
          <cell r="F9845">
            <v>0</v>
          </cell>
          <cell r="G9845">
            <v>0</v>
          </cell>
          <cell r="I9845">
            <v>0</v>
          </cell>
        </row>
        <row r="9846">
          <cell r="A9846">
            <v>89100300000000</v>
          </cell>
          <cell r="B9846" t="str">
            <v xml:space="preserve">C.URET. P/AB. 2OJOS  CH3                                                                            </v>
          </cell>
          <cell r="C9846">
            <v>32</v>
          </cell>
          <cell r="D9846">
            <v>0</v>
          </cell>
          <cell r="E9846">
            <v>0</v>
          </cell>
          <cell r="F9846">
            <v>0</v>
          </cell>
          <cell r="G9846">
            <v>0</v>
          </cell>
          <cell r="I9846">
            <v>0</v>
          </cell>
        </row>
        <row r="9847">
          <cell r="A9847">
            <v>89100400000000</v>
          </cell>
          <cell r="B9847" t="str">
            <v xml:space="preserve">C.URET. P/AB. 2OJOS CH4                                                                             </v>
          </cell>
          <cell r="C9847">
            <v>29</v>
          </cell>
          <cell r="D9847">
            <v>0</v>
          </cell>
          <cell r="E9847">
            <v>0</v>
          </cell>
          <cell r="F9847">
            <v>0</v>
          </cell>
          <cell r="G9847">
            <v>0</v>
          </cell>
          <cell r="I9847">
            <v>0</v>
          </cell>
        </row>
        <row r="9848">
          <cell r="A9848">
            <v>89100500000000</v>
          </cell>
          <cell r="B9848" t="str">
            <v xml:space="preserve">C.URET. P/AB. 2OJOS CH5                                                                             </v>
          </cell>
          <cell r="C9848">
            <v>8</v>
          </cell>
          <cell r="D9848">
            <v>0</v>
          </cell>
          <cell r="E9848">
            <v>0</v>
          </cell>
          <cell r="F9848">
            <v>0</v>
          </cell>
          <cell r="G9848">
            <v>0</v>
          </cell>
          <cell r="I9848">
            <v>0</v>
          </cell>
        </row>
        <row r="9849">
          <cell r="A9849">
            <v>89100600000000</v>
          </cell>
          <cell r="B9849" t="str">
            <v xml:space="preserve">C.URET. P/AB. 2OJOS CH6                                                                             </v>
          </cell>
          <cell r="C9849">
            <v>72</v>
          </cell>
          <cell r="D9849">
            <v>0</v>
          </cell>
          <cell r="E9849">
            <v>0</v>
          </cell>
          <cell r="F9849">
            <v>0</v>
          </cell>
          <cell r="G9849">
            <v>0</v>
          </cell>
          <cell r="I9849">
            <v>0</v>
          </cell>
        </row>
        <row r="9850">
          <cell r="A9850">
            <v>89100700000000</v>
          </cell>
          <cell r="B9850" t="str">
            <v xml:space="preserve">C.URET. P/AB. 2OJOS CH7                                                                             </v>
          </cell>
          <cell r="C9850">
            <v>40</v>
          </cell>
          <cell r="D9850">
            <v>0</v>
          </cell>
          <cell r="E9850">
            <v>0</v>
          </cell>
          <cell r="F9850">
            <v>0</v>
          </cell>
          <cell r="G9850">
            <v>0</v>
          </cell>
          <cell r="I9850">
            <v>0</v>
          </cell>
        </row>
        <row r="9851">
          <cell r="A9851">
            <v>89100800000000</v>
          </cell>
          <cell r="B9851" t="str">
            <v xml:space="preserve">C.URET. P/AB. 2OJOS CH8                                                                             </v>
          </cell>
          <cell r="C9851">
            <v>18</v>
          </cell>
          <cell r="D9851">
            <v>0</v>
          </cell>
          <cell r="E9851">
            <v>0</v>
          </cell>
          <cell r="F9851">
            <v>0</v>
          </cell>
          <cell r="G9851">
            <v>0</v>
          </cell>
          <cell r="I9851">
            <v>0</v>
          </cell>
        </row>
        <row r="9852">
          <cell r="A9852">
            <v>89100900000000</v>
          </cell>
          <cell r="B9852" t="str">
            <v xml:space="preserve">C.URET. P/AB. 2OJOS MARCA VE. CH9                                                                   </v>
          </cell>
          <cell r="C9852">
            <v>0</v>
          </cell>
          <cell r="D9852">
            <v>0</v>
          </cell>
          <cell r="E9852">
            <v>0</v>
          </cell>
          <cell r="F9852">
            <v>0</v>
          </cell>
          <cell r="G9852">
            <v>0</v>
          </cell>
          <cell r="I9852">
            <v>0</v>
          </cell>
        </row>
        <row r="9853">
          <cell r="A9853">
            <v>89101000000000</v>
          </cell>
          <cell r="B9853" t="str">
            <v xml:space="preserve">C.URET. P/AB. 2OJOS MARCA VE. CH10                                                                  </v>
          </cell>
          <cell r="C9853">
            <v>0</v>
          </cell>
          <cell r="D9853">
            <v>0</v>
          </cell>
          <cell r="E9853">
            <v>0</v>
          </cell>
          <cell r="F9853">
            <v>0</v>
          </cell>
          <cell r="G9853">
            <v>0</v>
          </cell>
          <cell r="I9853">
            <v>0</v>
          </cell>
        </row>
        <row r="9854">
          <cell r="A9854">
            <v>89101100000000</v>
          </cell>
          <cell r="B9854" t="str">
            <v xml:space="preserve">C.URET. P/AB. 2OJOS MARCA VE. CH11                                                                  </v>
          </cell>
          <cell r="C9854">
            <v>0</v>
          </cell>
          <cell r="D9854">
            <v>0</v>
          </cell>
          <cell r="E9854">
            <v>0</v>
          </cell>
          <cell r="F9854">
            <v>0</v>
          </cell>
          <cell r="G9854">
            <v>0</v>
          </cell>
          <cell r="I9854">
            <v>0</v>
          </cell>
        </row>
        <row r="9855">
          <cell r="A9855">
            <v>89101200000000</v>
          </cell>
          <cell r="B9855" t="str">
            <v xml:space="preserve">C.URET. P/AB. 2OJOS MARCA VE. CH12                                                                  </v>
          </cell>
          <cell r="C9855">
            <v>0</v>
          </cell>
          <cell r="D9855">
            <v>0</v>
          </cell>
          <cell r="E9855">
            <v>0</v>
          </cell>
          <cell r="F9855">
            <v>0</v>
          </cell>
          <cell r="G9855">
            <v>0</v>
          </cell>
          <cell r="I9855">
            <v>0</v>
          </cell>
        </row>
        <row r="9856">
          <cell r="A9856">
            <v>89110300000000</v>
          </cell>
          <cell r="B9856" t="str">
            <v xml:space="preserve">C.URET. P/CIL. 2OJOS CH3                                                                            </v>
          </cell>
          <cell r="C9856">
            <v>27</v>
          </cell>
          <cell r="D9856">
            <v>0</v>
          </cell>
          <cell r="E9856">
            <v>0</v>
          </cell>
          <cell r="F9856">
            <v>0</v>
          </cell>
          <cell r="G9856">
            <v>0</v>
          </cell>
          <cell r="I9856">
            <v>0</v>
          </cell>
        </row>
        <row r="9857">
          <cell r="A9857">
            <v>89110400000000</v>
          </cell>
          <cell r="B9857" t="str">
            <v xml:space="preserve">C.URET. P/CIL. 2OJOS CH4                                                                            </v>
          </cell>
          <cell r="C9857">
            <v>23</v>
          </cell>
          <cell r="D9857">
            <v>0</v>
          </cell>
          <cell r="E9857">
            <v>0</v>
          </cell>
          <cell r="F9857">
            <v>0</v>
          </cell>
          <cell r="G9857">
            <v>0</v>
          </cell>
          <cell r="I9857">
            <v>0</v>
          </cell>
        </row>
        <row r="9858">
          <cell r="A9858">
            <v>89110500000000</v>
          </cell>
          <cell r="B9858" t="str">
            <v xml:space="preserve">C.URET. P/CIL. 2OJOS CH5                                                                            </v>
          </cell>
          <cell r="C9858">
            <v>40</v>
          </cell>
          <cell r="D9858">
            <v>0</v>
          </cell>
          <cell r="E9858">
            <v>0</v>
          </cell>
          <cell r="F9858">
            <v>0</v>
          </cell>
          <cell r="G9858">
            <v>0</v>
          </cell>
          <cell r="I9858">
            <v>0</v>
          </cell>
        </row>
        <row r="9859">
          <cell r="A9859">
            <v>89110600000000</v>
          </cell>
          <cell r="B9859" t="str">
            <v xml:space="preserve">C.URET. P/CIL. 2OJOS CH6                                                                            </v>
          </cell>
          <cell r="C9859">
            <v>6</v>
          </cell>
          <cell r="D9859">
            <v>0</v>
          </cell>
          <cell r="E9859">
            <v>0</v>
          </cell>
          <cell r="F9859">
            <v>0</v>
          </cell>
          <cell r="G9859">
            <v>0</v>
          </cell>
          <cell r="I9859">
            <v>0</v>
          </cell>
        </row>
        <row r="9860">
          <cell r="A9860">
            <v>89110700000000</v>
          </cell>
          <cell r="B9860" t="str">
            <v xml:space="preserve">C.URET. P/CIL. 2OJOS CH7                                                                            </v>
          </cell>
          <cell r="C9860">
            <v>29</v>
          </cell>
          <cell r="D9860">
            <v>0</v>
          </cell>
          <cell r="E9860">
            <v>0</v>
          </cell>
          <cell r="F9860">
            <v>0</v>
          </cell>
          <cell r="G9860">
            <v>0</v>
          </cell>
          <cell r="I9860">
            <v>0</v>
          </cell>
        </row>
        <row r="9861">
          <cell r="A9861">
            <v>89110800000000</v>
          </cell>
          <cell r="B9861" t="str">
            <v xml:space="preserve">C.URET. P/CIL. 2OJOS CH8                                                                            </v>
          </cell>
          <cell r="C9861">
            <v>10</v>
          </cell>
          <cell r="D9861">
            <v>0</v>
          </cell>
          <cell r="E9861">
            <v>0</v>
          </cell>
          <cell r="F9861">
            <v>0</v>
          </cell>
          <cell r="G9861">
            <v>0</v>
          </cell>
          <cell r="I9861">
            <v>0</v>
          </cell>
        </row>
        <row r="9862">
          <cell r="A9862">
            <v>89111300000000</v>
          </cell>
          <cell r="B9862" t="str">
            <v xml:space="preserve">C.URET. P/CIL. 10JO MARCA VE. CH3                                                                   </v>
          </cell>
          <cell r="C9862">
            <v>0</v>
          </cell>
          <cell r="D9862">
            <v>0</v>
          </cell>
          <cell r="E9862">
            <v>0</v>
          </cell>
          <cell r="F9862">
            <v>0</v>
          </cell>
          <cell r="G9862">
            <v>0</v>
          </cell>
          <cell r="I9862">
            <v>0</v>
          </cell>
        </row>
        <row r="9863">
          <cell r="A9863">
            <v>89111400000000</v>
          </cell>
          <cell r="B9863" t="str">
            <v xml:space="preserve">C.URET. P/CIL. 10JO MARCA VE. CH4                                                                   </v>
          </cell>
          <cell r="C9863">
            <v>0</v>
          </cell>
          <cell r="D9863">
            <v>0</v>
          </cell>
          <cell r="E9863">
            <v>0</v>
          </cell>
          <cell r="F9863">
            <v>0</v>
          </cell>
          <cell r="G9863">
            <v>0</v>
          </cell>
          <cell r="I9863">
            <v>0</v>
          </cell>
        </row>
        <row r="9864">
          <cell r="A9864">
            <v>89111500000000</v>
          </cell>
          <cell r="B9864" t="str">
            <v xml:space="preserve">C.URET. P/CIL. 10JO MARCA VE. CH5                                                                   </v>
          </cell>
          <cell r="C9864">
            <v>0</v>
          </cell>
          <cell r="D9864">
            <v>0</v>
          </cell>
          <cell r="E9864">
            <v>0</v>
          </cell>
          <cell r="F9864">
            <v>0</v>
          </cell>
          <cell r="G9864">
            <v>0</v>
          </cell>
          <cell r="I9864">
            <v>0</v>
          </cell>
        </row>
        <row r="9865">
          <cell r="A9865">
            <v>89111600000000</v>
          </cell>
          <cell r="B9865" t="str">
            <v xml:space="preserve">C.URET. P/CIL. 10JO MARCA VE. CH6                                                                   </v>
          </cell>
          <cell r="C9865">
            <v>0</v>
          </cell>
          <cell r="D9865">
            <v>0</v>
          </cell>
          <cell r="E9865">
            <v>0</v>
          </cell>
          <cell r="F9865">
            <v>0</v>
          </cell>
          <cell r="G9865">
            <v>0</v>
          </cell>
          <cell r="I9865">
            <v>0</v>
          </cell>
        </row>
        <row r="9866">
          <cell r="A9866">
            <v>89111700000000</v>
          </cell>
          <cell r="B9866" t="str">
            <v xml:space="preserve">C.URET. P/CIL. 10JO MARCA VE. CH7                                                                   </v>
          </cell>
          <cell r="C9866">
            <v>0</v>
          </cell>
          <cell r="D9866">
            <v>0</v>
          </cell>
          <cell r="E9866">
            <v>0</v>
          </cell>
          <cell r="F9866">
            <v>0</v>
          </cell>
          <cell r="G9866">
            <v>0</v>
          </cell>
          <cell r="I9866">
            <v>0</v>
          </cell>
        </row>
        <row r="9867">
          <cell r="A9867">
            <v>89111800000000</v>
          </cell>
          <cell r="B9867" t="str">
            <v xml:space="preserve">C.URET. P/CIL. 10JO MARCA VE. CH8                                                                   </v>
          </cell>
          <cell r="C9867">
            <v>0</v>
          </cell>
          <cell r="D9867">
            <v>0</v>
          </cell>
          <cell r="E9867">
            <v>0</v>
          </cell>
          <cell r="F9867">
            <v>0</v>
          </cell>
          <cell r="G9867">
            <v>0</v>
          </cell>
          <cell r="I9867">
            <v>0</v>
          </cell>
        </row>
        <row r="9868">
          <cell r="A9868">
            <v>89120300000000</v>
          </cell>
          <cell r="B9868" t="str">
            <v xml:space="preserve">C.URET. P/CIL. 2OJOS MARCA RO. CH3                                                                  </v>
          </cell>
          <cell r="C9868">
            <v>24</v>
          </cell>
          <cell r="D9868">
            <v>0</v>
          </cell>
          <cell r="E9868">
            <v>0</v>
          </cell>
          <cell r="F9868">
            <v>0</v>
          </cell>
          <cell r="G9868">
            <v>0</v>
          </cell>
          <cell r="I9868">
            <v>0</v>
          </cell>
        </row>
        <row r="9869">
          <cell r="A9869">
            <v>89120400000000</v>
          </cell>
          <cell r="B9869" t="str">
            <v xml:space="preserve">C.URET. P/CIL. 2OJOS MARCA RO. CH4                                                                  </v>
          </cell>
          <cell r="C9869">
            <v>11</v>
          </cell>
          <cell r="D9869">
            <v>0</v>
          </cell>
          <cell r="E9869">
            <v>0</v>
          </cell>
          <cell r="F9869">
            <v>0</v>
          </cell>
          <cell r="G9869">
            <v>0</v>
          </cell>
          <cell r="I9869">
            <v>0</v>
          </cell>
        </row>
        <row r="9870">
          <cell r="A9870">
            <v>89120500000000</v>
          </cell>
          <cell r="B9870" t="str">
            <v xml:space="preserve">C.URET. P/CIL. 2OJOS MARCA RO. CH5                                                                  </v>
          </cell>
          <cell r="C9870">
            <v>0</v>
          </cell>
          <cell r="D9870">
            <v>0</v>
          </cell>
          <cell r="E9870">
            <v>0</v>
          </cell>
          <cell r="F9870">
            <v>0</v>
          </cell>
          <cell r="G9870">
            <v>0</v>
          </cell>
          <cell r="I9870">
            <v>0</v>
          </cell>
        </row>
        <row r="9871">
          <cell r="A9871">
            <v>89120600000000</v>
          </cell>
          <cell r="B9871" t="str">
            <v xml:space="preserve">C.URET. P/CIL. 20JOS MARCA RO. CH6                                                                  </v>
          </cell>
          <cell r="C9871">
            <v>0</v>
          </cell>
          <cell r="D9871">
            <v>0</v>
          </cell>
          <cell r="E9871">
            <v>0</v>
          </cell>
          <cell r="F9871">
            <v>0</v>
          </cell>
          <cell r="G9871">
            <v>0</v>
          </cell>
          <cell r="I9871">
            <v>0</v>
          </cell>
        </row>
        <row r="9872">
          <cell r="A9872">
            <v>89120700000000</v>
          </cell>
          <cell r="B9872" t="str">
            <v xml:space="preserve">C.URET. P/CIL. 2OJOS MARCA RO. CH7                                                                  </v>
          </cell>
          <cell r="C9872">
            <v>107</v>
          </cell>
          <cell r="D9872">
            <v>0</v>
          </cell>
          <cell r="E9872">
            <v>0</v>
          </cell>
          <cell r="F9872">
            <v>0</v>
          </cell>
          <cell r="G9872">
            <v>0</v>
          </cell>
          <cell r="I9872">
            <v>0</v>
          </cell>
        </row>
        <row r="9873">
          <cell r="A9873">
            <v>89120800000000</v>
          </cell>
          <cell r="B9873" t="str">
            <v xml:space="preserve">C.URET. P/CIL. 2OJOS MARCA RO. CH8                                                                  </v>
          </cell>
          <cell r="C9873">
            <v>0</v>
          </cell>
          <cell r="D9873">
            <v>0</v>
          </cell>
          <cell r="E9873">
            <v>0</v>
          </cell>
          <cell r="F9873">
            <v>0</v>
          </cell>
          <cell r="G9873">
            <v>0</v>
          </cell>
          <cell r="I9873">
            <v>0</v>
          </cell>
        </row>
        <row r="9874">
          <cell r="A9874">
            <v>89121300000000</v>
          </cell>
          <cell r="B9874" t="str">
            <v xml:space="preserve">C.URET. P/CIL. 10JO MARCA RO. CH3                                                                   </v>
          </cell>
          <cell r="C9874">
            <v>0</v>
          </cell>
          <cell r="D9874">
            <v>0</v>
          </cell>
          <cell r="E9874">
            <v>0</v>
          </cell>
          <cell r="F9874">
            <v>0</v>
          </cell>
          <cell r="G9874">
            <v>0</v>
          </cell>
          <cell r="I9874">
            <v>0</v>
          </cell>
        </row>
        <row r="9875">
          <cell r="A9875">
            <v>89121400000000</v>
          </cell>
          <cell r="B9875" t="str">
            <v xml:space="preserve">C.URET. P/CIL. 10JO MARCA RO. CH4                                                                   </v>
          </cell>
          <cell r="C9875">
            <v>0</v>
          </cell>
          <cell r="D9875">
            <v>0</v>
          </cell>
          <cell r="E9875">
            <v>0</v>
          </cell>
          <cell r="F9875">
            <v>0</v>
          </cell>
          <cell r="G9875">
            <v>0</v>
          </cell>
          <cell r="I9875">
            <v>0</v>
          </cell>
        </row>
        <row r="9876">
          <cell r="A9876">
            <v>89121500000000</v>
          </cell>
          <cell r="B9876" t="str">
            <v xml:space="preserve">C.URET. P/CIL. 1OJ0 MARCA RO. CH5                                                                   </v>
          </cell>
          <cell r="C9876">
            <v>0</v>
          </cell>
          <cell r="D9876">
            <v>0</v>
          </cell>
          <cell r="E9876">
            <v>0</v>
          </cell>
          <cell r="F9876">
            <v>0</v>
          </cell>
          <cell r="G9876">
            <v>0</v>
          </cell>
          <cell r="I9876">
            <v>0</v>
          </cell>
        </row>
        <row r="9877">
          <cell r="A9877">
            <v>89121600000000</v>
          </cell>
          <cell r="B9877" t="str">
            <v xml:space="preserve">C.URET. P/CIL. 10JO MARCA RO. CH6                                                                   </v>
          </cell>
          <cell r="C9877">
            <v>0</v>
          </cell>
          <cell r="D9877">
            <v>0</v>
          </cell>
          <cell r="E9877">
            <v>0</v>
          </cell>
          <cell r="F9877">
            <v>0</v>
          </cell>
          <cell r="G9877">
            <v>0</v>
          </cell>
          <cell r="I9877">
            <v>0</v>
          </cell>
        </row>
        <row r="9878">
          <cell r="A9878">
            <v>89121700000000</v>
          </cell>
          <cell r="B9878" t="str">
            <v xml:space="preserve">C.URET. P/CIL. 10JO MARCA RO. CH7                                                                   </v>
          </cell>
          <cell r="C9878">
            <v>0</v>
          </cell>
          <cell r="D9878">
            <v>0</v>
          </cell>
          <cell r="E9878">
            <v>0</v>
          </cell>
          <cell r="F9878">
            <v>0</v>
          </cell>
          <cell r="G9878">
            <v>0</v>
          </cell>
          <cell r="I9878">
            <v>0</v>
          </cell>
        </row>
        <row r="9879">
          <cell r="A9879">
            <v>89121800000000</v>
          </cell>
          <cell r="B9879" t="str">
            <v xml:space="preserve">C.URET. P/CIL. 10JO MARCA RO. CH8                                                                   </v>
          </cell>
          <cell r="C9879">
            <v>0</v>
          </cell>
          <cell r="D9879">
            <v>0</v>
          </cell>
          <cell r="E9879">
            <v>0</v>
          </cell>
          <cell r="F9879">
            <v>0</v>
          </cell>
          <cell r="G9879">
            <v>0</v>
          </cell>
          <cell r="I9879">
            <v>0</v>
          </cell>
        </row>
        <row r="9880">
          <cell r="A9880">
            <v>89130300000000</v>
          </cell>
          <cell r="B9880" t="str">
            <v xml:space="preserve">C. URET. P/AB. S/OJOS CH3                                                                           </v>
          </cell>
          <cell r="C9880">
            <v>26</v>
          </cell>
          <cell r="D9880">
            <v>0</v>
          </cell>
          <cell r="E9880">
            <v>0</v>
          </cell>
          <cell r="F9880">
            <v>0</v>
          </cell>
          <cell r="G9880">
            <v>0</v>
          </cell>
          <cell r="I9880">
            <v>0</v>
          </cell>
        </row>
        <row r="9881">
          <cell r="A9881">
            <v>89130400000000</v>
          </cell>
          <cell r="B9881" t="str">
            <v xml:space="preserve">C. URET. P/AB. S/OJOS CH4                                                                           </v>
          </cell>
          <cell r="C9881">
            <v>3</v>
          </cell>
          <cell r="D9881">
            <v>0</v>
          </cell>
          <cell r="E9881">
            <v>0</v>
          </cell>
          <cell r="F9881">
            <v>0</v>
          </cell>
          <cell r="G9881">
            <v>0</v>
          </cell>
          <cell r="I9881">
            <v>0</v>
          </cell>
        </row>
        <row r="9882">
          <cell r="A9882">
            <v>89130500000000</v>
          </cell>
          <cell r="B9882" t="str">
            <v xml:space="preserve">C. URET. P/AB. S/OJOS CH5                                                                           </v>
          </cell>
          <cell r="C9882">
            <v>26</v>
          </cell>
          <cell r="D9882">
            <v>0</v>
          </cell>
          <cell r="E9882">
            <v>0</v>
          </cell>
          <cell r="F9882">
            <v>0</v>
          </cell>
          <cell r="G9882">
            <v>0</v>
          </cell>
          <cell r="I9882">
            <v>0</v>
          </cell>
        </row>
        <row r="9883">
          <cell r="A9883">
            <v>89130600000000</v>
          </cell>
          <cell r="B9883" t="str">
            <v xml:space="preserve">C. URET. P/AB. S/OJOS CH6                                                                           </v>
          </cell>
          <cell r="C9883">
            <v>246</v>
          </cell>
          <cell r="D9883">
            <v>0</v>
          </cell>
          <cell r="E9883">
            <v>0</v>
          </cell>
          <cell r="F9883">
            <v>0</v>
          </cell>
          <cell r="G9883">
            <v>0</v>
          </cell>
          <cell r="I9883">
            <v>0</v>
          </cell>
        </row>
        <row r="9884">
          <cell r="A9884">
            <v>89130700000000</v>
          </cell>
          <cell r="B9884" t="str">
            <v xml:space="preserve">C. URET. P/AB. S/OJOS CH7                                                                           </v>
          </cell>
          <cell r="C9884">
            <v>38</v>
          </cell>
          <cell r="D9884">
            <v>0</v>
          </cell>
          <cell r="E9884">
            <v>0</v>
          </cell>
          <cell r="F9884">
            <v>0</v>
          </cell>
          <cell r="G9884">
            <v>0</v>
          </cell>
          <cell r="I9884">
            <v>0</v>
          </cell>
        </row>
        <row r="9885">
          <cell r="A9885">
            <v>89130800000000</v>
          </cell>
          <cell r="B9885" t="str">
            <v xml:space="preserve">C. URET. P/AB. S/OJOS CH8                                                                           </v>
          </cell>
          <cell r="C9885">
            <v>5</v>
          </cell>
          <cell r="D9885">
            <v>0</v>
          </cell>
          <cell r="E9885">
            <v>0</v>
          </cell>
          <cell r="F9885">
            <v>0</v>
          </cell>
          <cell r="G9885">
            <v>0</v>
          </cell>
          <cell r="I9885">
            <v>0</v>
          </cell>
        </row>
        <row r="9886">
          <cell r="A9886">
            <v>89140300000000</v>
          </cell>
          <cell r="B9886" t="str">
            <v xml:space="preserve">C. URET. P/AB. S/OJOS MARCA RO. CH3                                                                 </v>
          </cell>
          <cell r="C9886">
            <v>0</v>
          </cell>
          <cell r="D9886">
            <v>0</v>
          </cell>
          <cell r="E9886">
            <v>0</v>
          </cell>
          <cell r="F9886">
            <v>0</v>
          </cell>
          <cell r="G9886">
            <v>0</v>
          </cell>
          <cell r="I9886">
            <v>0</v>
          </cell>
        </row>
        <row r="9887">
          <cell r="A9887">
            <v>89140400000000</v>
          </cell>
          <cell r="B9887" t="str">
            <v xml:space="preserve">C. URET. P/AB. S/OJOS MARCA RO. CH4                                                                 </v>
          </cell>
          <cell r="C9887">
            <v>10</v>
          </cell>
          <cell r="D9887">
            <v>0</v>
          </cell>
          <cell r="E9887">
            <v>0</v>
          </cell>
          <cell r="F9887">
            <v>0</v>
          </cell>
          <cell r="G9887">
            <v>0</v>
          </cell>
          <cell r="I9887">
            <v>0</v>
          </cell>
        </row>
        <row r="9888">
          <cell r="A9888">
            <v>89140500000000</v>
          </cell>
          <cell r="B9888" t="str">
            <v xml:space="preserve">C. URET. P/AB. S/OJOS MARCA RO. CH5                                                                 </v>
          </cell>
          <cell r="C9888">
            <v>0</v>
          </cell>
          <cell r="D9888">
            <v>0</v>
          </cell>
          <cell r="E9888">
            <v>0</v>
          </cell>
          <cell r="F9888">
            <v>0</v>
          </cell>
          <cell r="G9888">
            <v>0</v>
          </cell>
          <cell r="I9888">
            <v>0</v>
          </cell>
        </row>
        <row r="9889">
          <cell r="A9889">
            <v>89140600000000</v>
          </cell>
          <cell r="B9889" t="str">
            <v xml:space="preserve">C. URET. P/AB. S/OJOS MARCA RO. CH6                                                                 </v>
          </cell>
          <cell r="C9889">
            <v>1</v>
          </cell>
          <cell r="D9889">
            <v>0</v>
          </cell>
          <cell r="E9889">
            <v>0</v>
          </cell>
          <cell r="F9889">
            <v>0</v>
          </cell>
          <cell r="G9889">
            <v>0</v>
          </cell>
          <cell r="I9889">
            <v>0</v>
          </cell>
        </row>
        <row r="9890">
          <cell r="A9890">
            <v>89140700000000</v>
          </cell>
          <cell r="B9890" t="str">
            <v xml:space="preserve">C. URET. P/AB. S/OJOS MARCA RO. CH7                                                                 </v>
          </cell>
          <cell r="C9890">
            <v>0</v>
          </cell>
          <cell r="D9890">
            <v>0</v>
          </cell>
          <cell r="E9890">
            <v>0</v>
          </cell>
          <cell r="F9890">
            <v>0</v>
          </cell>
          <cell r="G9890">
            <v>0</v>
          </cell>
          <cell r="I9890">
            <v>0</v>
          </cell>
        </row>
        <row r="9891">
          <cell r="A9891">
            <v>89140800000000</v>
          </cell>
          <cell r="B9891" t="str">
            <v xml:space="preserve">C. URET. P/AB. S/OJOS MARCA RO. CH8                                                                 </v>
          </cell>
          <cell r="C9891">
            <v>6</v>
          </cell>
          <cell r="D9891">
            <v>0</v>
          </cell>
          <cell r="E9891">
            <v>0</v>
          </cell>
          <cell r="F9891">
            <v>0</v>
          </cell>
          <cell r="G9891">
            <v>0</v>
          </cell>
          <cell r="I9891">
            <v>0</v>
          </cell>
        </row>
        <row r="9892">
          <cell r="A9892">
            <v>89150300000000</v>
          </cell>
          <cell r="B9892" t="str">
            <v xml:space="preserve">C.URET. P/AB. CURVA 2OJOS M.ROJA CH3                                                                </v>
          </cell>
          <cell r="C9892">
            <v>0</v>
          </cell>
          <cell r="D9892">
            <v>0</v>
          </cell>
          <cell r="E9892">
            <v>0</v>
          </cell>
          <cell r="F9892">
            <v>0</v>
          </cell>
          <cell r="G9892">
            <v>0</v>
          </cell>
          <cell r="I9892">
            <v>0</v>
          </cell>
        </row>
        <row r="9893">
          <cell r="A9893">
            <v>89150400000000</v>
          </cell>
          <cell r="B9893" t="str">
            <v xml:space="preserve">C.URET. P/AB. CURVA 2OJOS M.RO. CH4                                                                 </v>
          </cell>
          <cell r="C9893">
            <v>7</v>
          </cell>
          <cell r="D9893">
            <v>0</v>
          </cell>
          <cell r="E9893">
            <v>0</v>
          </cell>
          <cell r="F9893">
            <v>0</v>
          </cell>
          <cell r="G9893">
            <v>0</v>
          </cell>
          <cell r="I9893">
            <v>0</v>
          </cell>
        </row>
        <row r="9894">
          <cell r="A9894">
            <v>89150500000000</v>
          </cell>
          <cell r="B9894" t="str">
            <v xml:space="preserve">C.URET. P/AB. CURVA 2OJOS M.RO. CH5                                                                 </v>
          </cell>
          <cell r="C9894">
            <v>12</v>
          </cell>
          <cell r="D9894">
            <v>0</v>
          </cell>
          <cell r="E9894">
            <v>0</v>
          </cell>
          <cell r="F9894">
            <v>0</v>
          </cell>
          <cell r="G9894">
            <v>0</v>
          </cell>
          <cell r="I9894">
            <v>0</v>
          </cell>
        </row>
        <row r="9895">
          <cell r="A9895">
            <v>89150600000000</v>
          </cell>
          <cell r="B9895" t="str">
            <v xml:space="preserve">C.URET. P/AB. CURVA 2OJOS M.RO. CH6                                                                 </v>
          </cell>
          <cell r="C9895">
            <v>10</v>
          </cell>
          <cell r="D9895">
            <v>0</v>
          </cell>
          <cell r="E9895">
            <v>0</v>
          </cell>
          <cell r="F9895">
            <v>0</v>
          </cell>
          <cell r="G9895">
            <v>0</v>
          </cell>
          <cell r="I9895">
            <v>0</v>
          </cell>
        </row>
        <row r="9896">
          <cell r="A9896">
            <v>89150700000000</v>
          </cell>
          <cell r="B9896" t="str">
            <v xml:space="preserve">C.URET. P/AB. CURVA 2OJOS M.RO. CH7                                                                 </v>
          </cell>
          <cell r="C9896">
            <v>12</v>
          </cell>
          <cell r="D9896">
            <v>0</v>
          </cell>
          <cell r="E9896">
            <v>0</v>
          </cell>
          <cell r="F9896">
            <v>0</v>
          </cell>
          <cell r="G9896">
            <v>0</v>
          </cell>
          <cell r="I9896">
            <v>0</v>
          </cell>
        </row>
        <row r="9897">
          <cell r="A9897">
            <v>89150800000000</v>
          </cell>
          <cell r="B9897" t="str">
            <v xml:space="preserve">C.URET. P/AB. CURVA 2OJOS M.RO. CH8                                                                 </v>
          </cell>
          <cell r="C9897">
            <v>7</v>
          </cell>
          <cell r="D9897">
            <v>0</v>
          </cell>
          <cell r="E9897">
            <v>0</v>
          </cell>
          <cell r="F9897">
            <v>0</v>
          </cell>
          <cell r="G9897">
            <v>0</v>
          </cell>
          <cell r="I9897">
            <v>0</v>
          </cell>
        </row>
        <row r="9898">
          <cell r="A9898">
            <v>89160300000000</v>
          </cell>
          <cell r="B9898" t="str">
            <v xml:space="preserve">C.URET. P/AB. CURVA 2OJOS M.VE. CH3                                                                 </v>
          </cell>
          <cell r="C9898">
            <v>17</v>
          </cell>
          <cell r="D9898">
            <v>0</v>
          </cell>
          <cell r="E9898">
            <v>0</v>
          </cell>
          <cell r="F9898">
            <v>0</v>
          </cell>
          <cell r="G9898">
            <v>0</v>
          </cell>
          <cell r="I9898">
            <v>0</v>
          </cell>
        </row>
        <row r="9899">
          <cell r="A9899">
            <v>89160400000000</v>
          </cell>
          <cell r="B9899" t="str">
            <v xml:space="preserve">C.URET. P/AB. CURVA 2OJOS M.VE. CH4                                                                 </v>
          </cell>
          <cell r="C9899">
            <v>7</v>
          </cell>
          <cell r="D9899">
            <v>0</v>
          </cell>
          <cell r="E9899">
            <v>0</v>
          </cell>
          <cell r="F9899">
            <v>0</v>
          </cell>
          <cell r="G9899">
            <v>0</v>
          </cell>
          <cell r="I9899">
            <v>0</v>
          </cell>
        </row>
        <row r="9900">
          <cell r="A9900">
            <v>89160500000000</v>
          </cell>
          <cell r="B9900" t="str">
            <v xml:space="preserve">C.URET. P/AB. CURVA 2OJOS M.VE. CH5                                                                 </v>
          </cell>
          <cell r="C9900">
            <v>17</v>
          </cell>
          <cell r="D9900">
            <v>0</v>
          </cell>
          <cell r="E9900">
            <v>0</v>
          </cell>
          <cell r="F9900">
            <v>0</v>
          </cell>
          <cell r="G9900">
            <v>0</v>
          </cell>
          <cell r="I9900">
            <v>0</v>
          </cell>
        </row>
        <row r="9901">
          <cell r="A9901">
            <v>89160600000000</v>
          </cell>
          <cell r="B9901" t="str">
            <v xml:space="preserve">C.URET. P/AB. CURVA 2OJOS M.VE. CH6                                                                 </v>
          </cell>
          <cell r="C9901">
            <v>9</v>
          </cell>
          <cell r="D9901">
            <v>0</v>
          </cell>
          <cell r="E9901">
            <v>0</v>
          </cell>
          <cell r="F9901">
            <v>0</v>
          </cell>
          <cell r="G9901">
            <v>0</v>
          </cell>
          <cell r="I9901">
            <v>0</v>
          </cell>
        </row>
        <row r="9902">
          <cell r="A9902">
            <v>89160700000000</v>
          </cell>
          <cell r="B9902" t="str">
            <v xml:space="preserve">C.URET. P/AB. CURVA 2OJOS M.VE. CH7                                                                 </v>
          </cell>
          <cell r="C9902">
            <v>12</v>
          </cell>
          <cell r="D9902">
            <v>0</v>
          </cell>
          <cell r="E9902">
            <v>0</v>
          </cell>
          <cell r="F9902">
            <v>0</v>
          </cell>
          <cell r="G9902">
            <v>0</v>
          </cell>
          <cell r="I9902">
            <v>0</v>
          </cell>
        </row>
        <row r="9903">
          <cell r="A9903">
            <v>89160800000000</v>
          </cell>
          <cell r="B9903" t="str">
            <v xml:space="preserve">C.URET. P/AB. CURVA 2OJOS M.VERDE CH8                                                               </v>
          </cell>
          <cell r="C9903">
            <v>10</v>
          </cell>
          <cell r="D9903">
            <v>0</v>
          </cell>
          <cell r="E9903">
            <v>0</v>
          </cell>
          <cell r="F9903">
            <v>0</v>
          </cell>
          <cell r="G9903">
            <v>0</v>
          </cell>
          <cell r="I9903">
            <v>0</v>
          </cell>
        </row>
        <row r="9904">
          <cell r="A9904">
            <v>89170400000000</v>
          </cell>
          <cell r="B9904" t="str">
            <v xml:space="preserve">C.URET. P/CIL. CURVA 1 OJO M.RO CH4                                                                 </v>
          </cell>
          <cell r="C9904">
            <v>25</v>
          </cell>
          <cell r="D9904">
            <v>0</v>
          </cell>
          <cell r="E9904">
            <v>0</v>
          </cell>
          <cell r="F9904">
            <v>0</v>
          </cell>
          <cell r="G9904">
            <v>0</v>
          </cell>
          <cell r="I9904">
            <v>0</v>
          </cell>
        </row>
        <row r="9905">
          <cell r="A9905">
            <v>89170500000000</v>
          </cell>
          <cell r="B9905" t="str">
            <v xml:space="preserve">C.URET. P/CIL. CURVA 1 OJO M.RO CH5                                                                 </v>
          </cell>
          <cell r="C9905">
            <v>97</v>
          </cell>
          <cell r="D9905">
            <v>0</v>
          </cell>
          <cell r="E9905">
            <v>0</v>
          </cell>
          <cell r="F9905">
            <v>0</v>
          </cell>
          <cell r="G9905">
            <v>0</v>
          </cell>
          <cell r="I9905">
            <v>0</v>
          </cell>
        </row>
        <row r="9906">
          <cell r="A9906">
            <v>89170600000000</v>
          </cell>
          <cell r="B9906" t="str">
            <v xml:space="preserve">C.URET. P/CIL. CURVA 1 OJO M.RO CH6                                                                 </v>
          </cell>
          <cell r="C9906">
            <v>33</v>
          </cell>
          <cell r="D9906">
            <v>0</v>
          </cell>
          <cell r="E9906">
            <v>0</v>
          </cell>
          <cell r="F9906">
            <v>0</v>
          </cell>
          <cell r="G9906">
            <v>0</v>
          </cell>
          <cell r="I9906">
            <v>0</v>
          </cell>
        </row>
        <row r="9907">
          <cell r="A9907">
            <v>89170700000000</v>
          </cell>
          <cell r="B9907" t="str">
            <v xml:space="preserve">C.URET. P/CIL. CURVA 1 OJO M.RO CH7                                                                 </v>
          </cell>
          <cell r="C9907">
            <v>36</v>
          </cell>
          <cell r="D9907">
            <v>0</v>
          </cell>
          <cell r="E9907">
            <v>0</v>
          </cell>
          <cell r="F9907">
            <v>0</v>
          </cell>
          <cell r="G9907">
            <v>0</v>
          </cell>
          <cell r="I9907">
            <v>0</v>
          </cell>
        </row>
        <row r="9908">
          <cell r="A9908">
            <v>89170800000000</v>
          </cell>
          <cell r="B9908" t="str">
            <v xml:space="preserve">C.URET. P/CIL. CURVA 1 OJO M.RO CH8                                                                 </v>
          </cell>
          <cell r="C9908">
            <v>18</v>
          </cell>
          <cell r="D9908">
            <v>0</v>
          </cell>
          <cell r="E9908">
            <v>0</v>
          </cell>
          <cell r="F9908">
            <v>0</v>
          </cell>
          <cell r="G9908">
            <v>0</v>
          </cell>
          <cell r="I9908">
            <v>0</v>
          </cell>
        </row>
        <row r="9909">
          <cell r="A9909">
            <v>89180400000000</v>
          </cell>
          <cell r="B9909" t="str">
            <v xml:space="preserve">C.URET. P/CIL. CURVA 1 OJO M.VE CH4                                                                 </v>
          </cell>
          <cell r="C9909">
            <v>31</v>
          </cell>
          <cell r="D9909">
            <v>0</v>
          </cell>
          <cell r="E9909">
            <v>0</v>
          </cell>
          <cell r="F9909">
            <v>0</v>
          </cell>
          <cell r="G9909">
            <v>0</v>
          </cell>
          <cell r="I9909">
            <v>0</v>
          </cell>
        </row>
        <row r="9910">
          <cell r="A9910">
            <v>89180500000000</v>
          </cell>
          <cell r="B9910" t="str">
            <v xml:space="preserve">C.URET. P/CIL. CURVA 1 OJO M.VE CH5                                                                 </v>
          </cell>
          <cell r="C9910">
            <v>53</v>
          </cell>
          <cell r="D9910">
            <v>0</v>
          </cell>
          <cell r="E9910">
            <v>0</v>
          </cell>
          <cell r="F9910">
            <v>0</v>
          </cell>
          <cell r="G9910">
            <v>0</v>
          </cell>
          <cell r="I9910">
            <v>0</v>
          </cell>
        </row>
        <row r="9911">
          <cell r="A9911">
            <v>89180600000000</v>
          </cell>
          <cell r="B9911" t="str">
            <v xml:space="preserve">C.URET. P/CIL. CURVA 1 OJO M.VE CH6                                                                 </v>
          </cell>
          <cell r="C9911">
            <v>23</v>
          </cell>
          <cell r="D9911">
            <v>0</v>
          </cell>
          <cell r="E9911">
            <v>0</v>
          </cell>
          <cell r="F9911">
            <v>0</v>
          </cell>
          <cell r="G9911">
            <v>0</v>
          </cell>
          <cell r="I9911">
            <v>0</v>
          </cell>
        </row>
        <row r="9912">
          <cell r="A9912">
            <v>89180700000000</v>
          </cell>
          <cell r="B9912" t="str">
            <v xml:space="preserve">C.URET. P/CIL. CURVA 1 OJO M.VE CH7                                                                 </v>
          </cell>
          <cell r="C9912">
            <v>37</v>
          </cell>
          <cell r="D9912">
            <v>0</v>
          </cell>
          <cell r="E9912">
            <v>0</v>
          </cell>
          <cell r="F9912">
            <v>0</v>
          </cell>
          <cell r="G9912">
            <v>0</v>
          </cell>
          <cell r="I9912">
            <v>0</v>
          </cell>
        </row>
        <row r="9913">
          <cell r="A9913">
            <v>89180800000000</v>
          </cell>
          <cell r="B9913" t="str">
            <v xml:space="preserve">C.URET. P/CIL. CURVA 1 OJO M.VE CH8                                                                 </v>
          </cell>
          <cell r="C9913">
            <v>17</v>
          </cell>
          <cell r="D9913">
            <v>0</v>
          </cell>
          <cell r="E9913">
            <v>0</v>
          </cell>
          <cell r="F9913">
            <v>0</v>
          </cell>
          <cell r="G9913">
            <v>0</v>
          </cell>
          <cell r="I9913">
            <v>0</v>
          </cell>
        </row>
        <row r="9914">
          <cell r="A9914">
            <v>89190300000000</v>
          </cell>
          <cell r="B9914" t="str">
            <v xml:space="preserve">C.URET. P/AB. 1/OJO MARCA RO. CH3                                                                   </v>
          </cell>
          <cell r="C9914">
            <v>0</v>
          </cell>
          <cell r="D9914">
            <v>0</v>
          </cell>
          <cell r="E9914">
            <v>0</v>
          </cell>
          <cell r="F9914">
            <v>0</v>
          </cell>
          <cell r="G9914">
            <v>0</v>
          </cell>
          <cell r="I9914">
            <v>0</v>
          </cell>
        </row>
        <row r="9915">
          <cell r="A9915">
            <v>89190400000000</v>
          </cell>
          <cell r="B9915" t="str">
            <v xml:space="preserve">C.URET. P/AB. 1/OJO MARCA RO. CH4                                                                   </v>
          </cell>
          <cell r="C9915">
            <v>49</v>
          </cell>
          <cell r="D9915">
            <v>0</v>
          </cell>
          <cell r="E9915">
            <v>0</v>
          </cell>
          <cell r="F9915">
            <v>0</v>
          </cell>
          <cell r="G9915">
            <v>0</v>
          </cell>
          <cell r="I9915">
            <v>0</v>
          </cell>
        </row>
        <row r="9916">
          <cell r="A9916">
            <v>89190500000000</v>
          </cell>
          <cell r="B9916" t="str">
            <v xml:space="preserve">C.URET. P/AB. 1/OJO MARCA RO. CH5                                                                   </v>
          </cell>
          <cell r="C9916">
            <v>97</v>
          </cell>
          <cell r="D9916">
            <v>0</v>
          </cell>
          <cell r="E9916">
            <v>0</v>
          </cell>
          <cell r="F9916">
            <v>0</v>
          </cell>
          <cell r="G9916">
            <v>0</v>
          </cell>
          <cell r="I9916">
            <v>0</v>
          </cell>
        </row>
        <row r="9917">
          <cell r="A9917">
            <v>89190600000000</v>
          </cell>
          <cell r="B9917" t="str">
            <v xml:space="preserve">C.URET. P/AB. 1/OJO MARCA RO. CH6                                                                   </v>
          </cell>
          <cell r="C9917">
            <v>72</v>
          </cell>
          <cell r="D9917">
            <v>0</v>
          </cell>
          <cell r="E9917">
            <v>0</v>
          </cell>
          <cell r="F9917">
            <v>0</v>
          </cell>
          <cell r="G9917">
            <v>0</v>
          </cell>
          <cell r="I9917">
            <v>0</v>
          </cell>
        </row>
        <row r="9918">
          <cell r="A9918">
            <v>89190700000000</v>
          </cell>
          <cell r="B9918" t="str">
            <v xml:space="preserve">C.URET. P/AB. 1/OJO MARCA RO. CH7                                                                   </v>
          </cell>
          <cell r="C9918">
            <v>0</v>
          </cell>
          <cell r="D9918">
            <v>0</v>
          </cell>
          <cell r="E9918">
            <v>0</v>
          </cell>
          <cell r="F9918">
            <v>0</v>
          </cell>
          <cell r="G9918">
            <v>0</v>
          </cell>
          <cell r="I9918">
            <v>0</v>
          </cell>
        </row>
        <row r="9919">
          <cell r="A9919">
            <v>89200300000000</v>
          </cell>
          <cell r="B9919" t="str">
            <v xml:space="preserve">C.URET. P/AB. 1/OJO MARCA VE. CH3                                                                   </v>
          </cell>
          <cell r="C9919">
            <v>0</v>
          </cell>
          <cell r="D9919">
            <v>0</v>
          </cell>
          <cell r="E9919">
            <v>0</v>
          </cell>
          <cell r="F9919">
            <v>0</v>
          </cell>
          <cell r="G9919">
            <v>0</v>
          </cell>
          <cell r="I9919">
            <v>0</v>
          </cell>
        </row>
        <row r="9920">
          <cell r="A9920">
            <v>89200400000000</v>
          </cell>
          <cell r="B9920" t="str">
            <v xml:space="preserve">C.URET. P/AB. 1/OJO MARCA VE. CH4                                                                   </v>
          </cell>
          <cell r="C9920">
            <v>48</v>
          </cell>
          <cell r="D9920">
            <v>0</v>
          </cell>
          <cell r="E9920">
            <v>0</v>
          </cell>
          <cell r="F9920">
            <v>0</v>
          </cell>
          <cell r="G9920">
            <v>0</v>
          </cell>
          <cell r="I9920">
            <v>0</v>
          </cell>
        </row>
        <row r="9921">
          <cell r="A9921">
            <v>89200500000000</v>
          </cell>
          <cell r="B9921" t="str">
            <v xml:space="preserve">C.URET. P/AB. 1/OJO MARCA VE. CH5                                                                   </v>
          </cell>
          <cell r="C9921">
            <v>38</v>
          </cell>
          <cell r="D9921">
            <v>0</v>
          </cell>
          <cell r="E9921">
            <v>0</v>
          </cell>
          <cell r="F9921">
            <v>0</v>
          </cell>
          <cell r="G9921">
            <v>0</v>
          </cell>
          <cell r="I9921">
            <v>0</v>
          </cell>
        </row>
        <row r="9922">
          <cell r="A9922">
            <v>89200600000000</v>
          </cell>
          <cell r="B9922" t="str">
            <v xml:space="preserve">C.URET. P/AB. 1/OJO MARCA VE. CH6                                                                   </v>
          </cell>
          <cell r="C9922">
            <v>78</v>
          </cell>
          <cell r="D9922">
            <v>0</v>
          </cell>
          <cell r="E9922">
            <v>0</v>
          </cell>
          <cell r="F9922">
            <v>0</v>
          </cell>
          <cell r="G9922">
            <v>0</v>
          </cell>
          <cell r="I9922">
            <v>0</v>
          </cell>
        </row>
        <row r="9923">
          <cell r="A9923">
            <v>89200700000000</v>
          </cell>
          <cell r="B9923" t="str">
            <v xml:space="preserve">C.URET. P/AB. 1/OJO MARCA VE. CH7                                                                   </v>
          </cell>
          <cell r="C9923">
            <v>0</v>
          </cell>
          <cell r="D9923">
            <v>0</v>
          </cell>
          <cell r="E9923">
            <v>0</v>
          </cell>
          <cell r="F9923">
            <v>0</v>
          </cell>
          <cell r="G9923">
            <v>0</v>
          </cell>
          <cell r="I9923">
            <v>0</v>
          </cell>
        </row>
        <row r="9924">
          <cell r="A9924">
            <v>89210400000000</v>
          </cell>
          <cell r="B9924" t="str">
            <v xml:space="preserve">C.URET. P/AB. CURVA 1/OJO M.RO. CH4                                                                 </v>
          </cell>
          <cell r="C9924">
            <v>16</v>
          </cell>
          <cell r="D9924">
            <v>0</v>
          </cell>
          <cell r="E9924">
            <v>0</v>
          </cell>
          <cell r="F9924">
            <v>0</v>
          </cell>
          <cell r="G9924">
            <v>0</v>
          </cell>
          <cell r="I9924">
            <v>0</v>
          </cell>
        </row>
        <row r="9925">
          <cell r="A9925">
            <v>89210500000000</v>
          </cell>
          <cell r="B9925" t="str">
            <v xml:space="preserve">C.URET. P/AB. CURVA 1/OJO M.RO. CH5                                                                 </v>
          </cell>
          <cell r="C9925">
            <v>0</v>
          </cell>
          <cell r="D9925">
            <v>0</v>
          </cell>
          <cell r="E9925">
            <v>0</v>
          </cell>
          <cell r="F9925">
            <v>0</v>
          </cell>
          <cell r="G9925">
            <v>0</v>
          </cell>
          <cell r="I9925">
            <v>0</v>
          </cell>
        </row>
        <row r="9926">
          <cell r="A9926">
            <v>89210600000000</v>
          </cell>
          <cell r="B9926" t="str">
            <v xml:space="preserve">C.URET. P/AB. CURVA 1/OJO M.RO. CH6                                                                 </v>
          </cell>
          <cell r="C9926">
            <v>6</v>
          </cell>
          <cell r="D9926">
            <v>0</v>
          </cell>
          <cell r="E9926">
            <v>0</v>
          </cell>
          <cell r="F9926">
            <v>0</v>
          </cell>
          <cell r="G9926">
            <v>0</v>
          </cell>
          <cell r="I9926">
            <v>0</v>
          </cell>
        </row>
        <row r="9927">
          <cell r="A9927">
            <v>89210700000000</v>
          </cell>
          <cell r="B9927" t="str">
            <v xml:space="preserve">C.URET. P/AB. CURVA 1/OJO M.RO. CH7                                                                 </v>
          </cell>
          <cell r="C9927">
            <v>9</v>
          </cell>
          <cell r="D9927">
            <v>0</v>
          </cell>
          <cell r="E9927">
            <v>0</v>
          </cell>
          <cell r="F9927">
            <v>0</v>
          </cell>
          <cell r="G9927">
            <v>0</v>
          </cell>
          <cell r="I9927">
            <v>0</v>
          </cell>
        </row>
        <row r="9928">
          <cell r="A9928">
            <v>89210800000000</v>
          </cell>
          <cell r="B9928" t="str">
            <v xml:space="preserve">C.URET. P/AB. CURVA 1/OJO M.RO. CH8                                                                 </v>
          </cell>
          <cell r="C9928">
            <v>5</v>
          </cell>
          <cell r="D9928">
            <v>0</v>
          </cell>
          <cell r="E9928">
            <v>0</v>
          </cell>
          <cell r="F9928">
            <v>0</v>
          </cell>
          <cell r="G9928">
            <v>0</v>
          </cell>
          <cell r="I9928">
            <v>0</v>
          </cell>
        </row>
        <row r="9929">
          <cell r="A9929">
            <v>89220400000000</v>
          </cell>
          <cell r="B9929" t="str">
            <v xml:space="preserve">C.URET. P/AB. CURVA 1/OJO M.VE. CH4                                                                 </v>
          </cell>
          <cell r="C9929">
            <v>10</v>
          </cell>
          <cell r="D9929">
            <v>0</v>
          </cell>
          <cell r="E9929">
            <v>0</v>
          </cell>
          <cell r="F9929">
            <v>0</v>
          </cell>
          <cell r="G9929">
            <v>0</v>
          </cell>
          <cell r="I9929">
            <v>0</v>
          </cell>
        </row>
        <row r="9930">
          <cell r="A9930">
            <v>89220500000000</v>
          </cell>
          <cell r="B9930" t="str">
            <v xml:space="preserve">C.URET. P/AB. CURVA 1/OJO M.VE. CH5                                                                 </v>
          </cell>
          <cell r="C9930">
            <v>6</v>
          </cell>
          <cell r="D9930">
            <v>0</v>
          </cell>
          <cell r="E9930">
            <v>0</v>
          </cell>
          <cell r="F9930">
            <v>0</v>
          </cell>
          <cell r="G9930">
            <v>0</v>
          </cell>
          <cell r="I9930">
            <v>0</v>
          </cell>
        </row>
        <row r="9931">
          <cell r="A9931">
            <v>89220600000000</v>
          </cell>
          <cell r="B9931" t="str">
            <v xml:space="preserve">C.URET. P/AB. CURVA 1/OJO M.VE. CH6                                                                 </v>
          </cell>
          <cell r="C9931">
            <v>0</v>
          </cell>
          <cell r="D9931">
            <v>0</v>
          </cell>
          <cell r="E9931">
            <v>0</v>
          </cell>
          <cell r="F9931">
            <v>0</v>
          </cell>
          <cell r="G9931">
            <v>0</v>
          </cell>
          <cell r="I9931">
            <v>0</v>
          </cell>
        </row>
        <row r="9932">
          <cell r="A9932">
            <v>89220700000000</v>
          </cell>
          <cell r="B9932" t="str">
            <v xml:space="preserve">C.URET. P/AB. CURVA 1/OJO M.VE. CH7                                                                 </v>
          </cell>
          <cell r="C9932">
            <v>8</v>
          </cell>
          <cell r="D9932">
            <v>0</v>
          </cell>
          <cell r="E9932">
            <v>0</v>
          </cell>
          <cell r="F9932">
            <v>0</v>
          </cell>
          <cell r="G9932">
            <v>0</v>
          </cell>
          <cell r="I9932">
            <v>0</v>
          </cell>
        </row>
        <row r="9933">
          <cell r="A9933">
            <v>89220800000000</v>
          </cell>
          <cell r="B9933" t="str">
            <v xml:space="preserve">C.URET. P/AB. CURVA 1/OJO M.VE. CH8                                                                 </v>
          </cell>
          <cell r="C9933">
            <v>4</v>
          </cell>
          <cell r="D9933">
            <v>0</v>
          </cell>
          <cell r="E9933">
            <v>0</v>
          </cell>
          <cell r="F9933">
            <v>0</v>
          </cell>
          <cell r="G9933">
            <v>0</v>
          </cell>
          <cell r="I9933">
            <v>0</v>
          </cell>
        </row>
        <row r="9934">
          <cell r="A9934">
            <v>89230300000000</v>
          </cell>
          <cell r="B9934" t="str">
            <v xml:space="preserve">C.URET. P/CIL. CURVA 2OJOS M.RO.CH3                                                                 </v>
          </cell>
          <cell r="C9934">
            <v>10</v>
          </cell>
          <cell r="D9934">
            <v>0</v>
          </cell>
          <cell r="E9934">
            <v>0</v>
          </cell>
          <cell r="F9934">
            <v>0</v>
          </cell>
          <cell r="G9934">
            <v>0</v>
          </cell>
          <cell r="I9934">
            <v>0</v>
          </cell>
        </row>
        <row r="9935">
          <cell r="A9935">
            <v>89230400000000</v>
          </cell>
          <cell r="B9935" t="str">
            <v xml:space="preserve">C.URET. P/CIL. CURVA 2OJOS M.RO.CH4                                                                 </v>
          </cell>
          <cell r="C9935">
            <v>28</v>
          </cell>
          <cell r="D9935">
            <v>0</v>
          </cell>
          <cell r="E9935">
            <v>0</v>
          </cell>
          <cell r="F9935">
            <v>0</v>
          </cell>
          <cell r="G9935">
            <v>0</v>
          </cell>
          <cell r="I9935">
            <v>0</v>
          </cell>
        </row>
        <row r="9936">
          <cell r="A9936">
            <v>89230500000000</v>
          </cell>
          <cell r="B9936" t="str">
            <v xml:space="preserve">C.URET. P/CIL. CURVA 2OJOS M.RO.CH5                                                                 </v>
          </cell>
          <cell r="C9936">
            <v>66</v>
          </cell>
          <cell r="D9936">
            <v>0</v>
          </cell>
          <cell r="E9936">
            <v>0</v>
          </cell>
          <cell r="F9936">
            <v>0</v>
          </cell>
          <cell r="G9936">
            <v>0</v>
          </cell>
          <cell r="I9936">
            <v>0</v>
          </cell>
        </row>
        <row r="9937">
          <cell r="A9937">
            <v>89230600000000</v>
          </cell>
          <cell r="B9937" t="str">
            <v xml:space="preserve">C.URET. P/CIL. CURVA 2OJOS M.RO.CH6                                                                 </v>
          </cell>
          <cell r="C9937">
            <v>20</v>
          </cell>
          <cell r="D9937">
            <v>0</v>
          </cell>
          <cell r="E9937">
            <v>0</v>
          </cell>
          <cell r="F9937">
            <v>0</v>
          </cell>
          <cell r="G9937">
            <v>0</v>
          </cell>
          <cell r="I9937">
            <v>0</v>
          </cell>
        </row>
        <row r="9938">
          <cell r="A9938">
            <v>89230700000000</v>
          </cell>
          <cell r="B9938" t="str">
            <v xml:space="preserve">C.URET. P/CIL. CURVA 2OJOS M.RO.CH7                                                                 </v>
          </cell>
          <cell r="C9938">
            <v>16</v>
          </cell>
          <cell r="D9938">
            <v>0</v>
          </cell>
          <cell r="E9938">
            <v>0</v>
          </cell>
          <cell r="F9938">
            <v>0</v>
          </cell>
          <cell r="G9938">
            <v>0</v>
          </cell>
          <cell r="I9938">
            <v>0</v>
          </cell>
        </row>
        <row r="9939">
          <cell r="A9939">
            <v>89230800000000</v>
          </cell>
          <cell r="B9939" t="str">
            <v xml:space="preserve">C.URET. P/CIL. CURVA 2OJOS M.RO.CH8                                                                 </v>
          </cell>
          <cell r="C9939">
            <v>8</v>
          </cell>
          <cell r="D9939">
            <v>0</v>
          </cell>
          <cell r="E9939">
            <v>0</v>
          </cell>
          <cell r="F9939">
            <v>0</v>
          </cell>
          <cell r="G9939">
            <v>0</v>
          </cell>
          <cell r="I9939">
            <v>0</v>
          </cell>
        </row>
        <row r="9940">
          <cell r="A9940">
            <v>89240300000000</v>
          </cell>
          <cell r="B9940" t="str">
            <v xml:space="preserve">C.URET. P/CIL. CURVA 2OJOS M.VE.CH3                                                                 </v>
          </cell>
          <cell r="C9940">
            <v>10</v>
          </cell>
          <cell r="D9940">
            <v>0</v>
          </cell>
          <cell r="E9940">
            <v>0</v>
          </cell>
          <cell r="F9940">
            <v>0</v>
          </cell>
          <cell r="G9940">
            <v>0</v>
          </cell>
          <cell r="I9940">
            <v>0</v>
          </cell>
        </row>
        <row r="9941">
          <cell r="A9941">
            <v>89240400000000</v>
          </cell>
          <cell r="B9941" t="str">
            <v xml:space="preserve">C.URET. P/CIL. CURVA 2OJOS M.VE.CH4                                                                 </v>
          </cell>
          <cell r="C9941">
            <v>28</v>
          </cell>
          <cell r="D9941">
            <v>0</v>
          </cell>
          <cell r="E9941">
            <v>0</v>
          </cell>
          <cell r="F9941">
            <v>0</v>
          </cell>
          <cell r="G9941">
            <v>0</v>
          </cell>
          <cell r="I9941">
            <v>0</v>
          </cell>
        </row>
        <row r="9942">
          <cell r="A9942">
            <v>89240500000000</v>
          </cell>
          <cell r="B9942" t="str">
            <v xml:space="preserve">C.URET. P/CIL. CURVA 2OJOS M.VE.CH5                                                                 </v>
          </cell>
          <cell r="C9942">
            <v>54</v>
          </cell>
          <cell r="D9942">
            <v>0</v>
          </cell>
          <cell r="E9942">
            <v>0</v>
          </cell>
          <cell r="F9942">
            <v>0</v>
          </cell>
          <cell r="G9942">
            <v>0</v>
          </cell>
          <cell r="I9942">
            <v>0</v>
          </cell>
        </row>
        <row r="9943">
          <cell r="A9943">
            <v>89240600000000</v>
          </cell>
          <cell r="B9943" t="str">
            <v xml:space="preserve">C.URET. P/CIL. CURVA 2OJOS M.VE.CH6                                                                 </v>
          </cell>
          <cell r="C9943">
            <v>11</v>
          </cell>
          <cell r="D9943">
            <v>0</v>
          </cell>
          <cell r="E9943">
            <v>0</v>
          </cell>
          <cell r="F9943">
            <v>0</v>
          </cell>
          <cell r="G9943">
            <v>0</v>
          </cell>
          <cell r="I9943">
            <v>0</v>
          </cell>
        </row>
        <row r="9944">
          <cell r="A9944">
            <v>89240700000000</v>
          </cell>
          <cell r="B9944" t="str">
            <v xml:space="preserve">C.URET. P/CIL. CURVA 2OJOS M.VE.CH7                                                                 </v>
          </cell>
          <cell r="C9944">
            <v>8</v>
          </cell>
          <cell r="D9944">
            <v>0</v>
          </cell>
          <cell r="E9944">
            <v>0</v>
          </cell>
          <cell r="F9944">
            <v>0</v>
          </cell>
          <cell r="G9944">
            <v>0</v>
          </cell>
          <cell r="I9944">
            <v>0</v>
          </cell>
        </row>
        <row r="9945">
          <cell r="A9945">
            <v>89240800000000</v>
          </cell>
          <cell r="B9945" t="str">
            <v xml:space="preserve">C.URET. P/CIL. CURVA 2OJOS M.VE.CH8                                                                 </v>
          </cell>
          <cell r="C9945">
            <v>6</v>
          </cell>
          <cell r="D9945">
            <v>0</v>
          </cell>
          <cell r="E9945">
            <v>0</v>
          </cell>
          <cell r="F9945">
            <v>0</v>
          </cell>
          <cell r="G9945">
            <v>0</v>
          </cell>
          <cell r="I9945">
            <v>0</v>
          </cell>
        </row>
        <row r="9946">
          <cell r="A9946">
            <v>89250600000000</v>
          </cell>
          <cell r="B9946" t="str">
            <v xml:space="preserve">C.U. P/CONICA EXPLORAC. 1M M.RO.CH6                                                                 </v>
          </cell>
          <cell r="C9946">
            <v>0</v>
          </cell>
          <cell r="D9946">
            <v>0</v>
          </cell>
          <cell r="E9946">
            <v>0</v>
          </cell>
          <cell r="F9946">
            <v>0</v>
          </cell>
          <cell r="G9946">
            <v>0</v>
          </cell>
          <cell r="I9946">
            <v>0</v>
          </cell>
        </row>
        <row r="9947">
          <cell r="A9947">
            <v>89250700000000</v>
          </cell>
          <cell r="B9947" t="str">
            <v xml:space="preserve">C.U. P/CONICA EXPLORAC. 1M M.RO.CH7                                                                 </v>
          </cell>
          <cell r="C9947">
            <v>0</v>
          </cell>
          <cell r="D9947">
            <v>0</v>
          </cell>
          <cell r="E9947">
            <v>0</v>
          </cell>
          <cell r="F9947">
            <v>0</v>
          </cell>
          <cell r="G9947">
            <v>0</v>
          </cell>
          <cell r="I9947">
            <v>0</v>
          </cell>
        </row>
        <row r="9948">
          <cell r="A9948">
            <v>89260600000000</v>
          </cell>
          <cell r="B9948" t="str">
            <v xml:space="preserve">C.U. P/CONICA EXPLORAC. 1M M.VE.CH6                                                                 </v>
          </cell>
          <cell r="C9948">
            <v>0</v>
          </cell>
          <cell r="D9948">
            <v>0</v>
          </cell>
          <cell r="E9948">
            <v>0</v>
          </cell>
          <cell r="F9948">
            <v>0</v>
          </cell>
          <cell r="G9948">
            <v>0</v>
          </cell>
          <cell r="I9948">
            <v>0</v>
          </cell>
        </row>
        <row r="9949">
          <cell r="A9949">
            <v>89260700000000</v>
          </cell>
          <cell r="B9949" t="str">
            <v xml:space="preserve">C.U. P/CONICA EXPLORAC. 1M M.VE.CH7                                                                 </v>
          </cell>
          <cell r="C9949">
            <v>0</v>
          </cell>
          <cell r="D9949">
            <v>0</v>
          </cell>
          <cell r="E9949">
            <v>0</v>
          </cell>
          <cell r="F9949">
            <v>0</v>
          </cell>
          <cell r="G9949">
            <v>0</v>
          </cell>
          <cell r="I9949">
            <v>0</v>
          </cell>
        </row>
        <row r="9950">
          <cell r="A9950">
            <v>89270300000000</v>
          </cell>
          <cell r="B9950" t="str">
            <v xml:space="preserve">C.URET. P/OLIVA 2 OJOS M.RO. CH3                                                                    </v>
          </cell>
          <cell r="C9950">
            <v>2</v>
          </cell>
          <cell r="D9950">
            <v>0</v>
          </cell>
          <cell r="E9950">
            <v>0</v>
          </cell>
          <cell r="F9950">
            <v>0</v>
          </cell>
          <cell r="G9950">
            <v>0</v>
          </cell>
          <cell r="I9950">
            <v>0</v>
          </cell>
        </row>
        <row r="9951">
          <cell r="A9951">
            <v>89270400000000</v>
          </cell>
          <cell r="B9951" t="str">
            <v xml:space="preserve">C.URET. P/OLIVA 2 OJOS M.RO. CH4                                                                    </v>
          </cell>
          <cell r="C9951">
            <v>0</v>
          </cell>
          <cell r="D9951">
            <v>0</v>
          </cell>
          <cell r="E9951">
            <v>0</v>
          </cell>
          <cell r="F9951">
            <v>0</v>
          </cell>
          <cell r="G9951">
            <v>0</v>
          </cell>
          <cell r="I9951">
            <v>0</v>
          </cell>
        </row>
        <row r="9952">
          <cell r="A9952">
            <v>89270500000000</v>
          </cell>
          <cell r="B9952" t="str">
            <v xml:space="preserve">C.URET. P/OLIVA 2 OJOS M.RO. CH5                                                                    </v>
          </cell>
          <cell r="C9952">
            <v>0</v>
          </cell>
          <cell r="D9952">
            <v>0</v>
          </cell>
          <cell r="E9952">
            <v>0</v>
          </cell>
          <cell r="F9952">
            <v>0</v>
          </cell>
          <cell r="G9952">
            <v>0</v>
          </cell>
          <cell r="I9952">
            <v>0</v>
          </cell>
        </row>
        <row r="9953">
          <cell r="A9953">
            <v>89270600000000</v>
          </cell>
          <cell r="B9953" t="str">
            <v xml:space="preserve">C.URET. P/OLIVA 2 OJOS M.RO. CH6                                                                    </v>
          </cell>
          <cell r="C9953">
            <v>16</v>
          </cell>
          <cell r="D9953">
            <v>0</v>
          </cell>
          <cell r="E9953">
            <v>0</v>
          </cell>
          <cell r="F9953">
            <v>0</v>
          </cell>
          <cell r="G9953">
            <v>0</v>
          </cell>
          <cell r="I9953">
            <v>0</v>
          </cell>
        </row>
        <row r="9954">
          <cell r="A9954">
            <v>89270700000000</v>
          </cell>
          <cell r="B9954" t="str">
            <v xml:space="preserve">C.URET. P/OLIVA 2 OJOS M.RO. CH7                                                                    </v>
          </cell>
          <cell r="C9954">
            <v>30</v>
          </cell>
          <cell r="D9954">
            <v>0</v>
          </cell>
          <cell r="E9954">
            <v>0</v>
          </cell>
          <cell r="F9954">
            <v>0</v>
          </cell>
          <cell r="G9954">
            <v>0</v>
          </cell>
          <cell r="I9954">
            <v>0</v>
          </cell>
        </row>
        <row r="9955">
          <cell r="A9955">
            <v>89270800000000</v>
          </cell>
          <cell r="B9955" t="str">
            <v xml:space="preserve">C.URET. P/OLIVA 2 OJOS M.RO. CH8                                                                    </v>
          </cell>
          <cell r="C9955">
            <v>25</v>
          </cell>
          <cell r="D9955">
            <v>0</v>
          </cell>
          <cell r="E9955">
            <v>0</v>
          </cell>
          <cell r="F9955">
            <v>0</v>
          </cell>
          <cell r="G9955">
            <v>0</v>
          </cell>
          <cell r="I9955">
            <v>0</v>
          </cell>
        </row>
        <row r="9956">
          <cell r="A9956">
            <v>89280300000000</v>
          </cell>
          <cell r="B9956" t="str">
            <v xml:space="preserve">C.URET. P/OLIVA 2 OJOS CH3                                                                          </v>
          </cell>
          <cell r="C9956">
            <v>0</v>
          </cell>
          <cell r="D9956">
            <v>0</v>
          </cell>
          <cell r="E9956">
            <v>0</v>
          </cell>
          <cell r="F9956">
            <v>0</v>
          </cell>
          <cell r="G9956">
            <v>0</v>
          </cell>
          <cell r="I9956">
            <v>0</v>
          </cell>
        </row>
        <row r="9957">
          <cell r="A9957">
            <v>89280400000000</v>
          </cell>
          <cell r="B9957" t="str">
            <v xml:space="preserve">C.URET. P/OLIVA 2 OJOS CH 4                                                                         </v>
          </cell>
          <cell r="C9957">
            <v>11</v>
          </cell>
          <cell r="D9957">
            <v>0</v>
          </cell>
          <cell r="E9957">
            <v>0</v>
          </cell>
          <cell r="F9957">
            <v>0</v>
          </cell>
          <cell r="G9957">
            <v>0</v>
          </cell>
          <cell r="I9957">
            <v>0</v>
          </cell>
        </row>
        <row r="9958">
          <cell r="A9958">
            <v>89280500000000</v>
          </cell>
          <cell r="B9958" t="str">
            <v xml:space="preserve">C.URET. P/OLIVA 2 OJOS CH 5                                                                         </v>
          </cell>
          <cell r="C9958">
            <v>0</v>
          </cell>
          <cell r="D9958">
            <v>0</v>
          </cell>
          <cell r="E9958">
            <v>0</v>
          </cell>
          <cell r="F9958">
            <v>0</v>
          </cell>
          <cell r="G9958">
            <v>0</v>
          </cell>
          <cell r="I9958">
            <v>0</v>
          </cell>
        </row>
        <row r="9959">
          <cell r="A9959">
            <v>89280600000000</v>
          </cell>
          <cell r="B9959" t="str">
            <v xml:space="preserve">C.URET. P/OLIVA 2 OJOS CH 6                                                                         </v>
          </cell>
          <cell r="C9959">
            <v>0</v>
          </cell>
          <cell r="D9959">
            <v>0</v>
          </cell>
          <cell r="E9959">
            <v>0</v>
          </cell>
          <cell r="F9959">
            <v>0</v>
          </cell>
          <cell r="G9959">
            <v>0</v>
          </cell>
          <cell r="I9959">
            <v>0</v>
          </cell>
        </row>
        <row r="9960">
          <cell r="A9960">
            <v>89280700000000</v>
          </cell>
          <cell r="B9960" t="str">
            <v xml:space="preserve">C.URET. P/OLIVA 2 OJOS M.VE. CH 7                                                                   </v>
          </cell>
          <cell r="C9960">
            <v>30</v>
          </cell>
          <cell r="D9960">
            <v>0</v>
          </cell>
          <cell r="E9960">
            <v>0</v>
          </cell>
          <cell r="F9960">
            <v>0</v>
          </cell>
          <cell r="G9960">
            <v>0</v>
          </cell>
          <cell r="I9960">
            <v>0</v>
          </cell>
        </row>
        <row r="9961">
          <cell r="A9961">
            <v>89280800000000</v>
          </cell>
          <cell r="B9961" t="str">
            <v xml:space="preserve">C.URET. P/OLIVA 2 OJOS M.VE. CH 8                                                                   </v>
          </cell>
          <cell r="C9961">
            <v>29</v>
          </cell>
          <cell r="D9961">
            <v>0</v>
          </cell>
          <cell r="E9961">
            <v>0</v>
          </cell>
          <cell r="F9961">
            <v>0</v>
          </cell>
          <cell r="G9961">
            <v>0</v>
          </cell>
          <cell r="I9961">
            <v>0</v>
          </cell>
        </row>
        <row r="9962">
          <cell r="A9962">
            <v>89290500000000</v>
          </cell>
          <cell r="B9962" t="str">
            <v xml:space="preserve">C.URET.P/AB.1OJO M.RO. CH5 (F 0.35)                                                                 </v>
          </cell>
          <cell r="C9962">
            <v>3</v>
          </cell>
          <cell r="D9962">
            <v>0</v>
          </cell>
          <cell r="E9962">
            <v>0</v>
          </cell>
          <cell r="F9962">
            <v>0</v>
          </cell>
          <cell r="G9962">
            <v>0</v>
          </cell>
          <cell r="I9962">
            <v>0</v>
          </cell>
        </row>
        <row r="9963">
          <cell r="A9963">
            <v>89300500000000</v>
          </cell>
          <cell r="B9963" t="str">
            <v xml:space="preserve">C.URET.P/AB.1OJO M.VE. CH5 (F 0.35)                                                                 </v>
          </cell>
          <cell r="C9963">
            <v>5</v>
          </cell>
          <cell r="D9963">
            <v>0</v>
          </cell>
          <cell r="E9963">
            <v>0</v>
          </cell>
          <cell r="F9963">
            <v>0</v>
          </cell>
          <cell r="G9963">
            <v>0</v>
          </cell>
          <cell r="I9963">
            <v>0</v>
          </cell>
        </row>
        <row r="9964">
          <cell r="A9964">
            <v>89310500000000</v>
          </cell>
          <cell r="B9964" t="str">
            <v xml:space="preserve">C.U.P/AB.CUR. 1OJO M.RO.CH5(F.0.35)                                                                 </v>
          </cell>
          <cell r="C9964">
            <v>0</v>
          </cell>
          <cell r="D9964">
            <v>0</v>
          </cell>
          <cell r="E9964">
            <v>0</v>
          </cell>
          <cell r="F9964">
            <v>0</v>
          </cell>
          <cell r="G9964">
            <v>0</v>
          </cell>
          <cell r="I9964">
            <v>0</v>
          </cell>
        </row>
        <row r="9965">
          <cell r="A9965">
            <v>89320500000000</v>
          </cell>
          <cell r="B9965" t="str">
            <v xml:space="preserve">C.U.P/AB.CUR. 1OJO M.VE.CH5(F 0.35)                                                                 </v>
          </cell>
          <cell r="C9965">
            <v>0</v>
          </cell>
          <cell r="D9965">
            <v>0</v>
          </cell>
          <cell r="E9965">
            <v>0</v>
          </cell>
          <cell r="F9965">
            <v>0</v>
          </cell>
          <cell r="G9965">
            <v>0</v>
          </cell>
          <cell r="I9965">
            <v>0</v>
          </cell>
        </row>
        <row r="9966">
          <cell r="A9966">
            <v>89330500000000</v>
          </cell>
          <cell r="B9966" t="str">
            <v xml:space="preserve">C.U.P/CIL. 2OJOS M.RO.CH5 (F.0.35)                                                                  </v>
          </cell>
          <cell r="C9966">
            <v>0</v>
          </cell>
          <cell r="D9966">
            <v>0</v>
          </cell>
          <cell r="E9966">
            <v>0</v>
          </cell>
          <cell r="F9966">
            <v>0</v>
          </cell>
          <cell r="G9966">
            <v>0</v>
          </cell>
          <cell r="I9966">
            <v>0</v>
          </cell>
        </row>
        <row r="9967">
          <cell r="A9967">
            <v>89340500000000</v>
          </cell>
          <cell r="B9967" t="str">
            <v xml:space="preserve">C.U.P/CIL. 2OJOS M.VE. CH5(F. 0.35)                                                                 </v>
          </cell>
          <cell r="C9967">
            <v>15</v>
          </cell>
          <cell r="D9967">
            <v>0</v>
          </cell>
          <cell r="E9967">
            <v>0</v>
          </cell>
          <cell r="F9967">
            <v>0</v>
          </cell>
          <cell r="G9967">
            <v>0</v>
          </cell>
          <cell r="I9967">
            <v>0</v>
          </cell>
        </row>
        <row r="9968">
          <cell r="A9968">
            <v>89350500000000</v>
          </cell>
          <cell r="B9968" t="str">
            <v xml:space="preserve">C.U.P/CI.CUR.2OJOS M.RO.CH5(F.0.35)                                                                 </v>
          </cell>
          <cell r="C9968">
            <v>0</v>
          </cell>
          <cell r="D9968">
            <v>0</v>
          </cell>
          <cell r="E9968">
            <v>0</v>
          </cell>
          <cell r="F9968">
            <v>0</v>
          </cell>
          <cell r="G9968">
            <v>0</v>
          </cell>
          <cell r="I9968">
            <v>0</v>
          </cell>
        </row>
        <row r="9969">
          <cell r="A9969">
            <v>89360500000000</v>
          </cell>
          <cell r="B9969" t="str">
            <v xml:space="preserve">C.U.P/CI.CUR.2OJOS M.VE.CH5(F.0.35)                                                                 </v>
          </cell>
          <cell r="C9969">
            <v>1</v>
          </cell>
          <cell r="D9969">
            <v>0</v>
          </cell>
          <cell r="E9969">
            <v>0</v>
          </cell>
          <cell r="F9969">
            <v>0</v>
          </cell>
          <cell r="G9969">
            <v>0</v>
          </cell>
          <cell r="I9969">
            <v>0</v>
          </cell>
        </row>
        <row r="9970">
          <cell r="A9970">
            <v>89370500000000</v>
          </cell>
          <cell r="B9970" t="str">
            <v xml:space="preserve">C.U.P/CIL.1OJO MARCA RO.CH5(F.0.35)                                                                 </v>
          </cell>
          <cell r="C9970">
            <v>0</v>
          </cell>
          <cell r="D9970">
            <v>0</v>
          </cell>
          <cell r="E9970">
            <v>0</v>
          </cell>
          <cell r="F9970">
            <v>0</v>
          </cell>
          <cell r="G9970">
            <v>0</v>
          </cell>
          <cell r="I9970">
            <v>0</v>
          </cell>
        </row>
        <row r="9971">
          <cell r="A9971">
            <v>89380500000000</v>
          </cell>
          <cell r="B9971" t="str">
            <v xml:space="preserve">C.U.P/CIL.1OJO MARCA VE.CH5(F.0.35)                                                                 </v>
          </cell>
          <cell r="C9971">
            <v>0</v>
          </cell>
          <cell r="D9971">
            <v>0</v>
          </cell>
          <cell r="E9971">
            <v>0</v>
          </cell>
          <cell r="F9971">
            <v>0</v>
          </cell>
          <cell r="G9971">
            <v>0</v>
          </cell>
          <cell r="I9971">
            <v>0</v>
          </cell>
        </row>
        <row r="9972">
          <cell r="A9972">
            <v>89390300000000</v>
          </cell>
          <cell r="B9972" t="str">
            <v xml:space="preserve">C.U. P/AB. CURVA S/OJO M.RO. CH3                                                                    </v>
          </cell>
          <cell r="C9972">
            <v>11</v>
          </cell>
          <cell r="D9972">
            <v>0</v>
          </cell>
          <cell r="E9972">
            <v>0</v>
          </cell>
          <cell r="F9972">
            <v>0</v>
          </cell>
          <cell r="G9972">
            <v>0</v>
          </cell>
          <cell r="I9972">
            <v>0</v>
          </cell>
        </row>
        <row r="9973">
          <cell r="A9973">
            <v>89390400000000</v>
          </cell>
          <cell r="B9973" t="str">
            <v xml:space="preserve">C.U. P/AB. CURVA S/OJO M.RO. CH4                                                                    </v>
          </cell>
          <cell r="C9973">
            <v>0</v>
          </cell>
          <cell r="D9973">
            <v>0</v>
          </cell>
          <cell r="E9973">
            <v>0</v>
          </cell>
          <cell r="F9973">
            <v>0</v>
          </cell>
          <cell r="G9973">
            <v>0</v>
          </cell>
          <cell r="I9973">
            <v>0</v>
          </cell>
        </row>
        <row r="9974">
          <cell r="A9974">
            <v>89390500000000</v>
          </cell>
          <cell r="B9974" t="str">
            <v xml:space="preserve">C.U. P/AB.CUR.S/OJO M.RO.CH5 (F035)                                                                 </v>
          </cell>
          <cell r="C9974">
            <v>0</v>
          </cell>
          <cell r="D9974">
            <v>0</v>
          </cell>
          <cell r="E9974">
            <v>0</v>
          </cell>
          <cell r="F9974">
            <v>0</v>
          </cell>
          <cell r="G9974">
            <v>0</v>
          </cell>
          <cell r="I9974">
            <v>0</v>
          </cell>
        </row>
        <row r="9975">
          <cell r="A9975">
            <v>89390600000000</v>
          </cell>
          <cell r="B9975" t="str">
            <v xml:space="preserve">C.U. P/AB. CURVA S/OJO M.RO. CH6                                                                    </v>
          </cell>
          <cell r="C9975">
            <v>9</v>
          </cell>
          <cell r="D9975">
            <v>0</v>
          </cell>
          <cell r="E9975">
            <v>0</v>
          </cell>
          <cell r="F9975">
            <v>0</v>
          </cell>
          <cell r="G9975">
            <v>0</v>
          </cell>
          <cell r="I9975">
            <v>0</v>
          </cell>
        </row>
        <row r="9976">
          <cell r="A9976">
            <v>89390700000000</v>
          </cell>
          <cell r="B9976" t="str">
            <v xml:space="preserve">C.U. P/AB. CURVA S/OJO M.RO. CH7                                                                    </v>
          </cell>
          <cell r="C9976">
            <v>14</v>
          </cell>
          <cell r="D9976">
            <v>0</v>
          </cell>
          <cell r="E9976">
            <v>0</v>
          </cell>
          <cell r="F9976">
            <v>0</v>
          </cell>
          <cell r="G9976">
            <v>0</v>
          </cell>
          <cell r="I9976">
            <v>0</v>
          </cell>
        </row>
        <row r="9977">
          <cell r="A9977">
            <v>894000001000</v>
          </cell>
          <cell r="B9977" t="str">
            <v xml:space="preserve">BOLSA DE ORINA 2L M05200 PAHSCO                                                                     </v>
          </cell>
          <cell r="C9977">
            <v>0</v>
          </cell>
          <cell r="D9977">
            <v>0</v>
          </cell>
          <cell r="E9977">
            <v>0</v>
          </cell>
          <cell r="F9977">
            <v>0</v>
          </cell>
          <cell r="G9977">
            <v>0</v>
          </cell>
          <cell r="I9977">
            <v>0</v>
          </cell>
        </row>
        <row r="9978">
          <cell r="A9978">
            <v>894000005238</v>
          </cell>
          <cell r="B9978" t="str">
            <v xml:space="preserve">SET AMNIOTICO G05238 10FR                                                                           </v>
          </cell>
          <cell r="C9978">
            <v>0</v>
          </cell>
          <cell r="D9978">
            <v>0</v>
          </cell>
          <cell r="E9978">
            <v>0</v>
          </cell>
          <cell r="F9978">
            <v>0</v>
          </cell>
          <cell r="G9978">
            <v>0</v>
          </cell>
          <cell r="I9978">
            <v>0</v>
          </cell>
        </row>
        <row r="9979">
          <cell r="A9979">
            <v>894000009000</v>
          </cell>
          <cell r="B9979" t="str">
            <v xml:space="preserve">BOLSA DE ORINA 2L 90CM                                                                              </v>
          </cell>
          <cell r="C9979">
            <v>0</v>
          </cell>
          <cell r="D9979">
            <v>0</v>
          </cell>
          <cell r="E9979">
            <v>0</v>
          </cell>
          <cell r="F9979">
            <v>0</v>
          </cell>
          <cell r="G9979">
            <v>0</v>
          </cell>
          <cell r="I9979">
            <v>0</v>
          </cell>
        </row>
        <row r="9980">
          <cell r="A9980">
            <v>894000010000</v>
          </cell>
          <cell r="B9980" t="str">
            <v xml:space="preserve">YANKAUER SUCTION TIP 002996                                                                         </v>
          </cell>
          <cell r="C9980">
            <v>0</v>
          </cell>
          <cell r="D9980">
            <v>0</v>
          </cell>
          <cell r="E9980">
            <v>0</v>
          </cell>
          <cell r="F9980">
            <v>0</v>
          </cell>
          <cell r="G9980">
            <v>0</v>
          </cell>
          <cell r="I9980">
            <v>0</v>
          </cell>
        </row>
        <row r="9981">
          <cell r="A9981">
            <v>89400300000000</v>
          </cell>
          <cell r="B9981" t="str">
            <v xml:space="preserve">C.U. P/AB. CURVA S/OJO M.VE. CH3                                                                    </v>
          </cell>
          <cell r="C9981">
            <v>12</v>
          </cell>
          <cell r="D9981">
            <v>0</v>
          </cell>
          <cell r="E9981">
            <v>0</v>
          </cell>
          <cell r="F9981">
            <v>0</v>
          </cell>
          <cell r="G9981">
            <v>0</v>
          </cell>
          <cell r="I9981">
            <v>0</v>
          </cell>
        </row>
        <row r="9982">
          <cell r="A9982">
            <v>89400400000000</v>
          </cell>
          <cell r="B9982" t="str">
            <v xml:space="preserve">C.U. P/AB. CURVA S/OJO M.VE. CH4                                                                    </v>
          </cell>
          <cell r="C9982">
            <v>10</v>
          </cell>
          <cell r="D9982">
            <v>0</v>
          </cell>
          <cell r="E9982">
            <v>0</v>
          </cell>
          <cell r="F9982">
            <v>0</v>
          </cell>
          <cell r="G9982">
            <v>0</v>
          </cell>
          <cell r="I9982">
            <v>0</v>
          </cell>
        </row>
        <row r="9983">
          <cell r="A9983">
            <v>89400500000000</v>
          </cell>
          <cell r="B9983" t="str">
            <v xml:space="preserve">C.U. P/AB.CUR.S/OJO CH5 (F035)                                                                      </v>
          </cell>
          <cell r="C9983">
            <v>23</v>
          </cell>
          <cell r="D9983">
            <v>0</v>
          </cell>
          <cell r="E9983">
            <v>0</v>
          </cell>
          <cell r="F9983">
            <v>0</v>
          </cell>
          <cell r="G9983">
            <v>0</v>
          </cell>
          <cell r="I9983">
            <v>0</v>
          </cell>
        </row>
        <row r="9984">
          <cell r="A9984">
            <v>89400600000000</v>
          </cell>
          <cell r="B9984" t="str">
            <v xml:space="preserve">C.U. P/AB. CURVA S/OJO M.VE. CH6                                                                    </v>
          </cell>
          <cell r="C9984">
            <v>9</v>
          </cell>
          <cell r="D9984">
            <v>0</v>
          </cell>
          <cell r="E9984">
            <v>0</v>
          </cell>
          <cell r="F9984">
            <v>0</v>
          </cell>
          <cell r="G9984">
            <v>0</v>
          </cell>
          <cell r="I9984">
            <v>0</v>
          </cell>
        </row>
        <row r="9985">
          <cell r="A9985">
            <v>89400700000000</v>
          </cell>
          <cell r="B9985" t="str">
            <v xml:space="preserve">C.U. P/AB. CURVA S/OJO M.VE. CH7                                                                    </v>
          </cell>
          <cell r="C9985">
            <v>14</v>
          </cell>
          <cell r="D9985">
            <v>0</v>
          </cell>
          <cell r="E9985">
            <v>0</v>
          </cell>
          <cell r="F9985">
            <v>0</v>
          </cell>
          <cell r="G9985">
            <v>0</v>
          </cell>
          <cell r="I9985">
            <v>0</v>
          </cell>
        </row>
        <row r="9986">
          <cell r="A9986">
            <v>894010005230</v>
          </cell>
          <cell r="B9986" t="str">
            <v xml:space="preserve">EXTRACT.MUCUS G05230 (05212)                                                                        </v>
          </cell>
          <cell r="C9986">
            <v>0</v>
          </cell>
          <cell r="D9986">
            <v>0</v>
          </cell>
          <cell r="E9986">
            <v>0</v>
          </cell>
          <cell r="F9986">
            <v>0</v>
          </cell>
          <cell r="G9986">
            <v>0</v>
          </cell>
          <cell r="I9986">
            <v>0</v>
          </cell>
        </row>
        <row r="9987">
          <cell r="A9987">
            <v>894020012012</v>
          </cell>
          <cell r="B9987" t="str">
            <v xml:space="preserve">TROCAR TOR. I12012 12FR                                                                             </v>
          </cell>
          <cell r="C9987">
            <v>0</v>
          </cell>
          <cell r="D9987">
            <v>0</v>
          </cell>
          <cell r="E9987">
            <v>0</v>
          </cell>
          <cell r="F9987">
            <v>0</v>
          </cell>
          <cell r="G9987">
            <v>0</v>
          </cell>
          <cell r="I9987">
            <v>0</v>
          </cell>
        </row>
        <row r="9988">
          <cell r="A9988">
            <v>894020012014</v>
          </cell>
          <cell r="B9988" t="str">
            <v xml:space="preserve">TROCAR TOR I12014 14FR                                                                              </v>
          </cell>
          <cell r="C9988">
            <v>0</v>
          </cell>
          <cell r="D9988">
            <v>0</v>
          </cell>
          <cell r="E9988">
            <v>0</v>
          </cell>
          <cell r="F9988">
            <v>0</v>
          </cell>
          <cell r="G9988">
            <v>0</v>
          </cell>
          <cell r="I9988">
            <v>0</v>
          </cell>
        </row>
        <row r="9989">
          <cell r="A9989">
            <v>894020012016</v>
          </cell>
          <cell r="B9989" t="str">
            <v xml:space="preserve">TROCAR TOR. I12016 16FR                                                                             </v>
          </cell>
          <cell r="C9989">
            <v>0</v>
          </cell>
          <cell r="D9989">
            <v>0</v>
          </cell>
          <cell r="E9989">
            <v>0</v>
          </cell>
          <cell r="F9989">
            <v>0</v>
          </cell>
          <cell r="G9989">
            <v>0</v>
          </cell>
          <cell r="I9989">
            <v>0</v>
          </cell>
        </row>
        <row r="9990">
          <cell r="A9990">
            <v>894020012020</v>
          </cell>
          <cell r="B9990" t="str">
            <v xml:space="preserve">TROCAR TOR. I12020 20FR                                                                             </v>
          </cell>
          <cell r="C9990">
            <v>0</v>
          </cell>
          <cell r="D9990">
            <v>0</v>
          </cell>
          <cell r="E9990">
            <v>0</v>
          </cell>
          <cell r="F9990">
            <v>0</v>
          </cell>
          <cell r="G9990">
            <v>0</v>
          </cell>
          <cell r="I9990">
            <v>0</v>
          </cell>
        </row>
        <row r="9991">
          <cell r="A9991">
            <v>894020012022</v>
          </cell>
          <cell r="B9991" t="str">
            <v xml:space="preserve">TROCAR TOR. I12022 22FR                                                                             </v>
          </cell>
          <cell r="C9991">
            <v>0</v>
          </cell>
          <cell r="D9991">
            <v>0</v>
          </cell>
          <cell r="E9991">
            <v>0</v>
          </cell>
          <cell r="F9991">
            <v>0</v>
          </cell>
          <cell r="G9991">
            <v>0</v>
          </cell>
          <cell r="I9991">
            <v>0</v>
          </cell>
        </row>
        <row r="9992">
          <cell r="A9992">
            <v>894020012401</v>
          </cell>
          <cell r="B9992" t="str">
            <v xml:space="preserve">TROCAR TOR. I12401 08FR                                                                             </v>
          </cell>
          <cell r="C9992">
            <v>0</v>
          </cell>
          <cell r="D9992">
            <v>0</v>
          </cell>
          <cell r="E9992">
            <v>0</v>
          </cell>
          <cell r="F9992">
            <v>0</v>
          </cell>
          <cell r="G9992">
            <v>0</v>
          </cell>
          <cell r="I9992">
            <v>0</v>
          </cell>
        </row>
        <row r="9993">
          <cell r="A9993">
            <v>894020012402</v>
          </cell>
          <cell r="B9993" t="str">
            <v xml:space="preserve">TROCAR TOR.I12402 10FR                                                                              </v>
          </cell>
          <cell r="C9993">
            <v>0</v>
          </cell>
          <cell r="D9993">
            <v>0</v>
          </cell>
          <cell r="E9993">
            <v>0</v>
          </cell>
          <cell r="F9993">
            <v>0</v>
          </cell>
          <cell r="G9993">
            <v>0</v>
          </cell>
          <cell r="I9993">
            <v>0</v>
          </cell>
        </row>
        <row r="9994">
          <cell r="A9994">
            <v>894020012403</v>
          </cell>
          <cell r="B9994" t="str">
            <v xml:space="preserve">TROCAR TOR. I12403 12FR                                                                             </v>
          </cell>
          <cell r="C9994">
            <v>0</v>
          </cell>
          <cell r="D9994">
            <v>0</v>
          </cell>
          <cell r="E9994">
            <v>0</v>
          </cell>
          <cell r="F9994">
            <v>0</v>
          </cell>
          <cell r="G9994">
            <v>0</v>
          </cell>
          <cell r="I9994">
            <v>0</v>
          </cell>
        </row>
        <row r="9995">
          <cell r="A9995">
            <v>894020012404</v>
          </cell>
          <cell r="B9995" t="str">
            <v xml:space="preserve">TROCAR TOR. I12404 16FR                                                                             </v>
          </cell>
          <cell r="C9995">
            <v>0</v>
          </cell>
          <cell r="D9995">
            <v>0</v>
          </cell>
          <cell r="E9995">
            <v>0</v>
          </cell>
          <cell r="F9995">
            <v>0</v>
          </cell>
          <cell r="G9995">
            <v>0</v>
          </cell>
          <cell r="I9995">
            <v>0</v>
          </cell>
        </row>
        <row r="9996">
          <cell r="A9996">
            <v>894020012405</v>
          </cell>
          <cell r="B9996" t="str">
            <v xml:space="preserve">TROCAR TOR. I12405 20FR                                                                             </v>
          </cell>
          <cell r="C9996">
            <v>0</v>
          </cell>
          <cell r="D9996">
            <v>0</v>
          </cell>
          <cell r="E9996">
            <v>0</v>
          </cell>
          <cell r="F9996">
            <v>0</v>
          </cell>
          <cell r="G9996">
            <v>0</v>
          </cell>
          <cell r="I9996">
            <v>0</v>
          </cell>
        </row>
        <row r="9997">
          <cell r="A9997">
            <v>894020012406</v>
          </cell>
          <cell r="B9997" t="str">
            <v xml:space="preserve">TROCAR TOR. I12406 24FR                                                                             </v>
          </cell>
          <cell r="C9997">
            <v>0</v>
          </cell>
          <cell r="D9997">
            <v>0</v>
          </cell>
          <cell r="E9997">
            <v>0</v>
          </cell>
          <cell r="F9997">
            <v>0</v>
          </cell>
          <cell r="G9997">
            <v>0</v>
          </cell>
          <cell r="I9997">
            <v>0</v>
          </cell>
        </row>
        <row r="9998">
          <cell r="A9998">
            <v>894020012407</v>
          </cell>
          <cell r="B9998" t="str">
            <v xml:space="preserve">TROCAR TOR. I12407 28FR                                                                             </v>
          </cell>
          <cell r="C9998">
            <v>0</v>
          </cell>
          <cell r="D9998">
            <v>0</v>
          </cell>
          <cell r="E9998">
            <v>0</v>
          </cell>
          <cell r="F9998">
            <v>0</v>
          </cell>
          <cell r="G9998">
            <v>0</v>
          </cell>
          <cell r="I9998">
            <v>0</v>
          </cell>
        </row>
        <row r="9999">
          <cell r="A9999">
            <v>894020012408</v>
          </cell>
          <cell r="B9999" t="str">
            <v xml:space="preserve">TROCAR TOR. I12408 32FR                                                                             </v>
          </cell>
          <cell r="C9999">
            <v>0</v>
          </cell>
          <cell r="D9999">
            <v>0</v>
          </cell>
          <cell r="E9999">
            <v>0</v>
          </cell>
          <cell r="F9999">
            <v>0</v>
          </cell>
          <cell r="G9999">
            <v>0</v>
          </cell>
          <cell r="I9999">
            <v>0</v>
          </cell>
        </row>
        <row r="10000">
          <cell r="A10000">
            <v>894020012409</v>
          </cell>
          <cell r="B10000" t="str">
            <v xml:space="preserve">TROCAR TOR. I12409 14FR                                                                             </v>
          </cell>
          <cell r="C10000">
            <v>0</v>
          </cell>
          <cell r="D10000">
            <v>0</v>
          </cell>
          <cell r="E10000">
            <v>0</v>
          </cell>
          <cell r="F10000">
            <v>0</v>
          </cell>
          <cell r="G10000">
            <v>0</v>
          </cell>
          <cell r="I10000">
            <v>0</v>
          </cell>
        </row>
        <row r="10001">
          <cell r="A10001">
            <v>894020012410</v>
          </cell>
          <cell r="B10001" t="str">
            <v xml:space="preserve">TROCAR TOR. I12410 22FR                                                                             </v>
          </cell>
          <cell r="C10001">
            <v>0</v>
          </cell>
          <cell r="D10001">
            <v>0</v>
          </cell>
          <cell r="E10001">
            <v>0</v>
          </cell>
          <cell r="F10001">
            <v>0</v>
          </cell>
          <cell r="G10001">
            <v>0</v>
          </cell>
          <cell r="I10001">
            <v>0</v>
          </cell>
        </row>
        <row r="10002">
          <cell r="A10002">
            <v>894030006050</v>
          </cell>
          <cell r="B10002" t="str">
            <v xml:space="preserve">MEDIDOR DE ORINA C/BOLSA M06050                                                                     </v>
          </cell>
          <cell r="C10002">
            <v>0</v>
          </cell>
          <cell r="D10002">
            <v>0</v>
          </cell>
          <cell r="E10002">
            <v>0</v>
          </cell>
          <cell r="F10002">
            <v>0</v>
          </cell>
          <cell r="G10002">
            <v>0</v>
          </cell>
          <cell r="I10002">
            <v>0</v>
          </cell>
        </row>
        <row r="10003">
          <cell r="A10003">
            <v>894030012206</v>
          </cell>
          <cell r="B10003" t="str">
            <v xml:space="preserve">DRENAJE ORINA 2000ML M12206                                                                         </v>
          </cell>
          <cell r="C10003">
            <v>0</v>
          </cell>
          <cell r="D10003">
            <v>0</v>
          </cell>
          <cell r="E10003">
            <v>0</v>
          </cell>
          <cell r="F10003">
            <v>0</v>
          </cell>
          <cell r="G10003">
            <v>0</v>
          </cell>
          <cell r="I10003">
            <v>0</v>
          </cell>
        </row>
        <row r="10004">
          <cell r="A10004">
            <v>894040003001</v>
          </cell>
          <cell r="B10004" t="str">
            <v xml:space="preserve">CLAMP UMBILICAL 003001                                                                              </v>
          </cell>
          <cell r="C10004">
            <v>0</v>
          </cell>
          <cell r="D10004">
            <v>0</v>
          </cell>
          <cell r="E10004">
            <v>0</v>
          </cell>
          <cell r="F10004">
            <v>0</v>
          </cell>
          <cell r="G10004">
            <v>0</v>
          </cell>
          <cell r="I10004">
            <v>0</v>
          </cell>
        </row>
        <row r="10005">
          <cell r="A10005">
            <v>894040003006</v>
          </cell>
          <cell r="B10005" t="str">
            <v xml:space="preserve">CLAMP UMBILICAL C003006                                                                             </v>
          </cell>
          <cell r="C10005">
            <v>0</v>
          </cell>
          <cell r="D10005">
            <v>0</v>
          </cell>
          <cell r="E10005">
            <v>0</v>
          </cell>
          <cell r="F10005">
            <v>0</v>
          </cell>
          <cell r="G10005">
            <v>0</v>
          </cell>
          <cell r="I10005">
            <v>0</v>
          </cell>
        </row>
        <row r="10006">
          <cell r="A10006">
            <v>894050054303</v>
          </cell>
          <cell r="B10006" t="str">
            <v xml:space="preserve">DRENAJE MINI-VAC S54303                                                                             </v>
          </cell>
          <cell r="C10006">
            <v>0</v>
          </cell>
          <cell r="D10006">
            <v>0</v>
          </cell>
          <cell r="E10006">
            <v>0</v>
          </cell>
          <cell r="F10006">
            <v>0</v>
          </cell>
          <cell r="G10006">
            <v>0</v>
          </cell>
          <cell r="I10006">
            <v>0</v>
          </cell>
        </row>
        <row r="10007">
          <cell r="A10007">
            <v>894050054304</v>
          </cell>
          <cell r="B10007" t="str">
            <v xml:space="preserve">DRENAJE MINI-VAC S54304                                                                             </v>
          </cell>
          <cell r="C10007">
            <v>0</v>
          </cell>
          <cell r="D10007">
            <v>0</v>
          </cell>
          <cell r="E10007">
            <v>0</v>
          </cell>
          <cell r="F10007">
            <v>0</v>
          </cell>
          <cell r="G10007">
            <v>0</v>
          </cell>
          <cell r="I10007">
            <v>0</v>
          </cell>
        </row>
        <row r="10008">
          <cell r="A10008">
            <v>894050054306</v>
          </cell>
          <cell r="B10008" t="str">
            <v xml:space="preserve">DRENAJE MINI-VAC S54306                                                                             </v>
          </cell>
          <cell r="C10008">
            <v>0</v>
          </cell>
          <cell r="D10008">
            <v>0</v>
          </cell>
          <cell r="E10008">
            <v>0</v>
          </cell>
          <cell r="F10008">
            <v>0</v>
          </cell>
          <cell r="G10008">
            <v>0</v>
          </cell>
          <cell r="I10008">
            <v>0</v>
          </cell>
        </row>
        <row r="10009">
          <cell r="A10009">
            <v>894050054307</v>
          </cell>
          <cell r="B10009" t="str">
            <v xml:space="preserve">DRENAJE MINI-VAC S54307                                                                             </v>
          </cell>
          <cell r="C10009">
            <v>0</v>
          </cell>
          <cell r="D10009">
            <v>0</v>
          </cell>
          <cell r="E10009">
            <v>0</v>
          </cell>
          <cell r="F10009">
            <v>0</v>
          </cell>
          <cell r="G10009">
            <v>0</v>
          </cell>
          <cell r="I10009">
            <v>0</v>
          </cell>
        </row>
        <row r="10010">
          <cell r="A10010">
            <v>894060020401</v>
          </cell>
          <cell r="B10010" t="str">
            <v xml:space="preserve">SISTEMA SUCC. T20401 05FR                                                                           </v>
          </cell>
          <cell r="C10010">
            <v>0</v>
          </cell>
          <cell r="D10010">
            <v>0</v>
          </cell>
          <cell r="E10010">
            <v>0</v>
          </cell>
          <cell r="F10010">
            <v>0</v>
          </cell>
          <cell r="G10010">
            <v>0</v>
          </cell>
          <cell r="I10010">
            <v>0</v>
          </cell>
        </row>
        <row r="10011">
          <cell r="A10011">
            <v>894060020402</v>
          </cell>
          <cell r="B10011" t="str">
            <v xml:space="preserve">SISTEMA SUCC. T20402 06FR                                                                           </v>
          </cell>
          <cell r="C10011">
            <v>0</v>
          </cell>
          <cell r="D10011">
            <v>0</v>
          </cell>
          <cell r="E10011">
            <v>0</v>
          </cell>
          <cell r="F10011">
            <v>0</v>
          </cell>
          <cell r="G10011">
            <v>0</v>
          </cell>
          <cell r="I10011">
            <v>0</v>
          </cell>
        </row>
        <row r="10012">
          <cell r="A10012">
            <v>894060020403</v>
          </cell>
          <cell r="B10012" t="str">
            <v xml:space="preserve">SISTEMA SUCC. T20403 08FR                                                                           </v>
          </cell>
          <cell r="C10012">
            <v>0</v>
          </cell>
          <cell r="D10012">
            <v>0</v>
          </cell>
          <cell r="E10012">
            <v>0</v>
          </cell>
          <cell r="F10012">
            <v>0</v>
          </cell>
          <cell r="G10012">
            <v>0</v>
          </cell>
          <cell r="I10012">
            <v>0</v>
          </cell>
        </row>
        <row r="10013">
          <cell r="A10013">
            <v>894060020404</v>
          </cell>
          <cell r="B10013" t="str">
            <v xml:space="preserve">SISTEMA SUCC. T20404 10FR                                                                           </v>
          </cell>
          <cell r="C10013">
            <v>0</v>
          </cell>
          <cell r="D10013">
            <v>0</v>
          </cell>
          <cell r="E10013">
            <v>0</v>
          </cell>
          <cell r="F10013">
            <v>0</v>
          </cell>
          <cell r="G10013">
            <v>0</v>
          </cell>
          <cell r="I10013">
            <v>0</v>
          </cell>
        </row>
        <row r="10014">
          <cell r="A10014">
            <v>894060020405</v>
          </cell>
          <cell r="B10014" t="str">
            <v xml:space="preserve">SISTEMA SUCC. T20405 12FR                                                                           </v>
          </cell>
          <cell r="C10014">
            <v>0</v>
          </cell>
          <cell r="D10014">
            <v>0</v>
          </cell>
          <cell r="E10014">
            <v>0</v>
          </cell>
          <cell r="F10014">
            <v>0</v>
          </cell>
          <cell r="G10014">
            <v>0</v>
          </cell>
          <cell r="I10014">
            <v>0</v>
          </cell>
        </row>
        <row r="10015">
          <cell r="A10015">
            <v>894060020406</v>
          </cell>
          <cell r="B10015" t="str">
            <v xml:space="preserve">SISTEMA SUCC. T20406 14FR                                                                           </v>
          </cell>
          <cell r="C10015">
            <v>0</v>
          </cell>
          <cell r="D10015">
            <v>0</v>
          </cell>
          <cell r="E10015">
            <v>0</v>
          </cell>
          <cell r="F10015">
            <v>0</v>
          </cell>
          <cell r="G10015">
            <v>0</v>
          </cell>
          <cell r="I10015">
            <v>0</v>
          </cell>
        </row>
        <row r="10016">
          <cell r="A10016">
            <v>894060020407</v>
          </cell>
          <cell r="B10016" t="str">
            <v xml:space="preserve">SISTEMA SUCC. T20407 16FR                                                                           </v>
          </cell>
          <cell r="C10016">
            <v>0</v>
          </cell>
          <cell r="D10016">
            <v>0</v>
          </cell>
          <cell r="E10016">
            <v>0</v>
          </cell>
          <cell r="F10016">
            <v>0</v>
          </cell>
          <cell r="G10016">
            <v>0</v>
          </cell>
          <cell r="I10016">
            <v>0</v>
          </cell>
        </row>
        <row r="10017">
          <cell r="A10017">
            <v>894100000102</v>
          </cell>
          <cell r="B10017" t="str">
            <v xml:space="preserve">OXIGEN MASK ADULT. (102-E)                                                                          </v>
          </cell>
          <cell r="C10017">
            <v>0</v>
          </cell>
          <cell r="D10017">
            <v>0</v>
          </cell>
          <cell r="E10017">
            <v>0</v>
          </cell>
          <cell r="F10017">
            <v>0</v>
          </cell>
          <cell r="G10017">
            <v>0</v>
          </cell>
          <cell r="I10017">
            <v>0</v>
          </cell>
        </row>
        <row r="10018">
          <cell r="A10018">
            <v>894100000124</v>
          </cell>
          <cell r="B10018" t="str">
            <v xml:space="preserve">MASCARA OXIGENO 24% (124-E)                                                                         </v>
          </cell>
          <cell r="C10018">
            <v>0</v>
          </cell>
          <cell r="D10018">
            <v>0</v>
          </cell>
          <cell r="E10018">
            <v>0</v>
          </cell>
          <cell r="F10018">
            <v>0</v>
          </cell>
          <cell r="G10018">
            <v>0</v>
          </cell>
          <cell r="I10018">
            <v>0</v>
          </cell>
        </row>
        <row r="10019">
          <cell r="A10019">
            <v>894100000128</v>
          </cell>
          <cell r="B10019" t="str">
            <v xml:space="preserve">MASCARA OXIGENO 28% (128-E)                                                                         </v>
          </cell>
          <cell r="C10019">
            <v>0</v>
          </cell>
          <cell r="D10019">
            <v>0</v>
          </cell>
          <cell r="E10019">
            <v>0</v>
          </cell>
          <cell r="F10019">
            <v>0</v>
          </cell>
          <cell r="G10019">
            <v>0</v>
          </cell>
          <cell r="I10019">
            <v>0</v>
          </cell>
        </row>
        <row r="10020">
          <cell r="A10020">
            <v>894100000135</v>
          </cell>
          <cell r="B10020" t="str">
            <v xml:space="preserve">MASCARA OXIGENO 35% (135-E)                                                                         </v>
          </cell>
          <cell r="C10020">
            <v>0</v>
          </cell>
          <cell r="D10020">
            <v>0</v>
          </cell>
          <cell r="E10020">
            <v>0</v>
          </cell>
          <cell r="F10020">
            <v>0</v>
          </cell>
          <cell r="G10020">
            <v>0</v>
          </cell>
          <cell r="I10020">
            <v>0</v>
          </cell>
        </row>
        <row r="10021">
          <cell r="A10021">
            <v>894100000222</v>
          </cell>
          <cell r="B10021" t="str">
            <v xml:space="preserve">MASK PAED. (222-E)                                                                                  </v>
          </cell>
          <cell r="C10021">
            <v>0</v>
          </cell>
          <cell r="D10021">
            <v>0</v>
          </cell>
          <cell r="E10021">
            <v>0</v>
          </cell>
          <cell r="F10021">
            <v>0</v>
          </cell>
          <cell r="G10021">
            <v>0</v>
          </cell>
          <cell r="I10021">
            <v>0</v>
          </cell>
        </row>
        <row r="10022">
          <cell r="A10022">
            <v>894100000230</v>
          </cell>
          <cell r="B10022" t="str">
            <v xml:space="preserve">TUBO PARA OXIGENO PED. (230)                                                                        </v>
          </cell>
          <cell r="C10022">
            <v>0</v>
          </cell>
          <cell r="D10022">
            <v>0</v>
          </cell>
          <cell r="E10022">
            <v>0</v>
          </cell>
          <cell r="F10022">
            <v>0</v>
          </cell>
          <cell r="G10022">
            <v>0</v>
          </cell>
          <cell r="I10022">
            <v>0</v>
          </cell>
        </row>
        <row r="10023">
          <cell r="A10023">
            <v>894100000304</v>
          </cell>
          <cell r="B10023" t="str">
            <v xml:space="preserve">NASAL CAN. ADULT. (304-E)                                                                           </v>
          </cell>
          <cell r="C10023">
            <v>0</v>
          </cell>
          <cell r="D10023">
            <v>0</v>
          </cell>
          <cell r="E10023">
            <v>0</v>
          </cell>
          <cell r="F10023">
            <v>0</v>
          </cell>
          <cell r="G10023">
            <v>0</v>
          </cell>
          <cell r="I10023">
            <v>0</v>
          </cell>
        </row>
        <row r="10024">
          <cell r="A10024">
            <v>894100000331</v>
          </cell>
          <cell r="B10024" t="str">
            <v xml:space="preserve">NASAL CAN. PED. (331-E)                                                                             </v>
          </cell>
          <cell r="C10024">
            <v>0</v>
          </cell>
          <cell r="D10024">
            <v>0</v>
          </cell>
          <cell r="E10024">
            <v>0</v>
          </cell>
          <cell r="F10024">
            <v>0</v>
          </cell>
          <cell r="G10024">
            <v>0</v>
          </cell>
          <cell r="I10024">
            <v>0</v>
          </cell>
        </row>
        <row r="10025">
          <cell r="A10025">
            <v>894100000402</v>
          </cell>
          <cell r="B10025" t="str">
            <v xml:space="preserve">TUBO PARA OXIGENO (402-E)                                                                           </v>
          </cell>
          <cell r="C10025">
            <v>0</v>
          </cell>
          <cell r="D10025">
            <v>0</v>
          </cell>
          <cell r="E10025">
            <v>0</v>
          </cell>
          <cell r="F10025">
            <v>0</v>
          </cell>
          <cell r="G10025">
            <v>0</v>
          </cell>
          <cell r="I10025">
            <v>0</v>
          </cell>
        </row>
        <row r="10026">
          <cell r="A10026">
            <v>89410300000000</v>
          </cell>
          <cell r="B10026" t="str">
            <v xml:space="preserve">C.URET. P/CERR.OLIVA CUR. 1OJO M.RO                                                                 </v>
          </cell>
          <cell r="C10026">
            <v>21</v>
          </cell>
          <cell r="D10026">
            <v>0</v>
          </cell>
          <cell r="E10026">
            <v>0</v>
          </cell>
          <cell r="F10026">
            <v>0</v>
          </cell>
          <cell r="G10026">
            <v>0</v>
          </cell>
          <cell r="I10026">
            <v>0</v>
          </cell>
        </row>
        <row r="10027">
          <cell r="A10027">
            <v>89410400000000</v>
          </cell>
          <cell r="B10027" t="str">
            <v xml:space="preserve">C.URET. P/CERR.OLIVA CUR.1OJO M.RO.                                                                 </v>
          </cell>
          <cell r="C10027">
            <v>0</v>
          </cell>
          <cell r="D10027">
            <v>0</v>
          </cell>
          <cell r="E10027">
            <v>0</v>
          </cell>
          <cell r="F10027">
            <v>0</v>
          </cell>
          <cell r="G10027">
            <v>0</v>
          </cell>
          <cell r="I10027">
            <v>0</v>
          </cell>
        </row>
        <row r="10028">
          <cell r="A10028">
            <v>89410500000000</v>
          </cell>
          <cell r="B10028" t="str">
            <v xml:space="preserve">C.URET. P/CERR.OLIVA CUR. 1OJO M.RO                                                                 </v>
          </cell>
          <cell r="C10028">
            <v>0</v>
          </cell>
          <cell r="D10028">
            <v>0</v>
          </cell>
          <cell r="E10028">
            <v>0</v>
          </cell>
          <cell r="F10028">
            <v>0</v>
          </cell>
          <cell r="G10028">
            <v>0</v>
          </cell>
          <cell r="I10028">
            <v>0</v>
          </cell>
        </row>
        <row r="10029">
          <cell r="A10029">
            <v>894110000001</v>
          </cell>
          <cell r="B10029" t="str">
            <v xml:space="preserve">PAHSCO-VAC SET 450ML C/TUBO 1/4                                                                     </v>
          </cell>
          <cell r="C10029">
            <v>0</v>
          </cell>
          <cell r="D10029">
            <v>0</v>
          </cell>
          <cell r="E10029">
            <v>0</v>
          </cell>
          <cell r="F10029">
            <v>0</v>
          </cell>
          <cell r="G10029">
            <v>0</v>
          </cell>
          <cell r="I10029">
            <v>0</v>
          </cell>
        </row>
        <row r="10030">
          <cell r="A10030">
            <v>894110000002</v>
          </cell>
          <cell r="B10030" t="str">
            <v xml:space="preserve">PAHSCO-VAC SET450ML C/TUBO 3/16BULK                                                                 </v>
          </cell>
          <cell r="C10030">
            <v>0</v>
          </cell>
          <cell r="D10030">
            <v>0</v>
          </cell>
          <cell r="E10030">
            <v>0</v>
          </cell>
          <cell r="F10030">
            <v>0</v>
          </cell>
          <cell r="G10030">
            <v>0</v>
          </cell>
          <cell r="I10030">
            <v>0</v>
          </cell>
        </row>
        <row r="10031">
          <cell r="A10031">
            <v>89420300000000</v>
          </cell>
          <cell r="B10031" t="str">
            <v xml:space="preserve">C.URET. P/CERR.OLIVA CUR.1OJO M.VE.                                                                 </v>
          </cell>
          <cell r="C10031">
            <v>36</v>
          </cell>
          <cell r="D10031">
            <v>0</v>
          </cell>
          <cell r="E10031">
            <v>0</v>
          </cell>
          <cell r="F10031">
            <v>0</v>
          </cell>
          <cell r="G10031">
            <v>0</v>
          </cell>
          <cell r="I10031">
            <v>0</v>
          </cell>
        </row>
        <row r="10032">
          <cell r="A10032">
            <v>89420400000000</v>
          </cell>
          <cell r="B10032" t="str">
            <v xml:space="preserve">C.URET. P/CERR.OLIVA CUR.1OJO M.VE.                                                                 </v>
          </cell>
          <cell r="C10032">
            <v>0</v>
          </cell>
          <cell r="D10032">
            <v>0</v>
          </cell>
          <cell r="E10032">
            <v>0</v>
          </cell>
          <cell r="F10032">
            <v>0</v>
          </cell>
          <cell r="G10032">
            <v>0</v>
          </cell>
          <cell r="I10032">
            <v>0</v>
          </cell>
        </row>
        <row r="10033">
          <cell r="A10033">
            <v>89420500000000</v>
          </cell>
          <cell r="B10033" t="str">
            <v xml:space="preserve">C.URET. P/CERR.OLIVA CUR.1OJO M.VE                                                                  </v>
          </cell>
          <cell r="C10033">
            <v>0</v>
          </cell>
          <cell r="D10033">
            <v>0</v>
          </cell>
          <cell r="E10033">
            <v>0</v>
          </cell>
          <cell r="F10033">
            <v>0</v>
          </cell>
          <cell r="G10033">
            <v>0</v>
          </cell>
          <cell r="I10033">
            <v>0</v>
          </cell>
        </row>
        <row r="10034">
          <cell r="A10034">
            <v>895001010000</v>
          </cell>
          <cell r="B10034" t="str">
            <v xml:space="preserve">S.NELATON INMED 5107 CH10                                                                           </v>
          </cell>
          <cell r="C10034">
            <v>0</v>
          </cell>
          <cell r="D10034">
            <v>0</v>
          </cell>
          <cell r="E10034">
            <v>0</v>
          </cell>
          <cell r="F10034">
            <v>0</v>
          </cell>
          <cell r="G10034">
            <v>0</v>
          </cell>
          <cell r="I10034">
            <v>0</v>
          </cell>
        </row>
        <row r="10035">
          <cell r="A10035">
            <v>895001012000</v>
          </cell>
          <cell r="B10035" t="str">
            <v xml:space="preserve">S.NELATON INMED 5107 CH12                                                                           </v>
          </cell>
          <cell r="C10035">
            <v>0</v>
          </cell>
          <cell r="D10035">
            <v>0</v>
          </cell>
          <cell r="E10035">
            <v>0</v>
          </cell>
          <cell r="F10035">
            <v>0</v>
          </cell>
          <cell r="G10035">
            <v>0</v>
          </cell>
          <cell r="I10035">
            <v>0</v>
          </cell>
        </row>
        <row r="10036">
          <cell r="A10036">
            <v>895001014000</v>
          </cell>
          <cell r="B10036" t="str">
            <v xml:space="preserve">S.NELATON INMED 5107 CH14                                                                           </v>
          </cell>
          <cell r="C10036">
            <v>0</v>
          </cell>
          <cell r="D10036">
            <v>0</v>
          </cell>
          <cell r="E10036">
            <v>0</v>
          </cell>
          <cell r="F10036">
            <v>0</v>
          </cell>
          <cell r="G10036">
            <v>0</v>
          </cell>
          <cell r="I10036">
            <v>0</v>
          </cell>
        </row>
        <row r="10037">
          <cell r="A10037">
            <v>895001016000</v>
          </cell>
          <cell r="B10037" t="str">
            <v xml:space="preserve">S.NELATON INMED 5107 CH16                                                                           </v>
          </cell>
          <cell r="C10037">
            <v>0</v>
          </cell>
          <cell r="D10037">
            <v>0</v>
          </cell>
          <cell r="E10037">
            <v>0</v>
          </cell>
          <cell r="F10037">
            <v>0</v>
          </cell>
          <cell r="G10037">
            <v>0</v>
          </cell>
          <cell r="I10037">
            <v>0</v>
          </cell>
        </row>
        <row r="10038">
          <cell r="A10038">
            <v>895001018000</v>
          </cell>
          <cell r="B10038" t="str">
            <v xml:space="preserve">S.NELATON INMED 5107 CH18                                                                           </v>
          </cell>
          <cell r="C10038">
            <v>0</v>
          </cell>
          <cell r="D10038">
            <v>0</v>
          </cell>
          <cell r="E10038">
            <v>0</v>
          </cell>
          <cell r="F10038">
            <v>0</v>
          </cell>
          <cell r="G10038">
            <v>0</v>
          </cell>
          <cell r="I10038">
            <v>0</v>
          </cell>
        </row>
        <row r="10039">
          <cell r="A10039">
            <v>895001020000</v>
          </cell>
          <cell r="B10039" t="str">
            <v xml:space="preserve">S.NELATON INMED 5107 CH20                                                                           </v>
          </cell>
          <cell r="C10039">
            <v>0</v>
          </cell>
          <cell r="D10039">
            <v>0</v>
          </cell>
          <cell r="E10039">
            <v>0</v>
          </cell>
          <cell r="F10039">
            <v>0</v>
          </cell>
          <cell r="G10039">
            <v>0</v>
          </cell>
          <cell r="I10039">
            <v>0</v>
          </cell>
        </row>
        <row r="10040">
          <cell r="A10040">
            <v>895001022000</v>
          </cell>
          <cell r="B10040" t="str">
            <v xml:space="preserve">S.NELATON INMED 5107 CH22                                                                           </v>
          </cell>
          <cell r="C10040">
            <v>0</v>
          </cell>
          <cell r="D10040">
            <v>0</v>
          </cell>
          <cell r="E10040">
            <v>0</v>
          </cell>
          <cell r="F10040">
            <v>0</v>
          </cell>
          <cell r="G10040">
            <v>0</v>
          </cell>
          <cell r="I10040">
            <v>0</v>
          </cell>
        </row>
        <row r="10041">
          <cell r="A10041">
            <v>895001024000</v>
          </cell>
          <cell r="B10041" t="str">
            <v xml:space="preserve">S.NELATON INMED 5107 CH24                                                                           </v>
          </cell>
          <cell r="C10041">
            <v>0</v>
          </cell>
          <cell r="D10041">
            <v>0</v>
          </cell>
          <cell r="E10041">
            <v>0</v>
          </cell>
          <cell r="F10041">
            <v>0</v>
          </cell>
          <cell r="G10041">
            <v>0</v>
          </cell>
          <cell r="I10041">
            <v>0</v>
          </cell>
        </row>
        <row r="10042">
          <cell r="A10042">
            <v>895001026000</v>
          </cell>
          <cell r="B10042" t="str">
            <v xml:space="preserve">S.NELATON INMED 5107 CH26                                                                           </v>
          </cell>
          <cell r="C10042">
            <v>0</v>
          </cell>
          <cell r="D10042">
            <v>0</v>
          </cell>
          <cell r="E10042">
            <v>0</v>
          </cell>
          <cell r="F10042">
            <v>0</v>
          </cell>
          <cell r="G10042">
            <v>0</v>
          </cell>
          <cell r="I10042">
            <v>0</v>
          </cell>
        </row>
        <row r="10043">
          <cell r="A10043">
            <v>895001028000</v>
          </cell>
          <cell r="B10043" t="str">
            <v xml:space="preserve">S.NELATON INMED 5107 CH28                                                                           </v>
          </cell>
          <cell r="C10043">
            <v>0</v>
          </cell>
          <cell r="D10043">
            <v>0</v>
          </cell>
          <cell r="E10043">
            <v>0</v>
          </cell>
          <cell r="F10043">
            <v>0</v>
          </cell>
          <cell r="G10043">
            <v>0</v>
          </cell>
          <cell r="I10043">
            <v>0</v>
          </cell>
        </row>
        <row r="10044">
          <cell r="A10044">
            <v>895001030000</v>
          </cell>
          <cell r="B10044" t="str">
            <v xml:space="preserve">S.NELATON INMED 5107 CH30                                                                           </v>
          </cell>
          <cell r="C10044">
            <v>0</v>
          </cell>
          <cell r="D10044">
            <v>0</v>
          </cell>
          <cell r="E10044">
            <v>0</v>
          </cell>
          <cell r="F10044">
            <v>0</v>
          </cell>
          <cell r="G10044">
            <v>0</v>
          </cell>
          <cell r="I10044">
            <v>0</v>
          </cell>
        </row>
        <row r="10045">
          <cell r="A10045">
            <v>896012353500</v>
          </cell>
          <cell r="B10045" t="str">
            <v xml:space="preserve">TUBO TRAQUEAL ANILL. 3.5MM                                                                          </v>
          </cell>
          <cell r="C10045">
            <v>0</v>
          </cell>
          <cell r="D10045">
            <v>0</v>
          </cell>
          <cell r="E10045">
            <v>0</v>
          </cell>
          <cell r="F10045">
            <v>0</v>
          </cell>
          <cell r="G10045">
            <v>0</v>
          </cell>
          <cell r="I10045">
            <v>0</v>
          </cell>
        </row>
        <row r="10046">
          <cell r="A10046">
            <v>896012404000</v>
          </cell>
          <cell r="B10046" t="str">
            <v xml:space="preserve">TUBO TRAQUEAL ANILL. 4.0MM                                                                          </v>
          </cell>
          <cell r="C10046">
            <v>0</v>
          </cell>
          <cell r="D10046">
            <v>0</v>
          </cell>
          <cell r="E10046">
            <v>0</v>
          </cell>
          <cell r="F10046">
            <v>0</v>
          </cell>
          <cell r="G10046">
            <v>0</v>
          </cell>
          <cell r="I10046">
            <v>0</v>
          </cell>
        </row>
        <row r="10047">
          <cell r="A10047">
            <v>896012454500</v>
          </cell>
          <cell r="B10047" t="str">
            <v xml:space="preserve">TUBO TRAQUEAL ANILL. 4.5MM                                                                          </v>
          </cell>
          <cell r="C10047">
            <v>0</v>
          </cell>
          <cell r="D10047">
            <v>0</v>
          </cell>
          <cell r="E10047">
            <v>0</v>
          </cell>
          <cell r="F10047">
            <v>0</v>
          </cell>
          <cell r="G10047">
            <v>0</v>
          </cell>
          <cell r="I10047">
            <v>0</v>
          </cell>
        </row>
        <row r="10048">
          <cell r="A10048">
            <v>896012505000</v>
          </cell>
          <cell r="B10048" t="str">
            <v xml:space="preserve">TUBO TRAQUEAL ANILL. 5.0MM                                                                          </v>
          </cell>
          <cell r="C10048">
            <v>0</v>
          </cell>
          <cell r="D10048">
            <v>0</v>
          </cell>
          <cell r="E10048">
            <v>0</v>
          </cell>
          <cell r="F10048">
            <v>0</v>
          </cell>
          <cell r="G10048">
            <v>0</v>
          </cell>
          <cell r="I10048">
            <v>0</v>
          </cell>
        </row>
        <row r="10049">
          <cell r="A10049">
            <v>896012555500</v>
          </cell>
          <cell r="B10049" t="str">
            <v xml:space="preserve">TUBO TRAQUEAL ANILL. 5.5MM                                                                          </v>
          </cell>
          <cell r="C10049">
            <v>0</v>
          </cell>
          <cell r="D10049">
            <v>0</v>
          </cell>
          <cell r="E10049">
            <v>0</v>
          </cell>
          <cell r="F10049">
            <v>0</v>
          </cell>
          <cell r="G10049">
            <v>0</v>
          </cell>
          <cell r="I10049">
            <v>0</v>
          </cell>
        </row>
        <row r="10050">
          <cell r="A10050">
            <v>896012606000</v>
          </cell>
          <cell r="B10050" t="str">
            <v xml:space="preserve">TUBO TRAQUEAL ANILL. 6.0MM                                                                          </v>
          </cell>
          <cell r="C10050">
            <v>0</v>
          </cell>
          <cell r="D10050">
            <v>0</v>
          </cell>
          <cell r="E10050">
            <v>0</v>
          </cell>
          <cell r="F10050">
            <v>0</v>
          </cell>
          <cell r="G10050">
            <v>0</v>
          </cell>
          <cell r="I10050">
            <v>0</v>
          </cell>
        </row>
        <row r="10051">
          <cell r="A10051">
            <v>896012656500</v>
          </cell>
          <cell r="B10051" t="str">
            <v xml:space="preserve">TUBO TRAQUEAL ANILL. 6.5MM                                                                          </v>
          </cell>
          <cell r="C10051">
            <v>0</v>
          </cell>
          <cell r="D10051">
            <v>0</v>
          </cell>
          <cell r="E10051">
            <v>0</v>
          </cell>
          <cell r="F10051">
            <v>0</v>
          </cell>
          <cell r="G10051">
            <v>0</v>
          </cell>
          <cell r="I10051">
            <v>0</v>
          </cell>
        </row>
        <row r="10052">
          <cell r="A10052">
            <v>896012707000</v>
          </cell>
          <cell r="B10052" t="str">
            <v xml:space="preserve">TUBO TRAQUEAL ANILL. 7.0MM                                                                          </v>
          </cell>
          <cell r="C10052">
            <v>0</v>
          </cell>
          <cell r="D10052">
            <v>0</v>
          </cell>
          <cell r="E10052">
            <v>0</v>
          </cell>
          <cell r="F10052">
            <v>0</v>
          </cell>
          <cell r="G10052">
            <v>0</v>
          </cell>
          <cell r="I10052">
            <v>0</v>
          </cell>
        </row>
        <row r="10053">
          <cell r="A10053">
            <v>896012757500</v>
          </cell>
          <cell r="B10053" t="str">
            <v xml:space="preserve">TUBO TRAQUEAL ANILL. 7.5MM                                                                          </v>
          </cell>
          <cell r="C10053">
            <v>0</v>
          </cell>
          <cell r="D10053">
            <v>0</v>
          </cell>
          <cell r="E10053">
            <v>0</v>
          </cell>
          <cell r="F10053">
            <v>0</v>
          </cell>
          <cell r="G10053">
            <v>0</v>
          </cell>
          <cell r="I10053">
            <v>0</v>
          </cell>
        </row>
        <row r="10054">
          <cell r="A10054">
            <v>896012808000</v>
          </cell>
          <cell r="B10054" t="str">
            <v xml:space="preserve">TUBO TRAQUEAL ANILL. 8.0MM                                                                          </v>
          </cell>
          <cell r="C10054">
            <v>0</v>
          </cell>
          <cell r="D10054">
            <v>0</v>
          </cell>
          <cell r="E10054">
            <v>0</v>
          </cell>
          <cell r="F10054">
            <v>0</v>
          </cell>
          <cell r="G10054">
            <v>0</v>
          </cell>
          <cell r="I10054">
            <v>0</v>
          </cell>
        </row>
        <row r="10055">
          <cell r="A10055">
            <v>896012858500</v>
          </cell>
          <cell r="B10055" t="str">
            <v xml:space="preserve">TUBO TRAQUEAL ANILL. 8.5MM                                                                          </v>
          </cell>
          <cell r="C10055">
            <v>0</v>
          </cell>
          <cell r="D10055">
            <v>0</v>
          </cell>
          <cell r="E10055">
            <v>0</v>
          </cell>
          <cell r="F10055">
            <v>0</v>
          </cell>
          <cell r="G10055">
            <v>0</v>
          </cell>
          <cell r="I10055">
            <v>0</v>
          </cell>
        </row>
        <row r="10056">
          <cell r="A10056">
            <v>896012909000</v>
          </cell>
          <cell r="B10056" t="str">
            <v xml:space="preserve">TUBO TRAQUEAL ANILL. 9.0MM                                                                          </v>
          </cell>
          <cell r="C10056">
            <v>0</v>
          </cell>
          <cell r="D10056">
            <v>0</v>
          </cell>
          <cell r="E10056">
            <v>0</v>
          </cell>
          <cell r="F10056">
            <v>0</v>
          </cell>
          <cell r="G10056">
            <v>0</v>
          </cell>
          <cell r="I10056">
            <v>0</v>
          </cell>
        </row>
        <row r="10057">
          <cell r="A10057">
            <v>896501003500</v>
          </cell>
          <cell r="B10057" t="str">
            <v xml:space="preserve">TUBO ENDOT. C/B 3,5MM (S/IMP.S/CON.)                                                                </v>
          </cell>
          <cell r="C10057">
            <v>0</v>
          </cell>
          <cell r="D10057">
            <v>0</v>
          </cell>
          <cell r="E10057">
            <v>0</v>
          </cell>
          <cell r="F10057">
            <v>0</v>
          </cell>
          <cell r="G10057">
            <v>0</v>
          </cell>
          <cell r="I10057">
            <v>0</v>
          </cell>
        </row>
        <row r="10058">
          <cell r="A10058">
            <v>896501004000</v>
          </cell>
          <cell r="B10058" t="str">
            <v xml:space="preserve">TUBO ENDOT. C/B 4,0MM (S/IMP.S/CON.)                                                                </v>
          </cell>
          <cell r="C10058">
            <v>0</v>
          </cell>
          <cell r="D10058">
            <v>0</v>
          </cell>
          <cell r="E10058">
            <v>0</v>
          </cell>
          <cell r="F10058">
            <v>0</v>
          </cell>
          <cell r="G10058">
            <v>0</v>
          </cell>
          <cell r="I10058">
            <v>0</v>
          </cell>
        </row>
        <row r="10059">
          <cell r="A10059">
            <v>896501004500</v>
          </cell>
          <cell r="B10059" t="str">
            <v xml:space="preserve">TUBO ENDOT. C/B 4,5MM (S/IMP.S/CON.)                                                                </v>
          </cell>
          <cell r="C10059">
            <v>0</v>
          </cell>
          <cell r="D10059">
            <v>0</v>
          </cell>
          <cell r="E10059">
            <v>0</v>
          </cell>
          <cell r="F10059">
            <v>0</v>
          </cell>
          <cell r="G10059">
            <v>0</v>
          </cell>
          <cell r="I10059">
            <v>0</v>
          </cell>
        </row>
        <row r="10060">
          <cell r="A10060">
            <v>896501005000</v>
          </cell>
          <cell r="B10060" t="str">
            <v xml:space="preserve">TUBO ENDOT.C/B 5,0 MM (S/IMP. S/CON.)                                                               </v>
          </cell>
          <cell r="C10060">
            <v>0</v>
          </cell>
          <cell r="D10060">
            <v>0</v>
          </cell>
          <cell r="E10060">
            <v>0</v>
          </cell>
          <cell r="F10060">
            <v>0</v>
          </cell>
          <cell r="G10060">
            <v>0</v>
          </cell>
          <cell r="I10060">
            <v>0</v>
          </cell>
        </row>
        <row r="10061">
          <cell r="A10061">
            <v>896501005500</v>
          </cell>
          <cell r="B10061" t="str">
            <v xml:space="preserve">TUBO ENDOT.C/B 5,5MM (S/IMP.S/CON)                                                                  </v>
          </cell>
          <cell r="C10061">
            <v>56</v>
          </cell>
          <cell r="D10061">
            <v>0</v>
          </cell>
          <cell r="E10061">
            <v>0</v>
          </cell>
          <cell r="F10061">
            <v>0</v>
          </cell>
          <cell r="G10061">
            <v>0</v>
          </cell>
          <cell r="I10061">
            <v>0</v>
          </cell>
        </row>
        <row r="10062">
          <cell r="A10062">
            <v>896501006000</v>
          </cell>
          <cell r="B10062" t="str">
            <v xml:space="preserve">TUBO ENDOT. C/B 6,0MM (S/IMP.S/CON.)                                                                </v>
          </cell>
          <cell r="C10062">
            <v>33</v>
          </cell>
          <cell r="D10062">
            <v>0</v>
          </cell>
          <cell r="E10062">
            <v>0</v>
          </cell>
          <cell r="F10062">
            <v>0</v>
          </cell>
          <cell r="G10062">
            <v>0</v>
          </cell>
          <cell r="I10062">
            <v>0</v>
          </cell>
        </row>
        <row r="10063">
          <cell r="A10063">
            <v>896501006500</v>
          </cell>
          <cell r="B10063" t="str">
            <v xml:space="preserve">TUBO ENDOT.C/B 6,5 MM (S/IMP. S/CON.)                                                               </v>
          </cell>
          <cell r="C10063">
            <v>18</v>
          </cell>
          <cell r="D10063">
            <v>0</v>
          </cell>
          <cell r="E10063">
            <v>0</v>
          </cell>
          <cell r="F10063">
            <v>0</v>
          </cell>
          <cell r="G10063">
            <v>0</v>
          </cell>
          <cell r="I10063">
            <v>0</v>
          </cell>
        </row>
        <row r="10064">
          <cell r="A10064">
            <v>896501007000</v>
          </cell>
          <cell r="B10064" t="str">
            <v xml:space="preserve">TUBO ENDOT. C/B 7,0MM (S/IMP.S/CON.)                                                                </v>
          </cell>
          <cell r="C10064">
            <v>167</v>
          </cell>
          <cell r="D10064">
            <v>0</v>
          </cell>
          <cell r="E10064">
            <v>0</v>
          </cell>
          <cell r="F10064">
            <v>0</v>
          </cell>
          <cell r="G10064">
            <v>0</v>
          </cell>
          <cell r="I10064">
            <v>0</v>
          </cell>
        </row>
        <row r="10065">
          <cell r="A10065">
            <v>896501007500</v>
          </cell>
          <cell r="B10065" t="str">
            <v xml:space="preserve">TUBO ENDOT.C/B 7,5MM (S/IMP. S/CON.)                                                                </v>
          </cell>
          <cell r="C10065">
            <v>906</v>
          </cell>
          <cell r="D10065">
            <v>0</v>
          </cell>
          <cell r="E10065">
            <v>0</v>
          </cell>
          <cell r="F10065">
            <v>0</v>
          </cell>
          <cell r="G10065">
            <v>0</v>
          </cell>
          <cell r="I10065">
            <v>0</v>
          </cell>
        </row>
        <row r="10066">
          <cell r="A10066">
            <v>896501008000</v>
          </cell>
          <cell r="B10066" t="str">
            <v xml:space="preserve">TUBO ENDOT.C/B 8,0 MM (S/IMP. S/CON.)                                                               </v>
          </cell>
          <cell r="C10066">
            <v>298</v>
          </cell>
          <cell r="D10066">
            <v>0</v>
          </cell>
          <cell r="E10066">
            <v>0</v>
          </cell>
          <cell r="F10066">
            <v>0</v>
          </cell>
          <cell r="G10066">
            <v>0</v>
          </cell>
          <cell r="I10066">
            <v>0</v>
          </cell>
        </row>
        <row r="10067">
          <cell r="A10067">
            <v>896501008500</v>
          </cell>
          <cell r="B10067" t="str">
            <v xml:space="preserve">TUBO ENDOT.C/B S/IMP.S/CONEC.8,5MM                                                                  </v>
          </cell>
          <cell r="C10067">
            <v>256</v>
          </cell>
          <cell r="D10067">
            <v>0</v>
          </cell>
          <cell r="E10067">
            <v>0</v>
          </cell>
          <cell r="F10067">
            <v>0</v>
          </cell>
          <cell r="G10067">
            <v>0</v>
          </cell>
          <cell r="I10067">
            <v>0</v>
          </cell>
        </row>
        <row r="10068">
          <cell r="A10068">
            <v>896501010000</v>
          </cell>
          <cell r="B10068" t="str">
            <v xml:space="preserve">TUBO ENDO.C/B 10,0MM (S/IMP.S/CON)                                                                  </v>
          </cell>
          <cell r="C10068">
            <v>685</v>
          </cell>
          <cell r="D10068">
            <v>0</v>
          </cell>
          <cell r="E10068">
            <v>0</v>
          </cell>
          <cell r="F10068">
            <v>0</v>
          </cell>
          <cell r="G10068">
            <v>0</v>
          </cell>
          <cell r="I10068">
            <v>0</v>
          </cell>
        </row>
        <row r="10069">
          <cell r="A10069">
            <v>896502002000</v>
          </cell>
          <cell r="B10069" t="str">
            <v xml:space="preserve">TUBO TRAQ.S/B S/IMP.S/CONEC.2,0MM                                                                   </v>
          </cell>
          <cell r="C10069">
            <v>0</v>
          </cell>
          <cell r="D10069">
            <v>0</v>
          </cell>
          <cell r="E10069">
            <v>0</v>
          </cell>
          <cell r="F10069">
            <v>0</v>
          </cell>
          <cell r="G10069">
            <v>0</v>
          </cell>
          <cell r="I10069">
            <v>0</v>
          </cell>
        </row>
        <row r="10070">
          <cell r="A10070">
            <v>896502002500</v>
          </cell>
          <cell r="B10070" t="str">
            <v xml:space="preserve">TUBO TRAQ.S/B S/IMP.S/CONEC.2,5MM                                                                   </v>
          </cell>
          <cell r="C10070">
            <v>21</v>
          </cell>
          <cell r="D10070">
            <v>0</v>
          </cell>
          <cell r="E10070">
            <v>0</v>
          </cell>
          <cell r="F10070">
            <v>0</v>
          </cell>
          <cell r="G10070">
            <v>0</v>
          </cell>
          <cell r="I10070">
            <v>0</v>
          </cell>
        </row>
        <row r="10071">
          <cell r="A10071">
            <v>896502003000</v>
          </cell>
          <cell r="B10071" t="str">
            <v xml:space="preserve">TUBO TRAQ.S/B S/IMP.S/CONEC.3,0MM                                                                   </v>
          </cell>
          <cell r="C10071">
            <v>0</v>
          </cell>
          <cell r="D10071">
            <v>0</v>
          </cell>
          <cell r="E10071">
            <v>0</v>
          </cell>
          <cell r="F10071">
            <v>0</v>
          </cell>
          <cell r="G10071">
            <v>0</v>
          </cell>
          <cell r="I10071">
            <v>0</v>
          </cell>
        </row>
        <row r="10072">
          <cell r="A10072">
            <v>896502003500</v>
          </cell>
          <cell r="B10072" t="str">
            <v xml:space="preserve">TUBO TRAQ.S/B S/IMP.S/CONEC.3,5MM                                                                   </v>
          </cell>
          <cell r="C10072">
            <v>0</v>
          </cell>
          <cell r="D10072">
            <v>0</v>
          </cell>
          <cell r="E10072">
            <v>0</v>
          </cell>
          <cell r="F10072">
            <v>0</v>
          </cell>
          <cell r="G10072">
            <v>0</v>
          </cell>
          <cell r="I10072">
            <v>0</v>
          </cell>
        </row>
        <row r="10073">
          <cell r="A10073">
            <v>896502004000</v>
          </cell>
          <cell r="B10073" t="str">
            <v xml:space="preserve">TUBO TRAQ.S/B S/IMP.S/CONEC.4,0MM                                                                   </v>
          </cell>
          <cell r="C10073">
            <v>0</v>
          </cell>
          <cell r="D10073">
            <v>0</v>
          </cell>
          <cell r="E10073">
            <v>0</v>
          </cell>
          <cell r="F10073">
            <v>0</v>
          </cell>
          <cell r="G10073">
            <v>0</v>
          </cell>
          <cell r="I10073">
            <v>0</v>
          </cell>
        </row>
        <row r="10074">
          <cell r="A10074">
            <v>896502004500</v>
          </cell>
          <cell r="B10074" t="str">
            <v xml:space="preserve">TUBO TRAQ.S/B S/IMP.S/CONEC.4,5MM                                                                   </v>
          </cell>
          <cell r="C10074">
            <v>0</v>
          </cell>
          <cell r="D10074">
            <v>0</v>
          </cell>
          <cell r="E10074">
            <v>0</v>
          </cell>
          <cell r="F10074">
            <v>0</v>
          </cell>
          <cell r="G10074">
            <v>0</v>
          </cell>
          <cell r="I10074">
            <v>0</v>
          </cell>
        </row>
        <row r="10075">
          <cell r="A10075">
            <v>896502005000</v>
          </cell>
          <cell r="B10075" t="str">
            <v xml:space="preserve">TUBO TRAQ.S/B S/IMP.S/CONEC.5,0MM                                                                   </v>
          </cell>
          <cell r="C10075">
            <v>0</v>
          </cell>
          <cell r="D10075">
            <v>0</v>
          </cell>
          <cell r="E10075">
            <v>0</v>
          </cell>
          <cell r="F10075">
            <v>0</v>
          </cell>
          <cell r="G10075">
            <v>0</v>
          </cell>
          <cell r="I10075">
            <v>0</v>
          </cell>
        </row>
        <row r="10076">
          <cell r="A10076">
            <v>896502005500</v>
          </cell>
          <cell r="B10076" t="str">
            <v xml:space="preserve">TUBO TRAQ.S/B S/IMP.S/CONEC.5,5MM                                                                   </v>
          </cell>
          <cell r="C10076">
            <v>0</v>
          </cell>
          <cell r="D10076">
            <v>0</v>
          </cell>
          <cell r="E10076">
            <v>0</v>
          </cell>
          <cell r="F10076">
            <v>0</v>
          </cell>
          <cell r="G10076">
            <v>0</v>
          </cell>
          <cell r="I10076">
            <v>0</v>
          </cell>
        </row>
        <row r="10077">
          <cell r="A10077">
            <v>896502006000</v>
          </cell>
          <cell r="B10077" t="str">
            <v xml:space="preserve">TUBO TRAQ.S/B S/IMP.S/CONEC.6,0MM                                                                   </v>
          </cell>
          <cell r="C10077">
            <v>0</v>
          </cell>
          <cell r="D10077">
            <v>0</v>
          </cell>
          <cell r="E10077">
            <v>0</v>
          </cell>
          <cell r="F10077">
            <v>0</v>
          </cell>
          <cell r="G10077">
            <v>0</v>
          </cell>
          <cell r="I10077">
            <v>0</v>
          </cell>
        </row>
        <row r="10078">
          <cell r="A10078">
            <v>896502006500</v>
          </cell>
          <cell r="B10078" t="str">
            <v xml:space="preserve">TUBO TRAQ.S/B S/IMP.S/CONEC.6,5MM                                                                   </v>
          </cell>
          <cell r="C10078">
            <v>447</v>
          </cell>
          <cell r="D10078">
            <v>0</v>
          </cell>
          <cell r="E10078">
            <v>0</v>
          </cell>
          <cell r="F10078">
            <v>0</v>
          </cell>
          <cell r="G10078">
            <v>0</v>
          </cell>
          <cell r="I10078">
            <v>0</v>
          </cell>
        </row>
        <row r="10079">
          <cell r="A10079">
            <v>896502008000</v>
          </cell>
          <cell r="B10079" t="str">
            <v xml:space="preserve">TUBO TRAQ.S/B S/IMP.S/CONEC.8,0MM                                                                   </v>
          </cell>
          <cell r="C10079">
            <v>0</v>
          </cell>
          <cell r="D10079">
            <v>0</v>
          </cell>
          <cell r="E10079">
            <v>0</v>
          </cell>
          <cell r="F10079">
            <v>0</v>
          </cell>
          <cell r="G10079">
            <v>0</v>
          </cell>
          <cell r="I10079">
            <v>0</v>
          </cell>
        </row>
        <row r="10080">
          <cell r="A10080">
            <v>896502008500</v>
          </cell>
          <cell r="B10080" t="str">
            <v xml:space="preserve">TUBO TRAQ.S/B.S/IMP.S/CONEC.8,5MM                                                                   </v>
          </cell>
          <cell r="C10080">
            <v>0</v>
          </cell>
          <cell r="D10080">
            <v>0</v>
          </cell>
          <cell r="E10080">
            <v>0</v>
          </cell>
          <cell r="F10080">
            <v>0</v>
          </cell>
          <cell r="G10080">
            <v>0</v>
          </cell>
          <cell r="I10080">
            <v>0</v>
          </cell>
        </row>
        <row r="10081">
          <cell r="A10081">
            <v>896502012000</v>
          </cell>
          <cell r="B10081" t="str">
            <v xml:space="preserve">TUBO TRAQ.S/B 2,0MM – BULK Marca AURINCO                                                            </v>
          </cell>
          <cell r="C10081">
            <v>0</v>
          </cell>
          <cell r="D10081">
            <v>0</v>
          </cell>
          <cell r="E10081">
            <v>0</v>
          </cell>
          <cell r="F10081">
            <v>0</v>
          </cell>
          <cell r="G10081">
            <v>0</v>
          </cell>
          <cell r="I10081">
            <v>0</v>
          </cell>
        </row>
        <row r="10082">
          <cell r="A10082">
            <v>896502012500</v>
          </cell>
          <cell r="B10082" t="str">
            <v xml:space="preserve">TUBO TRAQ.S/B 2,5MM – BULK Marca AURINCO                                                            </v>
          </cell>
          <cell r="C10082">
            <v>0</v>
          </cell>
          <cell r="D10082">
            <v>0</v>
          </cell>
          <cell r="E10082">
            <v>0</v>
          </cell>
          <cell r="F10082">
            <v>0</v>
          </cell>
          <cell r="G10082">
            <v>0</v>
          </cell>
          <cell r="I10082">
            <v>0</v>
          </cell>
        </row>
        <row r="10083">
          <cell r="A10083">
            <v>896502013000</v>
          </cell>
          <cell r="B10083" t="str">
            <v xml:space="preserve">TUBO TRAQ.S/B 3,0MM – BULK Marca AURINCO                                                            </v>
          </cell>
          <cell r="C10083">
            <v>0</v>
          </cell>
          <cell r="D10083">
            <v>0</v>
          </cell>
          <cell r="E10083">
            <v>0</v>
          </cell>
          <cell r="F10083">
            <v>0</v>
          </cell>
          <cell r="G10083">
            <v>0</v>
          </cell>
          <cell r="I10083">
            <v>0</v>
          </cell>
        </row>
        <row r="10084">
          <cell r="A10084">
            <v>896502013500</v>
          </cell>
          <cell r="B10084" t="str">
            <v xml:space="preserve">TUBO TRAQ.S/B 3,5MM – BULK Marca AURINCO                                                            </v>
          </cell>
          <cell r="C10084">
            <v>0</v>
          </cell>
          <cell r="D10084">
            <v>0</v>
          </cell>
          <cell r="E10084">
            <v>0</v>
          </cell>
          <cell r="F10084">
            <v>0</v>
          </cell>
          <cell r="G10084">
            <v>0</v>
          </cell>
          <cell r="I10084">
            <v>0</v>
          </cell>
        </row>
        <row r="10085">
          <cell r="A10085">
            <v>896502014000</v>
          </cell>
          <cell r="B10085" t="str">
            <v xml:space="preserve">TUBO TRAQ.S/B 4,0MM – BULK Marca AURINCO                                                            </v>
          </cell>
          <cell r="C10085">
            <v>0</v>
          </cell>
          <cell r="D10085">
            <v>0</v>
          </cell>
          <cell r="E10085">
            <v>0</v>
          </cell>
          <cell r="F10085">
            <v>0</v>
          </cell>
          <cell r="G10085">
            <v>0</v>
          </cell>
          <cell r="I10085">
            <v>0</v>
          </cell>
        </row>
        <row r="10086">
          <cell r="A10086">
            <v>896502014500</v>
          </cell>
          <cell r="B10086" t="str">
            <v xml:space="preserve">TUBO TRAQ.S/B 4,5MM – BULK Marca AURINCO                                                            </v>
          </cell>
          <cell r="C10086">
            <v>0</v>
          </cell>
          <cell r="D10086">
            <v>0</v>
          </cell>
          <cell r="E10086">
            <v>0</v>
          </cell>
          <cell r="F10086">
            <v>0</v>
          </cell>
          <cell r="G10086">
            <v>0</v>
          </cell>
          <cell r="I10086">
            <v>0</v>
          </cell>
        </row>
        <row r="10087">
          <cell r="A10087">
            <v>896502015000</v>
          </cell>
          <cell r="B10087" t="str">
            <v xml:space="preserve">TUBO TRAQ.S/B 5,0MM – BULK Marca AURINCO                                                            </v>
          </cell>
          <cell r="C10087">
            <v>0</v>
          </cell>
          <cell r="D10087">
            <v>0</v>
          </cell>
          <cell r="E10087">
            <v>0</v>
          </cell>
          <cell r="F10087">
            <v>0</v>
          </cell>
          <cell r="G10087">
            <v>0</v>
          </cell>
          <cell r="I10087">
            <v>0</v>
          </cell>
        </row>
        <row r="10088">
          <cell r="A10088">
            <v>896502015500</v>
          </cell>
          <cell r="B10088" t="str">
            <v xml:space="preserve">TUBO TRAQ.S/B 5,5MM – BULK Marca AURINCO                                                            </v>
          </cell>
          <cell r="C10088">
            <v>0</v>
          </cell>
          <cell r="D10088">
            <v>0</v>
          </cell>
          <cell r="E10088">
            <v>0</v>
          </cell>
          <cell r="F10088">
            <v>0</v>
          </cell>
          <cell r="G10088">
            <v>0</v>
          </cell>
          <cell r="I10088">
            <v>0</v>
          </cell>
        </row>
        <row r="10089">
          <cell r="A10089">
            <v>896502016000</v>
          </cell>
          <cell r="B10089" t="str">
            <v xml:space="preserve">TUBO TRAQ.S/B 6,0MM – BULK Marca AURINCO                                                            </v>
          </cell>
          <cell r="C10089">
            <v>0</v>
          </cell>
          <cell r="D10089">
            <v>0</v>
          </cell>
          <cell r="E10089">
            <v>0</v>
          </cell>
          <cell r="F10089">
            <v>0</v>
          </cell>
          <cell r="G10089">
            <v>0</v>
          </cell>
          <cell r="I10089">
            <v>0</v>
          </cell>
        </row>
        <row r="10090">
          <cell r="A10090">
            <v>896502016500</v>
          </cell>
          <cell r="B10090" t="str">
            <v xml:space="preserve">TUBO TRAQ.S/B 6,5MM – BULK Marca AURINCO                                                            </v>
          </cell>
          <cell r="C10090">
            <v>0</v>
          </cell>
          <cell r="D10090">
            <v>0</v>
          </cell>
          <cell r="E10090">
            <v>0</v>
          </cell>
          <cell r="F10090">
            <v>0</v>
          </cell>
          <cell r="G10090">
            <v>0</v>
          </cell>
          <cell r="I10090">
            <v>0</v>
          </cell>
        </row>
        <row r="10091">
          <cell r="A10091">
            <v>896502017000</v>
          </cell>
          <cell r="B10091" t="str">
            <v xml:space="preserve">TUBO TRAQ.S/B 7,0MM – BULK Marca AURINCO                                                            </v>
          </cell>
          <cell r="C10091">
            <v>0</v>
          </cell>
          <cell r="D10091">
            <v>0</v>
          </cell>
          <cell r="E10091">
            <v>0</v>
          </cell>
          <cell r="F10091">
            <v>0</v>
          </cell>
          <cell r="G10091">
            <v>0</v>
          </cell>
          <cell r="I10091">
            <v>0</v>
          </cell>
        </row>
        <row r="10092">
          <cell r="A10092">
            <v>896502017500</v>
          </cell>
          <cell r="B10092" t="str">
            <v xml:space="preserve">TUBO TRAQ.S/B 7,5MM – BULK Marca AURINCO                                                            </v>
          </cell>
          <cell r="C10092">
            <v>0</v>
          </cell>
          <cell r="D10092">
            <v>0</v>
          </cell>
          <cell r="E10092">
            <v>0</v>
          </cell>
          <cell r="F10092">
            <v>0</v>
          </cell>
          <cell r="G10092">
            <v>0</v>
          </cell>
          <cell r="I10092">
            <v>0</v>
          </cell>
        </row>
        <row r="10093">
          <cell r="A10093">
            <v>896502018000</v>
          </cell>
          <cell r="B10093" t="str">
            <v xml:space="preserve">TUBO TRAQ.S/B 8,0MM – BULK Marca AURINCO                                                            </v>
          </cell>
          <cell r="C10093">
            <v>0</v>
          </cell>
          <cell r="D10093">
            <v>0</v>
          </cell>
          <cell r="E10093">
            <v>0</v>
          </cell>
          <cell r="F10093">
            <v>0</v>
          </cell>
          <cell r="G10093">
            <v>0</v>
          </cell>
          <cell r="I10093">
            <v>0</v>
          </cell>
        </row>
        <row r="10094">
          <cell r="A10094">
            <v>896502022000</v>
          </cell>
          <cell r="B10094" t="str">
            <v xml:space="preserve">TUBO TRAQ.S/B 2,0MM – BULK - EPSA                                                                   </v>
          </cell>
          <cell r="C10094">
            <v>0</v>
          </cell>
          <cell r="D10094">
            <v>0</v>
          </cell>
          <cell r="E10094">
            <v>0</v>
          </cell>
          <cell r="F10094">
            <v>0</v>
          </cell>
          <cell r="G10094">
            <v>0</v>
          </cell>
          <cell r="I10094">
            <v>0</v>
          </cell>
        </row>
        <row r="10095">
          <cell r="A10095">
            <v>896502022500</v>
          </cell>
          <cell r="B10095" t="str">
            <v xml:space="preserve">TUBO TRAQ.S/B 2,5MM – BULK - s/marca                                                                </v>
          </cell>
          <cell r="C10095">
            <v>0</v>
          </cell>
          <cell r="D10095">
            <v>0</v>
          </cell>
          <cell r="E10095">
            <v>0</v>
          </cell>
          <cell r="F10095">
            <v>0</v>
          </cell>
          <cell r="G10095">
            <v>0</v>
          </cell>
          <cell r="I10095">
            <v>0</v>
          </cell>
        </row>
        <row r="10096">
          <cell r="A10096">
            <v>896502023000</v>
          </cell>
          <cell r="B10096" t="str">
            <v xml:space="preserve">TUBO TRAQ.S/B 3,0MM – BULK - s/marca                                                                </v>
          </cell>
          <cell r="C10096">
            <v>0</v>
          </cell>
          <cell r="D10096">
            <v>0</v>
          </cell>
          <cell r="E10096">
            <v>0</v>
          </cell>
          <cell r="F10096">
            <v>0</v>
          </cell>
          <cell r="G10096">
            <v>0</v>
          </cell>
          <cell r="I10096">
            <v>0</v>
          </cell>
        </row>
        <row r="10097">
          <cell r="A10097">
            <v>896502023500</v>
          </cell>
          <cell r="B10097" t="str">
            <v xml:space="preserve">TUBO TRAQ.S/B 3,5MM – BULK - s/marca                                                                </v>
          </cell>
          <cell r="C10097">
            <v>0</v>
          </cell>
          <cell r="D10097">
            <v>0</v>
          </cell>
          <cell r="E10097">
            <v>0</v>
          </cell>
          <cell r="F10097">
            <v>0</v>
          </cell>
          <cell r="G10097">
            <v>0</v>
          </cell>
          <cell r="I10097">
            <v>0</v>
          </cell>
        </row>
        <row r="10098">
          <cell r="A10098">
            <v>896502024000</v>
          </cell>
          <cell r="B10098" t="str">
            <v xml:space="preserve">TUBO TRAQ.S/B 4,0MM – BULK - EPSA                                                                   </v>
          </cell>
          <cell r="C10098">
            <v>0</v>
          </cell>
          <cell r="D10098">
            <v>0</v>
          </cell>
          <cell r="E10098">
            <v>0</v>
          </cell>
          <cell r="F10098">
            <v>0</v>
          </cell>
          <cell r="G10098">
            <v>0</v>
          </cell>
          <cell r="I10098">
            <v>0</v>
          </cell>
        </row>
        <row r="10099">
          <cell r="A10099">
            <v>896502024500</v>
          </cell>
          <cell r="B10099" t="str">
            <v xml:space="preserve">TUBO TRAQ.S/B 4,5MM – BULK - EPSA                                                                   </v>
          </cell>
          <cell r="C10099">
            <v>0</v>
          </cell>
          <cell r="D10099">
            <v>0</v>
          </cell>
          <cell r="E10099">
            <v>0</v>
          </cell>
          <cell r="F10099">
            <v>0</v>
          </cell>
          <cell r="G10099">
            <v>0</v>
          </cell>
          <cell r="I10099">
            <v>0</v>
          </cell>
        </row>
        <row r="10100">
          <cell r="A10100">
            <v>896502025000</v>
          </cell>
          <cell r="B10100" t="str">
            <v xml:space="preserve">TUBO TRAQ.S/B 5,0MM – BULK - EPSA                                                                   </v>
          </cell>
          <cell r="C10100">
            <v>0</v>
          </cell>
          <cell r="D10100">
            <v>0</v>
          </cell>
          <cell r="E10100">
            <v>0</v>
          </cell>
          <cell r="F10100">
            <v>0</v>
          </cell>
          <cell r="G10100">
            <v>0</v>
          </cell>
          <cell r="I10100">
            <v>0</v>
          </cell>
        </row>
        <row r="10101">
          <cell r="A10101">
            <v>896502025500</v>
          </cell>
          <cell r="B10101" t="str">
            <v xml:space="preserve">TUBO TRAQ.S/B 5,5MM – BULK - EPSA                                                                   </v>
          </cell>
          <cell r="C10101">
            <v>0</v>
          </cell>
          <cell r="D10101">
            <v>0</v>
          </cell>
          <cell r="E10101">
            <v>0</v>
          </cell>
          <cell r="F10101">
            <v>0</v>
          </cell>
          <cell r="G10101">
            <v>0</v>
          </cell>
          <cell r="I10101">
            <v>0</v>
          </cell>
        </row>
        <row r="10102">
          <cell r="A10102">
            <v>896502026000</v>
          </cell>
          <cell r="B10102" t="str">
            <v xml:space="preserve">TUBO TRAQ.S/B 6,0MM – BULK - EPSA                                                                   </v>
          </cell>
          <cell r="C10102">
            <v>0</v>
          </cell>
          <cell r="D10102">
            <v>0</v>
          </cell>
          <cell r="E10102">
            <v>0</v>
          </cell>
          <cell r="F10102">
            <v>0</v>
          </cell>
          <cell r="G10102">
            <v>0</v>
          </cell>
          <cell r="I10102">
            <v>0</v>
          </cell>
        </row>
        <row r="10103">
          <cell r="A10103">
            <v>896502026500</v>
          </cell>
          <cell r="B10103" t="str">
            <v xml:space="preserve">TUBO TRAQ.S/B 6,5MM – BULK - EPSA                                                                   </v>
          </cell>
          <cell r="C10103">
            <v>0</v>
          </cell>
          <cell r="D10103">
            <v>0</v>
          </cell>
          <cell r="E10103">
            <v>0</v>
          </cell>
          <cell r="F10103">
            <v>0</v>
          </cell>
          <cell r="G10103">
            <v>0</v>
          </cell>
          <cell r="I10103">
            <v>0</v>
          </cell>
        </row>
        <row r="10104">
          <cell r="A10104">
            <v>896502027000</v>
          </cell>
          <cell r="B10104" t="str">
            <v xml:space="preserve">TUBO TRAQ.S/B 7,0MM – BULK - EPSA                                                                   </v>
          </cell>
          <cell r="C10104">
            <v>0</v>
          </cell>
          <cell r="D10104">
            <v>0</v>
          </cell>
          <cell r="E10104">
            <v>0</v>
          </cell>
          <cell r="F10104">
            <v>0</v>
          </cell>
          <cell r="G10104">
            <v>0</v>
          </cell>
          <cell r="I10104">
            <v>0</v>
          </cell>
        </row>
        <row r="10105">
          <cell r="A10105">
            <v>896502027500</v>
          </cell>
          <cell r="B10105" t="str">
            <v xml:space="preserve">TUBO TRAQ.S/B 7,5MM – BULK - EPSA                                                                   </v>
          </cell>
          <cell r="C10105">
            <v>0</v>
          </cell>
          <cell r="D10105">
            <v>0</v>
          </cell>
          <cell r="E10105">
            <v>0</v>
          </cell>
          <cell r="F10105">
            <v>0</v>
          </cell>
          <cell r="G10105">
            <v>0</v>
          </cell>
          <cell r="I10105">
            <v>0</v>
          </cell>
        </row>
        <row r="10106">
          <cell r="A10106">
            <v>896502028000</v>
          </cell>
          <cell r="B10106" t="str">
            <v xml:space="preserve">TUBO TRAQ.S/B 8,0MM – BULK - EPSA                                                                   </v>
          </cell>
          <cell r="C10106">
            <v>0</v>
          </cell>
          <cell r="D10106">
            <v>0</v>
          </cell>
          <cell r="E10106">
            <v>0</v>
          </cell>
          <cell r="F10106">
            <v>0</v>
          </cell>
          <cell r="G10106">
            <v>0</v>
          </cell>
          <cell r="I10106">
            <v>0</v>
          </cell>
        </row>
        <row r="10107">
          <cell r="A10107">
            <v>896503003000</v>
          </cell>
          <cell r="B10107" t="str">
            <v xml:space="preserve">TUBO ENDOT.  C/B 3,0 MM - BULK Marca AURINCO                                                        </v>
          </cell>
          <cell r="C10107">
            <v>0</v>
          </cell>
          <cell r="D10107">
            <v>0</v>
          </cell>
          <cell r="E10107">
            <v>0</v>
          </cell>
          <cell r="F10107">
            <v>0</v>
          </cell>
          <cell r="G10107">
            <v>0</v>
          </cell>
          <cell r="I10107">
            <v>0</v>
          </cell>
        </row>
        <row r="10108">
          <cell r="A10108">
            <v>896503003500</v>
          </cell>
          <cell r="B10108" t="str">
            <v xml:space="preserve">TUBO ENDOT.  C/B 3,5 MM - BULK Marca AURINCO                                                        </v>
          </cell>
          <cell r="C10108">
            <v>0</v>
          </cell>
          <cell r="D10108">
            <v>0</v>
          </cell>
          <cell r="E10108">
            <v>0</v>
          </cell>
          <cell r="F10108">
            <v>0</v>
          </cell>
          <cell r="G10108">
            <v>0</v>
          </cell>
          <cell r="I10108">
            <v>0</v>
          </cell>
        </row>
        <row r="10109">
          <cell r="A10109">
            <v>896503004000</v>
          </cell>
          <cell r="B10109" t="str">
            <v xml:space="preserve">TUBO ENDOT.  C/B 4,0 MM - BULK Marca AURINCO                                                        </v>
          </cell>
          <cell r="C10109">
            <v>0</v>
          </cell>
          <cell r="D10109">
            <v>0</v>
          </cell>
          <cell r="E10109">
            <v>0</v>
          </cell>
          <cell r="F10109">
            <v>0</v>
          </cell>
          <cell r="G10109">
            <v>0</v>
          </cell>
          <cell r="I10109">
            <v>0</v>
          </cell>
        </row>
        <row r="10110">
          <cell r="A10110">
            <v>896503004500</v>
          </cell>
          <cell r="B10110" t="str">
            <v xml:space="preserve">TUBO ENDOT.  C/B 4,5 MM - BULK Marca AURINCO                                                        </v>
          </cell>
          <cell r="C10110">
            <v>0</v>
          </cell>
          <cell r="D10110">
            <v>0</v>
          </cell>
          <cell r="E10110">
            <v>0</v>
          </cell>
          <cell r="F10110">
            <v>0</v>
          </cell>
          <cell r="G10110">
            <v>0</v>
          </cell>
          <cell r="I10110">
            <v>0</v>
          </cell>
        </row>
        <row r="10111">
          <cell r="A10111">
            <v>896503005000</v>
          </cell>
          <cell r="B10111" t="str">
            <v xml:space="preserve">TUBO ENDOT.  C/B 5,0 MM - BULK  Marca AURINCO                                                       </v>
          </cell>
          <cell r="C10111">
            <v>0</v>
          </cell>
          <cell r="D10111">
            <v>0</v>
          </cell>
          <cell r="E10111">
            <v>0</v>
          </cell>
          <cell r="F10111">
            <v>0</v>
          </cell>
          <cell r="G10111">
            <v>0</v>
          </cell>
          <cell r="I10111">
            <v>0</v>
          </cell>
        </row>
        <row r="10112">
          <cell r="A10112">
            <v>896503005500</v>
          </cell>
          <cell r="B10112" t="str">
            <v xml:space="preserve">TUBO ENDOT.  C/B 5,5 MM - BULK  Marca AURINCO                                                       </v>
          </cell>
          <cell r="C10112">
            <v>0</v>
          </cell>
          <cell r="D10112">
            <v>0</v>
          </cell>
          <cell r="E10112">
            <v>0</v>
          </cell>
          <cell r="F10112">
            <v>0</v>
          </cell>
          <cell r="G10112">
            <v>0</v>
          </cell>
          <cell r="I10112">
            <v>0</v>
          </cell>
        </row>
        <row r="10113">
          <cell r="A10113">
            <v>896503006000</v>
          </cell>
          <cell r="B10113" t="str">
            <v xml:space="preserve">TUBO ENDOT.  C/B 6,0 MM - BULK  Marca AURINCO                                                       </v>
          </cell>
          <cell r="C10113">
            <v>0</v>
          </cell>
          <cell r="D10113">
            <v>0</v>
          </cell>
          <cell r="E10113">
            <v>0</v>
          </cell>
          <cell r="F10113">
            <v>0</v>
          </cell>
          <cell r="G10113">
            <v>0</v>
          </cell>
          <cell r="I10113">
            <v>0</v>
          </cell>
        </row>
        <row r="10114">
          <cell r="A10114">
            <v>896503006500</v>
          </cell>
          <cell r="B10114" t="str">
            <v xml:space="preserve">TUBO ENDOT.  C/B 6,5 MM - BULK  Marca AURINCO                                                       </v>
          </cell>
          <cell r="C10114">
            <v>0</v>
          </cell>
          <cell r="D10114">
            <v>0</v>
          </cell>
          <cell r="E10114">
            <v>0</v>
          </cell>
          <cell r="F10114">
            <v>0</v>
          </cell>
          <cell r="G10114">
            <v>0</v>
          </cell>
          <cell r="I10114">
            <v>0</v>
          </cell>
        </row>
        <row r="10115">
          <cell r="A10115">
            <v>896503007000</v>
          </cell>
          <cell r="B10115" t="str">
            <v xml:space="preserve">TUBO ENDOT.  C/B 7,0 MM - BULK  Marca AURINCO                                                       </v>
          </cell>
          <cell r="C10115">
            <v>0</v>
          </cell>
          <cell r="D10115">
            <v>0</v>
          </cell>
          <cell r="E10115">
            <v>0</v>
          </cell>
          <cell r="F10115">
            <v>0</v>
          </cell>
          <cell r="G10115">
            <v>0</v>
          </cell>
          <cell r="I10115">
            <v>0</v>
          </cell>
        </row>
        <row r="10116">
          <cell r="A10116">
            <v>896503007500</v>
          </cell>
          <cell r="B10116" t="str">
            <v xml:space="preserve">TUBO ENDOT.  C/B 7,5 MM - BULK  Marca AURINCO                                                       </v>
          </cell>
          <cell r="C10116">
            <v>0</v>
          </cell>
          <cell r="D10116">
            <v>0</v>
          </cell>
          <cell r="E10116">
            <v>0</v>
          </cell>
          <cell r="F10116">
            <v>0</v>
          </cell>
          <cell r="G10116">
            <v>0</v>
          </cell>
          <cell r="I10116">
            <v>0</v>
          </cell>
        </row>
        <row r="10117">
          <cell r="A10117">
            <v>896503008000</v>
          </cell>
          <cell r="B10117" t="str">
            <v xml:space="preserve">TUBO ENDOT.  C/B 8,0 MM - BULK  Marca AURINCO                                                       </v>
          </cell>
          <cell r="C10117">
            <v>0</v>
          </cell>
          <cell r="D10117">
            <v>0</v>
          </cell>
          <cell r="E10117">
            <v>0</v>
          </cell>
          <cell r="F10117">
            <v>0</v>
          </cell>
          <cell r="G10117">
            <v>0</v>
          </cell>
          <cell r="I10117">
            <v>0</v>
          </cell>
        </row>
        <row r="10118">
          <cell r="A10118">
            <v>896503008500</v>
          </cell>
          <cell r="B10118" t="str">
            <v xml:space="preserve">TUBO ENDOT.  C/B 8,5 MM - BULK  Marca AURINCO                                                       </v>
          </cell>
          <cell r="C10118">
            <v>0</v>
          </cell>
          <cell r="D10118">
            <v>0</v>
          </cell>
          <cell r="E10118">
            <v>0</v>
          </cell>
          <cell r="F10118">
            <v>0</v>
          </cell>
          <cell r="G10118">
            <v>0</v>
          </cell>
          <cell r="I10118">
            <v>0</v>
          </cell>
        </row>
        <row r="10119">
          <cell r="A10119">
            <v>896503009000</v>
          </cell>
          <cell r="B10119" t="str">
            <v xml:space="preserve">TUBO ENDOT.  C/B 9,0 MM - BULK  Marca AURINCO                                                       </v>
          </cell>
          <cell r="C10119">
            <v>0</v>
          </cell>
          <cell r="D10119">
            <v>0</v>
          </cell>
          <cell r="E10119">
            <v>0</v>
          </cell>
          <cell r="F10119">
            <v>0</v>
          </cell>
          <cell r="G10119">
            <v>0</v>
          </cell>
          <cell r="I10119">
            <v>0</v>
          </cell>
        </row>
        <row r="10120">
          <cell r="A10120">
            <v>896503009500</v>
          </cell>
          <cell r="B10120" t="str">
            <v xml:space="preserve">TUBO ENDOT.  C/B 9,5 MM - BULK  Marca AURINCO                                                       </v>
          </cell>
          <cell r="C10120">
            <v>0</v>
          </cell>
          <cell r="D10120">
            <v>0</v>
          </cell>
          <cell r="E10120">
            <v>0</v>
          </cell>
          <cell r="F10120">
            <v>0</v>
          </cell>
          <cell r="G10120">
            <v>0</v>
          </cell>
          <cell r="I10120">
            <v>0</v>
          </cell>
        </row>
        <row r="10121">
          <cell r="A10121">
            <v>896503103000</v>
          </cell>
          <cell r="B10121" t="str">
            <v xml:space="preserve">TUBO ENDOT. C/B 3,0MM BULK - EPSA                                                                   </v>
          </cell>
          <cell r="C10121">
            <v>0</v>
          </cell>
          <cell r="D10121">
            <v>0</v>
          </cell>
          <cell r="E10121">
            <v>0</v>
          </cell>
          <cell r="F10121">
            <v>0</v>
          </cell>
          <cell r="G10121">
            <v>0</v>
          </cell>
          <cell r="I10121">
            <v>0</v>
          </cell>
        </row>
        <row r="10122">
          <cell r="A10122">
            <v>896503103500</v>
          </cell>
          <cell r="B10122" t="str">
            <v xml:space="preserve">TUBO ENDOT. C/B 3,5MM BULK - EPSA                                                                   </v>
          </cell>
          <cell r="C10122">
            <v>0</v>
          </cell>
          <cell r="D10122">
            <v>0</v>
          </cell>
          <cell r="E10122">
            <v>0</v>
          </cell>
          <cell r="F10122">
            <v>0</v>
          </cell>
          <cell r="G10122">
            <v>0</v>
          </cell>
          <cell r="I10122">
            <v>0</v>
          </cell>
        </row>
        <row r="10123">
          <cell r="A10123">
            <v>896503104000</v>
          </cell>
          <cell r="B10123" t="str">
            <v xml:space="preserve">TUBO ENDOT. C/B 4,0MM BULK - EPSA                                                                   </v>
          </cell>
          <cell r="C10123">
            <v>0</v>
          </cell>
          <cell r="D10123">
            <v>0</v>
          </cell>
          <cell r="E10123">
            <v>0</v>
          </cell>
          <cell r="F10123">
            <v>0</v>
          </cell>
          <cell r="G10123">
            <v>0</v>
          </cell>
          <cell r="I10123">
            <v>0</v>
          </cell>
        </row>
        <row r="10124">
          <cell r="A10124">
            <v>896503104500</v>
          </cell>
          <cell r="B10124" t="str">
            <v xml:space="preserve">TUBO ENDOT. C/B 4,5MM BULK - EPSA                                                                   </v>
          </cell>
          <cell r="C10124">
            <v>0</v>
          </cell>
          <cell r="D10124">
            <v>0</v>
          </cell>
          <cell r="E10124">
            <v>0</v>
          </cell>
          <cell r="F10124">
            <v>0</v>
          </cell>
          <cell r="G10124">
            <v>0</v>
          </cell>
          <cell r="I10124">
            <v>0</v>
          </cell>
        </row>
        <row r="10125">
          <cell r="A10125">
            <v>896503105000</v>
          </cell>
          <cell r="B10125" t="str">
            <v xml:space="preserve">TUBO ENDOT. C/B 5,0MM BULK - EPSA                                                                   </v>
          </cell>
          <cell r="C10125">
            <v>0</v>
          </cell>
          <cell r="D10125">
            <v>0</v>
          </cell>
          <cell r="E10125">
            <v>0</v>
          </cell>
          <cell r="F10125">
            <v>0</v>
          </cell>
          <cell r="G10125">
            <v>0</v>
          </cell>
          <cell r="I10125">
            <v>0</v>
          </cell>
        </row>
        <row r="10126">
          <cell r="A10126">
            <v>896503105500</v>
          </cell>
          <cell r="B10126" t="str">
            <v xml:space="preserve">TUBO ENDOT. C/B 5,5MM BULK - EPSA                                                                   </v>
          </cell>
          <cell r="C10126">
            <v>0</v>
          </cell>
          <cell r="D10126">
            <v>0</v>
          </cell>
          <cell r="E10126">
            <v>0</v>
          </cell>
          <cell r="F10126">
            <v>0</v>
          </cell>
          <cell r="G10126">
            <v>0</v>
          </cell>
          <cell r="I10126">
            <v>0</v>
          </cell>
        </row>
        <row r="10127">
          <cell r="A10127">
            <v>896503106000</v>
          </cell>
          <cell r="B10127" t="str">
            <v xml:space="preserve">TUBO ENDOT. C/B 6,0MM BULK - EPSA                                                                   </v>
          </cell>
          <cell r="C10127">
            <v>0</v>
          </cell>
          <cell r="D10127">
            <v>0</v>
          </cell>
          <cell r="E10127">
            <v>0</v>
          </cell>
          <cell r="F10127">
            <v>0</v>
          </cell>
          <cell r="G10127">
            <v>0</v>
          </cell>
          <cell r="I10127">
            <v>0</v>
          </cell>
        </row>
        <row r="10128">
          <cell r="A10128">
            <v>896503106500</v>
          </cell>
          <cell r="B10128" t="str">
            <v xml:space="preserve">TUBO ENDOT. C/B 6,5MM BULK - EPSA                                                                   </v>
          </cell>
          <cell r="C10128">
            <v>0</v>
          </cell>
          <cell r="D10128">
            <v>0</v>
          </cell>
          <cell r="E10128">
            <v>0</v>
          </cell>
          <cell r="F10128">
            <v>0</v>
          </cell>
          <cell r="G10128">
            <v>0</v>
          </cell>
          <cell r="I10128">
            <v>0</v>
          </cell>
        </row>
        <row r="10129">
          <cell r="A10129">
            <v>896503107000</v>
          </cell>
          <cell r="B10129" t="str">
            <v xml:space="preserve">TUBO ENDOT. C/B 7,0MM BULK - EPSA                                                                   </v>
          </cell>
          <cell r="C10129">
            <v>0</v>
          </cell>
          <cell r="D10129">
            <v>0</v>
          </cell>
          <cell r="E10129">
            <v>0</v>
          </cell>
          <cell r="F10129">
            <v>0</v>
          </cell>
          <cell r="G10129">
            <v>0</v>
          </cell>
          <cell r="I10129">
            <v>0</v>
          </cell>
        </row>
        <row r="10130">
          <cell r="A10130">
            <v>896503107500</v>
          </cell>
          <cell r="B10130" t="str">
            <v xml:space="preserve">TUBO ENDOT. C/B 7,5MM BULK - EPSA                                                                   </v>
          </cell>
          <cell r="C10130">
            <v>0</v>
          </cell>
          <cell r="D10130">
            <v>0</v>
          </cell>
          <cell r="E10130">
            <v>0</v>
          </cell>
          <cell r="F10130">
            <v>0</v>
          </cell>
          <cell r="G10130">
            <v>0</v>
          </cell>
          <cell r="I10130">
            <v>0</v>
          </cell>
        </row>
        <row r="10131">
          <cell r="A10131">
            <v>896503108000</v>
          </cell>
          <cell r="B10131" t="str">
            <v xml:space="preserve">TUBO ENDOT. C/B 8,0MM BULK - EPSA                                                                   </v>
          </cell>
          <cell r="C10131">
            <v>0</v>
          </cell>
          <cell r="D10131">
            <v>0</v>
          </cell>
          <cell r="E10131">
            <v>0</v>
          </cell>
          <cell r="F10131">
            <v>0</v>
          </cell>
          <cell r="G10131">
            <v>0</v>
          </cell>
          <cell r="I10131">
            <v>0</v>
          </cell>
        </row>
        <row r="10132">
          <cell r="A10132">
            <v>896503108500</v>
          </cell>
          <cell r="B10132" t="str">
            <v xml:space="preserve">TUBO ENDOT. C/B 8,5MM BULK - EPSA                                                                   </v>
          </cell>
          <cell r="C10132">
            <v>0</v>
          </cell>
          <cell r="D10132">
            <v>0</v>
          </cell>
          <cell r="E10132">
            <v>0</v>
          </cell>
          <cell r="F10132">
            <v>0</v>
          </cell>
          <cell r="G10132">
            <v>0</v>
          </cell>
          <cell r="I10132">
            <v>0</v>
          </cell>
        </row>
        <row r="10133">
          <cell r="A10133">
            <v>896503109000</v>
          </cell>
          <cell r="B10133" t="str">
            <v xml:space="preserve">TUBO ENDOT. C/B 9,0MM BULK - EPSA                                                                   </v>
          </cell>
          <cell r="C10133">
            <v>0</v>
          </cell>
          <cell r="D10133">
            <v>0</v>
          </cell>
          <cell r="E10133">
            <v>0</v>
          </cell>
          <cell r="F10133">
            <v>0</v>
          </cell>
          <cell r="G10133">
            <v>0</v>
          </cell>
          <cell r="I10133">
            <v>0</v>
          </cell>
        </row>
        <row r="10134">
          <cell r="A10134">
            <v>896504003000</v>
          </cell>
          <cell r="B10134" t="str">
            <v xml:space="preserve">TUBO ENDOT. ARMFLEX C/B 3,0 MM - BULk                                                               </v>
          </cell>
          <cell r="C10134">
            <v>0</v>
          </cell>
          <cell r="D10134">
            <v>0</v>
          </cell>
          <cell r="E10134">
            <v>0</v>
          </cell>
          <cell r="F10134">
            <v>0</v>
          </cell>
          <cell r="G10134">
            <v>0</v>
          </cell>
          <cell r="I10134">
            <v>0</v>
          </cell>
        </row>
        <row r="10135">
          <cell r="A10135">
            <v>896504003500</v>
          </cell>
          <cell r="B10135" t="str">
            <v xml:space="preserve">TUBO ENDOT. ARMFLEX C/B 3,5 MM - BULK                                                               </v>
          </cell>
          <cell r="C10135">
            <v>0</v>
          </cell>
          <cell r="D10135">
            <v>0</v>
          </cell>
          <cell r="E10135">
            <v>0</v>
          </cell>
          <cell r="F10135">
            <v>0</v>
          </cell>
          <cell r="G10135">
            <v>0</v>
          </cell>
          <cell r="I10135">
            <v>0</v>
          </cell>
        </row>
        <row r="10136">
          <cell r="A10136">
            <v>896504004000</v>
          </cell>
          <cell r="B10136" t="str">
            <v xml:space="preserve">TUBO ENDOT. ARMFLEX C/B 4,0 MM - BULK                                                               </v>
          </cell>
          <cell r="C10136">
            <v>0</v>
          </cell>
          <cell r="D10136">
            <v>0</v>
          </cell>
          <cell r="E10136">
            <v>0</v>
          </cell>
          <cell r="F10136">
            <v>0</v>
          </cell>
          <cell r="G10136">
            <v>0</v>
          </cell>
          <cell r="I10136">
            <v>0</v>
          </cell>
        </row>
        <row r="10137">
          <cell r="A10137">
            <v>896504004500</v>
          </cell>
          <cell r="B10137" t="str">
            <v xml:space="preserve">TUBO ENDOT. ARMFLEX C/B 4,5 MM - BULK                                                               </v>
          </cell>
          <cell r="C10137">
            <v>0</v>
          </cell>
          <cell r="D10137">
            <v>0</v>
          </cell>
          <cell r="E10137">
            <v>0</v>
          </cell>
          <cell r="F10137">
            <v>0</v>
          </cell>
          <cell r="G10137">
            <v>0</v>
          </cell>
          <cell r="I10137">
            <v>0</v>
          </cell>
        </row>
        <row r="10138">
          <cell r="A10138">
            <v>896504005000</v>
          </cell>
          <cell r="B10138" t="str">
            <v xml:space="preserve">TUBO ENDOT. ARMFLEX C/B 5,0 MM - BULK                                                               </v>
          </cell>
          <cell r="C10138">
            <v>0</v>
          </cell>
          <cell r="D10138">
            <v>0</v>
          </cell>
          <cell r="E10138">
            <v>0</v>
          </cell>
          <cell r="F10138">
            <v>0</v>
          </cell>
          <cell r="G10138">
            <v>0</v>
          </cell>
          <cell r="I10138">
            <v>0</v>
          </cell>
        </row>
        <row r="10139">
          <cell r="A10139">
            <v>896504005500</v>
          </cell>
          <cell r="B10139" t="str">
            <v xml:space="preserve">TUBO ENDOT. ARMFLEX C/B 5,5 MM - BULK                                                               </v>
          </cell>
          <cell r="C10139">
            <v>0</v>
          </cell>
          <cell r="D10139">
            <v>0</v>
          </cell>
          <cell r="E10139">
            <v>0</v>
          </cell>
          <cell r="F10139">
            <v>0</v>
          </cell>
          <cell r="G10139">
            <v>0</v>
          </cell>
          <cell r="I10139">
            <v>0</v>
          </cell>
        </row>
        <row r="10140">
          <cell r="A10140">
            <v>896504006000</v>
          </cell>
          <cell r="B10140" t="str">
            <v xml:space="preserve">TUBO ENDOT. ARMFLEX C/B 6,0 MM - BULK                                                               </v>
          </cell>
          <cell r="C10140">
            <v>0</v>
          </cell>
          <cell r="D10140">
            <v>0</v>
          </cell>
          <cell r="E10140">
            <v>0</v>
          </cell>
          <cell r="F10140">
            <v>0</v>
          </cell>
          <cell r="G10140">
            <v>0</v>
          </cell>
          <cell r="I10140">
            <v>0</v>
          </cell>
        </row>
        <row r="10141">
          <cell r="A10141">
            <v>896504006500</v>
          </cell>
          <cell r="B10141" t="str">
            <v xml:space="preserve">TUBO ENDOT. ARMFLEX C/B 6,5 MM - BULK                                                               </v>
          </cell>
          <cell r="C10141">
            <v>0</v>
          </cell>
          <cell r="D10141">
            <v>0</v>
          </cell>
          <cell r="E10141">
            <v>0</v>
          </cell>
          <cell r="F10141">
            <v>0</v>
          </cell>
          <cell r="G10141">
            <v>0</v>
          </cell>
          <cell r="I10141">
            <v>0</v>
          </cell>
        </row>
        <row r="10142">
          <cell r="A10142">
            <v>896504007000</v>
          </cell>
          <cell r="B10142" t="str">
            <v xml:space="preserve">TUBO ENDOT. ARMFLEX C/B 7,0 MM - BULK                                                               </v>
          </cell>
          <cell r="C10142">
            <v>0</v>
          </cell>
          <cell r="D10142">
            <v>0</v>
          </cell>
          <cell r="E10142">
            <v>0</v>
          </cell>
          <cell r="F10142">
            <v>0</v>
          </cell>
          <cell r="G10142">
            <v>0</v>
          </cell>
          <cell r="I10142">
            <v>0</v>
          </cell>
        </row>
        <row r="10143">
          <cell r="A10143">
            <v>896504007500</v>
          </cell>
          <cell r="B10143" t="str">
            <v xml:space="preserve">TUBO ENDOT. ARMFLEX C/B 7,5 MM - BULK                                                               </v>
          </cell>
          <cell r="C10143">
            <v>0</v>
          </cell>
          <cell r="D10143">
            <v>0</v>
          </cell>
          <cell r="E10143">
            <v>0</v>
          </cell>
          <cell r="F10143">
            <v>0</v>
          </cell>
          <cell r="G10143">
            <v>0</v>
          </cell>
          <cell r="I10143">
            <v>0</v>
          </cell>
        </row>
        <row r="10144">
          <cell r="A10144">
            <v>896504008000</v>
          </cell>
          <cell r="B10144" t="str">
            <v xml:space="preserve">TUBO ENDOT. ARMFLEX C/B 8,0 MM - BULK                                                               </v>
          </cell>
          <cell r="C10144">
            <v>0</v>
          </cell>
          <cell r="D10144">
            <v>0</v>
          </cell>
          <cell r="E10144">
            <v>0</v>
          </cell>
          <cell r="F10144">
            <v>0</v>
          </cell>
          <cell r="G10144">
            <v>0</v>
          </cell>
          <cell r="I10144">
            <v>0</v>
          </cell>
        </row>
        <row r="10145">
          <cell r="A10145">
            <v>896504008500</v>
          </cell>
          <cell r="B10145" t="str">
            <v xml:space="preserve">TUBO ENDOT. ARMFLEX C/B 8,5 MM - BULK                                                               </v>
          </cell>
          <cell r="C10145">
            <v>0</v>
          </cell>
          <cell r="D10145">
            <v>0</v>
          </cell>
          <cell r="E10145">
            <v>0</v>
          </cell>
          <cell r="F10145">
            <v>0</v>
          </cell>
          <cell r="G10145">
            <v>0</v>
          </cell>
          <cell r="I10145">
            <v>0</v>
          </cell>
        </row>
        <row r="10146">
          <cell r="A10146">
            <v>896504009000</v>
          </cell>
          <cell r="B10146" t="str">
            <v xml:space="preserve">TUBO ENDOT. ARMFLEX C/B 9,0 MM - BULK                                                               </v>
          </cell>
          <cell r="C10146">
            <v>0</v>
          </cell>
          <cell r="D10146">
            <v>0</v>
          </cell>
          <cell r="E10146">
            <v>0</v>
          </cell>
          <cell r="F10146">
            <v>0</v>
          </cell>
          <cell r="G10146">
            <v>0</v>
          </cell>
          <cell r="I10146">
            <v>0</v>
          </cell>
        </row>
        <row r="10147">
          <cell r="A10147">
            <v>896504009500</v>
          </cell>
          <cell r="B10147" t="str">
            <v xml:space="preserve">TUBO ENDOT. ARMFLEX C/B 9,5 MM - BULK                                                               </v>
          </cell>
          <cell r="C10147">
            <v>0</v>
          </cell>
          <cell r="D10147">
            <v>0</v>
          </cell>
          <cell r="E10147">
            <v>0</v>
          </cell>
          <cell r="F10147">
            <v>0</v>
          </cell>
          <cell r="G10147">
            <v>0</v>
          </cell>
          <cell r="I10147">
            <v>0</v>
          </cell>
        </row>
        <row r="10148">
          <cell r="A10148">
            <v>896505003000</v>
          </cell>
          <cell r="B10148" t="str">
            <v xml:space="preserve">TUBO ENDOT. ARMFLEX S/B 3,0 MM - BULK - AURINCO                                                     </v>
          </cell>
          <cell r="C10148">
            <v>0</v>
          </cell>
          <cell r="D10148">
            <v>0</v>
          </cell>
          <cell r="E10148">
            <v>0</v>
          </cell>
          <cell r="F10148">
            <v>0</v>
          </cell>
          <cell r="G10148">
            <v>0</v>
          </cell>
          <cell r="I10148">
            <v>0</v>
          </cell>
        </row>
        <row r="10149">
          <cell r="A10149">
            <v>896505003500</v>
          </cell>
          <cell r="B10149" t="str">
            <v xml:space="preserve">TUBO ENDOT. ARMFLEX S/B 3,5 MM - BULK - AURINCO                                                     </v>
          </cell>
          <cell r="C10149">
            <v>0</v>
          </cell>
          <cell r="D10149">
            <v>0</v>
          </cell>
          <cell r="E10149">
            <v>0</v>
          </cell>
          <cell r="F10149">
            <v>0</v>
          </cell>
          <cell r="G10149">
            <v>0</v>
          </cell>
          <cell r="I10149">
            <v>0</v>
          </cell>
        </row>
        <row r="10150">
          <cell r="A10150">
            <v>896505004000</v>
          </cell>
          <cell r="B10150" t="str">
            <v xml:space="preserve">TUBO ENDOT. ARMFLEX S/B 4,0 MM - BULK - AURINCO                                                     </v>
          </cell>
          <cell r="C10150">
            <v>0</v>
          </cell>
          <cell r="D10150">
            <v>0</v>
          </cell>
          <cell r="E10150">
            <v>0</v>
          </cell>
          <cell r="F10150">
            <v>0</v>
          </cell>
          <cell r="G10150">
            <v>0</v>
          </cell>
          <cell r="I10150">
            <v>0</v>
          </cell>
        </row>
        <row r="10151">
          <cell r="A10151">
            <v>896505004500</v>
          </cell>
          <cell r="B10151" t="str">
            <v xml:space="preserve">TUBO ENDOT. ARMFLEX S/B 4,5 MM - BULK - AURINCO                                                     </v>
          </cell>
          <cell r="C10151">
            <v>0</v>
          </cell>
          <cell r="D10151">
            <v>0</v>
          </cell>
          <cell r="E10151">
            <v>0</v>
          </cell>
          <cell r="F10151">
            <v>0</v>
          </cell>
          <cell r="G10151">
            <v>0</v>
          </cell>
          <cell r="I10151">
            <v>0</v>
          </cell>
        </row>
        <row r="10152">
          <cell r="A10152">
            <v>896505005000</v>
          </cell>
          <cell r="B10152" t="str">
            <v xml:space="preserve">TUBO ENDOT. ARMFLEX S/B 5,0 MM - BULK - AURINCO                                                     </v>
          </cell>
          <cell r="C10152">
            <v>0</v>
          </cell>
          <cell r="D10152">
            <v>0</v>
          </cell>
          <cell r="E10152">
            <v>0</v>
          </cell>
          <cell r="F10152">
            <v>0</v>
          </cell>
          <cell r="G10152">
            <v>0</v>
          </cell>
          <cell r="I10152">
            <v>0</v>
          </cell>
        </row>
        <row r="10153">
          <cell r="A10153">
            <v>896505005500</v>
          </cell>
          <cell r="B10153" t="str">
            <v xml:space="preserve">TUBO ENDOT. ARMFLEX S/B 5,5 MM - BULK - AURINCO                                                     </v>
          </cell>
          <cell r="C10153">
            <v>0</v>
          </cell>
          <cell r="D10153">
            <v>0</v>
          </cell>
          <cell r="E10153">
            <v>0</v>
          </cell>
          <cell r="F10153">
            <v>0</v>
          </cell>
          <cell r="G10153">
            <v>0</v>
          </cell>
          <cell r="I10153">
            <v>0</v>
          </cell>
        </row>
        <row r="10154">
          <cell r="A10154">
            <v>896505006000</v>
          </cell>
          <cell r="B10154" t="str">
            <v xml:space="preserve">TUBO ENDOT. ARMFLEX S/B 6,0 MM - BULK - AURINCO                                                     </v>
          </cell>
          <cell r="C10154">
            <v>0</v>
          </cell>
          <cell r="D10154">
            <v>0</v>
          </cell>
          <cell r="E10154">
            <v>0</v>
          </cell>
          <cell r="F10154">
            <v>0</v>
          </cell>
          <cell r="G10154">
            <v>0</v>
          </cell>
          <cell r="I10154">
            <v>0</v>
          </cell>
        </row>
        <row r="10155">
          <cell r="A10155">
            <v>896505006500</v>
          </cell>
          <cell r="B10155" t="str">
            <v xml:space="preserve">TUBO ENDOT. ARMFLEX S/B 6,5 MM - BULK - AURINCO                                                     </v>
          </cell>
          <cell r="C10155">
            <v>0</v>
          </cell>
          <cell r="D10155">
            <v>0</v>
          </cell>
          <cell r="E10155">
            <v>0</v>
          </cell>
          <cell r="F10155">
            <v>0</v>
          </cell>
          <cell r="G10155">
            <v>0</v>
          </cell>
          <cell r="I10155">
            <v>0</v>
          </cell>
        </row>
        <row r="10156">
          <cell r="A10156">
            <v>896505007000</v>
          </cell>
          <cell r="B10156" t="str">
            <v xml:space="preserve">TUBO ENDOT.ARMFLEX S/B 7,0MM-BULK - AURINCO                                                         </v>
          </cell>
          <cell r="C10156">
            <v>0</v>
          </cell>
          <cell r="D10156">
            <v>0</v>
          </cell>
          <cell r="E10156">
            <v>0</v>
          </cell>
          <cell r="F10156">
            <v>0</v>
          </cell>
          <cell r="G10156">
            <v>0</v>
          </cell>
          <cell r="I10156">
            <v>0</v>
          </cell>
        </row>
        <row r="10157">
          <cell r="A10157">
            <v>896505007500</v>
          </cell>
          <cell r="B10157" t="str">
            <v xml:space="preserve">TUBO ENDOT.ARMFLEX S/B 7,5MM-BULK - AURINCO                                                         </v>
          </cell>
          <cell r="C10157">
            <v>0</v>
          </cell>
          <cell r="D10157">
            <v>0</v>
          </cell>
          <cell r="E10157">
            <v>0</v>
          </cell>
          <cell r="F10157">
            <v>0</v>
          </cell>
          <cell r="G10157">
            <v>0</v>
          </cell>
          <cell r="I10157">
            <v>0</v>
          </cell>
        </row>
        <row r="10158">
          <cell r="A10158">
            <v>896505008000</v>
          </cell>
          <cell r="B10158" t="str">
            <v xml:space="preserve">TUBO ENDOT.ARMFLEX S/B 8,0MM-BULK - AURNCO                                                          </v>
          </cell>
          <cell r="C10158">
            <v>0</v>
          </cell>
          <cell r="D10158">
            <v>0</v>
          </cell>
          <cell r="E10158">
            <v>0</v>
          </cell>
          <cell r="F10158">
            <v>0</v>
          </cell>
          <cell r="G10158">
            <v>0</v>
          </cell>
          <cell r="I10158">
            <v>0</v>
          </cell>
        </row>
        <row r="10159">
          <cell r="A10159">
            <v>896505008500</v>
          </cell>
          <cell r="B10159" t="str">
            <v xml:space="preserve">TUBO ENDOT.ARMFLEX S/B 8,5MM-BULK - AURINCO                                                         </v>
          </cell>
          <cell r="C10159">
            <v>0</v>
          </cell>
          <cell r="D10159">
            <v>0</v>
          </cell>
          <cell r="E10159">
            <v>0</v>
          </cell>
          <cell r="F10159">
            <v>0</v>
          </cell>
          <cell r="G10159">
            <v>0</v>
          </cell>
          <cell r="I10159">
            <v>0</v>
          </cell>
        </row>
        <row r="10160">
          <cell r="A10160">
            <v>896601001100</v>
          </cell>
          <cell r="B10160" t="str">
            <v xml:space="preserve">C.TRAQUEOSTOMIA CC 11MM SOFT (BULK)                                                                 </v>
          </cell>
          <cell r="C10160">
            <v>0</v>
          </cell>
          <cell r="D10160">
            <v>0</v>
          </cell>
          <cell r="E10160">
            <v>0</v>
          </cell>
          <cell r="F10160">
            <v>0</v>
          </cell>
          <cell r="G10160">
            <v>0</v>
          </cell>
          <cell r="I10160">
            <v>0</v>
          </cell>
        </row>
        <row r="10161">
          <cell r="A10161">
            <v>89700800000000</v>
          </cell>
          <cell r="B10161" t="str">
            <v xml:space="preserve">SUSTITUIDO POR COD.89721200000000                                                                   </v>
          </cell>
          <cell r="C10161">
            <v>0</v>
          </cell>
          <cell r="D10161">
            <v>0</v>
          </cell>
          <cell r="E10161">
            <v>0</v>
          </cell>
          <cell r="F10161">
            <v>0</v>
          </cell>
          <cell r="G10161">
            <v>0</v>
          </cell>
          <cell r="I10161">
            <v>0</v>
          </cell>
        </row>
        <row r="10162">
          <cell r="A10162">
            <v>89701000000000</v>
          </cell>
          <cell r="B10162" t="str">
            <v xml:space="preserve">SUSTITUIDO POR COD.89721400000000                                                                   </v>
          </cell>
          <cell r="C10162">
            <v>0</v>
          </cell>
          <cell r="D10162">
            <v>0</v>
          </cell>
          <cell r="E10162">
            <v>0</v>
          </cell>
          <cell r="F10162">
            <v>0</v>
          </cell>
          <cell r="G10162">
            <v>0</v>
          </cell>
          <cell r="I10162">
            <v>0</v>
          </cell>
        </row>
        <row r="10163">
          <cell r="A10163">
            <v>89701200000000</v>
          </cell>
          <cell r="B10163" t="str">
            <v xml:space="preserve">SUSTITUIDO POR COD.89721600000000                                                                   </v>
          </cell>
          <cell r="C10163">
            <v>0</v>
          </cell>
          <cell r="D10163">
            <v>0</v>
          </cell>
          <cell r="E10163">
            <v>0</v>
          </cell>
          <cell r="F10163">
            <v>0</v>
          </cell>
          <cell r="G10163">
            <v>0</v>
          </cell>
          <cell r="I10163">
            <v>0</v>
          </cell>
        </row>
        <row r="10164">
          <cell r="A10164">
            <v>89701400000000</v>
          </cell>
          <cell r="B10164" t="str">
            <v xml:space="preserve">SUSTITUIDO POR COD.89721800000000                                                                   </v>
          </cell>
          <cell r="C10164">
            <v>0</v>
          </cell>
          <cell r="D10164">
            <v>0</v>
          </cell>
          <cell r="E10164">
            <v>0</v>
          </cell>
          <cell r="F10164">
            <v>0</v>
          </cell>
          <cell r="G10164">
            <v>0</v>
          </cell>
          <cell r="I10164">
            <v>0</v>
          </cell>
        </row>
        <row r="10165">
          <cell r="A10165">
            <v>89701600000000</v>
          </cell>
          <cell r="B10165" t="str">
            <v xml:space="preserve">SUSTITUIDO POR COD.89722000000000                                                                   </v>
          </cell>
          <cell r="C10165">
            <v>0</v>
          </cell>
          <cell r="D10165">
            <v>0</v>
          </cell>
          <cell r="E10165">
            <v>0</v>
          </cell>
          <cell r="F10165">
            <v>0</v>
          </cell>
          <cell r="G10165">
            <v>0</v>
          </cell>
          <cell r="I10165">
            <v>0</v>
          </cell>
        </row>
        <row r="10166">
          <cell r="A10166">
            <v>89702000000000</v>
          </cell>
          <cell r="B10166" t="str">
            <v xml:space="preserve">SUSTITUIDO POR COD.89722400000000                                                                   </v>
          </cell>
          <cell r="C10166">
            <v>0</v>
          </cell>
          <cell r="D10166">
            <v>0</v>
          </cell>
          <cell r="E10166">
            <v>0</v>
          </cell>
          <cell r="F10166">
            <v>0</v>
          </cell>
          <cell r="G10166">
            <v>0</v>
          </cell>
          <cell r="I10166">
            <v>0</v>
          </cell>
        </row>
        <row r="10167">
          <cell r="A10167">
            <v>89710800000000</v>
          </cell>
          <cell r="B10167" t="str">
            <v xml:space="preserve">SUSTITUIDO POR COD.89731200000000                                                                   </v>
          </cell>
          <cell r="C10167">
            <v>0</v>
          </cell>
          <cell r="D10167">
            <v>0</v>
          </cell>
          <cell r="E10167">
            <v>0</v>
          </cell>
          <cell r="F10167">
            <v>0</v>
          </cell>
          <cell r="G10167">
            <v>0</v>
          </cell>
          <cell r="I10167">
            <v>0</v>
          </cell>
        </row>
        <row r="10168">
          <cell r="A10168">
            <v>89711000000000</v>
          </cell>
          <cell r="B10168" t="str">
            <v xml:space="preserve">SUSTITUIDO POR COD.89731400000000                                                                   </v>
          </cell>
          <cell r="C10168">
            <v>0</v>
          </cell>
          <cell r="D10168">
            <v>0</v>
          </cell>
          <cell r="E10168">
            <v>0</v>
          </cell>
          <cell r="F10168">
            <v>0</v>
          </cell>
          <cell r="G10168">
            <v>0</v>
          </cell>
          <cell r="I10168">
            <v>0</v>
          </cell>
        </row>
        <row r="10169">
          <cell r="A10169">
            <v>89711200000000</v>
          </cell>
          <cell r="B10169" t="str">
            <v xml:space="preserve">SUSTITUIDO POR COD.89731600000000                                                                   </v>
          </cell>
          <cell r="C10169">
            <v>0</v>
          </cell>
          <cell r="D10169">
            <v>0</v>
          </cell>
          <cell r="E10169">
            <v>0</v>
          </cell>
          <cell r="F10169">
            <v>0</v>
          </cell>
          <cell r="G10169">
            <v>0</v>
          </cell>
          <cell r="I10169">
            <v>0</v>
          </cell>
        </row>
        <row r="10170">
          <cell r="A10170">
            <v>89711400000000</v>
          </cell>
          <cell r="B10170" t="str">
            <v xml:space="preserve">SUSTITUIDO POR COD.89731800000000                                                                   </v>
          </cell>
          <cell r="C10170">
            <v>0</v>
          </cell>
          <cell r="D10170">
            <v>0</v>
          </cell>
          <cell r="E10170">
            <v>0</v>
          </cell>
          <cell r="F10170">
            <v>0</v>
          </cell>
          <cell r="G10170">
            <v>0</v>
          </cell>
          <cell r="I10170">
            <v>0</v>
          </cell>
        </row>
        <row r="10171">
          <cell r="A10171">
            <v>89711600000000</v>
          </cell>
          <cell r="B10171" t="str">
            <v xml:space="preserve">SUSTITUIDO POR COD.89732000000000                                                                   </v>
          </cell>
          <cell r="C10171">
            <v>0</v>
          </cell>
          <cell r="D10171">
            <v>0</v>
          </cell>
          <cell r="E10171">
            <v>0</v>
          </cell>
          <cell r="F10171">
            <v>0</v>
          </cell>
          <cell r="G10171">
            <v>0</v>
          </cell>
          <cell r="I10171">
            <v>0</v>
          </cell>
        </row>
        <row r="10172">
          <cell r="A10172">
            <v>89712000000000</v>
          </cell>
          <cell r="B10172" t="str">
            <v xml:space="preserve">SUSTITUIDO POR COD.89732400000000                                                                   </v>
          </cell>
          <cell r="C10172">
            <v>0</v>
          </cell>
          <cell r="D10172">
            <v>0</v>
          </cell>
          <cell r="E10172">
            <v>0</v>
          </cell>
          <cell r="F10172">
            <v>0</v>
          </cell>
          <cell r="G10172">
            <v>0</v>
          </cell>
          <cell r="I10172">
            <v>0</v>
          </cell>
        </row>
        <row r="10173">
          <cell r="A10173">
            <v>89720800000000</v>
          </cell>
          <cell r="B10173" t="str">
            <v xml:space="preserve">CANULA INTERIOR 4.0 MM                                                                              </v>
          </cell>
          <cell r="C10173">
            <v>790</v>
          </cell>
          <cell r="D10173">
            <v>0</v>
          </cell>
          <cell r="E10173">
            <v>0</v>
          </cell>
          <cell r="F10173">
            <v>0</v>
          </cell>
          <cell r="G10173">
            <v>0</v>
          </cell>
          <cell r="I10173">
            <v>0</v>
          </cell>
        </row>
        <row r="10174">
          <cell r="A10174">
            <v>89721000000000</v>
          </cell>
          <cell r="B10174" t="str">
            <v xml:space="preserve">CANULA INTERIOR 5.0 MM                                                                              </v>
          </cell>
          <cell r="C10174">
            <v>1033</v>
          </cell>
          <cell r="D10174">
            <v>0</v>
          </cell>
          <cell r="E10174">
            <v>0</v>
          </cell>
          <cell r="F10174">
            <v>0</v>
          </cell>
          <cell r="G10174">
            <v>0</v>
          </cell>
          <cell r="I10174">
            <v>0</v>
          </cell>
        </row>
        <row r="10175">
          <cell r="A10175">
            <v>89721001100000</v>
          </cell>
          <cell r="B10175" t="str">
            <v xml:space="preserve">CANULA INTERIOR (CONF.MANUAL) 5.0MM                                                                 </v>
          </cell>
          <cell r="C10175">
            <v>0</v>
          </cell>
          <cell r="D10175">
            <v>0</v>
          </cell>
          <cell r="E10175">
            <v>0</v>
          </cell>
          <cell r="F10175">
            <v>0</v>
          </cell>
          <cell r="G10175">
            <v>0</v>
          </cell>
          <cell r="I10175">
            <v>0</v>
          </cell>
        </row>
        <row r="10176">
          <cell r="A10176">
            <v>89721001200000</v>
          </cell>
          <cell r="B10176" t="str">
            <v xml:space="preserve">CANULA INT.CONICA(CONF.MAN.)P/CC. 5,0MM                                                             </v>
          </cell>
          <cell r="C10176">
            <v>150</v>
          </cell>
          <cell r="D10176">
            <v>0</v>
          </cell>
          <cell r="E10176">
            <v>0</v>
          </cell>
          <cell r="F10176">
            <v>0</v>
          </cell>
          <cell r="G10176">
            <v>0</v>
          </cell>
          <cell r="I10176">
            <v>0</v>
          </cell>
        </row>
        <row r="10177">
          <cell r="A10177">
            <v>89721101100000</v>
          </cell>
          <cell r="B10177" t="str">
            <v xml:space="preserve">CANULA INT.CONICA(CONF.MANUAL)P/TRAQ. CC 5,5MM                                                      </v>
          </cell>
          <cell r="C10177">
            <v>248</v>
          </cell>
          <cell r="D10177">
            <v>0</v>
          </cell>
          <cell r="E10177">
            <v>0</v>
          </cell>
          <cell r="F10177">
            <v>0</v>
          </cell>
          <cell r="G10177">
            <v>0</v>
          </cell>
          <cell r="I10177">
            <v>0</v>
          </cell>
        </row>
        <row r="10178">
          <cell r="A10178">
            <v>89721200000000</v>
          </cell>
          <cell r="B10178" t="str">
            <v xml:space="preserve">CANULA INTERIOR 6.0 MM                                                                              </v>
          </cell>
          <cell r="C10178">
            <v>1859</v>
          </cell>
          <cell r="D10178">
            <v>0</v>
          </cell>
          <cell r="E10178">
            <v>0</v>
          </cell>
          <cell r="F10178">
            <v>0</v>
          </cell>
          <cell r="G10178">
            <v>0</v>
          </cell>
          <cell r="I10178">
            <v>0</v>
          </cell>
        </row>
        <row r="10179">
          <cell r="A10179">
            <v>89721200800000</v>
          </cell>
          <cell r="B10179" t="str">
            <v xml:space="preserve">CANULA INT.PVC E4/45 4.0MM                                                                          </v>
          </cell>
          <cell r="C10179">
            <v>3327</v>
          </cell>
          <cell r="D10179">
            <v>0</v>
          </cell>
          <cell r="E10179">
            <v>0</v>
          </cell>
          <cell r="F10179">
            <v>0</v>
          </cell>
          <cell r="G10179">
            <v>0</v>
          </cell>
          <cell r="I10179">
            <v>0</v>
          </cell>
        </row>
        <row r="10180">
          <cell r="A10180">
            <v>89721200900000</v>
          </cell>
          <cell r="B10180" t="str">
            <v xml:space="preserve">CANULA INT.PVC E4/45 5.0MM                                                                          </v>
          </cell>
          <cell r="C10180">
            <v>1164</v>
          </cell>
          <cell r="D10180">
            <v>0</v>
          </cell>
          <cell r="E10180">
            <v>0</v>
          </cell>
          <cell r="F10180">
            <v>0</v>
          </cell>
          <cell r="G10180">
            <v>0</v>
          </cell>
          <cell r="I10180">
            <v>0</v>
          </cell>
        </row>
        <row r="10181">
          <cell r="A10181">
            <v>89721201000000</v>
          </cell>
          <cell r="B10181" t="str">
            <v xml:space="preserve">CANULA INT.PVC E4/45 6.0 MM                                                                         </v>
          </cell>
          <cell r="C10181">
            <v>2104</v>
          </cell>
          <cell r="D10181">
            <v>0</v>
          </cell>
          <cell r="E10181">
            <v>0</v>
          </cell>
          <cell r="F10181">
            <v>0</v>
          </cell>
          <cell r="G10181">
            <v>0</v>
          </cell>
          <cell r="I10181">
            <v>0</v>
          </cell>
        </row>
        <row r="10182">
          <cell r="A10182">
            <v>89721201100000</v>
          </cell>
          <cell r="B10182" t="str">
            <v xml:space="preserve">CANULA INTERIOR (CONF.MANUAL) 6.0MM                                                                 </v>
          </cell>
          <cell r="C10182">
            <v>0</v>
          </cell>
          <cell r="D10182">
            <v>0</v>
          </cell>
          <cell r="E10182">
            <v>0</v>
          </cell>
          <cell r="F10182">
            <v>0</v>
          </cell>
          <cell r="G10182">
            <v>0</v>
          </cell>
          <cell r="I10182">
            <v>0</v>
          </cell>
        </row>
        <row r="10183">
          <cell r="A10183">
            <v>89721201200000</v>
          </cell>
          <cell r="B10183" t="str">
            <v xml:space="preserve">CANULA INT.CONICA(CONF.MAN.)P/CC. 6,0MM                                                             </v>
          </cell>
          <cell r="C10183">
            <v>223</v>
          </cell>
          <cell r="D10183">
            <v>0</v>
          </cell>
          <cell r="E10183">
            <v>0</v>
          </cell>
          <cell r="F10183">
            <v>0</v>
          </cell>
          <cell r="G10183">
            <v>0</v>
          </cell>
          <cell r="I10183">
            <v>0</v>
          </cell>
        </row>
        <row r="10184">
          <cell r="A10184">
            <v>89721301100000</v>
          </cell>
          <cell r="B10184" t="str">
            <v xml:space="preserve">CANULA INTERIOR (CONF.MANUAL) 6.5MM                                                                 </v>
          </cell>
          <cell r="C10184">
            <v>0</v>
          </cell>
          <cell r="D10184">
            <v>0</v>
          </cell>
          <cell r="E10184">
            <v>0</v>
          </cell>
          <cell r="F10184">
            <v>0</v>
          </cell>
          <cell r="G10184">
            <v>0</v>
          </cell>
          <cell r="I10184">
            <v>0</v>
          </cell>
        </row>
        <row r="10185">
          <cell r="A10185">
            <v>89721301200000</v>
          </cell>
          <cell r="B10185" t="str">
            <v xml:space="preserve">CANULA INT.CONICA(CONF.MAN.)P/CC. 6,5MM                                                             </v>
          </cell>
          <cell r="C10185">
            <v>20</v>
          </cell>
          <cell r="D10185">
            <v>0</v>
          </cell>
          <cell r="E10185">
            <v>0</v>
          </cell>
          <cell r="F10185">
            <v>0</v>
          </cell>
          <cell r="G10185">
            <v>0</v>
          </cell>
          <cell r="I10185">
            <v>0</v>
          </cell>
        </row>
        <row r="10186">
          <cell r="A10186">
            <v>89721400000000</v>
          </cell>
          <cell r="B10186" t="str">
            <v xml:space="preserve">CANULA INTERIOR 7.0 MM                                                                              </v>
          </cell>
          <cell r="C10186">
            <v>3499</v>
          </cell>
          <cell r="D10186">
            <v>0</v>
          </cell>
          <cell r="E10186">
            <v>0</v>
          </cell>
          <cell r="F10186">
            <v>0</v>
          </cell>
          <cell r="G10186">
            <v>0</v>
          </cell>
          <cell r="I10186">
            <v>0</v>
          </cell>
        </row>
        <row r="10187">
          <cell r="A10187">
            <v>89721401000000</v>
          </cell>
          <cell r="B10187" t="str">
            <v xml:space="preserve">CANULA INT.PVC E4/45 7.0 MM                                                                         </v>
          </cell>
          <cell r="C10187">
            <v>8279</v>
          </cell>
          <cell r="D10187">
            <v>0</v>
          </cell>
          <cell r="E10187">
            <v>0</v>
          </cell>
          <cell r="F10187">
            <v>0</v>
          </cell>
          <cell r="G10187">
            <v>0</v>
          </cell>
          <cell r="I10187">
            <v>0</v>
          </cell>
        </row>
        <row r="10188">
          <cell r="A10188">
            <v>89721401100000</v>
          </cell>
          <cell r="B10188" t="str">
            <v xml:space="preserve">CANULA INTERIOR (CONF.MANUAL) 7.0MM                                                                 </v>
          </cell>
          <cell r="C10188">
            <v>25</v>
          </cell>
          <cell r="D10188">
            <v>0</v>
          </cell>
          <cell r="E10188">
            <v>0</v>
          </cell>
          <cell r="F10188">
            <v>0</v>
          </cell>
          <cell r="G10188">
            <v>0</v>
          </cell>
          <cell r="I10188">
            <v>0</v>
          </cell>
        </row>
        <row r="10189">
          <cell r="A10189">
            <v>89721401200000</v>
          </cell>
          <cell r="B10189" t="str">
            <v xml:space="preserve">CANULA INT.CONICA(CONF.MAN.)P/CC. 7,0MM                                                             </v>
          </cell>
          <cell r="C10189">
            <v>110</v>
          </cell>
          <cell r="D10189">
            <v>0</v>
          </cell>
          <cell r="E10189">
            <v>0</v>
          </cell>
          <cell r="F10189">
            <v>0</v>
          </cell>
          <cell r="G10189">
            <v>0</v>
          </cell>
          <cell r="I10189">
            <v>0</v>
          </cell>
        </row>
        <row r="10190">
          <cell r="A10190">
            <v>89721501100000</v>
          </cell>
          <cell r="B10190" t="str">
            <v xml:space="preserve">CANULA INTERIOR (CONF.MANUAL) 7.5MM                                                                 </v>
          </cell>
          <cell r="C10190">
            <v>0</v>
          </cell>
          <cell r="D10190">
            <v>0</v>
          </cell>
          <cell r="E10190">
            <v>0</v>
          </cell>
          <cell r="F10190">
            <v>0</v>
          </cell>
          <cell r="G10190">
            <v>0</v>
          </cell>
          <cell r="I10190">
            <v>0</v>
          </cell>
        </row>
        <row r="10191">
          <cell r="A10191">
            <v>89721501200000</v>
          </cell>
          <cell r="B10191" t="str">
            <v xml:space="preserve">CANULA INT.CONICA(CONF.MAN.)P/CC. 7,5MM                                                             </v>
          </cell>
          <cell r="C10191">
            <v>93</v>
          </cell>
          <cell r="D10191">
            <v>0</v>
          </cell>
          <cell r="E10191">
            <v>0</v>
          </cell>
          <cell r="F10191">
            <v>0</v>
          </cell>
          <cell r="G10191">
            <v>0</v>
          </cell>
          <cell r="I10191">
            <v>0</v>
          </cell>
        </row>
        <row r="10192">
          <cell r="A10192">
            <v>89721600000000</v>
          </cell>
          <cell r="B10192" t="str">
            <v xml:space="preserve">CANULA INTERIOR 8.0 MM                                                                              </v>
          </cell>
          <cell r="C10192">
            <v>8364</v>
          </cell>
          <cell r="D10192">
            <v>0</v>
          </cell>
          <cell r="E10192">
            <v>0</v>
          </cell>
          <cell r="F10192">
            <v>0</v>
          </cell>
          <cell r="G10192">
            <v>0</v>
          </cell>
          <cell r="I10192">
            <v>0</v>
          </cell>
        </row>
        <row r="10193">
          <cell r="A10193">
            <v>89721601000000</v>
          </cell>
          <cell r="B10193" t="str">
            <v xml:space="preserve">CANULA INT.PVC E4/45 8.0 MM                                                                         </v>
          </cell>
          <cell r="C10193">
            <v>7038</v>
          </cell>
          <cell r="D10193">
            <v>0</v>
          </cell>
          <cell r="E10193">
            <v>0</v>
          </cell>
          <cell r="F10193">
            <v>0</v>
          </cell>
          <cell r="G10193">
            <v>0</v>
          </cell>
          <cell r="I10193">
            <v>0</v>
          </cell>
        </row>
        <row r="10194">
          <cell r="A10194">
            <v>89721601100000</v>
          </cell>
          <cell r="B10194" t="str">
            <v xml:space="preserve">CANULA INTERIOR (CONF.MANUAL) 8.0MM                                                                 </v>
          </cell>
          <cell r="C10194">
            <v>0</v>
          </cell>
          <cell r="D10194">
            <v>0</v>
          </cell>
          <cell r="E10194">
            <v>0</v>
          </cell>
          <cell r="F10194">
            <v>0</v>
          </cell>
          <cell r="G10194">
            <v>0</v>
          </cell>
          <cell r="I10194">
            <v>0</v>
          </cell>
        </row>
        <row r="10195">
          <cell r="A10195">
            <v>89721601200000</v>
          </cell>
          <cell r="B10195" t="str">
            <v xml:space="preserve">CANULA INT.CONICA(CONF.MAN.)P/CC. 8,0MM                                                             </v>
          </cell>
          <cell r="C10195">
            <v>60</v>
          </cell>
          <cell r="D10195">
            <v>0</v>
          </cell>
          <cell r="E10195">
            <v>0</v>
          </cell>
          <cell r="F10195">
            <v>0</v>
          </cell>
          <cell r="G10195">
            <v>0</v>
          </cell>
          <cell r="I10195">
            <v>0</v>
          </cell>
        </row>
        <row r="10196">
          <cell r="A10196">
            <v>89721701100000</v>
          </cell>
          <cell r="B10196" t="str">
            <v xml:space="preserve">CANULA INTERIOR (CONF.MANUAL) 8.5MM                                                                 </v>
          </cell>
          <cell r="C10196">
            <v>0</v>
          </cell>
          <cell r="D10196">
            <v>0</v>
          </cell>
          <cell r="E10196">
            <v>0</v>
          </cell>
          <cell r="F10196">
            <v>0</v>
          </cell>
          <cell r="G10196">
            <v>0</v>
          </cell>
          <cell r="I10196">
            <v>0</v>
          </cell>
        </row>
        <row r="10197">
          <cell r="A10197">
            <v>89721701200000</v>
          </cell>
          <cell r="B10197" t="str">
            <v xml:space="preserve">CANULA INT.CONICA(CONF.MAN.)P/CC. 8,5MM                                                             </v>
          </cell>
          <cell r="C10197">
            <v>178</v>
          </cell>
          <cell r="D10197">
            <v>0</v>
          </cell>
          <cell r="E10197">
            <v>0</v>
          </cell>
          <cell r="F10197">
            <v>0</v>
          </cell>
          <cell r="G10197">
            <v>0</v>
          </cell>
          <cell r="I10197">
            <v>0</v>
          </cell>
        </row>
        <row r="10198">
          <cell r="A10198">
            <v>89721800000000</v>
          </cell>
          <cell r="B10198" t="str">
            <v xml:space="preserve">CANULA INTERIOR 9.0 MM                                                                              </v>
          </cell>
          <cell r="C10198">
            <v>2532</v>
          </cell>
          <cell r="D10198">
            <v>0</v>
          </cell>
          <cell r="E10198">
            <v>0</v>
          </cell>
          <cell r="F10198">
            <v>0</v>
          </cell>
          <cell r="G10198">
            <v>0</v>
          </cell>
          <cell r="I10198">
            <v>0</v>
          </cell>
        </row>
        <row r="10199">
          <cell r="A10199">
            <v>89721801000000</v>
          </cell>
          <cell r="B10199" t="str">
            <v xml:space="preserve">CANULA INT.PVC E4/45 9.0 MM                                                                         </v>
          </cell>
          <cell r="C10199">
            <v>13717</v>
          </cell>
          <cell r="D10199">
            <v>0</v>
          </cell>
          <cell r="E10199">
            <v>0</v>
          </cell>
          <cell r="F10199">
            <v>0</v>
          </cell>
          <cell r="G10199">
            <v>0</v>
          </cell>
          <cell r="I10199">
            <v>0</v>
          </cell>
        </row>
        <row r="10200">
          <cell r="A10200">
            <v>89721801100000</v>
          </cell>
          <cell r="B10200" t="str">
            <v xml:space="preserve">CANULA INTERIOR (CONF.MANUAL) 9.0MM                                                                 </v>
          </cell>
          <cell r="C10200">
            <v>149</v>
          </cell>
          <cell r="D10200">
            <v>0</v>
          </cell>
          <cell r="E10200">
            <v>0</v>
          </cell>
          <cell r="F10200">
            <v>0</v>
          </cell>
          <cell r="G10200">
            <v>0</v>
          </cell>
          <cell r="I10200">
            <v>0</v>
          </cell>
        </row>
        <row r="10201">
          <cell r="A10201">
            <v>89721801200000</v>
          </cell>
          <cell r="B10201" t="str">
            <v xml:space="preserve">CANULA INT.CONICA(CONF.MAN.)P/CC. 9,0MM                                                             </v>
          </cell>
          <cell r="C10201">
            <v>334</v>
          </cell>
          <cell r="D10201">
            <v>0</v>
          </cell>
          <cell r="E10201">
            <v>0</v>
          </cell>
          <cell r="F10201">
            <v>0</v>
          </cell>
          <cell r="G10201">
            <v>0</v>
          </cell>
          <cell r="I10201">
            <v>0</v>
          </cell>
        </row>
        <row r="10202">
          <cell r="A10202">
            <v>89721901100000</v>
          </cell>
          <cell r="B10202" t="str">
            <v xml:space="preserve">CANULA INTERIOR CONICA (CONF.MANUAL) 9.5MM                                                          </v>
          </cell>
          <cell r="C10202">
            <v>69</v>
          </cell>
          <cell r="D10202">
            <v>0</v>
          </cell>
          <cell r="E10202">
            <v>0</v>
          </cell>
          <cell r="F10202">
            <v>0</v>
          </cell>
          <cell r="G10202">
            <v>0</v>
          </cell>
          <cell r="I10202">
            <v>0</v>
          </cell>
        </row>
        <row r="10203">
          <cell r="A10203">
            <v>89722000000000</v>
          </cell>
          <cell r="B10203" t="str">
            <v xml:space="preserve">CANULA INTERIOR 10.0 MM                                                                             </v>
          </cell>
          <cell r="C10203">
            <v>2272</v>
          </cell>
          <cell r="D10203">
            <v>0</v>
          </cell>
          <cell r="E10203">
            <v>0</v>
          </cell>
          <cell r="F10203">
            <v>0</v>
          </cell>
          <cell r="G10203">
            <v>0</v>
          </cell>
          <cell r="I10203">
            <v>0</v>
          </cell>
        </row>
        <row r="10204">
          <cell r="A10204">
            <v>89722001000000</v>
          </cell>
          <cell r="B10204" t="str">
            <v xml:space="preserve">CANULA INT.PVC E4/45 10.0 MM                                                                        </v>
          </cell>
          <cell r="C10204">
            <v>287</v>
          </cell>
          <cell r="D10204">
            <v>0</v>
          </cell>
          <cell r="E10204">
            <v>0</v>
          </cell>
          <cell r="F10204">
            <v>0</v>
          </cell>
          <cell r="G10204">
            <v>0</v>
          </cell>
          <cell r="I10204">
            <v>0</v>
          </cell>
        </row>
        <row r="10205">
          <cell r="A10205">
            <v>89722001100000</v>
          </cell>
          <cell r="B10205" t="str">
            <v xml:space="preserve">CANULA INTERIOR (CONF.MANUAL) 10.0M                                                                 </v>
          </cell>
          <cell r="C10205">
            <v>401</v>
          </cell>
          <cell r="D10205">
            <v>0</v>
          </cell>
          <cell r="E10205">
            <v>0</v>
          </cell>
          <cell r="F10205">
            <v>0</v>
          </cell>
          <cell r="G10205">
            <v>0</v>
          </cell>
          <cell r="I10205">
            <v>0</v>
          </cell>
        </row>
        <row r="10206">
          <cell r="A10206">
            <v>89722001200000</v>
          </cell>
          <cell r="B10206" t="str">
            <v xml:space="preserve">CANULA INT.CONICA(CONF.MAN.)P/CC. 10,0MM                                                            </v>
          </cell>
          <cell r="C10206">
            <v>48</v>
          </cell>
          <cell r="D10206">
            <v>0</v>
          </cell>
          <cell r="E10206">
            <v>0</v>
          </cell>
          <cell r="F10206">
            <v>0</v>
          </cell>
          <cell r="G10206">
            <v>0</v>
          </cell>
          <cell r="I10206">
            <v>0</v>
          </cell>
        </row>
        <row r="10207">
          <cell r="A10207">
            <v>89722200000000</v>
          </cell>
          <cell r="B10207" t="str">
            <v xml:space="preserve">CANULA INTERIOR 11.0MM                                                                              </v>
          </cell>
          <cell r="C10207">
            <v>0</v>
          </cell>
          <cell r="D10207">
            <v>0</v>
          </cell>
          <cell r="E10207">
            <v>0</v>
          </cell>
          <cell r="F10207">
            <v>0</v>
          </cell>
          <cell r="G10207">
            <v>0</v>
          </cell>
          <cell r="I10207">
            <v>0</v>
          </cell>
        </row>
        <row r="10208">
          <cell r="A10208">
            <v>89722201000000</v>
          </cell>
          <cell r="B10208" t="str">
            <v xml:space="preserve">CANULA INT.PVC E4/45 11.0 MM                                                                        </v>
          </cell>
          <cell r="C10208">
            <v>0</v>
          </cell>
          <cell r="D10208">
            <v>0</v>
          </cell>
          <cell r="E10208">
            <v>0</v>
          </cell>
          <cell r="F10208">
            <v>0</v>
          </cell>
          <cell r="G10208">
            <v>0</v>
          </cell>
          <cell r="I10208">
            <v>0</v>
          </cell>
        </row>
        <row r="10209">
          <cell r="A10209">
            <v>89722201100000</v>
          </cell>
          <cell r="B10209" t="str">
            <v xml:space="preserve">CANULA INTERIOR (CONF.MANUAL) 11,0MM                                                                </v>
          </cell>
          <cell r="C10209">
            <v>99</v>
          </cell>
          <cell r="D10209">
            <v>0</v>
          </cell>
          <cell r="E10209">
            <v>0</v>
          </cell>
          <cell r="F10209">
            <v>0</v>
          </cell>
          <cell r="G10209">
            <v>0</v>
          </cell>
          <cell r="I10209">
            <v>0</v>
          </cell>
        </row>
        <row r="10210">
          <cell r="A10210">
            <v>89722400000000</v>
          </cell>
          <cell r="B10210" t="str">
            <v xml:space="preserve">CANULA INTERIOR 12.0 MM                                                                             </v>
          </cell>
          <cell r="C10210">
            <v>1196</v>
          </cell>
          <cell r="D10210">
            <v>0</v>
          </cell>
          <cell r="E10210">
            <v>0</v>
          </cell>
          <cell r="F10210">
            <v>0</v>
          </cell>
          <cell r="G10210">
            <v>0</v>
          </cell>
          <cell r="I10210">
            <v>0</v>
          </cell>
        </row>
        <row r="10211">
          <cell r="A10211">
            <v>89722401000000</v>
          </cell>
          <cell r="B10211" t="str">
            <v xml:space="preserve">CANULA INT.PVC E4/45 12.0 MM                                                                        </v>
          </cell>
          <cell r="C10211">
            <v>3410</v>
          </cell>
          <cell r="D10211">
            <v>0</v>
          </cell>
          <cell r="E10211">
            <v>0</v>
          </cell>
          <cell r="F10211">
            <v>0</v>
          </cell>
          <cell r="G10211">
            <v>0</v>
          </cell>
          <cell r="I10211">
            <v>0</v>
          </cell>
        </row>
        <row r="10212">
          <cell r="A10212">
            <v>89723000140000</v>
          </cell>
          <cell r="B10212" t="str">
            <v xml:space="preserve">CANULA INTERIOR P/TRAQ. ARMFLEX FENESTRADA 7MM                                                      </v>
          </cell>
          <cell r="C10212">
            <v>96</v>
          </cell>
          <cell r="D10212">
            <v>0</v>
          </cell>
          <cell r="E10212">
            <v>0</v>
          </cell>
          <cell r="F10212">
            <v>0</v>
          </cell>
          <cell r="G10212">
            <v>0</v>
          </cell>
          <cell r="I10212">
            <v>0</v>
          </cell>
        </row>
        <row r="10213">
          <cell r="A10213">
            <v>89723000160000</v>
          </cell>
          <cell r="B10213" t="str">
            <v xml:space="preserve">CANULA INTERIOR P/TRAQ. ARMFLEX FENESTRADA 8MM                                                      </v>
          </cell>
          <cell r="C10213">
            <v>40</v>
          </cell>
          <cell r="D10213">
            <v>0</v>
          </cell>
          <cell r="E10213">
            <v>0</v>
          </cell>
          <cell r="F10213">
            <v>0</v>
          </cell>
          <cell r="G10213">
            <v>0</v>
          </cell>
          <cell r="I10213">
            <v>0</v>
          </cell>
        </row>
        <row r="10214">
          <cell r="A10214">
            <v>89723000180000</v>
          </cell>
          <cell r="B10214" t="str">
            <v xml:space="preserve">CANULA INTERIOR P/TRAQ. ARMFLEX FENESTRADA 9MM                                                      </v>
          </cell>
          <cell r="C10214">
            <v>100</v>
          </cell>
          <cell r="D10214">
            <v>0</v>
          </cell>
          <cell r="E10214">
            <v>0</v>
          </cell>
          <cell r="F10214">
            <v>0</v>
          </cell>
          <cell r="G10214">
            <v>0</v>
          </cell>
          <cell r="I10214">
            <v>0</v>
          </cell>
        </row>
        <row r="10215">
          <cell r="A10215">
            <v>89723216000000</v>
          </cell>
          <cell r="B10215" t="str">
            <v xml:space="preserve">CANULA INT.(CONF.MANUAL)P/TRAQ.CC + LARGA 8,0MM                                                     </v>
          </cell>
          <cell r="C10215">
            <v>0</v>
          </cell>
          <cell r="D10215">
            <v>0</v>
          </cell>
          <cell r="E10215">
            <v>0</v>
          </cell>
          <cell r="F10215">
            <v>0</v>
          </cell>
          <cell r="G10215">
            <v>0</v>
          </cell>
          <cell r="I10215">
            <v>0</v>
          </cell>
        </row>
        <row r="10216">
          <cell r="A10216">
            <v>89723218000000</v>
          </cell>
          <cell r="B10216" t="str">
            <v xml:space="preserve">CANULA INT.(CONF.MANUAL)P/TRAQ.CC + LARGA 9,0MM                                                     </v>
          </cell>
          <cell r="C10216">
            <v>10</v>
          </cell>
          <cell r="D10216">
            <v>0</v>
          </cell>
          <cell r="E10216">
            <v>0</v>
          </cell>
          <cell r="F10216">
            <v>0</v>
          </cell>
          <cell r="G10216">
            <v>0</v>
          </cell>
          <cell r="I10216">
            <v>0</v>
          </cell>
        </row>
        <row r="10217">
          <cell r="A10217">
            <v>89723220000000</v>
          </cell>
          <cell r="B10217" t="str">
            <v xml:space="preserve">CANULA INT.(CONF.MANUAL)P/TRAQ.CC + LARGA 10,0MM                                                    </v>
          </cell>
          <cell r="C10217">
            <v>19</v>
          </cell>
          <cell r="D10217">
            <v>0</v>
          </cell>
          <cell r="E10217">
            <v>0</v>
          </cell>
          <cell r="F10217">
            <v>0</v>
          </cell>
          <cell r="G10217">
            <v>0</v>
          </cell>
          <cell r="I10217">
            <v>0</v>
          </cell>
        </row>
        <row r="10218">
          <cell r="A10218">
            <v>89723222000000</v>
          </cell>
          <cell r="B10218" t="str">
            <v xml:space="preserve">CANULA INT.(CONF.MANUAL)P/TRAQ.CC + LARGA 11,0MM                                                    </v>
          </cell>
          <cell r="C10218">
            <v>5</v>
          </cell>
          <cell r="D10218">
            <v>0</v>
          </cell>
          <cell r="E10218">
            <v>0</v>
          </cell>
          <cell r="F10218">
            <v>0</v>
          </cell>
          <cell r="G10218">
            <v>0</v>
          </cell>
          <cell r="I10218">
            <v>0</v>
          </cell>
        </row>
        <row r="10219">
          <cell r="A10219">
            <v>89723224000000</v>
          </cell>
          <cell r="B10219" t="str">
            <v xml:space="preserve">CANULA INT.(CONF.MANUAL)P/TRAQ.CC + LARGA 12,0MM                                                    </v>
          </cell>
          <cell r="C10219">
            <v>0</v>
          </cell>
          <cell r="D10219">
            <v>0</v>
          </cell>
          <cell r="E10219">
            <v>0</v>
          </cell>
          <cell r="F10219">
            <v>0</v>
          </cell>
          <cell r="G10219">
            <v>0</v>
          </cell>
          <cell r="I10219">
            <v>0</v>
          </cell>
        </row>
        <row r="10220">
          <cell r="A10220">
            <v>89730800000000</v>
          </cell>
          <cell r="B10220" t="str">
            <v xml:space="preserve">CANULA EXTERIOR 4.0 MM                                                                              </v>
          </cell>
          <cell r="C10220">
            <v>383</v>
          </cell>
          <cell r="D10220">
            <v>0</v>
          </cell>
          <cell r="E10220">
            <v>0</v>
          </cell>
          <cell r="F10220">
            <v>0</v>
          </cell>
          <cell r="G10220">
            <v>0</v>
          </cell>
          <cell r="I10220">
            <v>0</v>
          </cell>
        </row>
        <row r="10221">
          <cell r="A10221">
            <v>89731000000000</v>
          </cell>
          <cell r="B10221" t="str">
            <v xml:space="preserve">CANULA EXTERIOR 5.0 MM                                                                              </v>
          </cell>
          <cell r="C10221">
            <v>666</v>
          </cell>
          <cell r="D10221">
            <v>0</v>
          </cell>
          <cell r="E10221">
            <v>0</v>
          </cell>
          <cell r="F10221">
            <v>0</v>
          </cell>
          <cell r="G10221">
            <v>0</v>
          </cell>
          <cell r="I10221">
            <v>0</v>
          </cell>
        </row>
        <row r="10222">
          <cell r="A10222">
            <v>89731200000000</v>
          </cell>
          <cell r="B10222" t="str">
            <v xml:space="preserve">CANULA EXTERIOR 6.0 MM                                                                              </v>
          </cell>
          <cell r="C10222">
            <v>817</v>
          </cell>
          <cell r="D10222">
            <v>0</v>
          </cell>
          <cell r="E10222">
            <v>0</v>
          </cell>
          <cell r="F10222">
            <v>0</v>
          </cell>
          <cell r="G10222">
            <v>0</v>
          </cell>
          <cell r="I10222">
            <v>0</v>
          </cell>
        </row>
        <row r="10223">
          <cell r="A10223">
            <v>89731200800000</v>
          </cell>
          <cell r="B10223" t="str">
            <v xml:space="preserve">CANULA EXT.PVC E4/45 4.0MM                                                                          </v>
          </cell>
          <cell r="C10223">
            <v>2370</v>
          </cell>
          <cell r="D10223">
            <v>0</v>
          </cell>
          <cell r="E10223">
            <v>0</v>
          </cell>
          <cell r="F10223">
            <v>0</v>
          </cell>
          <cell r="G10223">
            <v>0</v>
          </cell>
          <cell r="I10223">
            <v>0</v>
          </cell>
        </row>
        <row r="10224">
          <cell r="A10224">
            <v>89731200900000</v>
          </cell>
          <cell r="B10224" t="str">
            <v xml:space="preserve">CANULA EXT.PVC E4/45 5.0MM                                                                          </v>
          </cell>
          <cell r="C10224">
            <v>243</v>
          </cell>
          <cell r="D10224">
            <v>0</v>
          </cell>
          <cell r="E10224">
            <v>0</v>
          </cell>
          <cell r="F10224">
            <v>0</v>
          </cell>
          <cell r="G10224">
            <v>0</v>
          </cell>
          <cell r="I10224">
            <v>0</v>
          </cell>
        </row>
        <row r="10225">
          <cell r="A10225">
            <v>89731201000000</v>
          </cell>
          <cell r="B10225" t="str">
            <v xml:space="preserve">CANULA EXT.PVC E4/45 6.0 MM                                                                         </v>
          </cell>
          <cell r="C10225">
            <v>989</v>
          </cell>
          <cell r="D10225">
            <v>0</v>
          </cell>
          <cell r="E10225">
            <v>0</v>
          </cell>
          <cell r="F10225">
            <v>0</v>
          </cell>
          <cell r="G10225">
            <v>0</v>
          </cell>
          <cell r="I10225">
            <v>0</v>
          </cell>
        </row>
        <row r="10226">
          <cell r="A10226">
            <v>89731400000000</v>
          </cell>
          <cell r="B10226" t="str">
            <v xml:space="preserve">CANULA EXTERIOR 7.0 MM                                                                              </v>
          </cell>
          <cell r="C10226">
            <v>1127</v>
          </cell>
          <cell r="D10226">
            <v>0</v>
          </cell>
          <cell r="E10226">
            <v>0</v>
          </cell>
          <cell r="F10226">
            <v>0</v>
          </cell>
          <cell r="G10226">
            <v>0</v>
          </cell>
          <cell r="I10226">
            <v>0</v>
          </cell>
        </row>
        <row r="10227">
          <cell r="A10227">
            <v>89731401000000</v>
          </cell>
          <cell r="B10227" t="str">
            <v xml:space="preserve">CANULA EXT.PVC E4/45 7.0 MM                                                                         </v>
          </cell>
          <cell r="C10227">
            <v>4127</v>
          </cell>
          <cell r="D10227">
            <v>0</v>
          </cell>
          <cell r="E10227">
            <v>0</v>
          </cell>
          <cell r="F10227">
            <v>0</v>
          </cell>
          <cell r="G10227">
            <v>0</v>
          </cell>
          <cell r="I10227">
            <v>0</v>
          </cell>
        </row>
        <row r="10228">
          <cell r="A10228">
            <v>89731402000000</v>
          </cell>
          <cell r="B10228" t="str">
            <v xml:space="preserve">CANUAL EXTERIOR 7,0MM(LARGO ++) CURVO                                                               </v>
          </cell>
          <cell r="C10228">
            <v>88</v>
          </cell>
          <cell r="D10228">
            <v>0</v>
          </cell>
          <cell r="E10228">
            <v>0</v>
          </cell>
          <cell r="F10228">
            <v>0</v>
          </cell>
          <cell r="G10228">
            <v>0</v>
          </cell>
          <cell r="I10228">
            <v>0</v>
          </cell>
        </row>
        <row r="10229">
          <cell r="A10229">
            <v>89731600000000</v>
          </cell>
          <cell r="B10229" t="str">
            <v xml:space="preserve">CANULA EXTERIOR 8.0 MM                                                                              </v>
          </cell>
          <cell r="C10229">
            <v>4029</v>
          </cell>
          <cell r="D10229">
            <v>0</v>
          </cell>
          <cell r="E10229">
            <v>0</v>
          </cell>
          <cell r="F10229">
            <v>0</v>
          </cell>
          <cell r="G10229">
            <v>0</v>
          </cell>
          <cell r="I10229">
            <v>0</v>
          </cell>
        </row>
        <row r="10230">
          <cell r="A10230">
            <v>89731601000000</v>
          </cell>
          <cell r="B10230" t="str">
            <v xml:space="preserve">CANULA EXT.PVC E4/45 8.0 MM                                                                         </v>
          </cell>
          <cell r="C10230">
            <v>11618</v>
          </cell>
          <cell r="D10230">
            <v>0</v>
          </cell>
          <cell r="E10230">
            <v>0</v>
          </cell>
          <cell r="F10230">
            <v>0</v>
          </cell>
          <cell r="G10230">
            <v>0</v>
          </cell>
          <cell r="I10230">
            <v>0</v>
          </cell>
        </row>
        <row r="10231">
          <cell r="A10231">
            <v>89731602000000</v>
          </cell>
          <cell r="B10231" t="str">
            <v xml:space="preserve">CANULA EXTERIOR 8,0MM(LARGO ++) CURVO                                                               </v>
          </cell>
          <cell r="C10231">
            <v>0</v>
          </cell>
          <cell r="D10231">
            <v>0</v>
          </cell>
          <cell r="E10231">
            <v>0</v>
          </cell>
          <cell r="F10231">
            <v>0</v>
          </cell>
          <cell r="G10231">
            <v>0</v>
          </cell>
          <cell r="I10231">
            <v>0</v>
          </cell>
        </row>
        <row r="10232">
          <cell r="A10232">
            <v>89731800000000</v>
          </cell>
          <cell r="B10232" t="str">
            <v xml:space="preserve">CANULA EXTERIOR 9.0 MM                                                                              </v>
          </cell>
          <cell r="C10232">
            <v>1406</v>
          </cell>
          <cell r="D10232">
            <v>0</v>
          </cell>
          <cell r="E10232">
            <v>0</v>
          </cell>
          <cell r="F10232">
            <v>0</v>
          </cell>
          <cell r="G10232">
            <v>0</v>
          </cell>
          <cell r="I10232">
            <v>0</v>
          </cell>
        </row>
        <row r="10233">
          <cell r="A10233">
            <v>89731801000000</v>
          </cell>
          <cell r="B10233" t="str">
            <v xml:space="preserve">CANULA EXT.PVC E4/45 9.0 MM                                                                         </v>
          </cell>
          <cell r="C10233">
            <v>2734</v>
          </cell>
          <cell r="D10233">
            <v>0</v>
          </cell>
          <cell r="E10233">
            <v>0</v>
          </cell>
          <cell r="F10233">
            <v>0</v>
          </cell>
          <cell r="G10233">
            <v>0</v>
          </cell>
          <cell r="I10233">
            <v>0</v>
          </cell>
        </row>
        <row r="10234">
          <cell r="A10234">
            <v>89732000000000</v>
          </cell>
          <cell r="B10234" t="str">
            <v xml:space="preserve">CANULA EXTERIOR 10.0 MM                                                                             </v>
          </cell>
          <cell r="C10234">
            <v>734</v>
          </cell>
          <cell r="D10234">
            <v>0</v>
          </cell>
          <cell r="E10234">
            <v>0</v>
          </cell>
          <cell r="F10234">
            <v>0</v>
          </cell>
          <cell r="G10234">
            <v>0</v>
          </cell>
          <cell r="I10234">
            <v>0</v>
          </cell>
        </row>
        <row r="10235">
          <cell r="A10235">
            <v>89732001000000</v>
          </cell>
          <cell r="B10235" t="str">
            <v xml:space="preserve">CANULA EXT.PVC E4/45 10.0 MM                                                                        </v>
          </cell>
          <cell r="C10235">
            <v>2538</v>
          </cell>
          <cell r="D10235">
            <v>0</v>
          </cell>
          <cell r="E10235">
            <v>0</v>
          </cell>
          <cell r="F10235">
            <v>0</v>
          </cell>
          <cell r="G10235">
            <v>0</v>
          </cell>
          <cell r="I10235">
            <v>0</v>
          </cell>
        </row>
        <row r="10236">
          <cell r="A10236">
            <v>89732200000000</v>
          </cell>
          <cell r="B10236" t="str">
            <v xml:space="preserve">CANULA EXTERIOR 11.0MM                                                                              </v>
          </cell>
          <cell r="C10236">
            <v>0</v>
          </cell>
          <cell r="D10236">
            <v>0</v>
          </cell>
          <cell r="E10236">
            <v>0</v>
          </cell>
          <cell r="F10236">
            <v>0</v>
          </cell>
          <cell r="G10236">
            <v>0</v>
          </cell>
          <cell r="I10236">
            <v>0</v>
          </cell>
        </row>
        <row r="10237">
          <cell r="A10237">
            <v>89732201000000</v>
          </cell>
          <cell r="B10237" t="str">
            <v xml:space="preserve">CANULA EXT.PVC E4/45 11.0 MM                                                                        </v>
          </cell>
          <cell r="C10237">
            <v>645</v>
          </cell>
          <cell r="D10237">
            <v>0</v>
          </cell>
          <cell r="E10237">
            <v>0</v>
          </cell>
          <cell r="F10237">
            <v>0</v>
          </cell>
          <cell r="G10237">
            <v>0</v>
          </cell>
          <cell r="I10237">
            <v>0</v>
          </cell>
        </row>
        <row r="10238">
          <cell r="A10238">
            <v>89732400000000</v>
          </cell>
          <cell r="B10238" t="str">
            <v xml:space="preserve">CANULA EXTERIOR 12.0 MM                                                                             </v>
          </cell>
          <cell r="C10238">
            <v>449</v>
          </cell>
          <cell r="D10238">
            <v>0</v>
          </cell>
          <cell r="E10238">
            <v>0</v>
          </cell>
          <cell r="F10238">
            <v>0</v>
          </cell>
          <cell r="G10238">
            <v>0</v>
          </cell>
          <cell r="I10238">
            <v>0</v>
          </cell>
        </row>
        <row r="10239">
          <cell r="A10239">
            <v>89732401000000</v>
          </cell>
          <cell r="B10239" t="str">
            <v xml:space="preserve">CANULA EXT.PVC E4/45 12.0 MM                                                                        </v>
          </cell>
          <cell r="C10239">
            <v>559</v>
          </cell>
          <cell r="D10239">
            <v>0</v>
          </cell>
          <cell r="E10239">
            <v>0</v>
          </cell>
          <cell r="F10239">
            <v>0</v>
          </cell>
          <cell r="G10239">
            <v>0</v>
          </cell>
          <cell r="I10239">
            <v>0</v>
          </cell>
        </row>
        <row r="10240">
          <cell r="A10240">
            <v>89891000000000</v>
          </cell>
          <cell r="B10240" t="str">
            <v xml:space="preserve">TUB.TRAQUEOSTOMIA C/SISTEMA Y PLAQUETA 5,0MM                                                        </v>
          </cell>
          <cell r="C10240">
            <v>0</v>
          </cell>
          <cell r="D10240">
            <v>0</v>
          </cell>
          <cell r="E10240">
            <v>0</v>
          </cell>
          <cell r="F10240">
            <v>0</v>
          </cell>
          <cell r="G10240">
            <v>0</v>
          </cell>
          <cell r="I10240">
            <v>0</v>
          </cell>
        </row>
        <row r="10241">
          <cell r="A10241">
            <v>89891100000000</v>
          </cell>
          <cell r="B10241" t="str">
            <v xml:space="preserve">TUB.TRAQUEOSTOMIA C/SISTEMA Y PLAQUETA 5,5MM                                                        </v>
          </cell>
          <cell r="C10241">
            <v>60</v>
          </cell>
          <cell r="D10241">
            <v>0</v>
          </cell>
          <cell r="E10241">
            <v>0</v>
          </cell>
          <cell r="F10241">
            <v>0</v>
          </cell>
          <cell r="G10241">
            <v>0</v>
          </cell>
          <cell r="I10241">
            <v>0</v>
          </cell>
        </row>
        <row r="10242">
          <cell r="A10242">
            <v>89891200000000</v>
          </cell>
          <cell r="B10242" t="str">
            <v xml:space="preserve">TUB.TRAQUEOSTOMIA C/SISTEMA Y PLAQUETA 6,0MM                                                        </v>
          </cell>
          <cell r="C10242">
            <v>19</v>
          </cell>
          <cell r="D10242">
            <v>0</v>
          </cell>
          <cell r="E10242">
            <v>0</v>
          </cell>
          <cell r="F10242">
            <v>0</v>
          </cell>
          <cell r="G10242">
            <v>0</v>
          </cell>
          <cell r="I10242">
            <v>0</v>
          </cell>
        </row>
        <row r="10243">
          <cell r="A10243">
            <v>89891300000000</v>
          </cell>
          <cell r="B10243" t="str">
            <v xml:space="preserve">TUB.TRAQUEOSTOMIA C/SISTEMA Y PLAQUETA 6,5MM                                                        </v>
          </cell>
          <cell r="C10243">
            <v>79</v>
          </cell>
          <cell r="D10243">
            <v>0</v>
          </cell>
          <cell r="E10243">
            <v>0</v>
          </cell>
          <cell r="F10243">
            <v>0</v>
          </cell>
          <cell r="G10243">
            <v>0</v>
          </cell>
          <cell r="I10243">
            <v>0</v>
          </cell>
        </row>
        <row r="10244">
          <cell r="A10244">
            <v>89891400000000</v>
          </cell>
          <cell r="B10244" t="str">
            <v xml:space="preserve">TUB.TRAQUEOSTOMIA C/SISTEMA Y PLAQUETA 7,0MM                                                        </v>
          </cell>
          <cell r="C10244">
            <v>59</v>
          </cell>
          <cell r="D10244">
            <v>0</v>
          </cell>
          <cell r="E10244">
            <v>0</v>
          </cell>
          <cell r="F10244">
            <v>0</v>
          </cell>
          <cell r="G10244">
            <v>0</v>
          </cell>
          <cell r="I10244">
            <v>0</v>
          </cell>
        </row>
        <row r="10245">
          <cell r="A10245">
            <v>89891500000000</v>
          </cell>
          <cell r="B10245" t="str">
            <v xml:space="preserve">TUB.TRAQUEOSTOMIA C/SISTEMA Y PLAQUETA 7,5MM                                                        </v>
          </cell>
          <cell r="C10245">
            <v>0</v>
          </cell>
          <cell r="D10245">
            <v>0</v>
          </cell>
          <cell r="E10245">
            <v>0</v>
          </cell>
          <cell r="F10245">
            <v>0</v>
          </cell>
          <cell r="G10245">
            <v>0</v>
          </cell>
          <cell r="I10245">
            <v>0</v>
          </cell>
        </row>
        <row r="10246">
          <cell r="A10246">
            <v>89891600000000</v>
          </cell>
          <cell r="B10246" t="str">
            <v xml:space="preserve">TUB.TRAQUEOSTOMIA C/SISTEMA Y PLAQUETA 8,0MM                                                        </v>
          </cell>
          <cell r="C10246">
            <v>0</v>
          </cell>
          <cell r="D10246">
            <v>0</v>
          </cell>
          <cell r="E10246">
            <v>0</v>
          </cell>
          <cell r="F10246">
            <v>0</v>
          </cell>
          <cell r="G10246">
            <v>0</v>
          </cell>
          <cell r="I10246">
            <v>0</v>
          </cell>
        </row>
        <row r="10247">
          <cell r="A10247">
            <v>89891700000000</v>
          </cell>
          <cell r="B10247" t="str">
            <v xml:space="preserve">TUB.TRAQUEOSTOMIA C/SISTEMA Y PLAQUETA 8,5MM                                                        </v>
          </cell>
          <cell r="C10247">
            <v>28</v>
          </cell>
          <cell r="D10247">
            <v>0</v>
          </cell>
          <cell r="E10247">
            <v>0</v>
          </cell>
          <cell r="F10247">
            <v>0</v>
          </cell>
          <cell r="G10247">
            <v>0</v>
          </cell>
          <cell r="I10247">
            <v>0</v>
          </cell>
        </row>
        <row r="10248">
          <cell r="A10248">
            <v>89891800000000</v>
          </cell>
          <cell r="B10248" t="str">
            <v xml:space="preserve">TUB.TRAQUEOSTOMIA C/SISTEMA Y PLAQUETA 9,0MM                                                        </v>
          </cell>
          <cell r="C10248">
            <v>0</v>
          </cell>
          <cell r="D10248">
            <v>0</v>
          </cell>
          <cell r="E10248">
            <v>0</v>
          </cell>
          <cell r="F10248">
            <v>0</v>
          </cell>
          <cell r="G10248">
            <v>0</v>
          </cell>
          <cell r="I10248">
            <v>0</v>
          </cell>
        </row>
        <row r="10249">
          <cell r="A10249">
            <v>89891900000000</v>
          </cell>
          <cell r="B10249" t="str">
            <v xml:space="preserve">TUB.TRAQUEOSTOMIA C/SISTEMA Y PLAQUETA 9,5MM                                                        </v>
          </cell>
          <cell r="C10249">
            <v>245</v>
          </cell>
          <cell r="D10249">
            <v>0</v>
          </cell>
          <cell r="E10249">
            <v>0</v>
          </cell>
          <cell r="F10249">
            <v>0</v>
          </cell>
          <cell r="G10249">
            <v>0</v>
          </cell>
          <cell r="I10249">
            <v>0</v>
          </cell>
        </row>
        <row r="10250">
          <cell r="A10250">
            <v>89892000000000</v>
          </cell>
          <cell r="B10250" t="str">
            <v xml:space="preserve">TUB.TRAQUEOSTOMIA C/SISTEMA Y PLAQUETA 10,0MM                                                       </v>
          </cell>
          <cell r="C10250">
            <v>0</v>
          </cell>
          <cell r="D10250">
            <v>0</v>
          </cell>
          <cell r="E10250">
            <v>0</v>
          </cell>
          <cell r="F10250">
            <v>0</v>
          </cell>
          <cell r="G10250">
            <v>0</v>
          </cell>
          <cell r="I10250">
            <v>0</v>
          </cell>
        </row>
        <row r="10251">
          <cell r="A10251">
            <v>89901000000000</v>
          </cell>
          <cell r="B10251" t="str">
            <v xml:space="preserve">CANULA TRAQ. C/B MM 5.0                                                                             </v>
          </cell>
          <cell r="C10251">
            <v>0</v>
          </cell>
          <cell r="D10251">
            <v>0</v>
          </cell>
          <cell r="E10251">
            <v>0</v>
          </cell>
          <cell r="F10251">
            <v>0</v>
          </cell>
          <cell r="G10251">
            <v>0</v>
          </cell>
          <cell r="I10251">
            <v>0</v>
          </cell>
        </row>
        <row r="10252">
          <cell r="A10252">
            <v>89901100000000</v>
          </cell>
          <cell r="B10252" t="str">
            <v xml:space="preserve">CANULA TRAQ. C/B MM 5.5                                                                             </v>
          </cell>
          <cell r="C10252">
            <v>0</v>
          </cell>
          <cell r="D10252">
            <v>0</v>
          </cell>
          <cell r="E10252">
            <v>0</v>
          </cell>
          <cell r="F10252">
            <v>0</v>
          </cell>
          <cell r="G10252">
            <v>0</v>
          </cell>
          <cell r="I10252">
            <v>0</v>
          </cell>
        </row>
        <row r="10253">
          <cell r="A10253">
            <v>89901200000000</v>
          </cell>
          <cell r="B10253" t="str">
            <v xml:space="preserve">CANULA TRAQ. C/B MM 6.0                                                                             </v>
          </cell>
          <cell r="C10253">
            <v>0</v>
          </cell>
          <cell r="D10253">
            <v>0</v>
          </cell>
          <cell r="E10253">
            <v>0</v>
          </cell>
          <cell r="F10253">
            <v>0</v>
          </cell>
          <cell r="G10253">
            <v>0</v>
          </cell>
          <cell r="I10253">
            <v>0</v>
          </cell>
        </row>
        <row r="10254">
          <cell r="A10254">
            <v>89901300000000</v>
          </cell>
          <cell r="B10254" t="str">
            <v xml:space="preserve">CANULA TRAQ. C/B MM 6.5                                                                             </v>
          </cell>
          <cell r="C10254">
            <v>0</v>
          </cell>
          <cell r="D10254">
            <v>0</v>
          </cell>
          <cell r="E10254">
            <v>0</v>
          </cell>
          <cell r="F10254">
            <v>0</v>
          </cell>
          <cell r="G10254">
            <v>0</v>
          </cell>
          <cell r="I10254">
            <v>0</v>
          </cell>
        </row>
        <row r="10255">
          <cell r="A10255">
            <v>89901400000000</v>
          </cell>
          <cell r="B10255" t="str">
            <v xml:space="preserve">CANULA TRAQ. C/B MM 7.0                                                                             </v>
          </cell>
          <cell r="C10255">
            <v>0</v>
          </cell>
          <cell r="D10255">
            <v>0</v>
          </cell>
          <cell r="E10255">
            <v>0</v>
          </cell>
          <cell r="F10255">
            <v>0</v>
          </cell>
          <cell r="G10255">
            <v>0</v>
          </cell>
          <cell r="I10255">
            <v>0</v>
          </cell>
        </row>
        <row r="10256">
          <cell r="A10256">
            <v>89901500000000</v>
          </cell>
          <cell r="B10256" t="str">
            <v xml:space="preserve">CANULA TRAQ. C/B MM 7.5                                                                             </v>
          </cell>
          <cell r="C10256">
            <v>0</v>
          </cell>
          <cell r="D10256">
            <v>0</v>
          </cell>
          <cell r="E10256">
            <v>0</v>
          </cell>
          <cell r="F10256">
            <v>0</v>
          </cell>
          <cell r="G10256">
            <v>0</v>
          </cell>
          <cell r="I10256">
            <v>0</v>
          </cell>
        </row>
        <row r="10257">
          <cell r="A10257">
            <v>89901600000000</v>
          </cell>
          <cell r="B10257" t="str">
            <v xml:space="preserve">CANULA TRAQ. C/B MM 8.0                                                                             </v>
          </cell>
          <cell r="C10257">
            <v>0</v>
          </cell>
          <cell r="D10257">
            <v>0</v>
          </cell>
          <cell r="E10257">
            <v>0</v>
          </cell>
          <cell r="F10257">
            <v>0</v>
          </cell>
          <cell r="G10257">
            <v>0</v>
          </cell>
          <cell r="I10257">
            <v>0</v>
          </cell>
        </row>
        <row r="10258">
          <cell r="A10258">
            <v>89901700000000</v>
          </cell>
          <cell r="B10258" t="str">
            <v xml:space="preserve">CANULA TRAQ. C/B MM 8.5                                                                             </v>
          </cell>
          <cell r="C10258">
            <v>0</v>
          </cell>
          <cell r="D10258">
            <v>0</v>
          </cell>
          <cell r="E10258">
            <v>0</v>
          </cell>
          <cell r="F10258">
            <v>0</v>
          </cell>
          <cell r="G10258">
            <v>0</v>
          </cell>
          <cell r="I10258">
            <v>0</v>
          </cell>
        </row>
        <row r="10259">
          <cell r="A10259">
            <v>89901800000000</v>
          </cell>
          <cell r="B10259" t="str">
            <v xml:space="preserve">CANULA TRAQ. C/B MM 9.0                                                                             </v>
          </cell>
          <cell r="C10259">
            <v>0</v>
          </cell>
          <cell r="D10259">
            <v>0</v>
          </cell>
          <cell r="E10259">
            <v>0</v>
          </cell>
          <cell r="F10259">
            <v>0</v>
          </cell>
          <cell r="G10259">
            <v>0</v>
          </cell>
          <cell r="I10259">
            <v>0</v>
          </cell>
        </row>
        <row r="10260">
          <cell r="A10260">
            <v>89901900000000</v>
          </cell>
          <cell r="B10260" t="str">
            <v xml:space="preserve">CANULA TRAQ. C/B MM 9.5                                                                             </v>
          </cell>
          <cell r="C10260">
            <v>0</v>
          </cell>
          <cell r="D10260">
            <v>0</v>
          </cell>
          <cell r="E10260">
            <v>0</v>
          </cell>
          <cell r="F10260">
            <v>0</v>
          </cell>
          <cell r="G10260">
            <v>0</v>
          </cell>
          <cell r="I10260">
            <v>0</v>
          </cell>
        </row>
        <row r="10261">
          <cell r="A10261">
            <v>89902000000000</v>
          </cell>
          <cell r="B10261" t="str">
            <v xml:space="preserve">CANULA TRAQ. C/B MM 10                                                                              </v>
          </cell>
          <cell r="C10261">
            <v>0</v>
          </cell>
          <cell r="D10261">
            <v>0</v>
          </cell>
          <cell r="E10261">
            <v>0</v>
          </cell>
          <cell r="F10261">
            <v>0</v>
          </cell>
          <cell r="G10261">
            <v>0</v>
          </cell>
          <cell r="I10261">
            <v>0</v>
          </cell>
        </row>
        <row r="10262">
          <cell r="A10262">
            <v>89910600000000</v>
          </cell>
          <cell r="B10262" t="str">
            <v xml:space="preserve">CANULA TRAQ. S/B MM 3.0                                                                             </v>
          </cell>
          <cell r="C10262">
            <v>0</v>
          </cell>
          <cell r="D10262">
            <v>0</v>
          </cell>
          <cell r="E10262">
            <v>0</v>
          </cell>
          <cell r="F10262">
            <v>0</v>
          </cell>
          <cell r="G10262">
            <v>0</v>
          </cell>
          <cell r="I10262">
            <v>0</v>
          </cell>
        </row>
        <row r="10263">
          <cell r="A10263">
            <v>89910700000000</v>
          </cell>
          <cell r="B10263" t="str">
            <v xml:space="preserve">CANULA TRAQ. S/B MM 3.5                                                                             </v>
          </cell>
          <cell r="C10263">
            <v>0</v>
          </cell>
          <cell r="D10263">
            <v>0</v>
          </cell>
          <cell r="E10263">
            <v>0</v>
          </cell>
          <cell r="F10263">
            <v>0</v>
          </cell>
          <cell r="G10263">
            <v>0</v>
          </cell>
          <cell r="I10263">
            <v>0</v>
          </cell>
        </row>
        <row r="10264">
          <cell r="A10264">
            <v>89910800000000</v>
          </cell>
          <cell r="B10264" t="str">
            <v xml:space="preserve">CANULA TRAQ. S/B MM 4.0                                                                             </v>
          </cell>
          <cell r="C10264">
            <v>0</v>
          </cell>
          <cell r="D10264">
            <v>0</v>
          </cell>
          <cell r="E10264">
            <v>0</v>
          </cell>
          <cell r="F10264">
            <v>0</v>
          </cell>
          <cell r="G10264">
            <v>0</v>
          </cell>
          <cell r="I10264">
            <v>0</v>
          </cell>
        </row>
        <row r="10265">
          <cell r="A10265">
            <v>89910900000000</v>
          </cell>
          <cell r="B10265" t="str">
            <v xml:space="preserve">CANULA TRAQ. S/B MM 4.5                                                                             </v>
          </cell>
          <cell r="C10265">
            <v>0</v>
          </cell>
          <cell r="D10265">
            <v>0</v>
          </cell>
          <cell r="E10265">
            <v>0</v>
          </cell>
          <cell r="F10265">
            <v>0</v>
          </cell>
          <cell r="G10265">
            <v>0</v>
          </cell>
          <cell r="I10265">
            <v>0</v>
          </cell>
        </row>
        <row r="10266">
          <cell r="A10266">
            <v>89911000000000</v>
          </cell>
          <cell r="B10266" t="str">
            <v xml:space="preserve">CANULA TRAQ. S/B MM 5.0                                                                             </v>
          </cell>
          <cell r="C10266">
            <v>0</v>
          </cell>
          <cell r="D10266">
            <v>0</v>
          </cell>
          <cell r="E10266">
            <v>0</v>
          </cell>
          <cell r="F10266">
            <v>0</v>
          </cell>
          <cell r="G10266">
            <v>0</v>
          </cell>
          <cell r="I10266">
            <v>0</v>
          </cell>
        </row>
        <row r="10267">
          <cell r="A10267">
            <v>89911000100000</v>
          </cell>
          <cell r="B10267" t="str">
            <v xml:space="preserve">CANULA TRAQ.S/B MM 5.0 (DURA)                                                                       </v>
          </cell>
          <cell r="C10267">
            <v>0</v>
          </cell>
          <cell r="D10267">
            <v>0</v>
          </cell>
          <cell r="E10267">
            <v>0</v>
          </cell>
          <cell r="F10267">
            <v>0</v>
          </cell>
          <cell r="G10267">
            <v>0</v>
          </cell>
          <cell r="I10267">
            <v>0</v>
          </cell>
        </row>
        <row r="10268">
          <cell r="A10268">
            <v>89911100000000</v>
          </cell>
          <cell r="B10268" t="str">
            <v xml:space="preserve">CANULA TRAQ. S/B MM 5.5                                                                             </v>
          </cell>
          <cell r="C10268">
            <v>0</v>
          </cell>
          <cell r="D10268">
            <v>0</v>
          </cell>
          <cell r="E10268">
            <v>0</v>
          </cell>
          <cell r="F10268">
            <v>0</v>
          </cell>
          <cell r="G10268">
            <v>0</v>
          </cell>
          <cell r="I10268">
            <v>0</v>
          </cell>
        </row>
        <row r="10269">
          <cell r="A10269">
            <v>89911100100000</v>
          </cell>
          <cell r="B10269" t="str">
            <v xml:space="preserve">CANULA TRAQ.S/B MM 5.5(DURA)                                                                        </v>
          </cell>
          <cell r="C10269">
            <v>0</v>
          </cell>
          <cell r="D10269">
            <v>0</v>
          </cell>
          <cell r="E10269">
            <v>0</v>
          </cell>
          <cell r="F10269">
            <v>0</v>
          </cell>
          <cell r="G10269">
            <v>0</v>
          </cell>
          <cell r="I10269">
            <v>0</v>
          </cell>
        </row>
        <row r="10270">
          <cell r="A10270">
            <v>89911200000000</v>
          </cell>
          <cell r="B10270" t="str">
            <v xml:space="preserve">CANULA TRAQ. S/B MM 6.0                                                                             </v>
          </cell>
          <cell r="C10270">
            <v>0</v>
          </cell>
          <cell r="D10270">
            <v>0</v>
          </cell>
          <cell r="E10270">
            <v>0</v>
          </cell>
          <cell r="F10270">
            <v>0</v>
          </cell>
          <cell r="G10270">
            <v>0</v>
          </cell>
          <cell r="I10270">
            <v>0</v>
          </cell>
        </row>
        <row r="10271">
          <cell r="A10271">
            <v>89911300000000</v>
          </cell>
          <cell r="B10271" t="str">
            <v xml:space="preserve">CANULA TRAQ. S/B MM 6.5                                                                             </v>
          </cell>
          <cell r="C10271">
            <v>0</v>
          </cell>
          <cell r="D10271">
            <v>0</v>
          </cell>
          <cell r="E10271">
            <v>0</v>
          </cell>
          <cell r="F10271">
            <v>0</v>
          </cell>
          <cell r="G10271">
            <v>0</v>
          </cell>
          <cell r="I10271">
            <v>0</v>
          </cell>
        </row>
        <row r="10272">
          <cell r="A10272">
            <v>89911400000000</v>
          </cell>
          <cell r="B10272" t="str">
            <v xml:space="preserve">CANULA TRAQ. S/B MM 7.0                                                                             </v>
          </cell>
          <cell r="C10272">
            <v>0</v>
          </cell>
          <cell r="D10272">
            <v>0</v>
          </cell>
          <cell r="E10272">
            <v>0</v>
          </cell>
          <cell r="F10272">
            <v>0</v>
          </cell>
          <cell r="G10272">
            <v>0</v>
          </cell>
          <cell r="I10272">
            <v>0</v>
          </cell>
        </row>
        <row r="10273">
          <cell r="A10273">
            <v>89911500000000</v>
          </cell>
          <cell r="B10273" t="str">
            <v xml:space="preserve">CANULA TRAQ. S/B MM 7.5                                                                             </v>
          </cell>
          <cell r="C10273">
            <v>0</v>
          </cell>
          <cell r="D10273">
            <v>0</v>
          </cell>
          <cell r="E10273">
            <v>0</v>
          </cell>
          <cell r="F10273">
            <v>0</v>
          </cell>
          <cell r="G10273">
            <v>0</v>
          </cell>
          <cell r="I10273">
            <v>0</v>
          </cell>
        </row>
        <row r="10274">
          <cell r="A10274">
            <v>89911600000000</v>
          </cell>
          <cell r="B10274" t="str">
            <v xml:space="preserve">CANULA TRAQ. S/B MM 8.0                                                                             </v>
          </cell>
          <cell r="C10274">
            <v>0</v>
          </cell>
          <cell r="D10274">
            <v>0</v>
          </cell>
          <cell r="E10274">
            <v>0</v>
          </cell>
          <cell r="F10274">
            <v>0</v>
          </cell>
          <cell r="G10274">
            <v>0</v>
          </cell>
          <cell r="I10274">
            <v>0</v>
          </cell>
        </row>
        <row r="10275">
          <cell r="A10275">
            <v>89911700000000</v>
          </cell>
          <cell r="B10275" t="str">
            <v xml:space="preserve">CANULA TRAQ. S/B MM 8.5                                                                             </v>
          </cell>
          <cell r="C10275">
            <v>0</v>
          </cell>
          <cell r="D10275">
            <v>0</v>
          </cell>
          <cell r="E10275">
            <v>0</v>
          </cell>
          <cell r="F10275">
            <v>0</v>
          </cell>
          <cell r="G10275">
            <v>0</v>
          </cell>
          <cell r="I10275">
            <v>0</v>
          </cell>
        </row>
        <row r="10276">
          <cell r="A10276">
            <v>89911800000000</v>
          </cell>
          <cell r="B10276" t="str">
            <v xml:space="preserve">CANULA TRAQ. S/B MM 9.0                                                                             </v>
          </cell>
          <cell r="C10276">
            <v>0</v>
          </cell>
          <cell r="D10276">
            <v>0</v>
          </cell>
          <cell r="E10276">
            <v>0</v>
          </cell>
          <cell r="F10276">
            <v>0</v>
          </cell>
          <cell r="G10276">
            <v>0</v>
          </cell>
          <cell r="I10276">
            <v>0</v>
          </cell>
        </row>
        <row r="10277">
          <cell r="A10277">
            <v>89911900000000</v>
          </cell>
          <cell r="B10277" t="str">
            <v xml:space="preserve">CANULA TRAQ. S/B MM 9.5                                                                             </v>
          </cell>
          <cell r="C10277">
            <v>0</v>
          </cell>
          <cell r="D10277">
            <v>0</v>
          </cell>
          <cell r="E10277">
            <v>0</v>
          </cell>
          <cell r="F10277">
            <v>0</v>
          </cell>
          <cell r="G10277">
            <v>0</v>
          </cell>
          <cell r="I10277">
            <v>0</v>
          </cell>
        </row>
        <row r="10278">
          <cell r="A10278">
            <v>89912000000000</v>
          </cell>
          <cell r="B10278" t="str">
            <v xml:space="preserve">CANULA TRAQ. S/B MM 10.0                                                                            </v>
          </cell>
          <cell r="C10278">
            <v>0</v>
          </cell>
          <cell r="D10278">
            <v>0</v>
          </cell>
          <cell r="E10278">
            <v>0</v>
          </cell>
          <cell r="F10278">
            <v>0</v>
          </cell>
          <cell r="G10278">
            <v>0</v>
          </cell>
          <cell r="I10278">
            <v>0</v>
          </cell>
        </row>
        <row r="10279">
          <cell r="A10279">
            <v>89912100000000</v>
          </cell>
          <cell r="B10279" t="str">
            <v xml:space="preserve">CANULA TRAQ. S/B PEDIATRICA 3.0 MM                                                                  </v>
          </cell>
          <cell r="C10279">
            <v>263</v>
          </cell>
          <cell r="D10279">
            <v>0</v>
          </cell>
          <cell r="E10279">
            <v>0</v>
          </cell>
          <cell r="F10279">
            <v>0</v>
          </cell>
          <cell r="G10279">
            <v>0</v>
          </cell>
          <cell r="I10279">
            <v>0</v>
          </cell>
        </row>
        <row r="10280">
          <cell r="A10280">
            <v>89912100000004</v>
          </cell>
          <cell r="B10280" t="str">
            <v xml:space="preserve">CANULA TRAQ. S/B PED. 3.0 MM (BCI)                                                                  </v>
          </cell>
          <cell r="C10280">
            <v>43</v>
          </cell>
          <cell r="D10280">
            <v>0</v>
          </cell>
          <cell r="E10280">
            <v>0</v>
          </cell>
          <cell r="F10280">
            <v>0</v>
          </cell>
          <cell r="G10280">
            <v>0</v>
          </cell>
          <cell r="I10280">
            <v>0</v>
          </cell>
        </row>
        <row r="10281">
          <cell r="A10281">
            <v>89912200000000</v>
          </cell>
          <cell r="B10281" t="str">
            <v xml:space="preserve">CANULA TRAQ. S/B PEDIATRICA 3.5 MM                                                                  </v>
          </cell>
          <cell r="C10281">
            <v>14</v>
          </cell>
          <cell r="D10281">
            <v>0</v>
          </cell>
          <cell r="E10281">
            <v>0</v>
          </cell>
          <cell r="F10281">
            <v>0</v>
          </cell>
          <cell r="G10281">
            <v>0</v>
          </cell>
          <cell r="I10281">
            <v>0</v>
          </cell>
        </row>
        <row r="10282">
          <cell r="A10282">
            <v>89912200000004</v>
          </cell>
          <cell r="B10282" t="str">
            <v xml:space="preserve">CANULA TRAQ. S/B PED. 3.5 MM (BCI)                                                                  </v>
          </cell>
          <cell r="C10282">
            <v>37</v>
          </cell>
          <cell r="D10282">
            <v>0</v>
          </cell>
          <cell r="E10282">
            <v>0</v>
          </cell>
          <cell r="F10282">
            <v>0</v>
          </cell>
          <cell r="G10282">
            <v>0</v>
          </cell>
          <cell r="I10282">
            <v>0</v>
          </cell>
        </row>
        <row r="10283">
          <cell r="A10283">
            <v>89912300000000</v>
          </cell>
          <cell r="B10283" t="str">
            <v xml:space="preserve">CANULA TRAQ. S/B PEDIATRICA 4.0 MM                                                                  </v>
          </cell>
          <cell r="C10283">
            <v>179</v>
          </cell>
          <cell r="D10283">
            <v>0</v>
          </cell>
          <cell r="E10283">
            <v>0</v>
          </cell>
          <cell r="F10283">
            <v>0</v>
          </cell>
          <cell r="G10283">
            <v>0</v>
          </cell>
          <cell r="I10283">
            <v>0</v>
          </cell>
        </row>
        <row r="10284">
          <cell r="A10284">
            <v>89912300000004</v>
          </cell>
          <cell r="B10284" t="str">
            <v xml:space="preserve">CANULA TRAQ. S/B PED. 4.0 MM (BCI)                                                                  </v>
          </cell>
          <cell r="C10284">
            <v>10</v>
          </cell>
          <cell r="D10284">
            <v>0</v>
          </cell>
          <cell r="E10284">
            <v>0</v>
          </cell>
          <cell r="F10284">
            <v>0</v>
          </cell>
          <cell r="G10284">
            <v>0</v>
          </cell>
          <cell r="I10284">
            <v>0</v>
          </cell>
        </row>
        <row r="10285">
          <cell r="A10285">
            <v>89912400000000</v>
          </cell>
          <cell r="B10285" t="str">
            <v xml:space="preserve">CANULA TRAQ. S/B PEDIATRICA 4.5 MM                                                                  </v>
          </cell>
          <cell r="C10285">
            <v>4</v>
          </cell>
          <cell r="D10285">
            <v>0</v>
          </cell>
          <cell r="E10285">
            <v>0</v>
          </cell>
          <cell r="F10285">
            <v>0</v>
          </cell>
          <cell r="G10285">
            <v>0</v>
          </cell>
          <cell r="I10285">
            <v>0</v>
          </cell>
        </row>
        <row r="10286">
          <cell r="A10286">
            <v>89912400000004</v>
          </cell>
          <cell r="B10286" t="str">
            <v xml:space="preserve">CANULA TRAQ. S/B PED. 4.5 MM (BCI)                                                                  </v>
          </cell>
          <cell r="C10286">
            <v>43</v>
          </cell>
          <cell r="D10286">
            <v>0</v>
          </cell>
          <cell r="E10286">
            <v>0</v>
          </cell>
          <cell r="F10286">
            <v>0</v>
          </cell>
          <cell r="G10286">
            <v>0</v>
          </cell>
          <cell r="I10286">
            <v>0</v>
          </cell>
        </row>
        <row r="10287">
          <cell r="A10287">
            <v>89912500000000</v>
          </cell>
          <cell r="B10287" t="str">
            <v xml:space="preserve">CANULA TRAQ. C/B PEDIATRICA 3.0 MM                                                                  </v>
          </cell>
          <cell r="C10287">
            <v>0</v>
          </cell>
          <cell r="D10287">
            <v>0</v>
          </cell>
          <cell r="E10287">
            <v>0</v>
          </cell>
          <cell r="F10287">
            <v>0</v>
          </cell>
          <cell r="G10287">
            <v>0</v>
          </cell>
          <cell r="I10287">
            <v>0</v>
          </cell>
        </row>
        <row r="10288">
          <cell r="A10288">
            <v>89912500000004</v>
          </cell>
          <cell r="B10288" t="str">
            <v xml:space="preserve">CANULA TRAQ. C/B PED. 3.0 MM (BCI)                                                                  </v>
          </cell>
          <cell r="C10288">
            <v>0</v>
          </cell>
          <cell r="D10288">
            <v>0</v>
          </cell>
          <cell r="E10288">
            <v>0</v>
          </cell>
          <cell r="F10288">
            <v>0</v>
          </cell>
          <cell r="G10288">
            <v>0</v>
          </cell>
          <cell r="I10288">
            <v>0</v>
          </cell>
        </row>
        <row r="10289">
          <cell r="A10289">
            <v>89912600000000</v>
          </cell>
          <cell r="B10289" t="str">
            <v xml:space="preserve">CANULA TRAQ. C/B PEDIATRICA 3.5 MM                                                                  </v>
          </cell>
          <cell r="C10289">
            <v>765</v>
          </cell>
          <cell r="D10289">
            <v>0</v>
          </cell>
          <cell r="E10289">
            <v>0</v>
          </cell>
          <cell r="F10289">
            <v>0</v>
          </cell>
          <cell r="G10289">
            <v>0</v>
          </cell>
          <cell r="I10289">
            <v>0</v>
          </cell>
        </row>
        <row r="10290">
          <cell r="A10290">
            <v>89912600000004</v>
          </cell>
          <cell r="B10290" t="str">
            <v xml:space="preserve">CANULA TRAQ. C/B PED. 3.5 MM (BCI)                                                                  </v>
          </cell>
          <cell r="C10290">
            <v>54</v>
          </cell>
          <cell r="D10290">
            <v>0</v>
          </cell>
          <cell r="E10290">
            <v>0</v>
          </cell>
          <cell r="F10290">
            <v>0</v>
          </cell>
          <cell r="G10290">
            <v>0</v>
          </cell>
          <cell r="I10290">
            <v>0</v>
          </cell>
        </row>
        <row r="10291">
          <cell r="A10291">
            <v>89912700000000</v>
          </cell>
          <cell r="B10291" t="str">
            <v xml:space="preserve">CANULA TRAQ. C/B PEDIATRICA 4.0 MM                                                                  </v>
          </cell>
          <cell r="C10291">
            <v>108</v>
          </cell>
          <cell r="D10291">
            <v>0</v>
          </cell>
          <cell r="E10291">
            <v>0</v>
          </cell>
          <cell r="F10291">
            <v>0</v>
          </cell>
          <cell r="G10291">
            <v>0</v>
          </cell>
          <cell r="I10291">
            <v>0</v>
          </cell>
        </row>
        <row r="10292">
          <cell r="A10292">
            <v>89912700000004</v>
          </cell>
          <cell r="B10292" t="str">
            <v xml:space="preserve">CANULA TRAQ. C/B PED. 4.0 MM (BCI)                                                                  </v>
          </cell>
          <cell r="C10292">
            <v>133</v>
          </cell>
          <cell r="D10292">
            <v>0</v>
          </cell>
          <cell r="E10292">
            <v>0</v>
          </cell>
          <cell r="F10292">
            <v>0</v>
          </cell>
          <cell r="G10292">
            <v>0</v>
          </cell>
          <cell r="I10292">
            <v>0</v>
          </cell>
        </row>
        <row r="10293">
          <cell r="A10293">
            <v>89912800000000</v>
          </cell>
          <cell r="B10293" t="str">
            <v xml:space="preserve">CANULA TRAQ. C/B PEDIATRICA 4.5 MM                                                                  </v>
          </cell>
          <cell r="C10293">
            <v>26</v>
          </cell>
          <cell r="D10293">
            <v>0</v>
          </cell>
          <cell r="E10293">
            <v>0</v>
          </cell>
          <cell r="F10293">
            <v>0</v>
          </cell>
          <cell r="G10293">
            <v>0</v>
          </cell>
          <cell r="I10293">
            <v>0</v>
          </cell>
        </row>
        <row r="10294">
          <cell r="A10294">
            <v>89912800000004</v>
          </cell>
          <cell r="B10294" t="str">
            <v xml:space="preserve">CANULA TRAQ. C/B PED. 4.5 MM (BCI)                                                                  </v>
          </cell>
          <cell r="C10294">
            <v>48</v>
          </cell>
          <cell r="D10294">
            <v>0</v>
          </cell>
          <cell r="E10294">
            <v>0</v>
          </cell>
          <cell r="F10294">
            <v>0</v>
          </cell>
          <cell r="G10294">
            <v>0</v>
          </cell>
          <cell r="I10294">
            <v>0</v>
          </cell>
        </row>
        <row r="10295">
          <cell r="A10295">
            <v>89921000000000</v>
          </cell>
          <cell r="B10295" t="str">
            <v xml:space="preserve">CANULA TRAQ. C/B MM 5.0 ALAS BL.                                                                    </v>
          </cell>
          <cell r="C10295">
            <v>0</v>
          </cell>
          <cell r="D10295">
            <v>0</v>
          </cell>
          <cell r="E10295">
            <v>0</v>
          </cell>
          <cell r="F10295">
            <v>0</v>
          </cell>
          <cell r="G10295">
            <v>0</v>
          </cell>
          <cell r="I10295">
            <v>0</v>
          </cell>
        </row>
        <row r="10296">
          <cell r="A10296">
            <v>89921100000000</v>
          </cell>
          <cell r="B10296" t="str">
            <v xml:space="preserve">CANULA TRAQ. C/B MM 5.5 ALAS BL.                                                                    </v>
          </cell>
          <cell r="C10296">
            <v>0</v>
          </cell>
          <cell r="D10296">
            <v>0</v>
          </cell>
          <cell r="E10296">
            <v>0</v>
          </cell>
          <cell r="F10296">
            <v>0</v>
          </cell>
          <cell r="G10296">
            <v>0</v>
          </cell>
          <cell r="I10296">
            <v>0</v>
          </cell>
        </row>
        <row r="10297">
          <cell r="A10297">
            <v>89921200000000</v>
          </cell>
          <cell r="B10297" t="str">
            <v xml:space="preserve">CANULA TRAQ. C/B MM 6.0 ALAS BL.                                                                    </v>
          </cell>
          <cell r="C10297">
            <v>0</v>
          </cell>
          <cell r="D10297">
            <v>0</v>
          </cell>
          <cell r="E10297">
            <v>0</v>
          </cell>
          <cell r="F10297">
            <v>0</v>
          </cell>
          <cell r="G10297">
            <v>0</v>
          </cell>
          <cell r="I10297">
            <v>0</v>
          </cell>
        </row>
        <row r="10298">
          <cell r="A10298">
            <v>89921300000000</v>
          </cell>
          <cell r="B10298" t="str">
            <v xml:space="preserve">CANULA TRAQ. C/B MM 6.5 ALAS BL.                                                                    </v>
          </cell>
          <cell r="C10298">
            <v>0</v>
          </cell>
          <cell r="D10298">
            <v>0</v>
          </cell>
          <cell r="E10298">
            <v>0</v>
          </cell>
          <cell r="F10298">
            <v>0</v>
          </cell>
          <cell r="G10298">
            <v>0</v>
          </cell>
          <cell r="I10298">
            <v>0</v>
          </cell>
        </row>
        <row r="10299">
          <cell r="A10299">
            <v>89921400000000</v>
          </cell>
          <cell r="B10299" t="str">
            <v xml:space="preserve">CANULA TRAQ. C/B MM 7.0 ALAS BL.                                                                    </v>
          </cell>
          <cell r="C10299">
            <v>0</v>
          </cell>
          <cell r="D10299">
            <v>0</v>
          </cell>
          <cell r="E10299">
            <v>0</v>
          </cell>
          <cell r="F10299">
            <v>0</v>
          </cell>
          <cell r="G10299">
            <v>0</v>
          </cell>
          <cell r="I10299">
            <v>0</v>
          </cell>
        </row>
        <row r="10300">
          <cell r="A10300">
            <v>89921500000000</v>
          </cell>
          <cell r="B10300" t="str">
            <v xml:space="preserve">CANULA TRAQ. C/B MM 7.5 ALAS BL.                                                                    </v>
          </cell>
          <cell r="C10300">
            <v>0</v>
          </cell>
          <cell r="D10300">
            <v>0</v>
          </cell>
          <cell r="E10300">
            <v>0</v>
          </cell>
          <cell r="F10300">
            <v>0</v>
          </cell>
          <cell r="G10300">
            <v>0</v>
          </cell>
          <cell r="I10300">
            <v>0</v>
          </cell>
        </row>
        <row r="10301">
          <cell r="A10301">
            <v>89921600000000</v>
          </cell>
          <cell r="B10301" t="str">
            <v xml:space="preserve">CANULA TRAQ. C/B MM 8.0 ALAS BL.                                                                    </v>
          </cell>
          <cell r="C10301">
            <v>0</v>
          </cell>
          <cell r="D10301">
            <v>0</v>
          </cell>
          <cell r="E10301">
            <v>0</v>
          </cell>
          <cell r="F10301">
            <v>0</v>
          </cell>
          <cell r="G10301">
            <v>0</v>
          </cell>
          <cell r="I10301">
            <v>0</v>
          </cell>
        </row>
        <row r="10302">
          <cell r="A10302">
            <v>89921700000000</v>
          </cell>
          <cell r="B10302" t="str">
            <v xml:space="preserve">CANULA TRAQ. C/B MM 8.5 ALAS BL.                                                                    </v>
          </cell>
          <cell r="C10302">
            <v>0</v>
          </cell>
          <cell r="D10302">
            <v>0</v>
          </cell>
          <cell r="E10302">
            <v>0</v>
          </cell>
          <cell r="F10302">
            <v>0</v>
          </cell>
          <cell r="G10302">
            <v>0</v>
          </cell>
          <cell r="I10302">
            <v>0</v>
          </cell>
        </row>
        <row r="10303">
          <cell r="A10303">
            <v>89921800000000</v>
          </cell>
          <cell r="B10303" t="str">
            <v xml:space="preserve">CANULA TRAQ. C/B MM 9.0 ALAS BL.                                                                    </v>
          </cell>
          <cell r="C10303">
            <v>0</v>
          </cell>
          <cell r="D10303">
            <v>0</v>
          </cell>
          <cell r="E10303">
            <v>0</v>
          </cell>
          <cell r="F10303">
            <v>0</v>
          </cell>
          <cell r="G10303">
            <v>0</v>
          </cell>
          <cell r="I10303">
            <v>0</v>
          </cell>
        </row>
        <row r="10304">
          <cell r="A10304">
            <v>89921900000000</v>
          </cell>
          <cell r="B10304" t="str">
            <v xml:space="preserve">CANULA TRAQ. C/B MM 9.5 ALAS BL.                                                                    </v>
          </cell>
          <cell r="C10304">
            <v>0</v>
          </cell>
          <cell r="D10304">
            <v>0</v>
          </cell>
          <cell r="E10304">
            <v>0</v>
          </cell>
          <cell r="F10304">
            <v>0</v>
          </cell>
          <cell r="G10304">
            <v>0</v>
          </cell>
          <cell r="I10304">
            <v>0</v>
          </cell>
        </row>
        <row r="10305">
          <cell r="A10305">
            <v>89922000000000</v>
          </cell>
          <cell r="B10305" t="str">
            <v xml:space="preserve">CANULA TRAQ. C/B MM 10.0 ALAS BL.                                                                   </v>
          </cell>
          <cell r="C10305">
            <v>0</v>
          </cell>
          <cell r="D10305">
            <v>0</v>
          </cell>
          <cell r="E10305">
            <v>0</v>
          </cell>
          <cell r="F10305">
            <v>0</v>
          </cell>
          <cell r="G10305">
            <v>0</v>
          </cell>
          <cell r="I10305">
            <v>0</v>
          </cell>
        </row>
        <row r="10306">
          <cell r="A10306">
            <v>89923010060000</v>
          </cell>
          <cell r="B10306" t="str">
            <v xml:space="preserve">C.TRAQ.C/B+1CM PROXIMAL 6.0MM                                                                       </v>
          </cell>
          <cell r="C10306">
            <v>0</v>
          </cell>
          <cell r="D10306">
            <v>0</v>
          </cell>
          <cell r="E10306">
            <v>0</v>
          </cell>
          <cell r="F10306">
            <v>0</v>
          </cell>
          <cell r="G10306">
            <v>0</v>
          </cell>
          <cell r="I10306">
            <v>0</v>
          </cell>
        </row>
        <row r="10307">
          <cell r="A10307">
            <v>89923010070000</v>
          </cell>
          <cell r="B10307" t="str">
            <v xml:space="preserve">C.TRAQ.C/B+1CM PROXIMAL 7.0MM                                                                       </v>
          </cell>
          <cell r="C10307">
            <v>38</v>
          </cell>
          <cell r="D10307">
            <v>0</v>
          </cell>
          <cell r="E10307">
            <v>0</v>
          </cell>
          <cell r="F10307">
            <v>0</v>
          </cell>
          <cell r="G10307">
            <v>0</v>
          </cell>
          <cell r="I10307">
            <v>0</v>
          </cell>
        </row>
        <row r="10308">
          <cell r="A10308">
            <v>89923010080000</v>
          </cell>
          <cell r="B10308" t="str">
            <v xml:space="preserve">C.TRAQ.C/B+1CM PROXIMAL 8.0MM                                                                       </v>
          </cell>
          <cell r="C10308">
            <v>22</v>
          </cell>
          <cell r="D10308">
            <v>0</v>
          </cell>
          <cell r="E10308">
            <v>0</v>
          </cell>
          <cell r="F10308">
            <v>0</v>
          </cell>
          <cell r="G10308">
            <v>0</v>
          </cell>
          <cell r="I10308">
            <v>0</v>
          </cell>
        </row>
        <row r="10309">
          <cell r="A10309">
            <v>89923010090000</v>
          </cell>
          <cell r="B10309" t="str">
            <v xml:space="preserve">C.TRAQ.C/B+1CM PROXIMAL 9.0MM                                                                       </v>
          </cell>
          <cell r="C10309">
            <v>0</v>
          </cell>
          <cell r="D10309">
            <v>0</v>
          </cell>
          <cell r="E10309">
            <v>0</v>
          </cell>
          <cell r="F10309">
            <v>0</v>
          </cell>
          <cell r="G10309">
            <v>0</v>
          </cell>
          <cell r="I10309">
            <v>0</v>
          </cell>
        </row>
        <row r="10310">
          <cell r="A10310">
            <v>89923020060000</v>
          </cell>
          <cell r="B10310" t="str">
            <v xml:space="preserve">C.TRAQ.C/B+1CM DISTAL 6.0MM                                                                         </v>
          </cell>
          <cell r="C10310">
            <v>0</v>
          </cell>
          <cell r="D10310">
            <v>0</v>
          </cell>
          <cell r="E10310">
            <v>0</v>
          </cell>
          <cell r="F10310">
            <v>0</v>
          </cell>
          <cell r="G10310">
            <v>0</v>
          </cell>
          <cell r="I10310">
            <v>0</v>
          </cell>
        </row>
        <row r="10311">
          <cell r="A10311">
            <v>89923020070000</v>
          </cell>
          <cell r="B10311" t="str">
            <v xml:space="preserve">C.TRAQ.C/B+1CM DISTAL 7.0MM                                                                         </v>
          </cell>
          <cell r="C10311">
            <v>28</v>
          </cell>
          <cell r="D10311">
            <v>0</v>
          </cell>
          <cell r="E10311">
            <v>0</v>
          </cell>
          <cell r="F10311">
            <v>0</v>
          </cell>
          <cell r="G10311">
            <v>0</v>
          </cell>
          <cell r="I10311">
            <v>0</v>
          </cell>
        </row>
        <row r="10312">
          <cell r="A10312">
            <v>89923020080000</v>
          </cell>
          <cell r="B10312" t="str">
            <v xml:space="preserve">C.TRAQ.C/B+1CM DISTAL 8.0MM                                                                         </v>
          </cell>
          <cell r="C10312">
            <v>0</v>
          </cell>
          <cell r="D10312">
            <v>0</v>
          </cell>
          <cell r="E10312">
            <v>0</v>
          </cell>
          <cell r="F10312">
            <v>0</v>
          </cell>
          <cell r="G10312">
            <v>0</v>
          </cell>
          <cell r="I10312">
            <v>0</v>
          </cell>
        </row>
        <row r="10313">
          <cell r="A10313">
            <v>89923020090000</v>
          </cell>
          <cell r="B10313" t="str">
            <v xml:space="preserve">C.TRAQ.C/B+1CM DISTAL 9.0MM                                                                         </v>
          </cell>
          <cell r="C10313">
            <v>12</v>
          </cell>
          <cell r="D10313">
            <v>0</v>
          </cell>
          <cell r="E10313">
            <v>0</v>
          </cell>
          <cell r="F10313">
            <v>0</v>
          </cell>
          <cell r="G10313">
            <v>0</v>
          </cell>
          <cell r="I10313">
            <v>0</v>
          </cell>
        </row>
        <row r="10314">
          <cell r="A10314">
            <v>89923030060000</v>
          </cell>
          <cell r="B10314" t="str">
            <v xml:space="preserve">C.TRAQ.C/B+2CM PROXIMAL 6.0MM                                                                       </v>
          </cell>
          <cell r="C10314">
            <v>37</v>
          </cell>
          <cell r="D10314">
            <v>0</v>
          </cell>
          <cell r="E10314">
            <v>0</v>
          </cell>
          <cell r="F10314">
            <v>0</v>
          </cell>
          <cell r="G10314">
            <v>0</v>
          </cell>
          <cell r="I10314">
            <v>0</v>
          </cell>
        </row>
        <row r="10315">
          <cell r="A10315">
            <v>89923030070000</v>
          </cell>
          <cell r="B10315" t="str">
            <v xml:space="preserve">C.TRAQ.C/B+2CM PROXIMAL 7.0MM                                                                       </v>
          </cell>
          <cell r="C10315">
            <v>12</v>
          </cell>
          <cell r="D10315">
            <v>0</v>
          </cell>
          <cell r="E10315">
            <v>0</v>
          </cell>
          <cell r="F10315">
            <v>0</v>
          </cell>
          <cell r="G10315">
            <v>0</v>
          </cell>
          <cell r="I10315">
            <v>0</v>
          </cell>
        </row>
        <row r="10316">
          <cell r="A10316">
            <v>89923030080000</v>
          </cell>
          <cell r="B10316" t="str">
            <v xml:space="preserve">C.TRAQ.C/B+2CM PROXIMAL 8.0MM                                                                       </v>
          </cell>
          <cell r="C10316">
            <v>34</v>
          </cell>
          <cell r="D10316">
            <v>0</v>
          </cell>
          <cell r="E10316">
            <v>0</v>
          </cell>
          <cell r="F10316">
            <v>0</v>
          </cell>
          <cell r="G10316">
            <v>0</v>
          </cell>
          <cell r="I10316">
            <v>0</v>
          </cell>
        </row>
        <row r="10317">
          <cell r="A10317">
            <v>89923030090000</v>
          </cell>
          <cell r="B10317" t="str">
            <v xml:space="preserve">C.TRAQ.C/B+2CM PROXIMAL 9.0MM                                                                       </v>
          </cell>
          <cell r="C10317">
            <v>13</v>
          </cell>
          <cell r="D10317">
            <v>0</v>
          </cell>
          <cell r="E10317">
            <v>0</v>
          </cell>
          <cell r="F10317">
            <v>0</v>
          </cell>
          <cell r="G10317">
            <v>0</v>
          </cell>
          <cell r="I10317">
            <v>0</v>
          </cell>
        </row>
        <row r="10318">
          <cell r="A10318">
            <v>89923040060000</v>
          </cell>
          <cell r="B10318" t="str">
            <v xml:space="preserve">C.TRAQ.C/B+2CM DISTAL 6.0MM                                                                         </v>
          </cell>
          <cell r="C10318">
            <v>0</v>
          </cell>
          <cell r="D10318">
            <v>0</v>
          </cell>
          <cell r="E10318">
            <v>0</v>
          </cell>
          <cell r="F10318">
            <v>0</v>
          </cell>
          <cell r="G10318">
            <v>0</v>
          </cell>
          <cell r="I10318">
            <v>0</v>
          </cell>
        </row>
        <row r="10319">
          <cell r="A10319">
            <v>89923040070000</v>
          </cell>
          <cell r="B10319" t="str">
            <v xml:space="preserve">C.TRAQ.C/B+2CM DISTAL 7.0MM                                                                         </v>
          </cell>
          <cell r="C10319">
            <v>20</v>
          </cell>
          <cell r="D10319">
            <v>0</v>
          </cell>
          <cell r="E10319">
            <v>0</v>
          </cell>
          <cell r="F10319">
            <v>0</v>
          </cell>
          <cell r="G10319">
            <v>0</v>
          </cell>
          <cell r="I10319">
            <v>0</v>
          </cell>
        </row>
        <row r="10320">
          <cell r="A10320">
            <v>89923040080000</v>
          </cell>
          <cell r="B10320" t="str">
            <v xml:space="preserve">C.TRAQ.C/B+2CM DISTAL 8.0MM                                                                         </v>
          </cell>
          <cell r="C10320">
            <v>48</v>
          </cell>
          <cell r="D10320">
            <v>0</v>
          </cell>
          <cell r="E10320">
            <v>0</v>
          </cell>
          <cell r="F10320">
            <v>0</v>
          </cell>
          <cell r="G10320">
            <v>0</v>
          </cell>
          <cell r="I10320">
            <v>0</v>
          </cell>
        </row>
        <row r="10321">
          <cell r="A10321">
            <v>89923040090000</v>
          </cell>
          <cell r="B10321" t="str">
            <v xml:space="preserve">C.TRAQ.C/B+2CM DISTAL 9.0MM                                                                         </v>
          </cell>
          <cell r="C10321">
            <v>0</v>
          </cell>
          <cell r="D10321">
            <v>0</v>
          </cell>
          <cell r="E10321">
            <v>0</v>
          </cell>
          <cell r="F10321">
            <v>0</v>
          </cell>
          <cell r="G10321">
            <v>0</v>
          </cell>
          <cell r="I10321">
            <v>0</v>
          </cell>
        </row>
        <row r="10322">
          <cell r="A10322">
            <v>89923040100000</v>
          </cell>
          <cell r="B10322" t="str">
            <v xml:space="preserve">C.TRAQ.C/B+2CM DISTAL 10.0MM                                                                        </v>
          </cell>
          <cell r="C10322">
            <v>0</v>
          </cell>
          <cell r="D10322">
            <v>0</v>
          </cell>
          <cell r="E10322">
            <v>0</v>
          </cell>
          <cell r="F10322">
            <v>0</v>
          </cell>
          <cell r="G10322">
            <v>0</v>
          </cell>
          <cell r="I10322">
            <v>0</v>
          </cell>
        </row>
        <row r="10323">
          <cell r="A10323">
            <v>89930600000000</v>
          </cell>
          <cell r="B10323" t="str">
            <v xml:space="preserve">CAN.TRAQ.S/B MM3.0 ALAS BL.(CONICA)                                                                 </v>
          </cell>
          <cell r="C10323">
            <v>0</v>
          </cell>
          <cell r="D10323">
            <v>0</v>
          </cell>
          <cell r="E10323">
            <v>0</v>
          </cell>
          <cell r="F10323">
            <v>0</v>
          </cell>
          <cell r="G10323">
            <v>0</v>
          </cell>
          <cell r="I10323">
            <v>0</v>
          </cell>
        </row>
        <row r="10324">
          <cell r="A10324">
            <v>89930600100000</v>
          </cell>
          <cell r="B10324" t="str">
            <v xml:space="preserve">CAN.TRAQ.S/B MM3.0 SOFT (CONICA)                                                                    </v>
          </cell>
          <cell r="C10324">
            <v>0</v>
          </cell>
          <cell r="D10324">
            <v>0</v>
          </cell>
          <cell r="E10324">
            <v>0</v>
          </cell>
          <cell r="F10324">
            <v>0</v>
          </cell>
          <cell r="G10324">
            <v>0</v>
          </cell>
          <cell r="I10324">
            <v>0</v>
          </cell>
        </row>
        <row r="10325">
          <cell r="A10325">
            <v>89930700000000</v>
          </cell>
          <cell r="B10325" t="str">
            <v xml:space="preserve">CAN.TRAQ.S/B MM3.5 ALAS BL.(CONICA)                                                                 </v>
          </cell>
          <cell r="C10325">
            <v>0</v>
          </cell>
          <cell r="D10325">
            <v>0</v>
          </cell>
          <cell r="E10325">
            <v>0</v>
          </cell>
          <cell r="F10325">
            <v>0</v>
          </cell>
          <cell r="G10325">
            <v>0</v>
          </cell>
          <cell r="I10325">
            <v>0</v>
          </cell>
        </row>
        <row r="10326">
          <cell r="A10326">
            <v>89930700100000</v>
          </cell>
          <cell r="B10326" t="str">
            <v xml:space="preserve">CAN.TRAQ.S/B MM3.5 SOFT (CONICA)                                                                    </v>
          </cell>
          <cell r="C10326">
            <v>0</v>
          </cell>
          <cell r="D10326">
            <v>0</v>
          </cell>
          <cell r="E10326">
            <v>0</v>
          </cell>
          <cell r="F10326">
            <v>0</v>
          </cell>
          <cell r="G10326">
            <v>0</v>
          </cell>
          <cell r="I10326">
            <v>0</v>
          </cell>
        </row>
        <row r="10327">
          <cell r="A10327">
            <v>89930800000000</v>
          </cell>
          <cell r="B10327" t="str">
            <v xml:space="preserve">CAN.TRAQ.S/B MM4.0 ALAS BL.(CONICA)                                                                 </v>
          </cell>
          <cell r="C10327">
            <v>0</v>
          </cell>
          <cell r="D10327">
            <v>0</v>
          </cell>
          <cell r="E10327">
            <v>0</v>
          </cell>
          <cell r="F10327">
            <v>0</v>
          </cell>
          <cell r="G10327">
            <v>0</v>
          </cell>
          <cell r="I10327">
            <v>0</v>
          </cell>
        </row>
        <row r="10328">
          <cell r="A10328">
            <v>89930800100000</v>
          </cell>
          <cell r="B10328" t="str">
            <v xml:space="preserve">CAN.TRAQ.S/B MM4.0 SOFT (CONICA)                                                                    </v>
          </cell>
          <cell r="C10328">
            <v>0</v>
          </cell>
          <cell r="D10328">
            <v>0</v>
          </cell>
          <cell r="E10328">
            <v>0</v>
          </cell>
          <cell r="F10328">
            <v>0</v>
          </cell>
          <cell r="G10328">
            <v>0</v>
          </cell>
          <cell r="I10328">
            <v>0</v>
          </cell>
        </row>
        <row r="10329">
          <cell r="A10329">
            <v>89930900000000</v>
          </cell>
          <cell r="B10329" t="str">
            <v xml:space="preserve">CAN.TRAQ.S/B MM4.5 ALAS BL.(CONICA)                                                                 </v>
          </cell>
          <cell r="C10329">
            <v>0</v>
          </cell>
          <cell r="D10329">
            <v>0</v>
          </cell>
          <cell r="E10329">
            <v>0</v>
          </cell>
          <cell r="F10329">
            <v>0</v>
          </cell>
          <cell r="G10329">
            <v>0</v>
          </cell>
          <cell r="I10329">
            <v>0</v>
          </cell>
        </row>
        <row r="10330">
          <cell r="A10330">
            <v>89930900100000</v>
          </cell>
          <cell r="B10330" t="str">
            <v xml:space="preserve">CAN.TRAQ.S/B MM4.5 SOFT (CONICA)                                                                    </v>
          </cell>
          <cell r="C10330">
            <v>0</v>
          </cell>
          <cell r="D10330">
            <v>0</v>
          </cell>
          <cell r="E10330">
            <v>0</v>
          </cell>
          <cell r="F10330">
            <v>0</v>
          </cell>
          <cell r="G10330">
            <v>0</v>
          </cell>
          <cell r="I10330">
            <v>0</v>
          </cell>
        </row>
        <row r="10331">
          <cell r="A10331">
            <v>89931000000000</v>
          </cell>
          <cell r="B10331" t="str">
            <v xml:space="preserve">CAN.TRAQ.S/B MM5.0 ALAS BL.M.P/OL.                                                                  </v>
          </cell>
          <cell r="C10331">
            <v>0</v>
          </cell>
          <cell r="D10331">
            <v>0</v>
          </cell>
          <cell r="E10331">
            <v>0</v>
          </cell>
          <cell r="F10331">
            <v>0</v>
          </cell>
          <cell r="G10331">
            <v>0</v>
          </cell>
          <cell r="I10331">
            <v>0</v>
          </cell>
        </row>
        <row r="10332">
          <cell r="A10332">
            <v>89931000000004</v>
          </cell>
          <cell r="B10332" t="str">
            <v xml:space="preserve">CAN.TRAQ.S/B MM5.0 ALAS BL.(BCI)                                                                    </v>
          </cell>
          <cell r="C10332">
            <v>216</v>
          </cell>
          <cell r="D10332">
            <v>0</v>
          </cell>
          <cell r="E10332">
            <v>0</v>
          </cell>
          <cell r="F10332">
            <v>0</v>
          </cell>
          <cell r="G10332">
            <v>0</v>
          </cell>
          <cell r="I10332">
            <v>0</v>
          </cell>
        </row>
        <row r="10333">
          <cell r="A10333">
            <v>89931100000000</v>
          </cell>
          <cell r="B10333" t="str">
            <v xml:space="preserve">CAN.TRAQ.S/B MM5.5 ALAS BL. M.P/OL.                                                                 </v>
          </cell>
          <cell r="C10333">
            <v>31</v>
          </cell>
          <cell r="D10333">
            <v>0</v>
          </cell>
          <cell r="E10333">
            <v>0</v>
          </cell>
          <cell r="F10333">
            <v>0</v>
          </cell>
          <cell r="G10333">
            <v>0</v>
          </cell>
          <cell r="I10333">
            <v>0</v>
          </cell>
        </row>
        <row r="10334">
          <cell r="A10334">
            <v>89931100000004</v>
          </cell>
          <cell r="B10334" t="str">
            <v xml:space="preserve">CAN.TRAQ.S/B MM5.5 ALAS BL.(BCI)                                                                    </v>
          </cell>
          <cell r="C10334">
            <v>1</v>
          </cell>
          <cell r="D10334">
            <v>0</v>
          </cell>
          <cell r="E10334">
            <v>0</v>
          </cell>
          <cell r="F10334">
            <v>0</v>
          </cell>
          <cell r="G10334">
            <v>0</v>
          </cell>
          <cell r="I10334">
            <v>0</v>
          </cell>
        </row>
        <row r="10335">
          <cell r="A10335">
            <v>89931200000000</v>
          </cell>
          <cell r="B10335" t="str">
            <v xml:space="preserve">CAN.TRAQ.S/B MM6.0 ALAS BL. M.P/OL.                                                                 </v>
          </cell>
          <cell r="C10335">
            <v>117</v>
          </cell>
          <cell r="D10335">
            <v>0</v>
          </cell>
          <cell r="E10335">
            <v>0</v>
          </cell>
          <cell r="F10335">
            <v>0</v>
          </cell>
          <cell r="G10335">
            <v>0</v>
          </cell>
          <cell r="I10335">
            <v>0</v>
          </cell>
        </row>
        <row r="10336">
          <cell r="A10336">
            <v>89931300000000</v>
          </cell>
          <cell r="B10336" t="str">
            <v xml:space="preserve">CAN.TRAQ.S/B MM6.5 ALAS BL. M.P/OL.                                                                 </v>
          </cell>
          <cell r="C10336">
            <v>6</v>
          </cell>
          <cell r="D10336">
            <v>0</v>
          </cell>
          <cell r="E10336">
            <v>0</v>
          </cell>
          <cell r="F10336">
            <v>0</v>
          </cell>
          <cell r="G10336">
            <v>0</v>
          </cell>
          <cell r="I10336">
            <v>0</v>
          </cell>
        </row>
        <row r="10337">
          <cell r="A10337">
            <v>89931400000000</v>
          </cell>
          <cell r="B10337" t="str">
            <v xml:space="preserve">CAN.TRAQ.S/B MM7.0 ALAS BL. M.P/OL.                                                                 </v>
          </cell>
          <cell r="C10337">
            <v>86</v>
          </cell>
          <cell r="D10337">
            <v>0</v>
          </cell>
          <cell r="E10337">
            <v>0</v>
          </cell>
          <cell r="F10337">
            <v>0</v>
          </cell>
          <cell r="G10337">
            <v>0</v>
          </cell>
          <cell r="I10337">
            <v>0</v>
          </cell>
        </row>
        <row r="10338">
          <cell r="A10338">
            <v>89931500000000</v>
          </cell>
          <cell r="B10338" t="str">
            <v xml:space="preserve">CAN.TRAQ.S/B MM7.5 ALAS BL. M.P/OL.                                                                 </v>
          </cell>
          <cell r="C10338">
            <v>36</v>
          </cell>
          <cell r="D10338">
            <v>0</v>
          </cell>
          <cell r="E10338">
            <v>0</v>
          </cell>
          <cell r="F10338">
            <v>0</v>
          </cell>
          <cell r="G10338">
            <v>0</v>
          </cell>
          <cell r="I10338">
            <v>0</v>
          </cell>
        </row>
        <row r="10339">
          <cell r="A10339">
            <v>89931600000000</v>
          </cell>
          <cell r="B10339" t="str">
            <v xml:space="preserve">CAN.TRAQ.S/B MM8.0 ALAS BL. M.P/OL.                                                                 </v>
          </cell>
          <cell r="C10339">
            <v>240</v>
          </cell>
          <cell r="D10339">
            <v>0</v>
          </cell>
          <cell r="E10339">
            <v>0</v>
          </cell>
          <cell r="F10339">
            <v>0</v>
          </cell>
          <cell r="G10339">
            <v>0</v>
          </cell>
          <cell r="I10339">
            <v>0</v>
          </cell>
        </row>
        <row r="10340">
          <cell r="A10340">
            <v>89931700000000</v>
          </cell>
          <cell r="B10340" t="str">
            <v xml:space="preserve">CAN.TRAQ.S/B MM8.5 ALAS BL. M.P/OL.                                                                 </v>
          </cell>
          <cell r="C10340">
            <v>7</v>
          </cell>
          <cell r="D10340">
            <v>0</v>
          </cell>
          <cell r="E10340">
            <v>0</v>
          </cell>
          <cell r="F10340">
            <v>0</v>
          </cell>
          <cell r="G10340">
            <v>0</v>
          </cell>
          <cell r="I10340">
            <v>0</v>
          </cell>
        </row>
        <row r="10341">
          <cell r="A10341">
            <v>89931800000000</v>
          </cell>
          <cell r="B10341" t="str">
            <v xml:space="preserve">CAN.TRAQ.S/B MM9.0 ALAS BL. M.P/OL.                                                                 </v>
          </cell>
          <cell r="C10341">
            <v>7</v>
          </cell>
          <cell r="D10341">
            <v>0</v>
          </cell>
          <cell r="E10341">
            <v>0</v>
          </cell>
          <cell r="F10341">
            <v>0</v>
          </cell>
          <cell r="G10341">
            <v>0</v>
          </cell>
          <cell r="I10341">
            <v>0</v>
          </cell>
        </row>
        <row r="10342">
          <cell r="A10342">
            <v>89931900000000</v>
          </cell>
          <cell r="B10342" t="str">
            <v xml:space="preserve">CAN.TRAQ.S/B MM9.5 ALAS BL. M.P/OL.                                                                 </v>
          </cell>
          <cell r="C10342">
            <v>97</v>
          </cell>
          <cell r="D10342">
            <v>0</v>
          </cell>
          <cell r="E10342">
            <v>0</v>
          </cell>
          <cell r="F10342">
            <v>0</v>
          </cell>
          <cell r="G10342">
            <v>0</v>
          </cell>
          <cell r="I10342">
            <v>0</v>
          </cell>
        </row>
        <row r="10343">
          <cell r="A10343">
            <v>89932000000000</v>
          </cell>
          <cell r="B10343" t="str">
            <v xml:space="preserve">CAN.TRA.S/B MM10.0 ALAS BL. M.P/OL.                                                                 </v>
          </cell>
          <cell r="C10343">
            <v>29</v>
          </cell>
          <cell r="D10343">
            <v>0</v>
          </cell>
          <cell r="E10343">
            <v>0</v>
          </cell>
          <cell r="F10343">
            <v>0</v>
          </cell>
          <cell r="G10343">
            <v>0</v>
          </cell>
          <cell r="I10343">
            <v>0</v>
          </cell>
        </row>
        <row r="10344">
          <cell r="A10344">
            <v>89941000000000</v>
          </cell>
          <cell r="B10344" t="str">
            <v xml:space="preserve">C.TRAQ. C/B MM5.0 ALAS BL.C/S. ASP.                                                                 </v>
          </cell>
          <cell r="C10344">
            <v>0</v>
          </cell>
          <cell r="D10344">
            <v>0</v>
          </cell>
          <cell r="E10344">
            <v>0</v>
          </cell>
          <cell r="F10344">
            <v>0</v>
          </cell>
          <cell r="G10344">
            <v>0</v>
          </cell>
          <cell r="I10344">
            <v>0</v>
          </cell>
        </row>
        <row r="10345">
          <cell r="A10345">
            <v>89941100000000</v>
          </cell>
          <cell r="B10345" t="str">
            <v xml:space="preserve">C.TRAQ. C/B MM5.5 ALAS BL. C/S.ASP.                                                                 </v>
          </cell>
          <cell r="C10345">
            <v>0</v>
          </cell>
          <cell r="D10345">
            <v>0</v>
          </cell>
          <cell r="E10345">
            <v>0</v>
          </cell>
          <cell r="F10345">
            <v>0</v>
          </cell>
          <cell r="G10345">
            <v>0</v>
          </cell>
          <cell r="I10345">
            <v>0</v>
          </cell>
        </row>
        <row r="10346">
          <cell r="A10346">
            <v>89941200000000</v>
          </cell>
          <cell r="B10346" t="str">
            <v xml:space="preserve">C.TRAQ. C/B MM6.0 ALAS BL.C/S. ASP.                                                                 </v>
          </cell>
          <cell r="C10346">
            <v>0</v>
          </cell>
          <cell r="D10346">
            <v>0</v>
          </cell>
          <cell r="E10346">
            <v>0</v>
          </cell>
          <cell r="F10346">
            <v>0</v>
          </cell>
          <cell r="G10346">
            <v>0</v>
          </cell>
          <cell r="I10346">
            <v>0</v>
          </cell>
        </row>
        <row r="10347">
          <cell r="A10347">
            <v>89941300000000</v>
          </cell>
          <cell r="B10347" t="str">
            <v xml:space="preserve">C.TRAQ. C/B MM6.5 ALAS BL. C/S.ASP.                                                                 </v>
          </cell>
          <cell r="C10347">
            <v>0</v>
          </cell>
          <cell r="D10347">
            <v>0</v>
          </cell>
          <cell r="E10347">
            <v>0</v>
          </cell>
          <cell r="F10347">
            <v>0</v>
          </cell>
          <cell r="G10347">
            <v>0</v>
          </cell>
          <cell r="I10347">
            <v>0</v>
          </cell>
        </row>
        <row r="10348">
          <cell r="A10348">
            <v>89941400000000</v>
          </cell>
          <cell r="B10348" t="str">
            <v xml:space="preserve">C.TRAQ. C/B MM7.0 ALAS BL. C/S.ASP.                                                                 </v>
          </cell>
          <cell r="C10348">
            <v>0</v>
          </cell>
          <cell r="D10348">
            <v>0</v>
          </cell>
          <cell r="E10348">
            <v>0</v>
          </cell>
          <cell r="F10348">
            <v>0</v>
          </cell>
          <cell r="G10348">
            <v>0</v>
          </cell>
          <cell r="I10348">
            <v>0</v>
          </cell>
        </row>
        <row r="10349">
          <cell r="A10349">
            <v>89941500000000</v>
          </cell>
          <cell r="B10349" t="str">
            <v xml:space="preserve">C.TRAQ. C/B MM7.5 ALAS BL. C/S.ASP.                                                                 </v>
          </cell>
          <cell r="C10349">
            <v>0</v>
          </cell>
          <cell r="D10349">
            <v>0</v>
          </cell>
          <cell r="E10349">
            <v>0</v>
          </cell>
          <cell r="F10349">
            <v>0</v>
          </cell>
          <cell r="G10349">
            <v>0</v>
          </cell>
          <cell r="I10349">
            <v>0</v>
          </cell>
        </row>
        <row r="10350">
          <cell r="A10350">
            <v>89941600000000</v>
          </cell>
          <cell r="B10350" t="str">
            <v xml:space="preserve">C.TRAQ. C/B MM8.0 ALAS BL. C/S.ASP.                                                                 </v>
          </cell>
          <cell r="C10350">
            <v>0</v>
          </cell>
          <cell r="D10350">
            <v>0</v>
          </cell>
          <cell r="E10350">
            <v>0</v>
          </cell>
          <cell r="F10350">
            <v>0</v>
          </cell>
          <cell r="G10350">
            <v>0</v>
          </cell>
          <cell r="I10350">
            <v>0</v>
          </cell>
        </row>
        <row r="10351">
          <cell r="A10351">
            <v>89941700000000</v>
          </cell>
          <cell r="B10351" t="str">
            <v xml:space="preserve">C.TRAQ. C/B MM8.5 ALAS BL. C/S.ASP.                                                                 </v>
          </cell>
          <cell r="C10351">
            <v>0</v>
          </cell>
          <cell r="D10351">
            <v>0</v>
          </cell>
          <cell r="E10351">
            <v>0</v>
          </cell>
          <cell r="F10351">
            <v>0</v>
          </cell>
          <cell r="G10351">
            <v>0</v>
          </cell>
          <cell r="I10351">
            <v>0</v>
          </cell>
        </row>
        <row r="10352">
          <cell r="A10352">
            <v>89941800000000</v>
          </cell>
          <cell r="B10352" t="str">
            <v xml:space="preserve">C.TRAQ. C/B MM9.0 ALAS BL. C/S.ASP.                                                                 </v>
          </cell>
          <cell r="C10352">
            <v>0</v>
          </cell>
          <cell r="D10352">
            <v>0</v>
          </cell>
          <cell r="E10352">
            <v>0</v>
          </cell>
          <cell r="F10352">
            <v>0</v>
          </cell>
          <cell r="G10352">
            <v>0</v>
          </cell>
          <cell r="I10352">
            <v>0</v>
          </cell>
        </row>
        <row r="10353">
          <cell r="A10353">
            <v>89941900000000</v>
          </cell>
          <cell r="B10353" t="str">
            <v xml:space="preserve">C.TRAQ. C/B MM9.5 ALAS BL. C/S.ASP.                                                                 </v>
          </cell>
          <cell r="C10353">
            <v>0</v>
          </cell>
          <cell r="D10353">
            <v>0</v>
          </cell>
          <cell r="E10353">
            <v>0</v>
          </cell>
          <cell r="F10353">
            <v>0</v>
          </cell>
          <cell r="G10353">
            <v>0</v>
          </cell>
          <cell r="I10353">
            <v>0</v>
          </cell>
        </row>
        <row r="10354">
          <cell r="A10354">
            <v>89942000000000</v>
          </cell>
          <cell r="B10354" t="str">
            <v xml:space="preserve">C.TRAQ. C/B MM10.0 ALAS BL.C/S.ASP.                                                                 </v>
          </cell>
          <cell r="C10354">
            <v>0</v>
          </cell>
          <cell r="D10354">
            <v>0</v>
          </cell>
          <cell r="E10354">
            <v>0</v>
          </cell>
          <cell r="F10354">
            <v>0</v>
          </cell>
          <cell r="G10354">
            <v>0</v>
          </cell>
          <cell r="I10354">
            <v>0</v>
          </cell>
        </row>
        <row r="10355">
          <cell r="A10355">
            <v>89950600000000</v>
          </cell>
          <cell r="B10355" t="str">
            <v xml:space="preserve">C.TRAQ. S/B MM3.0 ALAS BL. C/S.ASP.                                                                 </v>
          </cell>
          <cell r="C10355">
            <v>0</v>
          </cell>
          <cell r="D10355">
            <v>0</v>
          </cell>
          <cell r="E10355">
            <v>0</v>
          </cell>
          <cell r="F10355">
            <v>0</v>
          </cell>
          <cell r="G10355">
            <v>0</v>
          </cell>
          <cell r="I10355">
            <v>0</v>
          </cell>
        </row>
        <row r="10356">
          <cell r="A10356">
            <v>89950700000000</v>
          </cell>
          <cell r="B10356" t="str">
            <v xml:space="preserve">C.TRAQ. S/B MM3.5 ALAS BL. C/S.ASP.                                                                 </v>
          </cell>
          <cell r="C10356">
            <v>0</v>
          </cell>
          <cell r="D10356">
            <v>0</v>
          </cell>
          <cell r="E10356">
            <v>0</v>
          </cell>
          <cell r="F10356">
            <v>0</v>
          </cell>
          <cell r="G10356">
            <v>0</v>
          </cell>
          <cell r="I10356">
            <v>0</v>
          </cell>
        </row>
        <row r="10357">
          <cell r="A10357">
            <v>89950800000000</v>
          </cell>
          <cell r="B10357" t="str">
            <v xml:space="preserve">C.TRAQ. S/B MM4.0 ALAS BL. C/S.ASP.                                                                 </v>
          </cell>
          <cell r="C10357">
            <v>0</v>
          </cell>
          <cell r="D10357">
            <v>0</v>
          </cell>
          <cell r="E10357">
            <v>0</v>
          </cell>
          <cell r="F10357">
            <v>0</v>
          </cell>
          <cell r="G10357">
            <v>0</v>
          </cell>
          <cell r="I10357">
            <v>0</v>
          </cell>
        </row>
        <row r="10358">
          <cell r="A10358">
            <v>89950900000000</v>
          </cell>
          <cell r="B10358" t="str">
            <v xml:space="preserve">C.TRAQ. S/B MM4.5 ALAS BL. C/S.ASP.                                                                 </v>
          </cell>
          <cell r="C10358">
            <v>0</v>
          </cell>
          <cell r="D10358">
            <v>0</v>
          </cell>
          <cell r="E10358">
            <v>0</v>
          </cell>
          <cell r="F10358">
            <v>0</v>
          </cell>
          <cell r="G10358">
            <v>0</v>
          </cell>
          <cell r="I10358">
            <v>0</v>
          </cell>
        </row>
        <row r="10359">
          <cell r="A10359">
            <v>89961000000000</v>
          </cell>
          <cell r="B10359" t="str">
            <v xml:space="preserve">C.TRAQ.C/B MM5.0 ALAS BL. M.P/OLIVA                                                                 </v>
          </cell>
          <cell r="C10359">
            <v>204</v>
          </cell>
          <cell r="D10359">
            <v>0</v>
          </cell>
          <cell r="E10359">
            <v>0</v>
          </cell>
          <cell r="F10359">
            <v>0</v>
          </cell>
          <cell r="G10359">
            <v>0</v>
          </cell>
          <cell r="I10359">
            <v>0</v>
          </cell>
        </row>
        <row r="10360">
          <cell r="A10360">
            <v>89961000000004</v>
          </cell>
          <cell r="B10360" t="str">
            <v xml:space="preserve">C.TRAQ.C/B MM5.0 ALAS BL. (BCI)                                                                     </v>
          </cell>
          <cell r="C10360">
            <v>0</v>
          </cell>
          <cell r="D10360">
            <v>0</v>
          </cell>
          <cell r="E10360">
            <v>0</v>
          </cell>
          <cell r="F10360">
            <v>0</v>
          </cell>
          <cell r="G10360">
            <v>0</v>
          </cell>
          <cell r="I10360">
            <v>0</v>
          </cell>
        </row>
        <row r="10361">
          <cell r="A10361">
            <v>89961100000000</v>
          </cell>
          <cell r="B10361" t="str">
            <v xml:space="preserve">C.TRAQ.C/B MM5.5 ALAS BL. M.P/OLIVA                                                                 </v>
          </cell>
          <cell r="C10361">
            <v>0</v>
          </cell>
          <cell r="D10361">
            <v>0</v>
          </cell>
          <cell r="E10361">
            <v>0</v>
          </cell>
          <cell r="F10361">
            <v>0</v>
          </cell>
          <cell r="G10361">
            <v>0</v>
          </cell>
          <cell r="I10361">
            <v>0</v>
          </cell>
        </row>
        <row r="10362">
          <cell r="A10362">
            <v>89961100000004</v>
          </cell>
          <cell r="B10362" t="str">
            <v xml:space="preserve">C.TRAQ.C/B MM5.5 ALAS BL. (BCI)                                                                     </v>
          </cell>
          <cell r="C10362">
            <v>0</v>
          </cell>
          <cell r="D10362">
            <v>0</v>
          </cell>
          <cell r="E10362">
            <v>0</v>
          </cell>
          <cell r="F10362">
            <v>0</v>
          </cell>
          <cell r="G10362">
            <v>0</v>
          </cell>
          <cell r="I10362">
            <v>0</v>
          </cell>
        </row>
        <row r="10363">
          <cell r="A10363">
            <v>89961200000000</v>
          </cell>
          <cell r="B10363" t="str">
            <v xml:space="preserve">C.TRAQ.C/B MM6.0 ALAS BL. M.P/OLIVA                                                                 </v>
          </cell>
          <cell r="C10363">
            <v>47</v>
          </cell>
          <cell r="D10363">
            <v>0</v>
          </cell>
          <cell r="E10363">
            <v>0</v>
          </cell>
          <cell r="F10363">
            <v>0</v>
          </cell>
          <cell r="G10363">
            <v>0</v>
          </cell>
          <cell r="I10363">
            <v>0</v>
          </cell>
        </row>
        <row r="10364">
          <cell r="A10364">
            <v>89961200000004</v>
          </cell>
          <cell r="B10364" t="str">
            <v xml:space="preserve">C.TRAQ.C/B MM6.0 ALAS BL. (BCI)                                                                     </v>
          </cell>
          <cell r="C10364">
            <v>44</v>
          </cell>
          <cell r="D10364">
            <v>0</v>
          </cell>
          <cell r="E10364">
            <v>0</v>
          </cell>
          <cell r="F10364">
            <v>0</v>
          </cell>
          <cell r="G10364">
            <v>0</v>
          </cell>
          <cell r="I10364">
            <v>0</v>
          </cell>
        </row>
        <row r="10365">
          <cell r="A10365">
            <v>89961300000000</v>
          </cell>
          <cell r="B10365" t="str">
            <v xml:space="preserve">C.TRAQ.C/B MM6.5 ALAS BL. M.P/OLIVA                                                                 </v>
          </cell>
          <cell r="C10365">
            <v>176</v>
          </cell>
          <cell r="D10365">
            <v>0</v>
          </cell>
          <cell r="E10365">
            <v>0</v>
          </cell>
          <cell r="F10365">
            <v>0</v>
          </cell>
          <cell r="G10365">
            <v>0</v>
          </cell>
          <cell r="I10365">
            <v>0</v>
          </cell>
        </row>
        <row r="10366">
          <cell r="A10366">
            <v>89961300000004</v>
          </cell>
          <cell r="B10366" t="str">
            <v xml:space="preserve">C.TRAQ.C/B MM6.5 ALAS BL. (BCI)                                                                     </v>
          </cell>
          <cell r="C10366">
            <v>0</v>
          </cell>
          <cell r="D10366">
            <v>0</v>
          </cell>
          <cell r="E10366">
            <v>0</v>
          </cell>
          <cell r="F10366">
            <v>0</v>
          </cell>
          <cell r="G10366">
            <v>0</v>
          </cell>
          <cell r="I10366">
            <v>0</v>
          </cell>
        </row>
        <row r="10367">
          <cell r="A10367">
            <v>89961400000000</v>
          </cell>
          <cell r="B10367" t="str">
            <v xml:space="preserve">C.TRAQ.C/B MM7.0 ALAS BL. M.P/OLIVA                                                                 </v>
          </cell>
          <cell r="C10367">
            <v>101</v>
          </cell>
          <cell r="D10367">
            <v>0</v>
          </cell>
          <cell r="E10367">
            <v>0</v>
          </cell>
          <cell r="F10367">
            <v>0</v>
          </cell>
          <cell r="G10367">
            <v>0</v>
          </cell>
          <cell r="I10367">
            <v>0</v>
          </cell>
        </row>
        <row r="10368">
          <cell r="A10368">
            <v>89961400000004</v>
          </cell>
          <cell r="B10368" t="str">
            <v xml:space="preserve">C.TRAQ.C/B MM7.0 ALAS BL. (BCI)                                                                     </v>
          </cell>
          <cell r="C10368">
            <v>0</v>
          </cell>
          <cell r="D10368">
            <v>0</v>
          </cell>
          <cell r="E10368">
            <v>0</v>
          </cell>
          <cell r="F10368">
            <v>0</v>
          </cell>
          <cell r="G10368">
            <v>0</v>
          </cell>
          <cell r="I10368">
            <v>0</v>
          </cell>
        </row>
        <row r="10369">
          <cell r="A10369">
            <v>89961500000000</v>
          </cell>
          <cell r="B10369" t="str">
            <v xml:space="preserve">C.TRAQ.C/B MM7.5 ALAS BL. M.P/OLIVA                                                                 </v>
          </cell>
          <cell r="C10369">
            <v>690</v>
          </cell>
          <cell r="D10369">
            <v>0</v>
          </cell>
          <cell r="E10369">
            <v>0</v>
          </cell>
          <cell r="F10369">
            <v>0</v>
          </cell>
          <cell r="G10369">
            <v>0</v>
          </cell>
          <cell r="I10369">
            <v>0</v>
          </cell>
        </row>
        <row r="10370">
          <cell r="A10370">
            <v>89961500000004</v>
          </cell>
          <cell r="B10370" t="str">
            <v xml:space="preserve">C.TRAQ.C/B MM7.5 ALAS BL. (BCI)                                                                     </v>
          </cell>
          <cell r="C10370">
            <v>0</v>
          </cell>
          <cell r="D10370">
            <v>0</v>
          </cell>
          <cell r="E10370">
            <v>0</v>
          </cell>
          <cell r="F10370">
            <v>0</v>
          </cell>
          <cell r="G10370">
            <v>0</v>
          </cell>
          <cell r="I10370">
            <v>0</v>
          </cell>
        </row>
        <row r="10371">
          <cell r="A10371">
            <v>89961600000000</v>
          </cell>
          <cell r="B10371" t="str">
            <v xml:space="preserve">C.TRAQ.C/B MM8.0 ALAS BL. M.P/OLIVA                                                                 </v>
          </cell>
          <cell r="C10371">
            <v>53</v>
          </cell>
          <cell r="D10371">
            <v>0</v>
          </cell>
          <cell r="E10371">
            <v>0</v>
          </cell>
          <cell r="F10371">
            <v>0</v>
          </cell>
          <cell r="G10371">
            <v>0</v>
          </cell>
          <cell r="I10371">
            <v>0</v>
          </cell>
        </row>
        <row r="10372">
          <cell r="A10372">
            <v>89961600000004</v>
          </cell>
          <cell r="B10372" t="str">
            <v xml:space="preserve">C.TRAQ.C/B MM8.0 ALAS BL. (BCI)                                                                     </v>
          </cell>
          <cell r="C10372">
            <v>181</v>
          </cell>
          <cell r="D10372">
            <v>0</v>
          </cell>
          <cell r="E10372">
            <v>0</v>
          </cell>
          <cell r="F10372">
            <v>0</v>
          </cell>
          <cell r="G10372">
            <v>0</v>
          </cell>
          <cell r="I10372">
            <v>0</v>
          </cell>
        </row>
        <row r="10373">
          <cell r="A10373">
            <v>89961700000000</v>
          </cell>
          <cell r="B10373" t="str">
            <v xml:space="preserve">C.TRAQ.C/B MM8.5 ALAS BL. M.P/OLIVA                                                                 </v>
          </cell>
          <cell r="C10373">
            <v>506</v>
          </cell>
          <cell r="D10373">
            <v>0</v>
          </cell>
          <cell r="E10373">
            <v>0</v>
          </cell>
          <cell r="F10373">
            <v>0</v>
          </cell>
          <cell r="G10373">
            <v>0</v>
          </cell>
          <cell r="I10373">
            <v>0</v>
          </cell>
        </row>
        <row r="10374">
          <cell r="A10374">
            <v>89961700000004</v>
          </cell>
          <cell r="B10374" t="str">
            <v xml:space="preserve">C.TRAQ.C/B MM8.5 ALAS BL. (BCI)                                                                     </v>
          </cell>
          <cell r="C10374">
            <v>227</v>
          </cell>
          <cell r="D10374">
            <v>0</v>
          </cell>
          <cell r="E10374">
            <v>0</v>
          </cell>
          <cell r="F10374">
            <v>0</v>
          </cell>
          <cell r="G10374">
            <v>0</v>
          </cell>
          <cell r="I10374">
            <v>0</v>
          </cell>
        </row>
        <row r="10375">
          <cell r="A10375">
            <v>89961800000000</v>
          </cell>
          <cell r="B10375" t="str">
            <v xml:space="preserve">C/TRAQ.C/B MM9.0 ALAS BL. M.P/OLIVA                                                                 </v>
          </cell>
          <cell r="C10375">
            <v>785</v>
          </cell>
          <cell r="D10375">
            <v>0</v>
          </cell>
          <cell r="E10375">
            <v>0</v>
          </cell>
          <cell r="F10375">
            <v>0</v>
          </cell>
          <cell r="G10375">
            <v>0</v>
          </cell>
          <cell r="I10375">
            <v>0</v>
          </cell>
        </row>
        <row r="10376">
          <cell r="A10376">
            <v>89961800000004</v>
          </cell>
          <cell r="B10376" t="str">
            <v xml:space="preserve">C.TRAQ.C/B MM9.0 ALAS BL. (BCI)                                                                     </v>
          </cell>
          <cell r="C10376">
            <v>34</v>
          </cell>
          <cell r="D10376">
            <v>0</v>
          </cell>
          <cell r="E10376">
            <v>0</v>
          </cell>
          <cell r="F10376">
            <v>0</v>
          </cell>
          <cell r="G10376">
            <v>0</v>
          </cell>
          <cell r="I10376">
            <v>0</v>
          </cell>
        </row>
        <row r="10377">
          <cell r="A10377">
            <v>89961900000000</v>
          </cell>
          <cell r="B10377" t="str">
            <v xml:space="preserve">C/TRAQ.C/B MM9.5 ALAS BL. M-P/OLIVA                                                                 </v>
          </cell>
          <cell r="C10377">
            <v>20</v>
          </cell>
          <cell r="D10377">
            <v>0</v>
          </cell>
          <cell r="E10377">
            <v>0</v>
          </cell>
          <cell r="F10377">
            <v>0</v>
          </cell>
          <cell r="G10377">
            <v>0</v>
          </cell>
          <cell r="I10377">
            <v>0</v>
          </cell>
        </row>
        <row r="10378">
          <cell r="A10378">
            <v>89961900000004</v>
          </cell>
          <cell r="B10378" t="str">
            <v xml:space="preserve">C.TRAQ.C/B MM9.5 ALAS BL. (BCI)                                                                     </v>
          </cell>
          <cell r="C10378">
            <v>130</v>
          </cell>
          <cell r="D10378">
            <v>0</v>
          </cell>
          <cell r="E10378">
            <v>0</v>
          </cell>
          <cell r="F10378">
            <v>0</v>
          </cell>
          <cell r="G10378">
            <v>0</v>
          </cell>
          <cell r="I10378">
            <v>0</v>
          </cell>
        </row>
        <row r="10379">
          <cell r="A10379">
            <v>89962000000000</v>
          </cell>
          <cell r="B10379" t="str">
            <v xml:space="preserve">C/TRAQ.C/B MM10.0 ALAS BL.M.P/OLIVA                                                                 </v>
          </cell>
          <cell r="C10379">
            <v>289</v>
          </cell>
          <cell r="D10379">
            <v>0</v>
          </cell>
          <cell r="E10379">
            <v>0</v>
          </cell>
          <cell r="F10379">
            <v>0</v>
          </cell>
          <cell r="G10379">
            <v>0</v>
          </cell>
          <cell r="I10379">
            <v>0</v>
          </cell>
        </row>
        <row r="10380">
          <cell r="A10380">
            <v>89962000000004</v>
          </cell>
          <cell r="B10380" t="str">
            <v xml:space="preserve">C.TRAQ.C/B MM10.0 ALAS BL. (BCI)                                                                    </v>
          </cell>
          <cell r="C10380">
            <v>0</v>
          </cell>
          <cell r="D10380">
            <v>0</v>
          </cell>
          <cell r="E10380">
            <v>0</v>
          </cell>
          <cell r="F10380">
            <v>0</v>
          </cell>
          <cell r="G10380">
            <v>0</v>
          </cell>
          <cell r="I10380">
            <v>0</v>
          </cell>
        </row>
        <row r="10381">
          <cell r="A10381">
            <v>89970600000000</v>
          </cell>
          <cell r="B10381" t="str">
            <v xml:space="preserve">CANULA TRAQ. S/B MM 3.0 ALAS BL.                                                                    </v>
          </cell>
          <cell r="C10381">
            <v>0</v>
          </cell>
          <cell r="D10381">
            <v>0</v>
          </cell>
          <cell r="E10381">
            <v>0</v>
          </cell>
          <cell r="F10381">
            <v>0</v>
          </cell>
          <cell r="G10381">
            <v>0</v>
          </cell>
          <cell r="I10381">
            <v>0</v>
          </cell>
        </row>
        <row r="10382">
          <cell r="A10382">
            <v>89970700000000</v>
          </cell>
          <cell r="B10382" t="str">
            <v xml:space="preserve">CANULA TRAQ. S/B MM 3.5 ALAS BL.                                                                    </v>
          </cell>
          <cell r="C10382">
            <v>0</v>
          </cell>
          <cell r="D10382">
            <v>0</v>
          </cell>
          <cell r="E10382">
            <v>0</v>
          </cell>
          <cell r="F10382">
            <v>0</v>
          </cell>
          <cell r="G10382">
            <v>0</v>
          </cell>
          <cell r="I10382">
            <v>0</v>
          </cell>
        </row>
        <row r="10383">
          <cell r="A10383">
            <v>89970800000000</v>
          </cell>
          <cell r="B10383" t="str">
            <v xml:space="preserve">CANULA TRAQ. S/B MM 4.0 ALAS BL.                                                                    </v>
          </cell>
          <cell r="C10383">
            <v>0</v>
          </cell>
          <cell r="D10383">
            <v>0</v>
          </cell>
          <cell r="E10383">
            <v>0</v>
          </cell>
          <cell r="F10383">
            <v>0</v>
          </cell>
          <cell r="G10383">
            <v>0</v>
          </cell>
          <cell r="I10383">
            <v>0</v>
          </cell>
        </row>
        <row r="10384">
          <cell r="A10384">
            <v>89970900000000</v>
          </cell>
          <cell r="B10384" t="str">
            <v xml:space="preserve">CANULA TRAQ. S/B MM 4.5 ALAS BL.                                                                    </v>
          </cell>
          <cell r="C10384">
            <v>0</v>
          </cell>
          <cell r="D10384">
            <v>0</v>
          </cell>
          <cell r="E10384">
            <v>0</v>
          </cell>
          <cell r="F10384">
            <v>0</v>
          </cell>
          <cell r="G10384">
            <v>0</v>
          </cell>
          <cell r="I10384">
            <v>0</v>
          </cell>
        </row>
        <row r="10385">
          <cell r="A10385">
            <v>89971000000000</v>
          </cell>
          <cell r="B10385" t="str">
            <v xml:space="preserve">CANULA TRAQ. S/B MM 5.0 ALAS BL.                                                                    </v>
          </cell>
          <cell r="C10385">
            <v>0</v>
          </cell>
          <cell r="D10385">
            <v>0</v>
          </cell>
          <cell r="E10385">
            <v>0</v>
          </cell>
          <cell r="F10385">
            <v>0</v>
          </cell>
          <cell r="G10385">
            <v>0</v>
          </cell>
          <cell r="I10385">
            <v>0</v>
          </cell>
        </row>
        <row r="10386">
          <cell r="A10386">
            <v>89971100000000</v>
          </cell>
          <cell r="B10386" t="str">
            <v xml:space="preserve">CANULA TRAQ. S/B MM 5.5 ALAS BL.                                                                    </v>
          </cell>
          <cell r="C10386">
            <v>0</v>
          </cell>
          <cell r="D10386">
            <v>0</v>
          </cell>
          <cell r="E10386">
            <v>0</v>
          </cell>
          <cell r="F10386">
            <v>0</v>
          </cell>
          <cell r="G10386">
            <v>0</v>
          </cell>
          <cell r="I10386">
            <v>0</v>
          </cell>
        </row>
        <row r="10387">
          <cell r="A10387">
            <v>89971200000000</v>
          </cell>
          <cell r="B10387" t="str">
            <v xml:space="preserve">CANULA TRAQ. S/B MM 6.0 ALAS BL.                                                                    </v>
          </cell>
          <cell r="C10387">
            <v>0</v>
          </cell>
          <cell r="D10387">
            <v>0</v>
          </cell>
          <cell r="E10387">
            <v>0</v>
          </cell>
          <cell r="F10387">
            <v>0</v>
          </cell>
          <cell r="G10387">
            <v>0</v>
          </cell>
          <cell r="I10387">
            <v>0</v>
          </cell>
        </row>
        <row r="10388">
          <cell r="A10388">
            <v>89971300000000</v>
          </cell>
          <cell r="B10388" t="str">
            <v xml:space="preserve">CANULA TRAQ. S/B MM 6.5 ALAS BL.                                                                    </v>
          </cell>
          <cell r="C10388">
            <v>0</v>
          </cell>
          <cell r="D10388">
            <v>0</v>
          </cell>
          <cell r="E10388">
            <v>0</v>
          </cell>
          <cell r="F10388">
            <v>0</v>
          </cell>
          <cell r="G10388">
            <v>0</v>
          </cell>
          <cell r="I10388">
            <v>0</v>
          </cell>
        </row>
        <row r="10389">
          <cell r="A10389">
            <v>89971400000000</v>
          </cell>
          <cell r="B10389" t="str">
            <v xml:space="preserve">CANULA TRAQ. S/B MM 7.0 ALAS BL.                                                                    </v>
          </cell>
          <cell r="C10389">
            <v>0</v>
          </cell>
          <cell r="D10389">
            <v>0</v>
          </cell>
          <cell r="E10389">
            <v>0</v>
          </cell>
          <cell r="F10389">
            <v>0</v>
          </cell>
          <cell r="G10389">
            <v>0</v>
          </cell>
          <cell r="I10389">
            <v>0</v>
          </cell>
        </row>
        <row r="10390">
          <cell r="A10390">
            <v>89971500000000</v>
          </cell>
          <cell r="B10390" t="str">
            <v xml:space="preserve">CANULA TRAQ. S/B MM 7.5 ALAS BL.                                                                    </v>
          </cell>
          <cell r="C10390">
            <v>0</v>
          </cell>
          <cell r="D10390">
            <v>0</v>
          </cell>
          <cell r="E10390">
            <v>0</v>
          </cell>
          <cell r="F10390">
            <v>0</v>
          </cell>
          <cell r="G10390">
            <v>0</v>
          </cell>
          <cell r="I10390">
            <v>0</v>
          </cell>
        </row>
        <row r="10391">
          <cell r="A10391">
            <v>89971600000000</v>
          </cell>
          <cell r="B10391" t="str">
            <v xml:space="preserve">CANULA TRAQ. S/B MM 8.0 ALAS BL.                                                                    </v>
          </cell>
          <cell r="C10391">
            <v>0</v>
          </cell>
          <cell r="D10391">
            <v>0</v>
          </cell>
          <cell r="E10391">
            <v>0</v>
          </cell>
          <cell r="F10391">
            <v>0</v>
          </cell>
          <cell r="G10391">
            <v>0</v>
          </cell>
          <cell r="I10391">
            <v>0</v>
          </cell>
        </row>
        <row r="10392">
          <cell r="A10392">
            <v>89971700000000</v>
          </cell>
          <cell r="B10392" t="str">
            <v xml:space="preserve">CANULA TRAQ. S/B MM 8.5 ALAS BL.                                                                    </v>
          </cell>
          <cell r="C10392">
            <v>0</v>
          </cell>
          <cell r="D10392">
            <v>0</v>
          </cell>
          <cell r="E10392">
            <v>0</v>
          </cell>
          <cell r="F10392">
            <v>0</v>
          </cell>
          <cell r="G10392">
            <v>0</v>
          </cell>
          <cell r="I10392">
            <v>0</v>
          </cell>
        </row>
        <row r="10393">
          <cell r="A10393">
            <v>89971800000000</v>
          </cell>
          <cell r="B10393" t="str">
            <v xml:space="preserve">CANULA TRAQ. S/B MM 9.0 ALAS BL.                                                                    </v>
          </cell>
          <cell r="C10393">
            <v>0</v>
          </cell>
          <cell r="D10393">
            <v>0</v>
          </cell>
          <cell r="E10393">
            <v>0</v>
          </cell>
          <cell r="F10393">
            <v>0</v>
          </cell>
          <cell r="G10393">
            <v>0</v>
          </cell>
          <cell r="I10393">
            <v>0</v>
          </cell>
        </row>
        <row r="10394">
          <cell r="A10394">
            <v>89971900000000</v>
          </cell>
          <cell r="B10394" t="str">
            <v xml:space="preserve">CANULA TRAQ. S/B MM 9.5 ALAS BL.                                                                    </v>
          </cell>
          <cell r="C10394">
            <v>0</v>
          </cell>
          <cell r="D10394">
            <v>0</v>
          </cell>
          <cell r="E10394">
            <v>0</v>
          </cell>
          <cell r="F10394">
            <v>0</v>
          </cell>
          <cell r="G10394">
            <v>0</v>
          </cell>
          <cell r="I10394">
            <v>0</v>
          </cell>
        </row>
        <row r="10395">
          <cell r="A10395">
            <v>89972000000000</v>
          </cell>
          <cell r="B10395" t="str">
            <v xml:space="preserve">CANULA TRAQ. S/B MM 10.0 ALAS BL.                                                                   </v>
          </cell>
          <cell r="C10395">
            <v>0</v>
          </cell>
          <cell r="D10395">
            <v>0</v>
          </cell>
          <cell r="E10395">
            <v>0</v>
          </cell>
          <cell r="F10395">
            <v>0</v>
          </cell>
          <cell r="G10395">
            <v>0</v>
          </cell>
          <cell r="I10395">
            <v>0</v>
          </cell>
        </row>
        <row r="10396">
          <cell r="A10396">
            <v>89972010060000</v>
          </cell>
          <cell r="B10396" t="str">
            <v xml:space="preserve">C.TRAQ.S/B+1CM PROXIMAL 6.0MM                                                                       </v>
          </cell>
          <cell r="C10396">
            <v>8</v>
          </cell>
          <cell r="D10396">
            <v>0</v>
          </cell>
          <cell r="E10396">
            <v>0</v>
          </cell>
          <cell r="F10396">
            <v>0</v>
          </cell>
          <cell r="G10396">
            <v>0</v>
          </cell>
          <cell r="I10396">
            <v>0</v>
          </cell>
        </row>
        <row r="10397">
          <cell r="A10397">
            <v>89972010070000</v>
          </cell>
          <cell r="B10397" t="str">
            <v xml:space="preserve">C.TRAQ.S/B+1CM PROXIMAL 7.0MM                                                                       </v>
          </cell>
          <cell r="C10397">
            <v>50</v>
          </cell>
          <cell r="D10397">
            <v>0</v>
          </cell>
          <cell r="E10397">
            <v>0</v>
          </cell>
          <cell r="F10397">
            <v>0</v>
          </cell>
          <cell r="G10397">
            <v>0</v>
          </cell>
          <cell r="I10397">
            <v>0</v>
          </cell>
        </row>
        <row r="10398">
          <cell r="A10398">
            <v>89972010080000</v>
          </cell>
          <cell r="B10398" t="str">
            <v xml:space="preserve">C.TRAQ.S/B+1CM PROXIMAL 8.0MM                                                                       </v>
          </cell>
          <cell r="C10398">
            <v>55</v>
          </cell>
          <cell r="D10398">
            <v>0</v>
          </cell>
          <cell r="E10398">
            <v>0</v>
          </cell>
          <cell r="F10398">
            <v>0</v>
          </cell>
          <cell r="G10398">
            <v>0</v>
          </cell>
          <cell r="I10398">
            <v>0</v>
          </cell>
        </row>
        <row r="10399">
          <cell r="A10399">
            <v>89972010090000</v>
          </cell>
          <cell r="B10399" t="str">
            <v xml:space="preserve">C.TRAQ.S/B+1CM PROXIMAL 9.0MM                                                                       </v>
          </cell>
          <cell r="C10399">
            <v>9</v>
          </cell>
          <cell r="D10399">
            <v>0</v>
          </cell>
          <cell r="E10399">
            <v>0</v>
          </cell>
          <cell r="F10399">
            <v>0</v>
          </cell>
          <cell r="G10399">
            <v>0</v>
          </cell>
          <cell r="I10399">
            <v>0</v>
          </cell>
        </row>
        <row r="10400">
          <cell r="A10400">
            <v>89972020060000</v>
          </cell>
          <cell r="B10400" t="str">
            <v xml:space="preserve">C.TRAQ.S/B+1CM DISTAL 6.0MM                                                                         </v>
          </cell>
          <cell r="C10400">
            <v>46</v>
          </cell>
          <cell r="D10400">
            <v>0</v>
          </cell>
          <cell r="E10400">
            <v>0</v>
          </cell>
          <cell r="F10400">
            <v>0</v>
          </cell>
          <cell r="G10400">
            <v>0</v>
          </cell>
          <cell r="I10400">
            <v>0</v>
          </cell>
        </row>
        <row r="10401">
          <cell r="A10401">
            <v>89972020070000</v>
          </cell>
          <cell r="B10401" t="str">
            <v xml:space="preserve">C.TRAQ.S/B+1CM DISTAL 7.0MM                                                                         </v>
          </cell>
          <cell r="C10401">
            <v>52</v>
          </cell>
          <cell r="D10401">
            <v>0</v>
          </cell>
          <cell r="E10401">
            <v>0</v>
          </cell>
          <cell r="F10401">
            <v>0</v>
          </cell>
          <cell r="G10401">
            <v>0</v>
          </cell>
          <cell r="I10401">
            <v>0</v>
          </cell>
        </row>
        <row r="10402">
          <cell r="A10402">
            <v>89972020080000</v>
          </cell>
          <cell r="B10402" t="str">
            <v xml:space="preserve">C.TRAQ.S/B+1CM DISTAL 8,0MM                                                                         </v>
          </cell>
          <cell r="C10402">
            <v>59</v>
          </cell>
          <cell r="D10402">
            <v>0</v>
          </cell>
          <cell r="E10402">
            <v>0</v>
          </cell>
          <cell r="F10402">
            <v>0</v>
          </cell>
          <cell r="G10402">
            <v>0</v>
          </cell>
          <cell r="I10402">
            <v>0</v>
          </cell>
        </row>
        <row r="10403">
          <cell r="A10403">
            <v>89972030060000</v>
          </cell>
          <cell r="B10403" t="str">
            <v xml:space="preserve">C.TRAQ.S/B+2CM PROXIMAL 6.0MM                                                                       </v>
          </cell>
          <cell r="C10403">
            <v>8</v>
          </cell>
          <cell r="D10403">
            <v>0</v>
          </cell>
          <cell r="E10403">
            <v>0</v>
          </cell>
          <cell r="F10403">
            <v>0</v>
          </cell>
          <cell r="G10403">
            <v>0</v>
          </cell>
          <cell r="I10403">
            <v>0</v>
          </cell>
        </row>
        <row r="10404">
          <cell r="A10404">
            <v>89972030070000</v>
          </cell>
          <cell r="B10404" t="str">
            <v xml:space="preserve">C.TRAQ.S/B+2CM PROXIMAL 7.0MM                                                                       </v>
          </cell>
          <cell r="C10404">
            <v>46</v>
          </cell>
          <cell r="D10404">
            <v>0</v>
          </cell>
          <cell r="E10404">
            <v>0</v>
          </cell>
          <cell r="F10404">
            <v>0</v>
          </cell>
          <cell r="G10404">
            <v>0</v>
          </cell>
          <cell r="I10404">
            <v>0</v>
          </cell>
        </row>
        <row r="10405">
          <cell r="A10405">
            <v>89972030080000</v>
          </cell>
          <cell r="B10405" t="str">
            <v xml:space="preserve">C.TRAQ.S/B+2CM PROXIMAL 8.0MM                                                                       </v>
          </cell>
          <cell r="C10405">
            <v>65</v>
          </cell>
          <cell r="D10405">
            <v>0</v>
          </cell>
          <cell r="E10405">
            <v>0</v>
          </cell>
          <cell r="F10405">
            <v>0</v>
          </cell>
          <cell r="G10405">
            <v>0</v>
          </cell>
          <cell r="I10405">
            <v>0</v>
          </cell>
        </row>
        <row r="10406">
          <cell r="A10406">
            <v>89972030090000</v>
          </cell>
          <cell r="B10406" t="str">
            <v xml:space="preserve">C.TRAQ.S/B+2CM PROXIMAL 9.0MM                                                                       </v>
          </cell>
          <cell r="C10406">
            <v>18</v>
          </cell>
          <cell r="D10406">
            <v>0</v>
          </cell>
          <cell r="E10406">
            <v>0</v>
          </cell>
          <cell r="F10406">
            <v>0</v>
          </cell>
          <cell r="G10406">
            <v>0</v>
          </cell>
          <cell r="I10406">
            <v>0</v>
          </cell>
        </row>
        <row r="10407">
          <cell r="A10407">
            <v>89972040060000</v>
          </cell>
          <cell r="B10407" t="str">
            <v xml:space="preserve">C.TRAQ.S/B+2CM DISTAL 6.0MM                                                                         </v>
          </cell>
          <cell r="C10407">
            <v>0</v>
          </cell>
          <cell r="D10407">
            <v>0</v>
          </cell>
          <cell r="E10407">
            <v>0</v>
          </cell>
          <cell r="F10407">
            <v>0</v>
          </cell>
          <cell r="G10407">
            <v>0</v>
          </cell>
          <cell r="I10407">
            <v>0</v>
          </cell>
        </row>
        <row r="10408">
          <cell r="A10408">
            <v>89972040070000</v>
          </cell>
          <cell r="B10408" t="str">
            <v xml:space="preserve">C.TRAQ.S/B+2CM DISTAL 7.0MM                                                                         </v>
          </cell>
          <cell r="C10408">
            <v>54</v>
          </cell>
          <cell r="D10408">
            <v>0</v>
          </cell>
          <cell r="E10408">
            <v>0</v>
          </cell>
          <cell r="F10408">
            <v>0</v>
          </cell>
          <cell r="G10408">
            <v>0</v>
          </cell>
          <cell r="I10408">
            <v>0</v>
          </cell>
        </row>
        <row r="10409">
          <cell r="A10409">
            <v>89972040080000</v>
          </cell>
          <cell r="B10409" t="str">
            <v xml:space="preserve">C.TRAQ.S/B+2CM DISTAL 8.0MM                                                                         </v>
          </cell>
          <cell r="C10409">
            <v>48</v>
          </cell>
          <cell r="D10409">
            <v>0</v>
          </cell>
          <cell r="E10409">
            <v>0</v>
          </cell>
          <cell r="F10409">
            <v>0</v>
          </cell>
          <cell r="G10409">
            <v>0</v>
          </cell>
          <cell r="I10409">
            <v>0</v>
          </cell>
        </row>
        <row r="10410">
          <cell r="A10410">
            <v>89972040090000</v>
          </cell>
          <cell r="B10410" t="str">
            <v xml:space="preserve">C.TRAQ.S/B+2CM DISTAL 9.0MM                                                                         </v>
          </cell>
          <cell r="C10410">
            <v>0</v>
          </cell>
          <cell r="D10410">
            <v>0</v>
          </cell>
          <cell r="E10410">
            <v>0</v>
          </cell>
          <cell r="F10410">
            <v>0</v>
          </cell>
          <cell r="G10410">
            <v>0</v>
          </cell>
          <cell r="I10410">
            <v>0</v>
          </cell>
        </row>
        <row r="10411">
          <cell r="A10411">
            <v>89972040100000</v>
          </cell>
          <cell r="B10411" t="str">
            <v xml:space="preserve">C.TRAQ.S/B+2CM DISTAL 10.0MM                                                                        </v>
          </cell>
          <cell r="C10411">
            <v>20</v>
          </cell>
          <cell r="D10411">
            <v>0</v>
          </cell>
          <cell r="E10411">
            <v>0</v>
          </cell>
          <cell r="F10411">
            <v>0</v>
          </cell>
          <cell r="G10411">
            <v>0</v>
          </cell>
          <cell r="I10411">
            <v>0</v>
          </cell>
        </row>
        <row r="10412">
          <cell r="A10412">
            <v>89980500000000</v>
          </cell>
          <cell r="B10412" t="str">
            <v xml:space="preserve">CAN. TRAQ. S/B NEONATOLOGIA MM 2.5                                                                  </v>
          </cell>
          <cell r="C10412">
            <v>3</v>
          </cell>
          <cell r="D10412">
            <v>0</v>
          </cell>
          <cell r="E10412">
            <v>0</v>
          </cell>
          <cell r="F10412">
            <v>0</v>
          </cell>
          <cell r="G10412">
            <v>0</v>
          </cell>
          <cell r="I10412">
            <v>0</v>
          </cell>
        </row>
        <row r="10413">
          <cell r="A10413">
            <v>89980600000000</v>
          </cell>
          <cell r="B10413" t="str">
            <v xml:space="preserve">CAN. TRAQ. S/B NEONATOLOGIA MM 3.0                                                                  </v>
          </cell>
          <cell r="C10413">
            <v>7</v>
          </cell>
          <cell r="D10413">
            <v>0</v>
          </cell>
          <cell r="E10413">
            <v>0</v>
          </cell>
          <cell r="F10413">
            <v>0</v>
          </cell>
          <cell r="G10413">
            <v>0</v>
          </cell>
          <cell r="I10413">
            <v>0</v>
          </cell>
        </row>
        <row r="10414">
          <cell r="A10414">
            <v>89980700000000</v>
          </cell>
          <cell r="B10414" t="str">
            <v xml:space="preserve">CAN. TRAQ. S/B NEONATOLOGIA MM 3.5                                                                  </v>
          </cell>
          <cell r="C10414">
            <v>0</v>
          </cell>
          <cell r="D10414">
            <v>0</v>
          </cell>
          <cell r="E10414">
            <v>0</v>
          </cell>
          <cell r="F10414">
            <v>0</v>
          </cell>
          <cell r="G10414">
            <v>0</v>
          </cell>
          <cell r="I10414">
            <v>0</v>
          </cell>
        </row>
        <row r="10415">
          <cell r="A10415">
            <v>89980800000000</v>
          </cell>
          <cell r="B10415" t="str">
            <v xml:space="preserve">CAN. TRAQ. S/B NEONATOLOGIA MM 4.0                                                                  </v>
          </cell>
          <cell r="C10415">
            <v>4</v>
          </cell>
          <cell r="D10415">
            <v>0</v>
          </cell>
          <cell r="E10415">
            <v>0</v>
          </cell>
          <cell r="F10415">
            <v>0</v>
          </cell>
          <cell r="G10415">
            <v>0</v>
          </cell>
          <cell r="I10415">
            <v>0</v>
          </cell>
        </row>
        <row r="10416">
          <cell r="A10416">
            <v>89980900000000</v>
          </cell>
          <cell r="B10416" t="str">
            <v xml:space="preserve">CAN. TRAQ. S/B NEONATOLOGIA MM 4.5                                                                  </v>
          </cell>
          <cell r="C10416">
            <v>30</v>
          </cell>
          <cell r="D10416">
            <v>0</v>
          </cell>
          <cell r="E10416">
            <v>0</v>
          </cell>
          <cell r="F10416">
            <v>0</v>
          </cell>
          <cell r="G10416">
            <v>0</v>
          </cell>
          <cell r="I10416">
            <v>0</v>
          </cell>
        </row>
        <row r="10417">
          <cell r="A10417">
            <v>899999999999</v>
          </cell>
          <cell r="B10417" t="str">
            <v xml:space="preserve">KILOWATT HORA                                                                                       </v>
          </cell>
          <cell r="C10417">
            <v>0</v>
          </cell>
          <cell r="D10417">
            <v>0</v>
          </cell>
          <cell r="E10417">
            <v>0</v>
          </cell>
          <cell r="F10417">
            <v>0</v>
          </cell>
          <cell r="G10417">
            <v>0</v>
          </cell>
          <cell r="I10417">
            <v>0</v>
          </cell>
        </row>
        <row r="10418">
          <cell r="A10418">
            <v>900000000000</v>
          </cell>
          <cell r="B10418" t="str">
            <v xml:space="preserve">                                                                                                    </v>
          </cell>
          <cell r="C10418">
            <v>0</v>
          </cell>
          <cell r="D10418">
            <v>0</v>
          </cell>
          <cell r="E10418">
            <v>0</v>
          </cell>
          <cell r="F10418">
            <v>0</v>
          </cell>
          <cell r="G10418">
            <v>0</v>
          </cell>
          <cell r="I10418">
            <v>0</v>
          </cell>
        </row>
        <row r="10419">
          <cell r="A10419">
            <v>90000100000000</v>
          </cell>
          <cell r="B10419" t="str">
            <v xml:space="preserve">semi SONDA MERCIER CH 10                                                                            </v>
          </cell>
          <cell r="C10419">
            <v>0</v>
          </cell>
          <cell r="D10419">
            <v>0</v>
          </cell>
          <cell r="E10419">
            <v>0</v>
          </cell>
          <cell r="F10419">
            <v>0</v>
          </cell>
          <cell r="G10419">
            <v>0</v>
          </cell>
          <cell r="I10419">
            <v>0</v>
          </cell>
        </row>
        <row r="10420">
          <cell r="A10420">
            <v>90000120000000</v>
          </cell>
          <cell r="B10420" t="str">
            <v xml:space="preserve">semi SONDA MERCIER CH 12                                                                            </v>
          </cell>
          <cell r="C10420">
            <v>0</v>
          </cell>
          <cell r="D10420">
            <v>0</v>
          </cell>
          <cell r="E10420">
            <v>0</v>
          </cell>
          <cell r="F10420">
            <v>0</v>
          </cell>
          <cell r="G10420">
            <v>0</v>
          </cell>
          <cell r="I10420">
            <v>0</v>
          </cell>
        </row>
        <row r="10421">
          <cell r="A10421">
            <v>90000140000000</v>
          </cell>
          <cell r="B10421" t="str">
            <v xml:space="preserve">semi SONDA MERCIER CH 14                                                                            </v>
          </cell>
          <cell r="C10421">
            <v>0</v>
          </cell>
          <cell r="D10421">
            <v>0</v>
          </cell>
          <cell r="E10421">
            <v>0</v>
          </cell>
          <cell r="F10421">
            <v>0</v>
          </cell>
          <cell r="G10421">
            <v>0</v>
          </cell>
          <cell r="I10421">
            <v>0</v>
          </cell>
        </row>
        <row r="10422">
          <cell r="A10422">
            <v>90000160000000</v>
          </cell>
          <cell r="B10422" t="str">
            <v xml:space="preserve">semi SONDA MERCIER CH 16                                                                            </v>
          </cell>
          <cell r="C10422">
            <v>0</v>
          </cell>
          <cell r="D10422">
            <v>0</v>
          </cell>
          <cell r="E10422">
            <v>0</v>
          </cell>
          <cell r="F10422">
            <v>0</v>
          </cell>
          <cell r="G10422">
            <v>0</v>
          </cell>
          <cell r="I10422">
            <v>0</v>
          </cell>
        </row>
        <row r="10423">
          <cell r="A10423">
            <v>90000180000000</v>
          </cell>
          <cell r="B10423" t="str">
            <v xml:space="preserve">semi SONDA MERCIER CH 18                                                                            </v>
          </cell>
          <cell r="C10423">
            <v>0</v>
          </cell>
          <cell r="D10423">
            <v>0</v>
          </cell>
          <cell r="E10423">
            <v>0</v>
          </cell>
          <cell r="F10423">
            <v>0</v>
          </cell>
          <cell r="G10423">
            <v>0</v>
          </cell>
          <cell r="I10423">
            <v>0</v>
          </cell>
        </row>
        <row r="10424">
          <cell r="A10424">
            <v>90000200000000</v>
          </cell>
          <cell r="B10424" t="str">
            <v xml:space="preserve">semi SONDA MERCIER CH 20                                                                            </v>
          </cell>
          <cell r="C10424">
            <v>0</v>
          </cell>
          <cell r="D10424">
            <v>0</v>
          </cell>
          <cell r="E10424">
            <v>0</v>
          </cell>
          <cell r="F10424">
            <v>0</v>
          </cell>
          <cell r="G10424">
            <v>0</v>
          </cell>
          <cell r="I10424">
            <v>0</v>
          </cell>
        </row>
        <row r="10425">
          <cell r="A10425">
            <v>90000220000000</v>
          </cell>
          <cell r="B10425" t="str">
            <v xml:space="preserve">semi SONDA MERCIER CH 22                                                                            </v>
          </cell>
          <cell r="C10425">
            <v>0</v>
          </cell>
          <cell r="D10425">
            <v>0</v>
          </cell>
          <cell r="E10425">
            <v>0</v>
          </cell>
          <cell r="F10425">
            <v>0</v>
          </cell>
          <cell r="G10425">
            <v>0</v>
          </cell>
          <cell r="I10425">
            <v>0</v>
          </cell>
        </row>
        <row r="10426">
          <cell r="A10426">
            <v>90000240000000</v>
          </cell>
          <cell r="B10426" t="str">
            <v xml:space="preserve">semi SONDA MERCIER CH 24                                                                            </v>
          </cell>
          <cell r="C10426">
            <v>0</v>
          </cell>
          <cell r="D10426">
            <v>0</v>
          </cell>
          <cell r="E10426">
            <v>0</v>
          </cell>
          <cell r="F10426">
            <v>0</v>
          </cell>
          <cell r="G10426">
            <v>0</v>
          </cell>
          <cell r="I10426">
            <v>0</v>
          </cell>
        </row>
        <row r="10427">
          <cell r="A10427">
            <v>90000800000000</v>
          </cell>
          <cell r="B10427" t="str">
            <v xml:space="preserve">semi SONDA MERCIER CH 8                                                                             </v>
          </cell>
          <cell r="C10427">
            <v>0</v>
          </cell>
          <cell r="D10427">
            <v>0</v>
          </cell>
          <cell r="E10427">
            <v>0</v>
          </cell>
          <cell r="F10427">
            <v>0</v>
          </cell>
          <cell r="G10427">
            <v>0</v>
          </cell>
          <cell r="I10427">
            <v>0</v>
          </cell>
        </row>
        <row r="10428">
          <cell r="A10428">
            <v>900601786600</v>
          </cell>
          <cell r="B10428" t="str">
            <v xml:space="preserve">06017866 THERMO. 82539965                                                                           </v>
          </cell>
          <cell r="C10428">
            <v>0</v>
          </cell>
          <cell r="D10428">
            <v>0</v>
          </cell>
          <cell r="E10428">
            <v>0</v>
          </cell>
          <cell r="F10428">
            <v>0</v>
          </cell>
          <cell r="G10428">
            <v>0</v>
          </cell>
          <cell r="I10428">
            <v>0</v>
          </cell>
        </row>
        <row r="10429">
          <cell r="A10429">
            <v>900661416500</v>
          </cell>
          <cell r="B10429" t="str">
            <v xml:space="preserve">06614165 THERMOCOUPLE                                                                               </v>
          </cell>
          <cell r="C10429">
            <v>0</v>
          </cell>
          <cell r="D10429">
            <v>0</v>
          </cell>
          <cell r="E10429">
            <v>0</v>
          </cell>
          <cell r="F10429">
            <v>0</v>
          </cell>
          <cell r="G10429">
            <v>0</v>
          </cell>
          <cell r="I10429">
            <v>0</v>
          </cell>
        </row>
        <row r="10430">
          <cell r="A10430">
            <v>900673666500</v>
          </cell>
          <cell r="B10430" t="str">
            <v xml:space="preserve">06736665 BATTE. IBED NC4                                                                            </v>
          </cell>
          <cell r="C10430">
            <v>0</v>
          </cell>
          <cell r="D10430">
            <v>0</v>
          </cell>
          <cell r="E10430">
            <v>0</v>
          </cell>
          <cell r="F10430">
            <v>0</v>
          </cell>
          <cell r="G10430">
            <v>0</v>
          </cell>
          <cell r="I10430">
            <v>0</v>
          </cell>
        </row>
        <row r="10431">
          <cell r="A10431">
            <v>900674726500</v>
          </cell>
          <cell r="B10431" t="str">
            <v xml:space="preserve">06747265 PUFFER BAT. ACT.-STG.                                                                      </v>
          </cell>
          <cell r="C10431">
            <v>0</v>
          </cell>
          <cell r="D10431">
            <v>0</v>
          </cell>
          <cell r="E10431">
            <v>0</v>
          </cell>
          <cell r="F10431">
            <v>0</v>
          </cell>
          <cell r="G10431">
            <v>0</v>
          </cell>
          <cell r="I10431">
            <v>0</v>
          </cell>
        </row>
        <row r="10432">
          <cell r="A10432">
            <v>901002066600</v>
          </cell>
          <cell r="B10432" t="str">
            <v xml:space="preserve">10020666 FILTER INS. PRES.                                                                          </v>
          </cell>
          <cell r="C10432">
            <v>0</v>
          </cell>
          <cell r="D10432">
            <v>0</v>
          </cell>
          <cell r="E10432">
            <v>0</v>
          </cell>
          <cell r="F10432">
            <v>0</v>
          </cell>
          <cell r="G10432">
            <v>0</v>
          </cell>
          <cell r="I10432">
            <v>0</v>
          </cell>
        </row>
        <row r="10433">
          <cell r="A10433">
            <v>901007076600</v>
          </cell>
          <cell r="B10433" t="str">
            <v xml:space="preserve">10070766 AIR FILTER INSE.                                                                           </v>
          </cell>
          <cell r="C10433">
            <v>0</v>
          </cell>
          <cell r="D10433">
            <v>0</v>
          </cell>
          <cell r="E10433">
            <v>0</v>
          </cell>
          <cell r="F10433">
            <v>0</v>
          </cell>
          <cell r="G10433">
            <v>0</v>
          </cell>
          <cell r="I10433">
            <v>0</v>
          </cell>
        </row>
        <row r="10434">
          <cell r="A10434">
            <v>908367016500</v>
          </cell>
          <cell r="B10434" t="str">
            <v xml:space="preserve">83670165 NOZ. SVO M60X3                                                                             </v>
          </cell>
          <cell r="C10434">
            <v>0</v>
          </cell>
          <cell r="D10434">
            <v>0</v>
          </cell>
          <cell r="E10434">
            <v>0</v>
          </cell>
          <cell r="F10434">
            <v>0</v>
          </cell>
          <cell r="G10434">
            <v>0</v>
          </cell>
          <cell r="I10434">
            <v>0</v>
          </cell>
        </row>
        <row r="10435">
          <cell r="A10435">
            <v>908446566600</v>
          </cell>
          <cell r="B10435" t="str">
            <v xml:space="preserve">84465666 SCREW TIP 35MM                                                                             </v>
          </cell>
          <cell r="C10435">
            <v>0</v>
          </cell>
          <cell r="D10435">
            <v>0</v>
          </cell>
          <cell r="E10435">
            <v>0</v>
          </cell>
          <cell r="F10435">
            <v>0</v>
          </cell>
          <cell r="G10435">
            <v>0</v>
          </cell>
          <cell r="I10435">
            <v>0</v>
          </cell>
        </row>
        <row r="10436">
          <cell r="A10436">
            <v>908991386500</v>
          </cell>
          <cell r="B10436" t="str">
            <v xml:space="preserve">89913865 RSP RING 35MM                                                                              </v>
          </cell>
          <cell r="C10436">
            <v>0</v>
          </cell>
          <cell r="D10436">
            <v>0</v>
          </cell>
          <cell r="E10436">
            <v>0</v>
          </cell>
          <cell r="F10436">
            <v>0</v>
          </cell>
          <cell r="G10436">
            <v>0</v>
          </cell>
          <cell r="I10436">
            <v>0</v>
          </cell>
        </row>
        <row r="10437">
          <cell r="A10437">
            <v>908991396500</v>
          </cell>
          <cell r="B10437" t="str">
            <v xml:space="preserve">89913965 PRESS. RING 35MM                                                                           </v>
          </cell>
          <cell r="C10437">
            <v>0</v>
          </cell>
          <cell r="D10437">
            <v>0</v>
          </cell>
          <cell r="E10437">
            <v>0</v>
          </cell>
          <cell r="F10437">
            <v>0</v>
          </cell>
          <cell r="G10437">
            <v>0</v>
          </cell>
          <cell r="I10437">
            <v>0</v>
          </cell>
        </row>
        <row r="10438">
          <cell r="A10438">
            <v>909999999700</v>
          </cell>
          <cell r="B10438" t="str">
            <v xml:space="preserve">99999997 BAT. COM. 6747265                                                                          </v>
          </cell>
          <cell r="C10438">
            <v>0</v>
          </cell>
          <cell r="D10438">
            <v>0</v>
          </cell>
          <cell r="E10438">
            <v>0</v>
          </cell>
          <cell r="F10438">
            <v>0</v>
          </cell>
          <cell r="G10438">
            <v>0</v>
          </cell>
          <cell r="I10438">
            <v>0</v>
          </cell>
        </row>
        <row r="10439">
          <cell r="A10439">
            <v>911040000000</v>
          </cell>
          <cell r="B10439" t="str">
            <v xml:space="preserve">LAMPARAS 40W          (U)                                                                           </v>
          </cell>
          <cell r="C10439">
            <v>0</v>
          </cell>
          <cell r="D10439">
            <v>0</v>
          </cell>
          <cell r="E10439">
            <v>0</v>
          </cell>
          <cell r="F10439">
            <v>0</v>
          </cell>
          <cell r="G10439">
            <v>0</v>
          </cell>
          <cell r="I10439">
            <v>0</v>
          </cell>
        </row>
        <row r="10440">
          <cell r="A10440">
            <v>911060000000</v>
          </cell>
          <cell r="B10440" t="str">
            <v xml:space="preserve">LAMPARAS  60W         (U)                                                                           </v>
          </cell>
          <cell r="C10440">
            <v>11</v>
          </cell>
          <cell r="D10440">
            <v>0</v>
          </cell>
          <cell r="E10440">
            <v>0</v>
          </cell>
          <cell r="F10440">
            <v>0</v>
          </cell>
          <cell r="G10440">
            <v>0</v>
          </cell>
          <cell r="I10440">
            <v>0</v>
          </cell>
        </row>
        <row r="10441">
          <cell r="A10441">
            <v>911070000000</v>
          </cell>
          <cell r="B10441" t="str">
            <v xml:space="preserve">LAMPARAS 40W ROJA                                                                                   </v>
          </cell>
          <cell r="C10441">
            <v>0</v>
          </cell>
          <cell r="D10441">
            <v>0</v>
          </cell>
          <cell r="E10441">
            <v>0</v>
          </cell>
          <cell r="F10441">
            <v>0</v>
          </cell>
          <cell r="G10441">
            <v>0</v>
          </cell>
          <cell r="I10441">
            <v>0</v>
          </cell>
        </row>
        <row r="10442">
          <cell r="A10442">
            <v>911100000000</v>
          </cell>
          <cell r="B10442" t="str">
            <v xml:space="preserve">LAMPARAS 100W         (U)                                                                           </v>
          </cell>
          <cell r="C10442">
            <v>0</v>
          </cell>
          <cell r="D10442">
            <v>0</v>
          </cell>
          <cell r="E10442">
            <v>0</v>
          </cell>
          <cell r="F10442">
            <v>0</v>
          </cell>
          <cell r="G10442">
            <v>0</v>
          </cell>
          <cell r="I10442">
            <v>0</v>
          </cell>
        </row>
        <row r="10443">
          <cell r="A10443">
            <v>911200000000</v>
          </cell>
          <cell r="B10443" t="str">
            <v xml:space="preserve">LAMPARAS 200W         (U)                                                                           </v>
          </cell>
          <cell r="C10443">
            <v>0</v>
          </cell>
          <cell r="D10443">
            <v>0</v>
          </cell>
          <cell r="E10443">
            <v>0</v>
          </cell>
          <cell r="F10443">
            <v>0</v>
          </cell>
          <cell r="G10443">
            <v>0</v>
          </cell>
          <cell r="I10443">
            <v>0</v>
          </cell>
        </row>
        <row r="10444">
          <cell r="A10444">
            <v>911300000000</v>
          </cell>
          <cell r="B10444" t="str">
            <v xml:space="preserve">LAMPARA 400 W HPI-T                                                                                 </v>
          </cell>
          <cell r="C10444">
            <v>0</v>
          </cell>
          <cell r="D10444">
            <v>0</v>
          </cell>
          <cell r="E10444">
            <v>0</v>
          </cell>
          <cell r="F10444">
            <v>0</v>
          </cell>
          <cell r="G10444">
            <v>0</v>
          </cell>
          <cell r="I10444">
            <v>0</v>
          </cell>
        </row>
        <row r="10445">
          <cell r="A10445">
            <v>912000188460</v>
          </cell>
          <cell r="B10445" t="str">
            <v xml:space="preserve">TUBO-LUX 18/84 X 60 CM.                                                                             </v>
          </cell>
          <cell r="C10445">
            <v>0</v>
          </cell>
          <cell r="D10445">
            <v>0</v>
          </cell>
          <cell r="E10445">
            <v>0</v>
          </cell>
          <cell r="F10445">
            <v>0</v>
          </cell>
          <cell r="G10445">
            <v>0</v>
          </cell>
          <cell r="I10445">
            <v>0</v>
          </cell>
        </row>
        <row r="10446">
          <cell r="A10446">
            <v>912003610120</v>
          </cell>
          <cell r="B10446" t="str">
            <v xml:space="preserve">TUBO-LUZ 36/10 X 120CM                                                                              </v>
          </cell>
          <cell r="C10446">
            <v>0</v>
          </cell>
          <cell r="D10446">
            <v>0</v>
          </cell>
          <cell r="E10446">
            <v>0</v>
          </cell>
          <cell r="F10446">
            <v>0</v>
          </cell>
          <cell r="G10446">
            <v>0</v>
          </cell>
          <cell r="I10446">
            <v>0</v>
          </cell>
        </row>
        <row r="10447">
          <cell r="A10447">
            <v>912003684120</v>
          </cell>
          <cell r="B10447" t="str">
            <v xml:space="preserve">TUBO-LUX 36/84 X 120CM.                                                                             </v>
          </cell>
          <cell r="C10447">
            <v>0</v>
          </cell>
          <cell r="D10447">
            <v>0</v>
          </cell>
          <cell r="E10447">
            <v>0</v>
          </cell>
          <cell r="F10447">
            <v>0</v>
          </cell>
          <cell r="G10447">
            <v>0</v>
          </cell>
          <cell r="I10447">
            <v>0</v>
          </cell>
        </row>
        <row r="10448">
          <cell r="A10448">
            <v>912018000000</v>
          </cell>
          <cell r="B10448" t="str">
            <v xml:space="preserve">TUBO-LUX 25CM 18W     (U)                                                                           </v>
          </cell>
          <cell r="C10448">
            <v>0</v>
          </cell>
          <cell r="D10448">
            <v>0</v>
          </cell>
          <cell r="E10448">
            <v>0</v>
          </cell>
          <cell r="F10448">
            <v>0</v>
          </cell>
          <cell r="G10448">
            <v>0</v>
          </cell>
          <cell r="I10448">
            <v>0</v>
          </cell>
        </row>
        <row r="10449">
          <cell r="A10449">
            <v>912020000000</v>
          </cell>
          <cell r="B10449" t="str">
            <v xml:space="preserve">TUBO-LUX 60CM 20W     (U_                                                                           </v>
          </cell>
          <cell r="C10449">
            <v>0</v>
          </cell>
          <cell r="D10449">
            <v>0</v>
          </cell>
          <cell r="E10449">
            <v>0</v>
          </cell>
          <cell r="F10449">
            <v>0</v>
          </cell>
          <cell r="G10449">
            <v>0</v>
          </cell>
          <cell r="I10449">
            <v>0</v>
          </cell>
        </row>
        <row r="10450">
          <cell r="A10450">
            <v>912040000000</v>
          </cell>
          <cell r="B10450" t="str">
            <v xml:space="preserve">TUBO-LUX 120CM 40W    (U)                                                                           </v>
          </cell>
          <cell r="C10450">
            <v>0</v>
          </cell>
          <cell r="D10450">
            <v>0</v>
          </cell>
          <cell r="E10450">
            <v>0</v>
          </cell>
          <cell r="F10450">
            <v>0</v>
          </cell>
          <cell r="G10450">
            <v>0</v>
          </cell>
          <cell r="I10450">
            <v>0</v>
          </cell>
        </row>
        <row r="10451">
          <cell r="A10451">
            <v>912060000000</v>
          </cell>
          <cell r="B10451" t="str">
            <v xml:space="preserve">TUBO-LUX 90CM                                                                                       </v>
          </cell>
          <cell r="C10451">
            <v>0</v>
          </cell>
          <cell r="D10451">
            <v>0</v>
          </cell>
          <cell r="E10451">
            <v>0</v>
          </cell>
          <cell r="F10451">
            <v>0</v>
          </cell>
          <cell r="G10451">
            <v>0</v>
          </cell>
          <cell r="I10451">
            <v>0</v>
          </cell>
        </row>
        <row r="10452">
          <cell r="A10452">
            <v>913060000000</v>
          </cell>
          <cell r="B10452" t="str">
            <v xml:space="preserve">LAMP. LUZ SOLARIS 60W (U)                                                                           </v>
          </cell>
          <cell r="C10452">
            <v>0</v>
          </cell>
          <cell r="D10452">
            <v>0</v>
          </cell>
          <cell r="E10452">
            <v>0</v>
          </cell>
          <cell r="F10452">
            <v>0</v>
          </cell>
          <cell r="G10452">
            <v>0</v>
          </cell>
          <cell r="I10452">
            <v>0</v>
          </cell>
        </row>
        <row r="10453">
          <cell r="A10453">
            <v>914160000000</v>
          </cell>
          <cell r="B10453" t="str">
            <v xml:space="preserve">LAMP. LUZ MIXTA 160W  (U)                                                                           </v>
          </cell>
          <cell r="C10453">
            <v>0</v>
          </cell>
          <cell r="D10453">
            <v>0</v>
          </cell>
          <cell r="E10453">
            <v>0</v>
          </cell>
          <cell r="F10453">
            <v>0</v>
          </cell>
          <cell r="G10453">
            <v>0</v>
          </cell>
          <cell r="I10453">
            <v>0</v>
          </cell>
        </row>
        <row r="10454">
          <cell r="A10454">
            <v>915025000000</v>
          </cell>
          <cell r="B10454" t="str">
            <v xml:space="preserve">LAMP. MERCURIO HPL-N 250W                                                                           </v>
          </cell>
          <cell r="C10454">
            <v>0</v>
          </cell>
          <cell r="D10454">
            <v>0</v>
          </cell>
          <cell r="E10454">
            <v>0</v>
          </cell>
          <cell r="F10454">
            <v>0</v>
          </cell>
          <cell r="G10454">
            <v>0</v>
          </cell>
          <cell r="I10454">
            <v>0</v>
          </cell>
        </row>
        <row r="10455">
          <cell r="A10455">
            <v>915040000000</v>
          </cell>
          <cell r="B10455" t="str">
            <v xml:space="preserve">LAMP. MERCURIO HPL-N 400W                                                                           </v>
          </cell>
          <cell r="C10455">
            <v>0</v>
          </cell>
          <cell r="D10455">
            <v>0</v>
          </cell>
          <cell r="E10455">
            <v>0</v>
          </cell>
          <cell r="F10455">
            <v>0</v>
          </cell>
          <cell r="G10455">
            <v>0</v>
          </cell>
          <cell r="I10455">
            <v>0</v>
          </cell>
        </row>
        <row r="10456">
          <cell r="A10456">
            <v>919001000000</v>
          </cell>
          <cell r="B10456" t="str">
            <v xml:space="preserve">VELAS                 (U)                                                                           </v>
          </cell>
          <cell r="C10456">
            <v>0</v>
          </cell>
          <cell r="D10456">
            <v>0</v>
          </cell>
          <cell r="E10456">
            <v>0</v>
          </cell>
          <cell r="F10456">
            <v>0</v>
          </cell>
          <cell r="G10456">
            <v>0</v>
          </cell>
          <cell r="I10456">
            <v>0</v>
          </cell>
        </row>
        <row r="10457">
          <cell r="A10457">
            <v>919009180000</v>
          </cell>
          <cell r="B10457" t="str">
            <v xml:space="preserve">TELA ESMERIL N 80                                                                                   </v>
          </cell>
          <cell r="C10457">
            <v>0</v>
          </cell>
          <cell r="D10457">
            <v>0</v>
          </cell>
          <cell r="E10457">
            <v>0</v>
          </cell>
          <cell r="F10457">
            <v>0</v>
          </cell>
          <cell r="G10457">
            <v>0</v>
          </cell>
          <cell r="I10457">
            <v>0</v>
          </cell>
        </row>
        <row r="10458">
          <cell r="A10458">
            <v>919011403022</v>
          </cell>
          <cell r="B10458" t="str">
            <v xml:space="preserve">DISCO DE CORTE 114X3.2X22                                                                           </v>
          </cell>
          <cell r="C10458">
            <v>0</v>
          </cell>
          <cell r="D10458">
            <v>0</v>
          </cell>
          <cell r="E10458">
            <v>0</v>
          </cell>
          <cell r="F10458">
            <v>0</v>
          </cell>
          <cell r="G10458">
            <v>0</v>
          </cell>
          <cell r="I10458">
            <v>0</v>
          </cell>
        </row>
        <row r="10459">
          <cell r="A10459">
            <v>919011407022</v>
          </cell>
          <cell r="B10459" t="str">
            <v xml:space="preserve">DISCO DESBASTE 114X7X22                                                                             </v>
          </cell>
          <cell r="C10459">
            <v>0</v>
          </cell>
          <cell r="D10459">
            <v>0</v>
          </cell>
          <cell r="E10459">
            <v>0</v>
          </cell>
          <cell r="F10459">
            <v>0</v>
          </cell>
          <cell r="G10459">
            <v>0</v>
          </cell>
          <cell r="I10459">
            <v>0</v>
          </cell>
        </row>
        <row r="10460">
          <cell r="A10460">
            <v>919012000000</v>
          </cell>
          <cell r="B10460" t="str">
            <v xml:space="preserve">HOJA LIJA ESMERIL GR.120                                                                            </v>
          </cell>
          <cell r="C10460">
            <v>0</v>
          </cell>
          <cell r="D10460">
            <v>0</v>
          </cell>
          <cell r="E10460">
            <v>0</v>
          </cell>
          <cell r="F10460">
            <v>0</v>
          </cell>
          <cell r="G10460">
            <v>0</v>
          </cell>
          <cell r="I10460">
            <v>0</v>
          </cell>
        </row>
        <row r="10461">
          <cell r="A10461">
            <v>919012400000</v>
          </cell>
          <cell r="B10461" t="str">
            <v xml:space="preserve">HOJA LIJA ESMERIL GR.240                                                                            </v>
          </cell>
          <cell r="C10461">
            <v>0</v>
          </cell>
          <cell r="D10461">
            <v>0</v>
          </cell>
          <cell r="E10461">
            <v>0</v>
          </cell>
          <cell r="F10461">
            <v>0</v>
          </cell>
          <cell r="G10461">
            <v>0</v>
          </cell>
          <cell r="I10461">
            <v>0</v>
          </cell>
        </row>
        <row r="10462">
          <cell r="A10462">
            <v>919012800000</v>
          </cell>
          <cell r="B10462" t="str">
            <v xml:space="preserve">HOJA LIJA ESMERIL GR.280                                                                            </v>
          </cell>
          <cell r="C10462">
            <v>8</v>
          </cell>
          <cell r="D10462">
            <v>0</v>
          </cell>
          <cell r="E10462">
            <v>0</v>
          </cell>
          <cell r="F10462">
            <v>0</v>
          </cell>
          <cell r="G10462">
            <v>0</v>
          </cell>
          <cell r="I10462">
            <v>0</v>
          </cell>
        </row>
        <row r="10463">
          <cell r="A10463">
            <v>919015000000</v>
          </cell>
          <cell r="B10463" t="str">
            <v xml:space="preserve">HOJA LIJA ESMERIL GR.150                                                                            </v>
          </cell>
          <cell r="C10463">
            <v>0</v>
          </cell>
          <cell r="D10463">
            <v>0</v>
          </cell>
          <cell r="E10463">
            <v>0</v>
          </cell>
          <cell r="F10463">
            <v>0</v>
          </cell>
          <cell r="G10463">
            <v>0</v>
          </cell>
          <cell r="I10463">
            <v>0</v>
          </cell>
        </row>
        <row r="10464">
          <cell r="A10464">
            <v>919018000000</v>
          </cell>
          <cell r="B10464" t="str">
            <v xml:space="preserve">HOJA LIJA ESMERIL GR.180                                                                            </v>
          </cell>
          <cell r="C10464">
            <v>6</v>
          </cell>
          <cell r="D10464">
            <v>0</v>
          </cell>
          <cell r="E10464">
            <v>0</v>
          </cell>
          <cell r="F10464">
            <v>0</v>
          </cell>
          <cell r="G10464">
            <v>0</v>
          </cell>
          <cell r="I10464">
            <v>0</v>
          </cell>
        </row>
        <row r="10465">
          <cell r="A10465">
            <v>919023000000</v>
          </cell>
          <cell r="B10465" t="str">
            <v xml:space="preserve">DISCO CORTE KARBOSAN230MM                                                                           </v>
          </cell>
          <cell r="C10465">
            <v>0</v>
          </cell>
          <cell r="D10465">
            <v>0</v>
          </cell>
          <cell r="E10465">
            <v>0</v>
          </cell>
          <cell r="F10465">
            <v>0</v>
          </cell>
          <cell r="G10465">
            <v>0</v>
          </cell>
          <cell r="I10465">
            <v>0</v>
          </cell>
        </row>
        <row r="10466">
          <cell r="A10466">
            <v>919023006022</v>
          </cell>
          <cell r="B10466" t="str">
            <v xml:space="preserve">DISCO DES.METALFLEX 230MM                                                                           </v>
          </cell>
          <cell r="C10466">
            <v>0</v>
          </cell>
          <cell r="D10466">
            <v>0</v>
          </cell>
          <cell r="E10466">
            <v>0</v>
          </cell>
          <cell r="F10466">
            <v>0</v>
          </cell>
          <cell r="G10466">
            <v>0</v>
          </cell>
          <cell r="I10466">
            <v>0</v>
          </cell>
        </row>
        <row r="10467">
          <cell r="A10467">
            <v>919026000000</v>
          </cell>
          <cell r="B10467" t="str">
            <v xml:space="preserve">DISCO DE DESBASTE 4" 1/2                                                                            </v>
          </cell>
          <cell r="C10467">
            <v>0</v>
          </cell>
          <cell r="D10467">
            <v>0</v>
          </cell>
          <cell r="E10467">
            <v>0</v>
          </cell>
          <cell r="F10467">
            <v>0</v>
          </cell>
          <cell r="G10467">
            <v>0</v>
          </cell>
          <cell r="I10467">
            <v>0</v>
          </cell>
        </row>
        <row r="10468">
          <cell r="A10468">
            <v>919027000000</v>
          </cell>
          <cell r="B10468" t="str">
            <v xml:space="preserve">DISCO DE DESBASTE 7 1/2"                                                                            </v>
          </cell>
          <cell r="C10468">
            <v>1</v>
          </cell>
          <cell r="D10468">
            <v>0</v>
          </cell>
          <cell r="E10468">
            <v>0</v>
          </cell>
          <cell r="F10468">
            <v>0</v>
          </cell>
          <cell r="G10468">
            <v>0</v>
          </cell>
          <cell r="I10468">
            <v>0</v>
          </cell>
        </row>
        <row r="10469">
          <cell r="A10469">
            <v>919028000000</v>
          </cell>
          <cell r="B10469" t="str">
            <v xml:space="preserve">DISCO LIJA 280 X 65                                                                                 </v>
          </cell>
          <cell r="C10469">
            <v>0</v>
          </cell>
          <cell r="D10469">
            <v>0</v>
          </cell>
          <cell r="E10469">
            <v>0</v>
          </cell>
          <cell r="F10469">
            <v>0</v>
          </cell>
          <cell r="G10469">
            <v>0</v>
          </cell>
          <cell r="I10469">
            <v>0</v>
          </cell>
        </row>
        <row r="10470">
          <cell r="A10470">
            <v>919036000000</v>
          </cell>
          <cell r="B10470" t="str">
            <v xml:space="preserve">DISCO DE PULIR N° 36                                                                                </v>
          </cell>
          <cell r="C10470">
            <v>1</v>
          </cell>
          <cell r="D10470">
            <v>0</v>
          </cell>
          <cell r="E10470">
            <v>0</v>
          </cell>
          <cell r="F10470">
            <v>0</v>
          </cell>
          <cell r="G10470">
            <v>0</v>
          </cell>
          <cell r="I10470">
            <v>0</v>
          </cell>
        </row>
        <row r="10471">
          <cell r="A10471">
            <v>919040000000</v>
          </cell>
          <cell r="B10471" t="str">
            <v xml:space="preserve">HOJA LIJA ESMERIL GR.400                                                                            </v>
          </cell>
          <cell r="C10471">
            <v>0</v>
          </cell>
          <cell r="D10471">
            <v>0</v>
          </cell>
          <cell r="E10471">
            <v>0</v>
          </cell>
          <cell r="F10471">
            <v>0</v>
          </cell>
          <cell r="G10471">
            <v>0</v>
          </cell>
          <cell r="I10471">
            <v>0</v>
          </cell>
        </row>
        <row r="10472">
          <cell r="A10472">
            <v>919050000000</v>
          </cell>
          <cell r="B10472" t="str">
            <v xml:space="preserve">DISCO DE PULIR N° 50                                                                                </v>
          </cell>
          <cell r="C10472">
            <v>0</v>
          </cell>
          <cell r="D10472">
            <v>0</v>
          </cell>
          <cell r="E10472">
            <v>0</v>
          </cell>
          <cell r="F10472">
            <v>0</v>
          </cell>
          <cell r="G10472">
            <v>0</v>
          </cell>
          <cell r="I10472">
            <v>0</v>
          </cell>
        </row>
        <row r="10473">
          <cell r="A10473">
            <v>919060000000</v>
          </cell>
          <cell r="B10473" t="str">
            <v xml:space="preserve">DISCO DE PULIR N° 60                                                                                </v>
          </cell>
          <cell r="C10473">
            <v>0</v>
          </cell>
          <cell r="D10473">
            <v>0</v>
          </cell>
          <cell r="E10473">
            <v>0</v>
          </cell>
          <cell r="F10473">
            <v>0</v>
          </cell>
          <cell r="G10473">
            <v>0</v>
          </cell>
          <cell r="I10473">
            <v>0</v>
          </cell>
        </row>
        <row r="10474">
          <cell r="A10474">
            <v>919060120000</v>
          </cell>
          <cell r="B10474" t="str">
            <v xml:space="preserve">DISCO P/PULIDO GR 120                                                                               </v>
          </cell>
          <cell r="C10474">
            <v>7</v>
          </cell>
          <cell r="D10474">
            <v>0</v>
          </cell>
          <cell r="E10474">
            <v>8</v>
          </cell>
          <cell r="F10474">
            <v>8</v>
          </cell>
          <cell r="G10474">
            <v>8</v>
          </cell>
          <cell r="I10474">
            <v>8</v>
          </cell>
        </row>
        <row r="10475">
          <cell r="A10475">
            <v>919080000000</v>
          </cell>
          <cell r="B10475" t="str">
            <v xml:space="preserve">HOJA LIJA ESMERIL GR.80                                                                             </v>
          </cell>
          <cell r="C10475">
            <v>0</v>
          </cell>
          <cell r="D10475">
            <v>0</v>
          </cell>
          <cell r="E10475">
            <v>0</v>
          </cell>
          <cell r="F10475">
            <v>0</v>
          </cell>
          <cell r="G10475">
            <v>0</v>
          </cell>
          <cell r="I10475">
            <v>0</v>
          </cell>
        </row>
        <row r="10476">
          <cell r="A10476">
            <v>919090000000</v>
          </cell>
          <cell r="B10476" t="str">
            <v xml:space="preserve">BARRAS DE ESTAÑO AL 50%                                                                             </v>
          </cell>
          <cell r="C10476">
            <v>0</v>
          </cell>
          <cell r="D10476">
            <v>0</v>
          </cell>
          <cell r="E10476">
            <v>0</v>
          </cell>
          <cell r="F10476">
            <v>0</v>
          </cell>
          <cell r="G10476">
            <v>0</v>
          </cell>
          <cell r="I10476">
            <v>0</v>
          </cell>
        </row>
        <row r="10477">
          <cell r="A10477">
            <v>919092200000</v>
          </cell>
          <cell r="B10477" t="str">
            <v xml:space="preserve">TELA ESMERIL GR 220 (und)                                                                           </v>
          </cell>
          <cell r="C10477">
            <v>0</v>
          </cell>
          <cell r="D10477">
            <v>0</v>
          </cell>
          <cell r="E10477">
            <v>0</v>
          </cell>
          <cell r="F10477">
            <v>0</v>
          </cell>
          <cell r="G10477">
            <v>0</v>
          </cell>
          <cell r="I10477">
            <v>0</v>
          </cell>
        </row>
        <row r="10478">
          <cell r="A10478">
            <v>919092400000</v>
          </cell>
          <cell r="B10478" t="str">
            <v xml:space="preserve">TELA ESMERIL GR 240 (und)                                                                           </v>
          </cell>
          <cell r="C10478">
            <v>10</v>
          </cell>
          <cell r="D10478">
            <v>0</v>
          </cell>
          <cell r="E10478">
            <v>0</v>
          </cell>
          <cell r="F10478">
            <v>0</v>
          </cell>
          <cell r="G10478">
            <v>0</v>
          </cell>
          <cell r="I10478">
            <v>0</v>
          </cell>
        </row>
        <row r="10479">
          <cell r="A10479">
            <v>919093200000</v>
          </cell>
          <cell r="B10479" t="str">
            <v xml:space="preserve">TELA ESMERIL 320 (und)                                                                              </v>
          </cell>
          <cell r="C10479">
            <v>21</v>
          </cell>
          <cell r="D10479">
            <v>0</v>
          </cell>
          <cell r="E10479">
            <v>0</v>
          </cell>
          <cell r="F10479">
            <v>0</v>
          </cell>
          <cell r="G10479">
            <v>0</v>
          </cell>
          <cell r="I10479">
            <v>0</v>
          </cell>
        </row>
        <row r="10480">
          <cell r="A10480">
            <v>919095000000</v>
          </cell>
          <cell r="B10480" t="str">
            <v xml:space="preserve">TELA ESMERIL GR 500 (und) AL AGUA                                                                   </v>
          </cell>
          <cell r="C10480">
            <v>21</v>
          </cell>
          <cell r="D10480">
            <v>0</v>
          </cell>
          <cell r="E10480">
            <v>0</v>
          </cell>
          <cell r="F10480">
            <v>0</v>
          </cell>
          <cell r="G10480">
            <v>0</v>
          </cell>
          <cell r="I10480">
            <v>0</v>
          </cell>
        </row>
        <row r="10481">
          <cell r="A10481">
            <v>919099080000</v>
          </cell>
          <cell r="B10481" t="str">
            <v xml:space="preserve">TELA ESMERIL GR. 80 (und)                                                                           </v>
          </cell>
          <cell r="C10481">
            <v>36</v>
          </cell>
          <cell r="D10481">
            <v>0</v>
          </cell>
          <cell r="E10481">
            <v>0</v>
          </cell>
          <cell r="F10481">
            <v>0</v>
          </cell>
          <cell r="G10481">
            <v>0</v>
          </cell>
          <cell r="I10481">
            <v>0</v>
          </cell>
        </row>
        <row r="10482">
          <cell r="A10482">
            <v>919099100000</v>
          </cell>
          <cell r="B10482" t="str">
            <v xml:space="preserve">TELA ESMERIL GR. 100 (und)                                                                          </v>
          </cell>
          <cell r="C10482">
            <v>8</v>
          </cell>
          <cell r="D10482">
            <v>0</v>
          </cell>
          <cell r="E10482">
            <v>0</v>
          </cell>
          <cell r="F10482">
            <v>0</v>
          </cell>
          <cell r="G10482">
            <v>0</v>
          </cell>
          <cell r="I10482">
            <v>0</v>
          </cell>
        </row>
        <row r="10483">
          <cell r="A10483">
            <v>919099120000</v>
          </cell>
          <cell r="B10483" t="str">
            <v xml:space="preserve">TELA ESMERIL GR.120 (und)                                                                           </v>
          </cell>
          <cell r="C10483">
            <v>27</v>
          </cell>
          <cell r="D10483">
            <v>0</v>
          </cell>
          <cell r="E10483">
            <v>0</v>
          </cell>
          <cell r="F10483">
            <v>0</v>
          </cell>
          <cell r="G10483">
            <v>0</v>
          </cell>
          <cell r="I10483">
            <v>0</v>
          </cell>
        </row>
        <row r="10484">
          <cell r="A10484">
            <v>919099130000</v>
          </cell>
          <cell r="B10484" t="str">
            <v xml:space="preserve">TELA ESMERIL GR.150 (und)                                                                           </v>
          </cell>
          <cell r="C10484">
            <v>3</v>
          </cell>
          <cell r="D10484">
            <v>0</v>
          </cell>
          <cell r="E10484">
            <v>0</v>
          </cell>
          <cell r="F10484">
            <v>0</v>
          </cell>
          <cell r="G10484">
            <v>0</v>
          </cell>
          <cell r="I10484">
            <v>0</v>
          </cell>
        </row>
        <row r="10485">
          <cell r="A10485">
            <v>919099280000</v>
          </cell>
          <cell r="B10485" t="str">
            <v xml:space="preserve">TELA ESMERIL 280 (und)                                                                              </v>
          </cell>
          <cell r="C10485">
            <v>0</v>
          </cell>
          <cell r="D10485">
            <v>0</v>
          </cell>
          <cell r="E10485">
            <v>0</v>
          </cell>
          <cell r="F10485">
            <v>0</v>
          </cell>
          <cell r="G10485">
            <v>0</v>
          </cell>
          <cell r="I10485">
            <v>0</v>
          </cell>
        </row>
        <row r="10486">
          <cell r="A10486">
            <v>919099400000</v>
          </cell>
          <cell r="B10486" t="str">
            <v xml:space="preserve">TELA ESMER.GRANO N.400(und)                                                                         </v>
          </cell>
          <cell r="C10486">
            <v>0</v>
          </cell>
          <cell r="D10486">
            <v>0</v>
          </cell>
          <cell r="E10486">
            <v>0</v>
          </cell>
          <cell r="F10486">
            <v>0</v>
          </cell>
          <cell r="G10486">
            <v>0</v>
          </cell>
          <cell r="I10486">
            <v>0</v>
          </cell>
        </row>
        <row r="10487">
          <cell r="A10487">
            <v>919099500000</v>
          </cell>
          <cell r="B10487" t="str">
            <v xml:space="preserve">TELA ESMERIL N.500 (und)                                                                            </v>
          </cell>
          <cell r="C10487">
            <v>0</v>
          </cell>
          <cell r="D10487">
            <v>0</v>
          </cell>
          <cell r="E10487">
            <v>0</v>
          </cell>
          <cell r="F10487">
            <v>0</v>
          </cell>
          <cell r="G10487">
            <v>0</v>
          </cell>
          <cell r="I10487">
            <v>0</v>
          </cell>
        </row>
        <row r="10488">
          <cell r="A10488">
            <v>919461000680</v>
          </cell>
          <cell r="B10488" t="str">
            <v xml:space="preserve">LIJA P/180 110X50 MM                                                                                </v>
          </cell>
          <cell r="C10488">
            <v>0</v>
          </cell>
          <cell r="D10488">
            <v>0</v>
          </cell>
          <cell r="E10488">
            <v>0</v>
          </cell>
          <cell r="F10488">
            <v>0</v>
          </cell>
          <cell r="G10488">
            <v>0</v>
          </cell>
          <cell r="I10488">
            <v>0</v>
          </cell>
        </row>
        <row r="10489">
          <cell r="A10489">
            <v>920001000000</v>
          </cell>
          <cell r="B10489" t="str">
            <v xml:space="preserve">HOJA SIERRA JUNIOR MINI                                                                             </v>
          </cell>
          <cell r="C10489">
            <v>3</v>
          </cell>
          <cell r="D10489">
            <v>0</v>
          </cell>
          <cell r="E10489">
            <v>0</v>
          </cell>
          <cell r="F10489">
            <v>0</v>
          </cell>
          <cell r="G10489">
            <v>0</v>
          </cell>
          <cell r="I10489">
            <v>0</v>
          </cell>
        </row>
        <row r="10490">
          <cell r="A10490">
            <v>920003000000</v>
          </cell>
          <cell r="B10490" t="str">
            <v xml:space="preserve">HOJA SIERRA ECLIPSE 6D                                                                              </v>
          </cell>
          <cell r="C10490">
            <v>0</v>
          </cell>
          <cell r="D10490">
            <v>0</v>
          </cell>
          <cell r="E10490">
            <v>0</v>
          </cell>
          <cell r="F10490">
            <v>0</v>
          </cell>
          <cell r="G10490">
            <v>0</v>
          </cell>
          <cell r="I10490">
            <v>0</v>
          </cell>
        </row>
        <row r="10491">
          <cell r="A10491">
            <v>920004000000</v>
          </cell>
          <cell r="B10491" t="str">
            <v xml:space="preserve">HOJA SIERRA 10D  16X1 1/4                                                                           </v>
          </cell>
          <cell r="C10491">
            <v>3</v>
          </cell>
          <cell r="D10491">
            <v>0</v>
          </cell>
          <cell r="E10491">
            <v>0</v>
          </cell>
          <cell r="F10491">
            <v>0</v>
          </cell>
          <cell r="G10491">
            <v>0</v>
          </cell>
          <cell r="I10491">
            <v>0</v>
          </cell>
        </row>
        <row r="10492">
          <cell r="A10492">
            <v>920005000000</v>
          </cell>
          <cell r="B10492" t="str">
            <v xml:space="preserve">H.SIERRA ECLIPSE AZUL 18D                                                                           </v>
          </cell>
          <cell r="C10492">
            <v>5</v>
          </cell>
          <cell r="D10492">
            <v>0</v>
          </cell>
          <cell r="E10492">
            <v>0</v>
          </cell>
          <cell r="F10492">
            <v>0</v>
          </cell>
          <cell r="G10492">
            <v>0</v>
          </cell>
          <cell r="I10492">
            <v>0</v>
          </cell>
        </row>
        <row r="10493">
          <cell r="A10493">
            <v>920011000000</v>
          </cell>
          <cell r="B10493" t="str">
            <v xml:space="preserve">HOJA KL 400X30X1.5 4/7 Z                                                                            </v>
          </cell>
          <cell r="C10493">
            <v>0</v>
          </cell>
          <cell r="D10493">
            <v>0</v>
          </cell>
          <cell r="E10493">
            <v>0</v>
          </cell>
          <cell r="F10493">
            <v>0</v>
          </cell>
          <cell r="G10493">
            <v>0</v>
          </cell>
          <cell r="I10493">
            <v>0</v>
          </cell>
        </row>
        <row r="10494">
          <cell r="A10494">
            <v>920012000000</v>
          </cell>
          <cell r="B10494" t="str">
            <v xml:space="preserve">HOJA KL 400X30X1.5 6/10 Z                                                                           </v>
          </cell>
          <cell r="C10494">
            <v>0</v>
          </cell>
          <cell r="D10494">
            <v>0</v>
          </cell>
          <cell r="E10494">
            <v>0</v>
          </cell>
          <cell r="F10494">
            <v>0</v>
          </cell>
          <cell r="G10494">
            <v>0</v>
          </cell>
          <cell r="I10494">
            <v>0</v>
          </cell>
        </row>
        <row r="10495">
          <cell r="A10495">
            <v>920506000000</v>
          </cell>
          <cell r="B10495" t="str">
            <v xml:space="preserve">TACO FISCHER S6                                                                                     </v>
          </cell>
          <cell r="C10495">
            <v>0</v>
          </cell>
          <cell r="D10495">
            <v>0</v>
          </cell>
          <cell r="E10495">
            <v>0</v>
          </cell>
          <cell r="F10495">
            <v>0</v>
          </cell>
          <cell r="G10495">
            <v>0</v>
          </cell>
          <cell r="I10495">
            <v>0</v>
          </cell>
        </row>
        <row r="10496">
          <cell r="A10496">
            <v>920508000000</v>
          </cell>
          <cell r="B10496" t="str">
            <v xml:space="preserve">TACO FISCHER S8                                                                                     </v>
          </cell>
          <cell r="C10496">
            <v>0</v>
          </cell>
          <cell r="D10496">
            <v>0</v>
          </cell>
          <cell r="E10496">
            <v>0</v>
          </cell>
          <cell r="F10496">
            <v>0</v>
          </cell>
          <cell r="G10496">
            <v>0</v>
          </cell>
          <cell r="I10496">
            <v>0</v>
          </cell>
        </row>
        <row r="10497">
          <cell r="A10497">
            <v>920510000000</v>
          </cell>
          <cell r="B10497" t="str">
            <v xml:space="preserve">TACO FISCHER S10                                                                                    </v>
          </cell>
          <cell r="C10497">
            <v>0</v>
          </cell>
          <cell r="D10497">
            <v>0</v>
          </cell>
          <cell r="E10497">
            <v>0</v>
          </cell>
          <cell r="F10497">
            <v>0</v>
          </cell>
          <cell r="G10497">
            <v>0</v>
          </cell>
          <cell r="I10497">
            <v>0</v>
          </cell>
        </row>
        <row r="10498">
          <cell r="A10498">
            <v>920512000000</v>
          </cell>
          <cell r="B10498" t="str">
            <v xml:space="preserve">TACO FISCHER S12                                                                                    </v>
          </cell>
          <cell r="C10498">
            <v>0</v>
          </cell>
          <cell r="D10498">
            <v>0</v>
          </cell>
          <cell r="E10498">
            <v>0</v>
          </cell>
          <cell r="F10498">
            <v>0</v>
          </cell>
          <cell r="G10498">
            <v>0</v>
          </cell>
          <cell r="I10498">
            <v>0</v>
          </cell>
        </row>
        <row r="10499">
          <cell r="A10499">
            <v>920513000000</v>
          </cell>
          <cell r="B10499" t="str">
            <v xml:space="preserve">TACO METALICO                                                                                       </v>
          </cell>
          <cell r="C10499">
            <v>26</v>
          </cell>
          <cell r="D10499">
            <v>0</v>
          </cell>
          <cell r="E10499">
            <v>0</v>
          </cell>
          <cell r="F10499">
            <v>0</v>
          </cell>
          <cell r="G10499">
            <v>0</v>
          </cell>
          <cell r="I10499">
            <v>0</v>
          </cell>
        </row>
        <row r="10500">
          <cell r="A10500">
            <v>920606000000</v>
          </cell>
          <cell r="B10500" t="str">
            <v xml:space="preserve">TORNILLOS P/S 6   20 X 30                                                                           </v>
          </cell>
          <cell r="C10500">
            <v>0</v>
          </cell>
          <cell r="D10500">
            <v>0</v>
          </cell>
          <cell r="E10500">
            <v>0</v>
          </cell>
          <cell r="F10500">
            <v>0</v>
          </cell>
          <cell r="G10500">
            <v>0</v>
          </cell>
          <cell r="I10500">
            <v>0</v>
          </cell>
        </row>
        <row r="10501">
          <cell r="A10501">
            <v>920608000000</v>
          </cell>
          <cell r="B10501" t="str">
            <v xml:space="preserve">TORNILLOS P/S 8   21 X 45                                                                           </v>
          </cell>
          <cell r="C10501">
            <v>0</v>
          </cell>
          <cell r="D10501">
            <v>0</v>
          </cell>
          <cell r="E10501">
            <v>0</v>
          </cell>
          <cell r="F10501">
            <v>0</v>
          </cell>
          <cell r="G10501">
            <v>0</v>
          </cell>
          <cell r="I10501">
            <v>0</v>
          </cell>
        </row>
        <row r="10502">
          <cell r="A10502">
            <v>920610000000</v>
          </cell>
          <cell r="B10502" t="str">
            <v xml:space="preserve">TORNILLOS P/S10                                                                                     </v>
          </cell>
          <cell r="C10502">
            <v>0</v>
          </cell>
          <cell r="D10502">
            <v>0</v>
          </cell>
          <cell r="E10502">
            <v>0</v>
          </cell>
          <cell r="F10502">
            <v>0</v>
          </cell>
          <cell r="G10502">
            <v>0</v>
          </cell>
          <cell r="I10502">
            <v>0</v>
          </cell>
        </row>
        <row r="10503">
          <cell r="A10503">
            <v>921001000000</v>
          </cell>
          <cell r="B10503" t="str">
            <v xml:space="preserve">VAR BRONCE 2MM P/SOLD   U                                                                           </v>
          </cell>
          <cell r="C10503">
            <v>0</v>
          </cell>
          <cell r="D10503">
            <v>0</v>
          </cell>
          <cell r="E10503">
            <v>0</v>
          </cell>
          <cell r="F10503">
            <v>0</v>
          </cell>
          <cell r="G10503">
            <v>0</v>
          </cell>
          <cell r="I10503">
            <v>0</v>
          </cell>
        </row>
        <row r="10504">
          <cell r="A10504">
            <v>921011000000</v>
          </cell>
          <cell r="B10504" t="str">
            <v xml:space="preserve">ELEC.AGA R13 2.5 BL(U)                                                                              </v>
          </cell>
          <cell r="C10504">
            <v>14</v>
          </cell>
          <cell r="D10504">
            <v>0</v>
          </cell>
          <cell r="E10504">
            <v>0</v>
          </cell>
          <cell r="F10504">
            <v>0</v>
          </cell>
          <cell r="G10504">
            <v>0</v>
          </cell>
          <cell r="I10504">
            <v>0</v>
          </cell>
        </row>
        <row r="10505">
          <cell r="A10505">
            <v>921012000000</v>
          </cell>
          <cell r="B10505" t="str">
            <v xml:space="preserve">ELEC. R13 3.25 BL(U)                                                                                </v>
          </cell>
          <cell r="C10505">
            <v>11</v>
          </cell>
          <cell r="D10505">
            <v>0</v>
          </cell>
          <cell r="E10505">
            <v>0</v>
          </cell>
          <cell r="F10505">
            <v>0</v>
          </cell>
          <cell r="G10505">
            <v>0</v>
          </cell>
          <cell r="I10505">
            <v>0</v>
          </cell>
        </row>
        <row r="10506">
          <cell r="A10506">
            <v>921013000000</v>
          </cell>
          <cell r="B10506" t="str">
            <v xml:space="preserve">ELEC.AGA R13 4.0 BL(U)                                                                              </v>
          </cell>
          <cell r="C10506">
            <v>0</v>
          </cell>
          <cell r="D10506">
            <v>0</v>
          </cell>
          <cell r="E10506">
            <v>0</v>
          </cell>
          <cell r="F10506">
            <v>0</v>
          </cell>
          <cell r="G10506">
            <v>0</v>
          </cell>
          <cell r="I10506">
            <v>0</v>
          </cell>
        </row>
        <row r="10507">
          <cell r="A10507">
            <v>921021000000</v>
          </cell>
          <cell r="B10507" t="str">
            <v xml:space="preserve">ELEC.INOX.316L 1.6 CEL.(U                                                                           </v>
          </cell>
          <cell r="C10507">
            <v>0</v>
          </cell>
          <cell r="D10507">
            <v>0</v>
          </cell>
          <cell r="E10507">
            <v>0</v>
          </cell>
          <cell r="F10507">
            <v>0</v>
          </cell>
          <cell r="G10507">
            <v>0</v>
          </cell>
          <cell r="I10507">
            <v>0</v>
          </cell>
        </row>
        <row r="10508">
          <cell r="A10508">
            <v>921022000000</v>
          </cell>
          <cell r="B10508" t="str">
            <v xml:space="preserve">ELEC.INOX.R63 2.0 ROS.(U)                                                                           </v>
          </cell>
          <cell r="C10508">
            <v>24</v>
          </cell>
          <cell r="D10508">
            <v>0</v>
          </cell>
          <cell r="E10508">
            <v>0</v>
          </cell>
          <cell r="F10508">
            <v>20</v>
          </cell>
          <cell r="G10508" t="str">
            <v>error</v>
          </cell>
          <cell r="I10508">
            <v>0</v>
          </cell>
        </row>
        <row r="10509">
          <cell r="A10509">
            <v>921023000000</v>
          </cell>
          <cell r="B10509" t="str">
            <v xml:space="preserve">ELEC.INOX.308L 2.5 VER.(U                                                                           </v>
          </cell>
          <cell r="C10509">
            <v>13</v>
          </cell>
          <cell r="D10509">
            <v>0</v>
          </cell>
          <cell r="E10509">
            <v>0</v>
          </cell>
          <cell r="F10509">
            <v>0</v>
          </cell>
          <cell r="G10509">
            <v>0</v>
          </cell>
          <cell r="I10509">
            <v>0</v>
          </cell>
        </row>
        <row r="10510">
          <cell r="A10510">
            <v>921024000000</v>
          </cell>
          <cell r="B10510" t="str">
            <v xml:space="preserve">ELECTRODOS FUNDICION                                                                                </v>
          </cell>
          <cell r="C10510">
            <v>52</v>
          </cell>
          <cell r="D10510">
            <v>0</v>
          </cell>
          <cell r="E10510">
            <v>0</v>
          </cell>
          <cell r="F10510">
            <v>0</v>
          </cell>
          <cell r="G10510">
            <v>0</v>
          </cell>
          <cell r="I10510">
            <v>0</v>
          </cell>
        </row>
        <row r="10511">
          <cell r="A10511">
            <v>922001000000</v>
          </cell>
          <cell r="B10511" t="str">
            <v xml:space="preserve">DIPOPASTE 10-15 MI 580572                                                                           </v>
          </cell>
          <cell r="C10511">
            <v>0</v>
          </cell>
          <cell r="D10511">
            <v>0</v>
          </cell>
          <cell r="E10511">
            <v>0</v>
          </cell>
          <cell r="F10511">
            <v>0</v>
          </cell>
          <cell r="G10511">
            <v>0</v>
          </cell>
          <cell r="I10511">
            <v>0</v>
          </cell>
        </row>
        <row r="10512">
          <cell r="A10512">
            <v>922002000000</v>
          </cell>
          <cell r="B10512" t="str">
            <v xml:space="preserve">DIPOPASTE 80-100MI 580574                                                                           </v>
          </cell>
          <cell r="C10512">
            <v>0</v>
          </cell>
          <cell r="D10512">
            <v>0</v>
          </cell>
          <cell r="E10512">
            <v>0</v>
          </cell>
          <cell r="F10512">
            <v>0</v>
          </cell>
          <cell r="G10512">
            <v>0</v>
          </cell>
          <cell r="I10512">
            <v>0</v>
          </cell>
        </row>
        <row r="10513">
          <cell r="A10513">
            <v>923001000000</v>
          </cell>
          <cell r="B10513" t="str">
            <v xml:space="preserve">REJ.BRONCE P/LIMP.METALES                                                                           </v>
          </cell>
          <cell r="C10513">
            <v>0</v>
          </cell>
          <cell r="D10513">
            <v>0</v>
          </cell>
          <cell r="E10513">
            <v>0</v>
          </cell>
          <cell r="F10513">
            <v>0</v>
          </cell>
          <cell r="G10513">
            <v>0</v>
          </cell>
          <cell r="I10513">
            <v>0</v>
          </cell>
        </row>
        <row r="10514">
          <cell r="A10514">
            <v>930001000000</v>
          </cell>
          <cell r="B10514" t="str">
            <v xml:space="preserve">VARILLA TEFLON 6MM    (M)                                                                           </v>
          </cell>
          <cell r="C10514">
            <v>0</v>
          </cell>
          <cell r="D10514">
            <v>0</v>
          </cell>
          <cell r="E10514">
            <v>0</v>
          </cell>
          <cell r="F10514">
            <v>0</v>
          </cell>
          <cell r="G10514">
            <v>0</v>
          </cell>
          <cell r="I10514">
            <v>0</v>
          </cell>
        </row>
        <row r="10515">
          <cell r="A10515">
            <v>930001050000</v>
          </cell>
          <cell r="B10515" t="str">
            <v xml:space="preserve">VARILLA TEFLON 10,5                                                                                 </v>
          </cell>
          <cell r="C10515">
            <v>8</v>
          </cell>
          <cell r="D10515">
            <v>0</v>
          </cell>
          <cell r="E10515">
            <v>0</v>
          </cell>
          <cell r="F10515">
            <v>0</v>
          </cell>
          <cell r="G10515">
            <v>0</v>
          </cell>
          <cell r="I10515">
            <v>0</v>
          </cell>
        </row>
        <row r="10516">
          <cell r="A10516">
            <v>930002000000</v>
          </cell>
          <cell r="B10516" t="str">
            <v xml:space="preserve">TEFLON 0.6 (M)                                                                                      </v>
          </cell>
          <cell r="C10516">
            <v>0</v>
          </cell>
          <cell r="D10516">
            <v>0</v>
          </cell>
          <cell r="E10516">
            <v>0</v>
          </cell>
          <cell r="F10516">
            <v>0</v>
          </cell>
          <cell r="G10516">
            <v>0</v>
          </cell>
          <cell r="I10516">
            <v>0</v>
          </cell>
        </row>
        <row r="10517">
          <cell r="A10517">
            <v>930003000000</v>
          </cell>
          <cell r="B10517" t="str">
            <v xml:space="preserve">TEFLON 0.55 (M)                                                                                     </v>
          </cell>
          <cell r="C10517">
            <v>0</v>
          </cell>
          <cell r="D10517">
            <v>0</v>
          </cell>
          <cell r="E10517">
            <v>0</v>
          </cell>
          <cell r="F10517">
            <v>0</v>
          </cell>
          <cell r="G10517">
            <v>0</v>
          </cell>
          <cell r="I10517">
            <v>0</v>
          </cell>
        </row>
        <row r="10518">
          <cell r="A10518">
            <v>930005500000</v>
          </cell>
          <cell r="B10518" t="str">
            <v xml:space="preserve">VARILLA TEFLON 5,5                                                                                  </v>
          </cell>
          <cell r="C10518">
            <v>16</v>
          </cell>
          <cell r="D10518">
            <v>0</v>
          </cell>
          <cell r="E10518">
            <v>0</v>
          </cell>
          <cell r="F10518">
            <v>0</v>
          </cell>
          <cell r="G10518">
            <v>0</v>
          </cell>
          <cell r="I10518">
            <v>0</v>
          </cell>
        </row>
        <row r="10519">
          <cell r="A10519">
            <v>930006500000</v>
          </cell>
          <cell r="B10519" t="str">
            <v xml:space="preserve">VARILLA TEFLON 6,5                                                                                  </v>
          </cell>
          <cell r="C10519">
            <v>13</v>
          </cell>
          <cell r="D10519">
            <v>0</v>
          </cell>
          <cell r="E10519">
            <v>0</v>
          </cell>
          <cell r="F10519">
            <v>0</v>
          </cell>
          <cell r="G10519">
            <v>0</v>
          </cell>
          <cell r="I10519">
            <v>0</v>
          </cell>
        </row>
        <row r="10520">
          <cell r="A10520">
            <v>930007000000</v>
          </cell>
          <cell r="B10520" t="str">
            <v xml:space="preserve">VARILLA TEFLON 7,0                                                                                  </v>
          </cell>
          <cell r="C10520">
            <v>8</v>
          </cell>
          <cell r="D10520">
            <v>0</v>
          </cell>
          <cell r="E10520">
            <v>0</v>
          </cell>
          <cell r="F10520">
            <v>0</v>
          </cell>
          <cell r="G10520">
            <v>0</v>
          </cell>
          <cell r="I10520">
            <v>0</v>
          </cell>
        </row>
        <row r="10521">
          <cell r="A10521">
            <v>930007500000</v>
          </cell>
          <cell r="B10521" t="str">
            <v xml:space="preserve">VARILLA TEFLON 7,5                                                                                  </v>
          </cell>
          <cell r="C10521">
            <v>5</v>
          </cell>
          <cell r="D10521">
            <v>0</v>
          </cell>
          <cell r="E10521">
            <v>0</v>
          </cell>
          <cell r="F10521">
            <v>0</v>
          </cell>
          <cell r="G10521">
            <v>0</v>
          </cell>
          <cell r="I10521">
            <v>0</v>
          </cell>
        </row>
        <row r="10522">
          <cell r="A10522">
            <v>930008500000</v>
          </cell>
          <cell r="B10522" t="str">
            <v xml:space="preserve">VARILLA TEFLON 8,5                                                                                  </v>
          </cell>
          <cell r="C10522">
            <v>27</v>
          </cell>
          <cell r="D10522">
            <v>0</v>
          </cell>
          <cell r="E10522">
            <v>0</v>
          </cell>
          <cell r="F10522">
            <v>0</v>
          </cell>
          <cell r="G10522">
            <v>0</v>
          </cell>
          <cell r="I10522">
            <v>0</v>
          </cell>
        </row>
        <row r="10523">
          <cell r="A10523">
            <v>931001000000</v>
          </cell>
          <cell r="B10523" t="str">
            <v xml:space="preserve">INDI.BIOL.3M 1264P (25XCA)                                                                          </v>
          </cell>
          <cell r="C10523">
            <v>0</v>
          </cell>
          <cell r="D10523">
            <v>0</v>
          </cell>
          <cell r="E10523">
            <v>0</v>
          </cell>
          <cell r="F10523">
            <v>0</v>
          </cell>
          <cell r="G10523">
            <v>0</v>
          </cell>
          <cell r="I10523">
            <v>0</v>
          </cell>
        </row>
        <row r="10524">
          <cell r="A10524">
            <v>931001010000</v>
          </cell>
          <cell r="B10524" t="str">
            <v xml:space="preserve">INDI.BIOL.3M 1264 (100CA)                                                                           </v>
          </cell>
          <cell r="C10524">
            <v>1100</v>
          </cell>
          <cell r="D10524">
            <v>0</v>
          </cell>
          <cell r="E10524">
            <v>2400</v>
          </cell>
          <cell r="F10524">
            <v>2400</v>
          </cell>
          <cell r="G10524">
            <v>2400</v>
          </cell>
          <cell r="I10524">
            <v>2400</v>
          </cell>
        </row>
        <row r="10525">
          <cell r="A10525">
            <v>931001100000</v>
          </cell>
          <cell r="B10525" t="str">
            <v xml:space="preserve">TESTIGOS BIOL. GKE (X500)                                                                           </v>
          </cell>
          <cell r="C10525">
            <v>0</v>
          </cell>
          <cell r="D10525">
            <v>0</v>
          </cell>
          <cell r="E10525">
            <v>0</v>
          </cell>
          <cell r="F10525">
            <v>0</v>
          </cell>
          <cell r="G10525">
            <v>0</v>
          </cell>
          <cell r="I10525">
            <v>0</v>
          </cell>
        </row>
        <row r="10526">
          <cell r="A10526">
            <v>931001200000</v>
          </cell>
          <cell r="B10526" t="str">
            <v xml:space="preserve">INDI.BIOL. EZ TEST SGM 10625 (X 25)                                                                 </v>
          </cell>
          <cell r="C10526">
            <v>0</v>
          </cell>
          <cell r="D10526">
            <v>0</v>
          </cell>
          <cell r="E10526">
            <v>0</v>
          </cell>
          <cell r="F10526">
            <v>0</v>
          </cell>
          <cell r="G10526">
            <v>0</v>
          </cell>
          <cell r="I10526">
            <v>0</v>
          </cell>
        </row>
        <row r="10527">
          <cell r="A10527">
            <v>931001300000</v>
          </cell>
          <cell r="B10527" t="str">
            <v xml:space="preserve">INDICADORES BIOLOGICOS GKE (X100) 221-601 ENS-B-EH-S-10-G                                           </v>
          </cell>
          <cell r="C10527">
            <v>0</v>
          </cell>
          <cell r="D10527">
            <v>0</v>
          </cell>
          <cell r="E10527">
            <v>0</v>
          </cell>
          <cell r="F10527">
            <v>0</v>
          </cell>
          <cell r="G10527">
            <v>0</v>
          </cell>
          <cell r="I10527">
            <v>0</v>
          </cell>
        </row>
        <row r="10528">
          <cell r="A10528">
            <v>931001400000</v>
          </cell>
          <cell r="B10528" t="str">
            <v xml:space="preserve">INDI.BIOL.EZ TEST (CX100)                                                                           </v>
          </cell>
          <cell r="C10528">
            <v>4</v>
          </cell>
          <cell r="D10528">
            <v>0</v>
          </cell>
          <cell r="E10528">
            <v>0</v>
          </cell>
          <cell r="F10528">
            <v>0</v>
          </cell>
          <cell r="G10528">
            <v>0</v>
          </cell>
          <cell r="I10528">
            <v>0</v>
          </cell>
        </row>
        <row r="10529">
          <cell r="A10529">
            <v>931002000000</v>
          </cell>
          <cell r="B10529" t="str">
            <v xml:space="preserve">FILTROS MASC. 3M UD 6003                                                                            </v>
          </cell>
          <cell r="C10529">
            <v>0</v>
          </cell>
          <cell r="D10529">
            <v>0</v>
          </cell>
          <cell r="E10529">
            <v>0</v>
          </cell>
          <cell r="F10529">
            <v>0</v>
          </cell>
          <cell r="G10529">
            <v>0</v>
          </cell>
          <cell r="I10529">
            <v>0</v>
          </cell>
        </row>
        <row r="10530">
          <cell r="A10530">
            <v>931002010000</v>
          </cell>
          <cell r="B10530" t="str">
            <v xml:space="preserve">FILTRO PARA PARTICULAS 3M P100-2091                                                                 </v>
          </cell>
          <cell r="C10530">
            <v>0</v>
          </cell>
          <cell r="D10530">
            <v>0</v>
          </cell>
          <cell r="E10530">
            <v>0</v>
          </cell>
          <cell r="F10530">
            <v>0</v>
          </cell>
          <cell r="G10530">
            <v>0</v>
          </cell>
          <cell r="I10530">
            <v>0</v>
          </cell>
        </row>
        <row r="10531">
          <cell r="A10531">
            <v>931003000000</v>
          </cell>
          <cell r="B10531" t="str">
            <v xml:space="preserve">FILTROS MAS. VAP. ORG.R21                                                                           </v>
          </cell>
          <cell r="C10531">
            <v>0</v>
          </cell>
          <cell r="D10531">
            <v>0</v>
          </cell>
          <cell r="E10531">
            <v>0</v>
          </cell>
          <cell r="F10531">
            <v>0</v>
          </cell>
          <cell r="G10531">
            <v>0</v>
          </cell>
          <cell r="I10531">
            <v>0</v>
          </cell>
        </row>
        <row r="10532">
          <cell r="A10532">
            <v>931004000000</v>
          </cell>
          <cell r="B10532" t="str">
            <v xml:space="preserve">FILTROS MASC.ANTIFAZ TO 5                                                                           </v>
          </cell>
          <cell r="C10532">
            <v>0</v>
          </cell>
          <cell r="D10532">
            <v>0</v>
          </cell>
          <cell r="E10532">
            <v>0</v>
          </cell>
          <cell r="F10532">
            <v>0</v>
          </cell>
          <cell r="G10532">
            <v>0</v>
          </cell>
          <cell r="I10532">
            <v>0</v>
          </cell>
        </row>
        <row r="10533">
          <cell r="A10533">
            <v>931005000000</v>
          </cell>
          <cell r="B10533" t="str">
            <v xml:space="preserve">TYHOGLYCOLLATE (U X 500GR.)                                                                         </v>
          </cell>
          <cell r="C10533">
            <v>500</v>
          </cell>
          <cell r="D10533">
            <v>0</v>
          </cell>
          <cell r="E10533">
            <v>0</v>
          </cell>
          <cell r="F10533">
            <v>0</v>
          </cell>
          <cell r="G10533">
            <v>0</v>
          </cell>
          <cell r="I10533">
            <v>0</v>
          </cell>
        </row>
        <row r="10534">
          <cell r="A10534">
            <v>931005100000</v>
          </cell>
          <cell r="B10534" t="str">
            <v xml:space="preserve">CASEINA                                                                                             </v>
          </cell>
          <cell r="C10534">
            <v>413</v>
          </cell>
          <cell r="D10534">
            <v>0</v>
          </cell>
          <cell r="E10534">
            <v>0</v>
          </cell>
          <cell r="F10534">
            <v>0</v>
          </cell>
          <cell r="G10534">
            <v>0</v>
          </cell>
          <cell r="I10534">
            <v>0</v>
          </cell>
        </row>
        <row r="10535">
          <cell r="A10535">
            <v>931005800000</v>
          </cell>
          <cell r="B10535" t="str">
            <v xml:space="preserve">PETRIFILM YM                                                                                        </v>
          </cell>
          <cell r="C10535">
            <v>0</v>
          </cell>
          <cell r="D10535">
            <v>0</v>
          </cell>
          <cell r="E10535">
            <v>1</v>
          </cell>
          <cell r="F10535">
            <v>1</v>
          </cell>
          <cell r="G10535">
            <v>1</v>
          </cell>
          <cell r="I10535">
            <v>1</v>
          </cell>
        </row>
        <row r="10536">
          <cell r="A10536">
            <v>931005900000</v>
          </cell>
          <cell r="B10536" t="str">
            <v xml:space="preserve">PETRIFILM AC                                                                                        </v>
          </cell>
          <cell r="C10536">
            <v>1</v>
          </cell>
          <cell r="D10536">
            <v>0</v>
          </cell>
          <cell r="E10536">
            <v>1</v>
          </cell>
          <cell r="F10536">
            <v>1</v>
          </cell>
          <cell r="G10536">
            <v>1</v>
          </cell>
          <cell r="I10536">
            <v>1</v>
          </cell>
        </row>
        <row r="10537">
          <cell r="A10537">
            <v>931006000000</v>
          </cell>
          <cell r="B10537" t="str">
            <v xml:space="preserve">TRYPTIC SOY BROTH(U X500G)                                                                          </v>
          </cell>
          <cell r="C10537">
            <v>0</v>
          </cell>
          <cell r="D10537">
            <v>0</v>
          </cell>
          <cell r="E10537">
            <v>0</v>
          </cell>
          <cell r="F10537">
            <v>0</v>
          </cell>
          <cell r="G10537">
            <v>0</v>
          </cell>
          <cell r="I10537">
            <v>0</v>
          </cell>
        </row>
        <row r="10538">
          <cell r="A10538">
            <v>931006100000</v>
          </cell>
          <cell r="B10538" t="str">
            <v xml:space="preserve">TRYPTIC SOY AGAR X 500G                                                                             </v>
          </cell>
          <cell r="C10538">
            <v>0</v>
          </cell>
          <cell r="D10538">
            <v>0</v>
          </cell>
          <cell r="E10538">
            <v>500</v>
          </cell>
          <cell r="F10538">
            <v>500</v>
          </cell>
          <cell r="G10538">
            <v>500</v>
          </cell>
          <cell r="I10538">
            <v>500</v>
          </cell>
        </row>
        <row r="10539">
          <cell r="A10539">
            <v>931006200000</v>
          </cell>
          <cell r="B10539" t="str">
            <v xml:space="preserve">SABOURAUD DEXTROSA AGAR (G)                                                                         </v>
          </cell>
          <cell r="C10539">
            <v>305</v>
          </cell>
          <cell r="D10539">
            <v>0</v>
          </cell>
          <cell r="E10539">
            <v>0</v>
          </cell>
          <cell r="F10539">
            <v>0</v>
          </cell>
          <cell r="G10539">
            <v>0</v>
          </cell>
          <cell r="I10539">
            <v>0</v>
          </cell>
        </row>
        <row r="10540">
          <cell r="A10540">
            <v>931006300000</v>
          </cell>
          <cell r="B10540" t="str">
            <v xml:space="preserve">SISTEMA NKS ENDO                                                                                    </v>
          </cell>
          <cell r="C10540">
            <v>0</v>
          </cell>
          <cell r="D10540">
            <v>0</v>
          </cell>
          <cell r="E10540">
            <v>10</v>
          </cell>
          <cell r="F10540">
            <v>10</v>
          </cell>
          <cell r="G10540">
            <v>10</v>
          </cell>
          <cell r="I10540">
            <v>10</v>
          </cell>
        </row>
        <row r="10541">
          <cell r="A10541">
            <v>931006400000</v>
          </cell>
          <cell r="B10541" t="str">
            <v xml:space="preserve">SISTEMA NKS CETRIMIDE                                                                               </v>
          </cell>
          <cell r="C10541">
            <v>0</v>
          </cell>
          <cell r="D10541">
            <v>0</v>
          </cell>
          <cell r="E10541">
            <v>10</v>
          </cell>
          <cell r="F10541">
            <v>10</v>
          </cell>
          <cell r="G10541">
            <v>10</v>
          </cell>
          <cell r="I10541">
            <v>10</v>
          </cell>
        </row>
        <row r="10542">
          <cell r="A10542">
            <v>931006500000</v>
          </cell>
          <cell r="B10542" t="str">
            <v xml:space="preserve">SISTEMA NKS AZIDE                                                                                   </v>
          </cell>
          <cell r="C10542">
            <v>0</v>
          </cell>
          <cell r="D10542">
            <v>0</v>
          </cell>
          <cell r="E10542">
            <v>0</v>
          </cell>
          <cell r="F10542">
            <v>0</v>
          </cell>
          <cell r="G10542">
            <v>0</v>
          </cell>
          <cell r="I10542">
            <v>0</v>
          </cell>
        </row>
        <row r="10543">
          <cell r="A10543">
            <v>931006600000</v>
          </cell>
          <cell r="B10543" t="str">
            <v xml:space="preserve">MEMBRANA 0.45 µM                                                                                    </v>
          </cell>
          <cell r="C10543">
            <v>1</v>
          </cell>
          <cell r="D10543">
            <v>0</v>
          </cell>
          <cell r="E10543">
            <v>0</v>
          </cell>
          <cell r="F10543">
            <v>0</v>
          </cell>
          <cell r="G10543">
            <v>0</v>
          </cell>
          <cell r="I10543">
            <v>0</v>
          </cell>
        </row>
        <row r="10544">
          <cell r="A10544">
            <v>931006700000</v>
          </cell>
          <cell r="B10544" t="str">
            <v xml:space="preserve">PROTEINA DE SOJA                                                                                    </v>
          </cell>
          <cell r="C10544">
            <v>0</v>
          </cell>
          <cell r="D10544">
            <v>0</v>
          </cell>
          <cell r="E10544">
            <v>0</v>
          </cell>
          <cell r="F10544">
            <v>0</v>
          </cell>
          <cell r="G10544">
            <v>0</v>
          </cell>
          <cell r="I10544">
            <v>0</v>
          </cell>
        </row>
        <row r="10545">
          <cell r="A10545">
            <v>931007000000</v>
          </cell>
          <cell r="B10545" t="str">
            <v xml:space="preserve">DIOXIDO DE TITANIO                                                                                  </v>
          </cell>
          <cell r="C10545">
            <v>500.00151</v>
          </cell>
          <cell r="D10545">
            <v>0</v>
          </cell>
          <cell r="E10545">
            <v>0</v>
          </cell>
          <cell r="F10545">
            <v>0</v>
          </cell>
          <cell r="G10545">
            <v>0</v>
          </cell>
          <cell r="I10545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cía Reggio" id="{28CD8872-E27D-47F8-9875-73DBACCCC94D}" userId="S::lreggio@epsa.com.uy::1ed79a4d-8db9-44f1-927a-906c2b0a743c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50" dT="2025-06-13T18:05:22.73" personId="{28CD8872-E27D-47F8-9875-73DBACCCC94D}" id="{8433E19F-249B-4277-BAC8-3F16856F38A8}">
    <text xml:space="preserve">13.06.25 cambio el consumo a 3000 porque en el reporte de presupuesto de gssa veo que vendio 4000 por mes en los uttimos 3 meses
</text>
  </threadedComment>
  <threadedComment ref="C314" dT="2025-10-15T12:53:27.66" personId="{28CD8872-E27D-47F8-9875-73DBACCCC94D}" id="{0CEC0816-8BA9-4CFB-A632-6FCA0E11066B}">
    <text>SUSTITUTO AL CODIGO 255019000000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50" dT="2025-06-13T18:05:22.73" personId="{28CD8872-E27D-47F8-9875-73DBACCCC94D}" id="{B5EE6FB7-E640-4141-86E6-421197A2FD23}">
    <text xml:space="preserve">13.06.25 cambio el consumo a 3000 porque en el reporte de presupuesto de gssa veo que vendio 4000 por mes en los uttimos 3 meses
</text>
  </threadedComment>
  <threadedComment ref="C314" dT="2025-10-15T12:53:27.66" personId="{28CD8872-E27D-47F8-9875-73DBACCCC94D}" id="{FB141311-4C61-4265-8F78-7A62C4D50430}">
    <text>SUSTITUTO AL CODIGO 255019000000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BED5C6-B9B1-474E-998B-B2A4FB3D9C69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2ccb150b-f318-4278-ae17-6e8d7f1b1ce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94F4-604A-4684-BBE3-3A5076F5BCE9}">
  <sheetPr>
    <pageSetUpPr fitToPage="1"/>
  </sheetPr>
  <dimension ref="A1:EC329"/>
  <sheetViews>
    <sheetView tabSelected="1" zoomScaleNormal="100" workbookViewId="0">
      <pane ySplit="1" topLeftCell="A66" activePane="bottomLeft" state="frozen"/>
      <selection pane="bottomLeft" activeCell="B70" sqref="B70"/>
    </sheetView>
  </sheetViews>
  <sheetFormatPr baseColWidth="10" defaultColWidth="11.44140625" defaultRowHeight="12.3" x14ac:dyDescent="0.4"/>
  <cols>
    <col min="1" max="1" width="21.5546875" style="5" customWidth="1"/>
    <col min="2" max="2" width="15.5546875" style="366" customWidth="1"/>
    <col min="3" max="3" width="52.5546875" style="42" customWidth="1"/>
    <col min="4" max="4" width="28" style="42" customWidth="1"/>
    <col min="5" max="5" width="18.109375" style="1" customWidth="1"/>
    <col min="6" max="6" width="14.0546875" style="1" customWidth="1"/>
    <col min="7" max="7" width="16.33203125" style="1" customWidth="1"/>
    <col min="8" max="8" width="7.109375" style="1" customWidth="1"/>
    <col min="9" max="9" width="11.88671875" style="1" customWidth="1"/>
    <col min="10" max="13" width="14.44140625" style="1" customWidth="1"/>
    <col min="14" max="14" width="11.109375" style="93" customWidth="1"/>
    <col min="15" max="15" width="9.33203125" style="1" hidden="1" customWidth="1"/>
    <col min="16" max="16" width="12.44140625" style="1" hidden="1" customWidth="1"/>
    <col min="17" max="17" width="9.5546875" style="5" customWidth="1"/>
    <col min="18" max="18" width="9.21875" style="5" hidden="1" customWidth="1"/>
    <col min="19" max="19" width="11.88671875" style="5" customWidth="1"/>
    <col min="20" max="20" width="12.44140625" style="5" customWidth="1"/>
    <col min="21" max="21" width="25.44140625" style="12" customWidth="1"/>
    <col min="22" max="22" width="6.21875" style="12" hidden="1" customWidth="1"/>
    <col min="23" max="23" width="17.5546875" style="1" hidden="1" customWidth="1"/>
    <col min="24" max="24" width="14.77734375" style="1" hidden="1" customWidth="1"/>
    <col min="25" max="25" width="19.6640625" style="1" hidden="1" customWidth="1"/>
    <col min="26" max="26" width="0.6640625" style="1" hidden="1" customWidth="1"/>
    <col min="27" max="28" width="11.44140625" style="57" customWidth="1"/>
    <col min="29" max="29" width="17.44140625" style="57" customWidth="1"/>
    <col min="30" max="30" width="11.44140625" style="57" customWidth="1"/>
    <col min="31" max="133" width="11.44140625" style="57"/>
    <col min="134" max="16384" width="11.44140625" style="1"/>
  </cols>
  <sheetData>
    <row r="1" spans="1:133" ht="31.8" customHeight="1" thickBot="1" x14ac:dyDescent="1.35">
      <c r="A1" s="761" t="s">
        <v>61</v>
      </c>
      <c r="B1" s="762" t="s">
        <v>60</v>
      </c>
      <c r="C1" s="755" t="s">
        <v>928</v>
      </c>
      <c r="D1" s="756" t="s">
        <v>691</v>
      </c>
      <c r="E1" s="757"/>
      <c r="F1" s="763" t="s">
        <v>569</v>
      </c>
      <c r="G1" s="758" t="s">
        <v>853</v>
      </c>
      <c r="H1" s="758" t="s">
        <v>852</v>
      </c>
      <c r="I1" s="758" t="s">
        <v>549</v>
      </c>
      <c r="J1" s="758" t="s">
        <v>674</v>
      </c>
      <c r="K1" s="758" t="s">
        <v>851</v>
      </c>
      <c r="L1" s="758" t="s">
        <v>736</v>
      </c>
      <c r="M1" s="758" t="s">
        <v>863</v>
      </c>
      <c r="N1" s="759" t="s">
        <v>929</v>
      </c>
      <c r="O1" s="758"/>
      <c r="P1" s="758"/>
      <c r="Q1" s="755" t="s">
        <v>930</v>
      </c>
      <c r="R1" s="755" t="s">
        <v>850</v>
      </c>
      <c r="S1" s="755" t="s">
        <v>428</v>
      </c>
      <c r="T1" s="758" t="s">
        <v>931</v>
      </c>
      <c r="U1" s="760" t="s">
        <v>69</v>
      </c>
      <c r="V1" s="586" t="s">
        <v>731</v>
      </c>
      <c r="W1" s="543" t="s">
        <v>438</v>
      </c>
      <c r="X1" s="543" t="s">
        <v>531</v>
      </c>
      <c r="Y1" s="141" t="s">
        <v>532</v>
      </c>
      <c r="Z1" s="1" t="s">
        <v>533</v>
      </c>
    </row>
    <row r="2" spans="1:133" s="56" customFormat="1" ht="31.8" customHeight="1" thickBot="1" x14ac:dyDescent="0.45">
      <c r="A2" s="556" t="s">
        <v>700</v>
      </c>
      <c r="B2" s="347">
        <v>931005100000</v>
      </c>
      <c r="C2" s="249" t="s">
        <v>701</v>
      </c>
      <c r="D2" s="249"/>
      <c r="E2" s="84" t="s">
        <v>786</v>
      </c>
      <c r="F2" s="84"/>
      <c r="G2" s="84"/>
      <c r="H2" s="84">
        <v>20.83</v>
      </c>
      <c r="I2" s="84">
        <v>35.42</v>
      </c>
      <c r="J2" s="112">
        <v>27.08</v>
      </c>
      <c r="K2" s="112">
        <v>22.92</v>
      </c>
      <c r="L2" s="112"/>
      <c r="M2" s="112"/>
      <c r="N2" s="248">
        <v>27</v>
      </c>
      <c r="O2" s="113"/>
      <c r="P2" s="113"/>
      <c r="Q2" s="587">
        <v>388</v>
      </c>
      <c r="R2" s="84">
        <f>VLOOKUP(B2,'[1]EPSA - Control Stock Minimo'!$A$2:$F$10545,4,FALSE)</f>
        <v>0</v>
      </c>
      <c r="S2" s="84">
        <f>VLOOKUP(B2,'[1]EPSA - Control Stock Minimo'!$A$1:$I$10545,9,FALSE)</f>
        <v>0</v>
      </c>
      <c r="T2" s="85">
        <v>46121</v>
      </c>
      <c r="U2" s="248">
        <f>SUM(Q2:S2)/N2</f>
        <v>14.37037037037037</v>
      </c>
      <c r="V2" s="248"/>
      <c r="W2" s="662"/>
      <c r="X2" s="113"/>
      <c r="Y2" s="251"/>
      <c r="Z2" s="58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</row>
    <row r="3" spans="1:133" s="2" customFormat="1" ht="24.9" thickBot="1" x14ac:dyDescent="0.45">
      <c r="A3" s="778" t="s">
        <v>455</v>
      </c>
      <c r="B3" s="346">
        <v>258011000000</v>
      </c>
      <c r="C3" s="80" t="s">
        <v>386</v>
      </c>
      <c r="D3" s="80" t="s">
        <v>732</v>
      </c>
      <c r="E3" s="82" t="s">
        <v>424</v>
      </c>
      <c r="F3" s="82"/>
      <c r="G3" s="82">
        <v>5</v>
      </c>
      <c r="H3" s="82">
        <v>1933.5</v>
      </c>
      <c r="I3" s="82">
        <v>250</v>
      </c>
      <c r="J3" s="83">
        <v>2815.17</v>
      </c>
      <c r="K3" s="83">
        <v>0</v>
      </c>
      <c r="L3" s="83">
        <v>1192</v>
      </c>
      <c r="M3" s="83"/>
      <c r="N3" s="248">
        <v>600</v>
      </c>
      <c r="O3" s="110"/>
      <c r="P3" s="110"/>
      <c r="Q3" s="587">
        <f>VLOOKUP(B3,'[1]EPSA - Control Stock Minimo'!$A$2:$F$10545,3,FALSE)</f>
        <v>86704</v>
      </c>
      <c r="R3" s="82">
        <f>VLOOKUP(B3,'[1]EPSA - Control Stock Minimo'!$A$2:$F$10545,4,FALSE)</f>
        <v>0</v>
      </c>
      <c r="S3" s="84">
        <f>VLOOKUP(B3,'[1]EPSA - Control Stock Minimo'!$A$1:$I$10545,9,FALSE)</f>
        <v>0</v>
      </c>
      <c r="T3" s="86">
        <v>46121</v>
      </c>
      <c r="U3" s="79">
        <f>SUM(Q3:S3)/N3</f>
        <v>144.50666666666666</v>
      </c>
      <c r="V3" s="79" t="str">
        <f>IFERROR(IF(U3&lt;=(4+G3),"PEDIR",""),"-")</f>
        <v/>
      </c>
      <c r="W3" s="663"/>
      <c r="X3" s="113"/>
      <c r="Y3" s="141">
        <f t="shared" ref="Y3:Y76" si="0">(Q3+S3+X3)/N3</f>
        <v>144.50666666666666</v>
      </c>
      <c r="Z3" s="141">
        <f t="shared" ref="Z3:Z26" si="1">Y3-G3+U3</f>
        <v>284.01333333333332</v>
      </c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</row>
    <row r="4" spans="1:133" s="3" customFormat="1" ht="74.099999999999994" thickBot="1" x14ac:dyDescent="0.45">
      <c r="A4" s="779"/>
      <c r="B4" s="346">
        <v>258013000000</v>
      </c>
      <c r="C4" s="80" t="s">
        <v>733</v>
      </c>
      <c r="D4" s="80" t="s">
        <v>734</v>
      </c>
      <c r="E4" s="82" t="s">
        <v>425</v>
      </c>
      <c r="F4" s="82"/>
      <c r="G4" s="82">
        <v>6</v>
      </c>
      <c r="H4" s="82">
        <v>0</v>
      </c>
      <c r="I4" s="82">
        <v>0</v>
      </c>
      <c r="J4" s="83">
        <v>0</v>
      </c>
      <c r="K4" s="83">
        <v>0</v>
      </c>
      <c r="L4" s="83">
        <v>213</v>
      </c>
      <c r="M4" s="83"/>
      <c r="N4" s="248">
        <v>100</v>
      </c>
      <c r="O4" s="110"/>
      <c r="P4" s="110"/>
      <c r="Q4" s="587">
        <f>VLOOKUP(B4,'[1]EPSA - Control Stock Minimo'!$A$2:$F$10545,3,FALSE)</f>
        <v>7446</v>
      </c>
      <c r="R4" s="82">
        <f>VLOOKUP(B4,'[1]EPSA - Control Stock Minimo'!$A$2:$F$10545,4,FALSE)</f>
        <v>0</v>
      </c>
      <c r="S4" s="84">
        <f>VLOOKUP(B4,'[1]EPSA - Control Stock Minimo'!$A$1:$I$10545,9,FALSE)</f>
        <v>0</v>
      </c>
      <c r="T4" s="86">
        <v>46121</v>
      </c>
      <c r="U4" s="79">
        <f>SUM(Q4:S4)/N4</f>
        <v>74.459999999999994</v>
      </c>
      <c r="V4" s="79" t="str">
        <f t="shared" ref="V4:V69" si="2">IFERROR(IF(U4&lt;=(4+G4),"PEDIR",""),"-")</f>
        <v/>
      </c>
      <c r="W4" s="663"/>
      <c r="X4" s="113"/>
      <c r="Y4" s="141">
        <f t="shared" si="0"/>
        <v>74.459999999999994</v>
      </c>
      <c r="Z4" s="197">
        <f t="shared" si="1"/>
        <v>142.91999999999999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</row>
    <row r="5" spans="1:133" s="3" customFormat="1" ht="24.9" thickBot="1" x14ac:dyDescent="0.45">
      <c r="A5" s="558" t="s">
        <v>70</v>
      </c>
      <c r="B5" s="346">
        <v>270912000000</v>
      </c>
      <c r="C5" s="80" t="s">
        <v>388</v>
      </c>
      <c r="D5" s="80"/>
      <c r="E5" s="82" t="s">
        <v>424</v>
      </c>
      <c r="F5" s="82"/>
      <c r="G5" s="82">
        <v>4</v>
      </c>
      <c r="H5" s="82">
        <v>4462</v>
      </c>
      <c r="I5" s="82">
        <v>2395.92</v>
      </c>
      <c r="J5" s="83">
        <v>3433.92</v>
      </c>
      <c r="K5" s="83">
        <v>3147</v>
      </c>
      <c r="L5" s="83">
        <v>2052</v>
      </c>
      <c r="M5" s="83"/>
      <c r="N5" s="248">
        <v>2900</v>
      </c>
      <c r="O5" s="110"/>
      <c r="P5" s="110"/>
      <c r="Q5" s="587">
        <v>32096</v>
      </c>
      <c r="R5" s="82">
        <f>VLOOKUP(B5,'[1]EPSA - Control Stock Minimo'!$A$2:$F$10545,4,FALSE)</f>
        <v>0</v>
      </c>
      <c r="S5" s="84">
        <f>VLOOKUP(B5,'[1]EPSA - Control Stock Minimo'!$A$1:$I$10545,9,FALSE)</f>
        <v>0</v>
      </c>
      <c r="T5" s="86">
        <v>46121</v>
      </c>
      <c r="U5" s="79">
        <f>SUM(Q5:S5)/N5</f>
        <v>11.067586206896552</v>
      </c>
      <c r="V5" s="79" t="str">
        <f t="shared" si="2"/>
        <v/>
      </c>
      <c r="W5" s="663"/>
      <c r="X5" s="113"/>
      <c r="Y5" s="141">
        <f t="shared" si="0"/>
        <v>11.067586206896552</v>
      </c>
      <c r="Z5" s="31">
        <f t="shared" si="1"/>
        <v>18.135172413793104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33" s="56" customFormat="1" ht="24.9" thickBot="1" x14ac:dyDescent="0.45">
      <c r="A6" s="556" t="s">
        <v>71</v>
      </c>
      <c r="B6" s="347">
        <v>841168000000</v>
      </c>
      <c r="C6" s="249" t="s">
        <v>387</v>
      </c>
      <c r="D6" s="249" t="s">
        <v>737</v>
      </c>
      <c r="E6" s="84" t="s">
        <v>425</v>
      </c>
      <c r="F6" s="84"/>
      <c r="G6" s="84">
        <v>5</v>
      </c>
      <c r="H6" s="84">
        <v>0</v>
      </c>
      <c r="I6" s="84">
        <v>346.83</v>
      </c>
      <c r="J6" s="112">
        <v>5693.67</v>
      </c>
      <c r="K6" s="112">
        <v>4531</v>
      </c>
      <c r="L6" s="112">
        <v>3750</v>
      </c>
      <c r="M6" s="112"/>
      <c r="N6" s="248">
        <f>AVERAGE(J6:L6)</f>
        <v>4658.2233333333334</v>
      </c>
      <c r="O6" s="113"/>
      <c r="P6" s="113"/>
      <c r="Q6" s="587">
        <v>16169</v>
      </c>
      <c r="R6" s="84">
        <f>VLOOKUP(B6,'[1]EPSA - Control Stock Minimo'!$A$2:$F$10545,4,FALSE)</f>
        <v>0</v>
      </c>
      <c r="S6" s="84">
        <v>0</v>
      </c>
      <c r="T6" s="85">
        <v>46121</v>
      </c>
      <c r="U6" s="248">
        <f>SUM(Q6:S6)/N6</f>
        <v>3.4710658641670964</v>
      </c>
      <c r="V6" s="248" t="str">
        <f t="shared" si="2"/>
        <v>PEDIR</v>
      </c>
      <c r="W6" s="662"/>
      <c r="X6" s="113"/>
      <c r="Y6" s="251">
        <f t="shared" si="0"/>
        <v>3.4710658641670964</v>
      </c>
      <c r="Z6" s="251">
        <f t="shared" si="1"/>
        <v>1.9421317283341928</v>
      </c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</row>
    <row r="7" spans="1:133" s="175" customFormat="1" ht="12.6" thickBot="1" x14ac:dyDescent="0.45">
      <c r="A7" s="559"/>
      <c r="B7" s="348">
        <v>84100160800000</v>
      </c>
      <c r="C7" s="242" t="s">
        <v>567</v>
      </c>
      <c r="D7" s="242"/>
      <c r="E7" s="243"/>
      <c r="F7" s="243"/>
      <c r="G7" s="243"/>
      <c r="H7" s="243">
        <v>0</v>
      </c>
      <c r="I7" s="243">
        <v>0</v>
      </c>
      <c r="J7" s="244">
        <v>5862.08</v>
      </c>
      <c r="K7" s="244">
        <v>333.25</v>
      </c>
      <c r="L7" s="244">
        <v>0</v>
      </c>
      <c r="M7" s="244"/>
      <c r="N7" s="112">
        <v>0</v>
      </c>
      <c r="O7" s="245"/>
      <c r="P7" s="245"/>
      <c r="Q7" s="587">
        <f>VLOOKUP(B7,'[1]EPSA - Control Stock Minimo'!$A$2:$F$10545,3,FALSE)</f>
        <v>160</v>
      </c>
      <c r="R7" s="82">
        <f>VLOOKUP(B7,'[1]EPSA - Control Stock Minimo'!$A$2:$F$10545,4,FALSE)</f>
        <v>0</v>
      </c>
      <c r="S7" s="84">
        <f>VLOOKUP(B7,'[1]EPSA - Control Stock Minimo'!$A$1:$I$10545,9,FALSE)</f>
        <v>0</v>
      </c>
      <c r="T7" s="86">
        <v>45945</v>
      </c>
      <c r="U7" s="79"/>
      <c r="V7" s="241"/>
      <c r="W7" s="664"/>
      <c r="X7" s="245"/>
      <c r="Y7" s="141" t="e">
        <f t="shared" si="0"/>
        <v>#DIV/0!</v>
      </c>
      <c r="Z7" s="220" t="e">
        <f t="shared" si="1"/>
        <v>#DIV/0!</v>
      </c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</row>
    <row r="8" spans="1:133" s="175" customFormat="1" ht="12.6" thickBot="1" x14ac:dyDescent="0.45">
      <c r="A8" s="559"/>
      <c r="B8" s="348">
        <v>84100160900000</v>
      </c>
      <c r="C8" s="242" t="s">
        <v>628</v>
      </c>
      <c r="D8" s="242"/>
      <c r="E8" s="243"/>
      <c r="F8" s="243"/>
      <c r="G8" s="243"/>
      <c r="H8" s="243">
        <v>0</v>
      </c>
      <c r="I8" s="243">
        <v>0</v>
      </c>
      <c r="J8" s="244">
        <v>41.67</v>
      </c>
      <c r="K8" s="244">
        <v>3524</v>
      </c>
      <c r="L8" s="244">
        <v>3885</v>
      </c>
      <c r="M8" s="244"/>
      <c r="N8" s="112">
        <f>AVERAGE(K8:L8)</f>
        <v>3704.5</v>
      </c>
      <c r="O8" s="245"/>
      <c r="P8" s="245"/>
      <c r="Q8" s="587">
        <f>VLOOKUP(B8,'[1]EPSA - Control Stock Minimo'!$A$2:$F$10545,3,FALSE)</f>
        <v>3031</v>
      </c>
      <c r="R8" s="82">
        <f>VLOOKUP(B8,'[1]EPSA - Control Stock Minimo'!$A$2:$F$10545,4,FALSE)</f>
        <v>0</v>
      </c>
      <c r="S8" s="84">
        <f>VLOOKUP(B8,'[1]EPSA - Control Stock Minimo'!$A$1:$I$10545,9,FALSE)</f>
        <v>0</v>
      </c>
      <c r="T8" s="86">
        <v>45945</v>
      </c>
      <c r="U8" s="79">
        <f>SUM(Q8:S8)/N8</f>
        <v>0.81819408827102169</v>
      </c>
      <c r="V8" s="241" t="str">
        <f t="shared" si="2"/>
        <v>PEDIR</v>
      </c>
      <c r="W8" s="664"/>
      <c r="X8" s="245"/>
      <c r="Y8" s="141">
        <f t="shared" si="0"/>
        <v>0.81819408827102169</v>
      </c>
      <c r="Z8" s="220">
        <f t="shared" si="1"/>
        <v>1.6363881765420434</v>
      </c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</row>
    <row r="9" spans="1:133" s="2" customFormat="1" ht="12.6" thickBot="1" x14ac:dyDescent="0.45">
      <c r="A9" s="557" t="s">
        <v>72</v>
      </c>
      <c r="B9" s="346">
        <v>267056000000</v>
      </c>
      <c r="C9" s="80" t="s">
        <v>3</v>
      </c>
      <c r="D9" s="80"/>
      <c r="E9" s="82" t="s">
        <v>424</v>
      </c>
      <c r="F9" s="82"/>
      <c r="G9" s="82">
        <v>5</v>
      </c>
      <c r="H9" s="82">
        <v>3202</v>
      </c>
      <c r="I9" s="82">
        <v>2037.33</v>
      </c>
      <c r="J9" s="83">
        <v>3472.92</v>
      </c>
      <c r="K9" s="83">
        <v>2273</v>
      </c>
      <c r="L9" s="83">
        <v>2273</v>
      </c>
      <c r="M9" s="83"/>
      <c r="N9" s="248">
        <f>AVERAGE(H9:L9)</f>
        <v>2651.65</v>
      </c>
      <c r="O9" s="110"/>
      <c r="P9" s="110"/>
      <c r="Q9" s="587">
        <v>16024</v>
      </c>
      <c r="R9" s="82">
        <f>VLOOKUP(B9,'[1]EPSA - Control Stock Minimo'!$A$2:$F$10545,4,FALSE)</f>
        <v>0</v>
      </c>
      <c r="S9" s="84">
        <v>40000</v>
      </c>
      <c r="T9" s="86">
        <v>46121</v>
      </c>
      <c r="U9" s="79">
        <f t="shared" ref="U9:U13" si="3">SUM(Q9:S9)/N9</f>
        <v>21.127976920030925</v>
      </c>
      <c r="V9" s="79" t="str">
        <f t="shared" si="2"/>
        <v/>
      </c>
      <c r="W9" s="663"/>
      <c r="X9" s="113"/>
      <c r="Y9" s="141">
        <f t="shared" si="0"/>
        <v>21.127976920030925</v>
      </c>
      <c r="Z9" s="141">
        <f t="shared" si="1"/>
        <v>37.255953840061849</v>
      </c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</row>
    <row r="10" spans="1:133" s="3" customFormat="1" ht="12.6" thickBot="1" x14ac:dyDescent="0.45">
      <c r="A10" s="560" t="s">
        <v>787</v>
      </c>
      <c r="B10" s="346">
        <v>260013000000</v>
      </c>
      <c r="C10" s="80" t="s">
        <v>738</v>
      </c>
      <c r="D10" s="80"/>
      <c r="E10" s="82" t="s">
        <v>424</v>
      </c>
      <c r="F10" s="82"/>
      <c r="G10" s="82">
        <v>5</v>
      </c>
      <c r="H10" s="82">
        <v>18611</v>
      </c>
      <c r="I10" s="82">
        <v>9426</v>
      </c>
      <c r="J10" s="83">
        <v>16059.5</v>
      </c>
      <c r="K10" s="588">
        <v>30198.75</v>
      </c>
      <c r="L10" s="83">
        <v>24820</v>
      </c>
      <c r="M10" s="83"/>
      <c r="N10" s="248">
        <f>+AVERAGE(K10:L10)</f>
        <v>27509.375</v>
      </c>
      <c r="O10" s="110"/>
      <c r="P10" s="110"/>
      <c r="Q10" s="587">
        <v>124046</v>
      </c>
      <c r="R10" s="82">
        <f>VLOOKUP(B10,'[1]EPSA - Control Stock Minimo'!$A$2:$F$10545,4,FALSE)</f>
        <v>0</v>
      </c>
      <c r="S10" s="84">
        <v>200000</v>
      </c>
      <c r="T10" s="86">
        <v>46121</v>
      </c>
      <c r="U10" s="79">
        <f t="shared" si="3"/>
        <v>11.779475178916279</v>
      </c>
      <c r="V10" s="248" t="str">
        <f t="shared" si="2"/>
        <v/>
      </c>
      <c r="W10" s="663"/>
      <c r="X10" s="113"/>
      <c r="Y10" s="141">
        <f t="shared" si="0"/>
        <v>11.779475178916279</v>
      </c>
      <c r="Z10" s="193">
        <f t="shared" si="1"/>
        <v>18.558950357832558</v>
      </c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</row>
    <row r="11" spans="1:133" ht="12.6" thickBot="1" x14ac:dyDescent="0.45">
      <c r="A11" s="778" t="s">
        <v>629</v>
      </c>
      <c r="B11" s="346">
        <v>251001000000</v>
      </c>
      <c r="C11" s="80" t="s">
        <v>627</v>
      </c>
      <c r="D11" s="80"/>
      <c r="E11" s="82" t="s">
        <v>425</v>
      </c>
      <c r="F11" s="82"/>
      <c r="G11" s="82"/>
      <c r="H11" s="82">
        <v>0</v>
      </c>
      <c r="I11" s="82">
        <v>7201</v>
      </c>
      <c r="J11" s="83">
        <v>12387.75</v>
      </c>
      <c r="K11" s="83">
        <v>15130</v>
      </c>
      <c r="L11" s="83">
        <v>14127</v>
      </c>
      <c r="M11" s="83"/>
      <c r="N11" s="248">
        <f>AVERAGE(J11:L11)</f>
        <v>13881.583333333334</v>
      </c>
      <c r="O11" s="110"/>
      <c r="P11" s="110"/>
      <c r="Q11" s="587">
        <v>39765</v>
      </c>
      <c r="R11" s="82">
        <f>VLOOKUP(B11,'[1]EPSA - Control Stock Minimo'!$A$2:$F$10545,4,FALSE)</f>
        <v>0</v>
      </c>
      <c r="S11" s="84">
        <v>100000</v>
      </c>
      <c r="T11" s="86">
        <v>46121</v>
      </c>
      <c r="U11" s="79">
        <f t="shared" si="3"/>
        <v>10.068375965757989</v>
      </c>
      <c r="V11" s="79" t="str">
        <f t="shared" si="2"/>
        <v/>
      </c>
      <c r="W11" s="663"/>
      <c r="X11" s="113"/>
      <c r="Y11" s="141">
        <f t="shared" si="0"/>
        <v>10.068375965757989</v>
      </c>
      <c r="Z11" s="31">
        <f t="shared" si="1"/>
        <v>20.136751931515978</v>
      </c>
    </row>
    <row r="12" spans="1:133" ht="24.9" thickBot="1" x14ac:dyDescent="0.45">
      <c r="A12" s="780"/>
      <c r="B12" s="346">
        <v>801838000000</v>
      </c>
      <c r="C12" s="80" t="s">
        <v>690</v>
      </c>
      <c r="D12" s="80" t="s">
        <v>739</v>
      </c>
      <c r="E12" s="82" t="s">
        <v>425</v>
      </c>
      <c r="F12" s="82"/>
      <c r="G12" s="82"/>
      <c r="H12" s="82">
        <v>8558</v>
      </c>
      <c r="I12" s="82">
        <v>4657</v>
      </c>
      <c r="J12" s="83">
        <v>8765</v>
      </c>
      <c r="K12" s="83">
        <v>9020</v>
      </c>
      <c r="L12" s="83">
        <v>5875</v>
      </c>
      <c r="M12" s="83"/>
      <c r="N12" s="112">
        <f>AVERAGE(H12:L12)</f>
        <v>7375</v>
      </c>
      <c r="O12" s="110"/>
      <c r="P12" s="110"/>
      <c r="Q12" s="587">
        <v>122443</v>
      </c>
      <c r="R12" s="82">
        <f>VLOOKUP(B12,'[1]EPSA - Control Stock Minimo'!$A$2:$F$10545,4,FALSE)</f>
        <v>0</v>
      </c>
      <c r="S12" s="84">
        <v>0</v>
      </c>
      <c r="T12" s="86">
        <v>46121</v>
      </c>
      <c r="U12" s="79">
        <f t="shared" si="3"/>
        <v>16.602440677966101</v>
      </c>
      <c r="V12" s="79"/>
      <c r="W12" s="663"/>
      <c r="X12" s="113"/>
      <c r="Y12" s="141">
        <f t="shared" si="0"/>
        <v>16.602440677966101</v>
      </c>
      <c r="Z12" s="141">
        <f t="shared" si="1"/>
        <v>33.204881355932201</v>
      </c>
    </row>
    <row r="13" spans="1:133" s="152" customFormat="1" ht="99" customHeight="1" thickBot="1" x14ac:dyDescent="0.45">
      <c r="A13" s="562" t="s">
        <v>712</v>
      </c>
      <c r="B13" s="346">
        <v>264080000000</v>
      </c>
      <c r="C13" s="80" t="s">
        <v>814</v>
      </c>
      <c r="D13" s="80" t="s">
        <v>870</v>
      </c>
      <c r="E13" s="82"/>
      <c r="F13" s="82"/>
      <c r="G13" s="82">
        <v>4</v>
      </c>
      <c r="H13" s="82">
        <v>0</v>
      </c>
      <c r="I13" s="82">
        <v>0</v>
      </c>
      <c r="J13" s="83">
        <v>0</v>
      </c>
      <c r="K13" s="83">
        <v>0</v>
      </c>
      <c r="L13" s="83">
        <v>3252</v>
      </c>
      <c r="M13" s="83"/>
      <c r="N13" s="112">
        <v>3200</v>
      </c>
      <c r="O13" s="110"/>
      <c r="P13" s="110"/>
      <c r="Q13" s="587">
        <v>8372</v>
      </c>
      <c r="R13" s="82">
        <f>VLOOKUP(B13,'[1]EPSA - Control Stock Minimo'!$A$2:$F$10545,4,FALSE)</f>
        <v>0</v>
      </c>
      <c r="S13" s="84">
        <f>VLOOKUP(B13,'[1]EPSA - Control Stock Minimo'!$A$1:$I$10545,9,FALSE)</f>
        <v>0</v>
      </c>
      <c r="T13" s="86">
        <v>46084</v>
      </c>
      <c r="U13" s="79">
        <f t="shared" si="3"/>
        <v>2.61625</v>
      </c>
      <c r="V13" s="79" t="str">
        <f t="shared" si="2"/>
        <v>PEDIR</v>
      </c>
      <c r="W13" s="665" t="s">
        <v>866</v>
      </c>
      <c r="X13" s="113" t="s">
        <v>871</v>
      </c>
      <c r="Y13" s="141" t="e">
        <f t="shared" si="0"/>
        <v>#VALUE!</v>
      </c>
      <c r="Z13" s="141" t="e">
        <f t="shared" si="1"/>
        <v>#VALUE!</v>
      </c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</row>
    <row r="14" spans="1:133" s="515" customFormat="1" ht="13.8" customHeight="1" thickBot="1" x14ac:dyDescent="0.45">
      <c r="A14" s="560"/>
      <c r="B14" s="348">
        <v>22400100000000</v>
      </c>
      <c r="C14" s="589" t="s">
        <v>724</v>
      </c>
      <c r="D14" s="242"/>
      <c r="E14" s="243"/>
      <c r="F14" s="243"/>
      <c r="G14" s="243"/>
      <c r="H14" s="243"/>
      <c r="I14" s="243">
        <v>3779</v>
      </c>
      <c r="J14" s="244">
        <v>5667</v>
      </c>
      <c r="K14" s="244">
        <v>4447</v>
      </c>
      <c r="L14" s="244">
        <v>3206</v>
      </c>
      <c r="M14" s="244"/>
      <c r="N14" s="112">
        <f>AVERAGE(I14:L14)</f>
        <v>4274.75</v>
      </c>
      <c r="O14" s="245"/>
      <c r="P14" s="245"/>
      <c r="Q14" s="587">
        <f>VLOOKUP(B14,'[1]EPSA - Control Stock Minimo'!$A$2:$F$10545,3,FALSE)</f>
        <v>4616</v>
      </c>
      <c r="R14" s="82">
        <f>VLOOKUP(B14,'[1]EPSA - Control Stock Minimo'!$A$2:$F$10545,4,FALSE)</f>
        <v>0</v>
      </c>
      <c r="S14" s="84">
        <f>VLOOKUP(B14,'[1]EPSA - Control Stock Minimo'!$A$1:$I$10545,9,FALSE)</f>
        <v>0</v>
      </c>
      <c r="T14" s="86">
        <v>45945</v>
      </c>
      <c r="U14" s="241"/>
      <c r="V14" s="241" t="str">
        <f t="shared" si="2"/>
        <v>PEDIR</v>
      </c>
      <c r="W14" s="664"/>
      <c r="X14" s="245"/>
      <c r="Y14" s="141">
        <f t="shared" si="0"/>
        <v>1.0798292297795193</v>
      </c>
      <c r="Z14" s="220">
        <f t="shared" si="1"/>
        <v>1.0798292297795193</v>
      </c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</row>
    <row r="15" spans="1:133" s="152" customFormat="1" ht="54.75" customHeight="1" thickBot="1" x14ac:dyDescent="0.45">
      <c r="A15" s="560"/>
      <c r="B15" s="346">
        <v>260060100000</v>
      </c>
      <c r="C15" s="80" t="s">
        <v>668</v>
      </c>
      <c r="D15" s="80" t="s">
        <v>741</v>
      </c>
      <c r="E15" s="82"/>
      <c r="F15" s="82"/>
      <c r="G15" s="82">
        <v>4</v>
      </c>
      <c r="H15" s="82">
        <v>10</v>
      </c>
      <c r="I15" s="82">
        <v>833</v>
      </c>
      <c r="J15" s="83">
        <v>275</v>
      </c>
      <c r="K15" s="83">
        <v>550</v>
      </c>
      <c r="L15" s="83">
        <v>952</v>
      </c>
      <c r="M15" s="83"/>
      <c r="N15" s="112">
        <v>1200</v>
      </c>
      <c r="O15" s="110"/>
      <c r="P15" s="110"/>
      <c r="Q15" s="587">
        <v>79321</v>
      </c>
      <c r="R15" s="82">
        <f>VLOOKUP(B15,'[1]EPSA - Control Stock Minimo'!$A$2:$F$10545,4,FALSE)</f>
        <v>0</v>
      </c>
      <c r="S15" s="84">
        <f>VLOOKUP(B15,'[1]EPSA - Control Stock Minimo'!$A$1:$I$10545,9,FALSE)</f>
        <v>0</v>
      </c>
      <c r="T15" s="86">
        <v>46121</v>
      </c>
      <c r="U15" s="79">
        <f t="shared" ref="U15:U33" si="4">SUM(Q15:S15)/N15</f>
        <v>66.100833333333327</v>
      </c>
      <c r="V15" s="79" t="str">
        <f t="shared" si="2"/>
        <v/>
      </c>
      <c r="W15" s="663"/>
      <c r="X15" s="113"/>
      <c r="Y15" s="141">
        <f t="shared" si="0"/>
        <v>66.100833333333327</v>
      </c>
      <c r="Z15" s="141">
        <f t="shared" si="1"/>
        <v>128.20166666666665</v>
      </c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</row>
    <row r="16" spans="1:133" ht="54.75" customHeight="1" thickBot="1" x14ac:dyDescent="0.45">
      <c r="A16" s="560"/>
      <c r="B16" s="346">
        <v>264075000000</v>
      </c>
      <c r="C16" s="80" t="s">
        <v>867</v>
      </c>
      <c r="D16" s="80" t="s">
        <v>868</v>
      </c>
      <c r="E16" s="82"/>
      <c r="F16" s="82"/>
      <c r="G16" s="82"/>
      <c r="H16" s="82"/>
      <c r="I16" s="82"/>
      <c r="J16" s="83"/>
      <c r="K16" s="83"/>
      <c r="L16" s="83"/>
      <c r="M16" s="83"/>
      <c r="N16" s="112">
        <v>1040</v>
      </c>
      <c r="O16" s="110"/>
      <c r="P16" s="110"/>
      <c r="Q16" s="587">
        <v>20856</v>
      </c>
      <c r="R16" s="82">
        <f>VLOOKUP(B16,'[1]EPSA - Control Stock Minimo'!$A$2:$F$10545,4,FALSE)</f>
        <v>0</v>
      </c>
      <c r="S16" s="84">
        <f>VLOOKUP(B16,'[1]EPSA - Control Stock Minimo'!$A$1:$I$10545,9,FALSE)</f>
        <v>0</v>
      </c>
      <c r="T16" s="86">
        <v>46121</v>
      </c>
      <c r="U16" s="79">
        <f t="shared" si="4"/>
        <v>20.053846153846155</v>
      </c>
      <c r="V16" s="79"/>
      <c r="W16" s="663"/>
      <c r="X16" s="113"/>
      <c r="Y16" s="141"/>
      <c r="Z16" s="546"/>
    </row>
    <row r="17" spans="1:133" ht="38.25" customHeight="1" thickBot="1" x14ac:dyDescent="0.45">
      <c r="A17" s="785" t="s">
        <v>900</v>
      </c>
      <c r="B17" s="346">
        <v>262016000000</v>
      </c>
      <c r="C17" s="80" t="s">
        <v>657</v>
      </c>
      <c r="D17" s="80" t="s">
        <v>805</v>
      </c>
      <c r="E17" s="82"/>
      <c r="F17" s="82"/>
      <c r="G17" s="82">
        <v>6</v>
      </c>
      <c r="H17" s="82">
        <v>0</v>
      </c>
      <c r="I17" s="82"/>
      <c r="J17" s="83">
        <v>0</v>
      </c>
      <c r="K17" s="83">
        <v>10500</v>
      </c>
      <c r="L17" s="83">
        <v>32200</v>
      </c>
      <c r="M17" s="83"/>
      <c r="N17" s="112">
        <v>26000</v>
      </c>
      <c r="O17" s="110"/>
      <c r="P17" s="110"/>
      <c r="Q17" s="587">
        <v>148400</v>
      </c>
      <c r="R17" s="82">
        <f>VLOOKUP(B17,'[1]EPSA - Control Stock Minimo'!$A$2:$F$10545,4,FALSE)</f>
        <v>0</v>
      </c>
      <c r="S17" s="84">
        <v>300000</v>
      </c>
      <c r="T17" s="86">
        <v>46121</v>
      </c>
      <c r="U17" s="79">
        <f t="shared" si="4"/>
        <v>17.246153846153845</v>
      </c>
      <c r="V17" s="79" t="str">
        <f t="shared" si="2"/>
        <v/>
      </c>
      <c r="W17" s="663"/>
      <c r="X17" s="113"/>
      <c r="Y17" s="141">
        <f t="shared" si="0"/>
        <v>17.246153846153845</v>
      </c>
      <c r="Z17" s="141">
        <f t="shared" si="1"/>
        <v>28.492307692307691</v>
      </c>
    </row>
    <row r="18" spans="1:133" ht="38.25" customHeight="1" thickBot="1" x14ac:dyDescent="0.45">
      <c r="A18" s="785"/>
      <c r="B18" s="346">
        <v>262017000000</v>
      </c>
      <c r="C18" s="80" t="s">
        <v>864</v>
      </c>
      <c r="D18" s="80"/>
      <c r="E18" s="82"/>
      <c r="F18" s="82"/>
      <c r="G18" s="82"/>
      <c r="H18" s="82"/>
      <c r="I18" s="82"/>
      <c r="J18" s="83"/>
      <c r="K18" s="83"/>
      <c r="L18" s="83"/>
      <c r="M18" s="83"/>
      <c r="N18" s="112">
        <v>5000</v>
      </c>
      <c r="O18" s="110"/>
      <c r="P18" s="110"/>
      <c r="Q18" s="587">
        <v>0</v>
      </c>
      <c r="R18" s="82">
        <f>VLOOKUP(B18,'[1]EPSA - Control Stock Minimo'!$A$2:$F$10545,4,FALSE)</f>
        <v>0</v>
      </c>
      <c r="S18" s="84">
        <v>100000</v>
      </c>
      <c r="T18" s="86">
        <v>46121</v>
      </c>
      <c r="U18" s="79">
        <f t="shared" si="4"/>
        <v>20</v>
      </c>
      <c r="V18" s="79" t="str">
        <f t="shared" si="2"/>
        <v/>
      </c>
      <c r="W18" s="663"/>
      <c r="X18" s="113"/>
      <c r="Y18" s="141"/>
      <c r="Z18" s="546"/>
    </row>
    <row r="19" spans="1:133" ht="38.25" customHeight="1" thickBot="1" x14ac:dyDescent="0.45">
      <c r="A19" s="785"/>
      <c r="B19" s="346">
        <v>262018000000</v>
      </c>
      <c r="C19" s="80" t="s">
        <v>865</v>
      </c>
      <c r="D19" s="80"/>
      <c r="E19" s="82"/>
      <c r="F19" s="82"/>
      <c r="G19" s="82"/>
      <c r="H19" s="82"/>
      <c r="I19" s="82"/>
      <c r="J19" s="83"/>
      <c r="K19" s="83"/>
      <c r="L19" s="83"/>
      <c r="M19" s="83"/>
      <c r="N19" s="112">
        <v>300</v>
      </c>
      <c r="O19" s="110"/>
      <c r="P19" s="110"/>
      <c r="Q19" s="587">
        <f>VLOOKUP(B19,'[1]EPSA - Control Stock Minimo'!$A$2:$F$10545,3,FALSE)</f>
        <v>19793</v>
      </c>
      <c r="R19" s="82">
        <f>VLOOKUP(B19,'[1]EPSA - Control Stock Minimo'!$A$2:$F$10545,4,FALSE)</f>
        <v>0</v>
      </c>
      <c r="S19" s="84">
        <f>VLOOKUP(B19,'[1]EPSA - Control Stock Minimo'!$A$1:$I$10545,9,FALSE)</f>
        <v>0</v>
      </c>
      <c r="T19" s="86">
        <v>46121</v>
      </c>
      <c r="U19" s="79">
        <f t="shared" si="4"/>
        <v>65.976666666666674</v>
      </c>
      <c r="V19" s="79" t="str">
        <f t="shared" si="2"/>
        <v/>
      </c>
      <c r="W19" s="663"/>
      <c r="X19" s="113"/>
      <c r="Y19" s="141"/>
      <c r="Z19" s="546"/>
    </row>
    <row r="20" spans="1:133" s="158" customFormat="1" ht="19.2" customHeight="1" thickBot="1" x14ac:dyDescent="0.45">
      <c r="A20" s="560"/>
      <c r="B20" s="346">
        <v>251024200000</v>
      </c>
      <c r="C20" s="80" t="s">
        <v>626</v>
      </c>
      <c r="D20" s="80"/>
      <c r="E20" s="82"/>
      <c r="F20" s="82"/>
      <c r="G20" s="82">
        <v>4</v>
      </c>
      <c r="H20" s="82">
        <v>0</v>
      </c>
      <c r="I20" s="82">
        <v>0</v>
      </c>
      <c r="J20" s="83">
        <v>0</v>
      </c>
      <c r="K20" s="83">
        <v>78</v>
      </c>
      <c r="L20" s="83">
        <v>87</v>
      </c>
      <c r="M20" s="83"/>
      <c r="N20" s="112">
        <f>+AVERAGE(K20:L20)</f>
        <v>82.5</v>
      </c>
      <c r="O20" s="110"/>
      <c r="P20" s="110"/>
      <c r="Q20" s="587">
        <v>17126</v>
      </c>
      <c r="R20" s="82">
        <f>VLOOKUP(B20,'[1]EPSA - Control Stock Minimo'!$A$2:$F$10545,4,FALSE)</f>
        <v>0</v>
      </c>
      <c r="S20" s="84">
        <f>VLOOKUP(B20,'[1]EPSA - Control Stock Minimo'!$A$1:$I$10545,9,FALSE)</f>
        <v>0</v>
      </c>
      <c r="T20" s="86">
        <v>46121</v>
      </c>
      <c r="U20" s="79">
        <f t="shared" si="4"/>
        <v>207.58787878787879</v>
      </c>
      <c r="V20" s="79" t="str">
        <f t="shared" si="2"/>
        <v/>
      </c>
      <c r="W20" s="663"/>
      <c r="X20" s="113"/>
      <c r="Y20" s="141">
        <f t="shared" si="0"/>
        <v>207.58787878787879</v>
      </c>
      <c r="Z20" s="141">
        <f t="shared" si="1"/>
        <v>411.17575757575759</v>
      </c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</row>
    <row r="21" spans="1:133" ht="20.399999999999999" customHeight="1" thickBot="1" x14ac:dyDescent="0.45">
      <c r="A21" s="552" t="s">
        <v>899</v>
      </c>
      <c r="B21" s="346">
        <v>250313000000</v>
      </c>
      <c r="C21" s="80" t="s">
        <v>847</v>
      </c>
      <c r="D21" s="80" t="s">
        <v>861</v>
      </c>
      <c r="E21" s="82"/>
      <c r="F21" s="82"/>
      <c r="G21" s="82"/>
      <c r="H21" s="82"/>
      <c r="I21" s="82"/>
      <c r="J21" s="83"/>
      <c r="K21" s="83"/>
      <c r="L21" s="83"/>
      <c r="M21" s="83"/>
      <c r="N21" s="112">
        <v>13500</v>
      </c>
      <c r="O21" s="110"/>
      <c r="P21" s="110"/>
      <c r="Q21" s="587">
        <v>1134</v>
      </c>
      <c r="R21" s="82">
        <f>VLOOKUP(B21,'[1]EPSA - Control Stock Minimo'!$A$2:$F$10545,4,FALSE)</f>
        <v>0</v>
      </c>
      <c r="S21" s="84">
        <v>250000</v>
      </c>
      <c r="T21" s="86">
        <v>46121</v>
      </c>
      <c r="U21" s="79">
        <f t="shared" si="4"/>
        <v>18.602518518518519</v>
      </c>
      <c r="V21" s="79" t="str">
        <f t="shared" si="2"/>
        <v/>
      </c>
      <c r="W21" s="665"/>
      <c r="X21" s="113"/>
      <c r="Y21" s="141"/>
      <c r="Z21" s="536"/>
    </row>
    <row r="22" spans="1:133" ht="24.9" thickBot="1" x14ac:dyDescent="0.45">
      <c r="A22" s="781" t="s">
        <v>708</v>
      </c>
      <c r="B22" s="346">
        <v>247554000000</v>
      </c>
      <c r="C22" s="80" t="s">
        <v>709</v>
      </c>
      <c r="D22" s="80" t="s">
        <v>713</v>
      </c>
      <c r="E22" s="82"/>
      <c r="F22" s="82"/>
      <c r="G22" s="82"/>
      <c r="H22" s="82">
        <v>0</v>
      </c>
      <c r="I22" s="82">
        <v>0</v>
      </c>
      <c r="J22" s="83">
        <v>0</v>
      </c>
      <c r="K22" s="83">
        <v>0</v>
      </c>
      <c r="L22" s="83">
        <v>428</v>
      </c>
      <c r="M22" s="83"/>
      <c r="N22" s="112">
        <v>800</v>
      </c>
      <c r="O22" s="110"/>
      <c r="P22" s="110"/>
      <c r="Q22" s="587">
        <v>21710</v>
      </c>
      <c r="R22" s="82">
        <f>VLOOKUP(B22,'[1]EPSA - Control Stock Minimo'!$A$2:$F$10545,4,FALSE)</f>
        <v>0</v>
      </c>
      <c r="S22" s="84">
        <v>30000</v>
      </c>
      <c r="T22" s="86">
        <v>46121</v>
      </c>
      <c r="U22" s="79">
        <f t="shared" si="4"/>
        <v>64.637500000000003</v>
      </c>
      <c r="V22" s="79" t="str">
        <f t="shared" si="2"/>
        <v/>
      </c>
      <c r="W22" s="663"/>
      <c r="X22" s="113"/>
      <c r="Y22" s="141">
        <f t="shared" si="0"/>
        <v>64.637500000000003</v>
      </c>
      <c r="Z22" s="141">
        <f t="shared" si="1"/>
        <v>129.27500000000001</v>
      </c>
    </row>
    <row r="23" spans="1:133" ht="27.75" customHeight="1" thickBot="1" x14ac:dyDescent="0.45">
      <c r="A23" s="782"/>
      <c r="B23" s="346">
        <v>247555000000</v>
      </c>
      <c r="C23" s="80" t="s">
        <v>710</v>
      </c>
      <c r="D23" s="80" t="s">
        <v>713</v>
      </c>
      <c r="E23" s="82"/>
      <c r="F23" s="82"/>
      <c r="G23" s="82"/>
      <c r="H23" s="82">
        <v>0</v>
      </c>
      <c r="I23" s="82">
        <v>0</v>
      </c>
      <c r="J23" s="83">
        <v>0</v>
      </c>
      <c r="K23" s="83">
        <v>0</v>
      </c>
      <c r="L23" s="83">
        <v>1667</v>
      </c>
      <c r="M23" s="83"/>
      <c r="N23" s="112">
        <v>800</v>
      </c>
      <c r="O23" s="110"/>
      <c r="P23" s="110"/>
      <c r="Q23" s="587">
        <v>0</v>
      </c>
      <c r="R23" s="82">
        <f>VLOOKUP(B23,'[1]EPSA - Control Stock Minimo'!$A$2:$F$10545,4,FALSE)</f>
        <v>0</v>
      </c>
      <c r="S23" s="84">
        <v>20000</v>
      </c>
      <c r="T23" s="86">
        <v>46121</v>
      </c>
      <c r="U23" s="79">
        <f t="shared" si="4"/>
        <v>25</v>
      </c>
      <c r="V23" s="79" t="str">
        <f t="shared" si="2"/>
        <v/>
      </c>
      <c r="W23" s="665"/>
      <c r="X23" s="113"/>
      <c r="Y23" s="141">
        <f t="shared" si="0"/>
        <v>25</v>
      </c>
      <c r="Z23" s="141">
        <f t="shared" si="1"/>
        <v>50</v>
      </c>
    </row>
    <row r="24" spans="1:133" s="57" customFormat="1" ht="24.9" thickBot="1" x14ac:dyDescent="0.45">
      <c r="A24" s="782"/>
      <c r="B24" s="347">
        <v>264081000000</v>
      </c>
      <c r="C24" s="249" t="s">
        <v>720</v>
      </c>
      <c r="D24" s="249"/>
      <c r="E24" s="84"/>
      <c r="F24" s="84"/>
      <c r="G24" s="84"/>
      <c r="H24" s="84"/>
      <c r="I24" s="84"/>
      <c r="J24" s="112"/>
      <c r="K24" s="112"/>
      <c r="L24" s="112"/>
      <c r="M24" s="112"/>
      <c r="N24" s="112">
        <v>750</v>
      </c>
      <c r="O24" s="113"/>
      <c r="P24" s="113"/>
      <c r="Q24" s="587">
        <v>41931</v>
      </c>
      <c r="R24" s="82">
        <f>VLOOKUP(B24,'[1]EPSA - Control Stock Minimo'!$A$2:$F$10545,4,FALSE)</f>
        <v>0</v>
      </c>
      <c r="S24" s="84">
        <f>VLOOKUP(B24,'[1]EPSA - Control Stock Minimo'!$A$1:$I$10545,9,FALSE)</f>
        <v>0</v>
      </c>
      <c r="T24" s="86">
        <v>46121</v>
      </c>
      <c r="U24" s="79">
        <f t="shared" si="4"/>
        <v>55.908000000000001</v>
      </c>
      <c r="V24" s="248" t="str">
        <f t="shared" si="2"/>
        <v/>
      </c>
      <c r="W24" s="662"/>
      <c r="X24" s="113"/>
      <c r="Y24" s="141">
        <f t="shared" si="0"/>
        <v>55.908000000000001</v>
      </c>
      <c r="Z24" s="251">
        <f t="shared" si="1"/>
        <v>111.816</v>
      </c>
    </row>
    <row r="25" spans="1:133" s="57" customFormat="1" ht="49.8" customHeight="1" thickBot="1" x14ac:dyDescent="0.45">
      <c r="A25" s="782"/>
      <c r="B25" s="347">
        <v>21200500000000</v>
      </c>
      <c r="C25" s="249" t="s">
        <v>719</v>
      </c>
      <c r="D25" s="249" t="s">
        <v>806</v>
      </c>
      <c r="E25" s="84"/>
      <c r="F25" s="84"/>
      <c r="G25" s="703" t="s">
        <v>926</v>
      </c>
      <c r="H25" s="84">
        <v>0</v>
      </c>
      <c r="I25" s="84">
        <v>0</v>
      </c>
      <c r="J25" s="112">
        <v>0</v>
      </c>
      <c r="K25" s="112">
        <v>0</v>
      </c>
      <c r="L25" s="112">
        <v>257</v>
      </c>
      <c r="M25" s="112"/>
      <c r="N25" s="112">
        <v>250</v>
      </c>
      <c r="O25" s="113"/>
      <c r="P25" s="113"/>
      <c r="Q25" s="587">
        <f>VLOOKUP(B25,'[1]EPSA - Control Stock Minimo'!$A$2:$F$10545,3,FALSE)</f>
        <v>1667</v>
      </c>
      <c r="R25" s="84">
        <f>VLOOKUP(B25,'[1]EPSA - Control Stock Minimo'!$A$2:$F$10545,4,FALSE)</f>
        <v>0</v>
      </c>
      <c r="S25" s="84">
        <f>VLOOKUP(B25,'[1]EPSA - Control Stock Minimo'!$A$1:$I$10545,9,FALSE)</f>
        <v>0</v>
      </c>
      <c r="T25" s="85">
        <v>46121</v>
      </c>
      <c r="U25" s="248">
        <f t="shared" si="4"/>
        <v>6.6680000000000001</v>
      </c>
      <c r="V25" s="79" t="str">
        <f t="shared" si="2"/>
        <v>-</v>
      </c>
      <c r="W25" s="662" t="s">
        <v>924</v>
      </c>
      <c r="X25" s="113"/>
      <c r="Y25" s="251">
        <f t="shared" si="0"/>
        <v>6.6680000000000001</v>
      </c>
      <c r="Z25" s="251" t="e">
        <f t="shared" si="1"/>
        <v>#VALUE!</v>
      </c>
    </row>
    <row r="26" spans="1:133" ht="37.200000000000003" thickBot="1" x14ac:dyDescent="0.45">
      <c r="A26" s="782"/>
      <c r="B26" s="346">
        <v>247556000000</v>
      </c>
      <c r="C26" s="80" t="s">
        <v>711</v>
      </c>
      <c r="D26" s="80" t="s">
        <v>714</v>
      </c>
      <c r="E26" s="82"/>
      <c r="F26" s="82"/>
      <c r="G26" s="82"/>
      <c r="H26" s="82">
        <v>0</v>
      </c>
      <c r="I26" s="82">
        <v>0</v>
      </c>
      <c r="J26" s="83">
        <v>0</v>
      </c>
      <c r="K26" s="83">
        <v>0</v>
      </c>
      <c r="L26" s="83">
        <v>83</v>
      </c>
      <c r="M26" s="83"/>
      <c r="N26" s="112">
        <v>700</v>
      </c>
      <c r="O26" s="110"/>
      <c r="P26" s="110"/>
      <c r="Q26" s="587">
        <v>18000</v>
      </c>
      <c r="R26" s="82">
        <f>VLOOKUP(B26,'[1]EPSA - Control Stock Minimo'!$A$2:$F$10545,4,FALSE)</f>
        <v>0</v>
      </c>
      <c r="S26" s="84">
        <v>0</v>
      </c>
      <c r="T26" s="86">
        <v>46121</v>
      </c>
      <c r="U26" s="79">
        <f t="shared" si="4"/>
        <v>25.714285714285715</v>
      </c>
      <c r="V26" s="79" t="str">
        <f t="shared" si="2"/>
        <v/>
      </c>
      <c r="W26" s="663"/>
      <c r="X26" s="113"/>
      <c r="Y26" s="141">
        <f t="shared" si="0"/>
        <v>25.714285714285715</v>
      </c>
      <c r="Z26" s="141">
        <f t="shared" si="1"/>
        <v>51.428571428571431</v>
      </c>
    </row>
    <row r="27" spans="1:133" ht="37.200000000000003" thickBot="1" x14ac:dyDescent="0.45">
      <c r="A27" s="782"/>
      <c r="B27" s="346">
        <v>260015000002</v>
      </c>
      <c r="C27" s="80" t="s">
        <v>836</v>
      </c>
      <c r="D27" s="80" t="s">
        <v>877</v>
      </c>
      <c r="E27" s="82"/>
      <c r="F27" s="82"/>
      <c r="G27" s="82"/>
      <c r="H27" s="82"/>
      <c r="I27" s="82"/>
      <c r="J27" s="83"/>
      <c r="K27" s="83"/>
      <c r="L27" s="83"/>
      <c r="M27" s="83"/>
      <c r="N27" s="112">
        <v>0</v>
      </c>
      <c r="O27" s="110"/>
      <c r="P27" s="110"/>
      <c r="Q27" s="587">
        <f>VLOOKUP(B27,'[1]EPSA - Control Stock Minimo'!$A$2:$F$10545,3,FALSE)</f>
        <v>174</v>
      </c>
      <c r="R27" s="82">
        <f>VLOOKUP(B27,'[1]EPSA - Control Stock Minimo'!$A$2:$F$10545,4,FALSE)</f>
        <v>0</v>
      </c>
      <c r="S27" s="84">
        <f>VLOOKUP(B27,'[1]EPSA - Control Stock Minimo'!$A$1:$I$10545,9,FALSE)</f>
        <v>10000</v>
      </c>
      <c r="T27" s="86">
        <v>46084</v>
      </c>
      <c r="U27" s="79" t="e">
        <f t="shared" si="4"/>
        <v>#DIV/0!</v>
      </c>
      <c r="V27" s="79" t="str">
        <f t="shared" si="2"/>
        <v>-</v>
      </c>
      <c r="W27" s="663"/>
      <c r="X27" s="113"/>
      <c r="Y27" s="141" t="e">
        <f t="shared" si="0"/>
        <v>#DIV/0!</v>
      </c>
      <c r="Z27" s="536"/>
    </row>
    <row r="28" spans="1:133" ht="37.200000000000003" thickBot="1" x14ac:dyDescent="0.45">
      <c r="A28" s="782"/>
      <c r="B28" s="346">
        <v>260016000004</v>
      </c>
      <c r="C28" s="80" t="s">
        <v>837</v>
      </c>
      <c r="D28" s="80" t="s">
        <v>877</v>
      </c>
      <c r="E28" s="82"/>
      <c r="F28" s="82"/>
      <c r="G28" s="82"/>
      <c r="H28" s="82"/>
      <c r="I28" s="82"/>
      <c r="J28" s="83"/>
      <c r="K28" s="83"/>
      <c r="L28" s="83"/>
      <c r="M28" s="83"/>
      <c r="N28" s="112">
        <v>0</v>
      </c>
      <c r="O28" s="110"/>
      <c r="P28" s="110"/>
      <c r="Q28" s="587">
        <f>VLOOKUP(B28,'[1]EPSA - Control Stock Minimo'!$A$2:$F$10545,3,FALSE)</f>
        <v>205</v>
      </c>
      <c r="R28" s="82">
        <f>VLOOKUP(B28,'[1]EPSA - Control Stock Minimo'!$A$2:$F$10545,4,FALSE)</f>
        <v>0</v>
      </c>
      <c r="S28" s="84">
        <f>VLOOKUP(B28,'[1]EPSA - Control Stock Minimo'!$A$1:$I$10545,9,FALSE)</f>
        <v>10000</v>
      </c>
      <c r="T28" s="86">
        <v>46084</v>
      </c>
      <c r="U28" s="79" t="e">
        <f t="shared" si="4"/>
        <v>#DIV/0!</v>
      </c>
      <c r="V28" s="79" t="str">
        <f t="shared" si="2"/>
        <v>-</v>
      </c>
      <c r="W28" s="663"/>
      <c r="X28" s="113"/>
      <c r="Y28" s="141" t="e">
        <f t="shared" si="0"/>
        <v>#DIV/0!</v>
      </c>
      <c r="Z28" s="536"/>
    </row>
    <row r="29" spans="1:133" ht="12.6" thickBot="1" x14ac:dyDescent="0.45">
      <c r="A29" s="782"/>
      <c r="B29" s="346">
        <v>250312000000</v>
      </c>
      <c r="C29" s="547" t="s">
        <v>838</v>
      </c>
      <c r="D29" s="80"/>
      <c r="E29" s="82"/>
      <c r="F29" s="82"/>
      <c r="G29" s="82"/>
      <c r="H29" s="82"/>
      <c r="I29" s="82"/>
      <c r="J29" s="83"/>
      <c r="K29" s="83"/>
      <c r="L29" s="83"/>
      <c r="M29" s="83"/>
      <c r="N29" s="112"/>
      <c r="O29" s="110"/>
      <c r="P29" s="110"/>
      <c r="Q29" s="587">
        <f>VLOOKUP(B29,'[1]EPSA - Control Stock Minimo'!$A$2:$F$10545,3,FALSE)</f>
        <v>4999</v>
      </c>
      <c r="R29" s="82">
        <f>VLOOKUP(B29,'[1]EPSA - Control Stock Minimo'!$A$2:$F$10545,4,FALSE)</f>
        <v>0</v>
      </c>
      <c r="S29" s="84">
        <f>VLOOKUP(B29,'[1]EPSA - Control Stock Minimo'!$A$1:$I$10545,9,FALSE)</f>
        <v>0</v>
      </c>
      <c r="T29" s="86">
        <v>46121</v>
      </c>
      <c r="U29" s="79" t="e">
        <f t="shared" si="4"/>
        <v>#DIV/0!</v>
      </c>
      <c r="V29" s="79" t="str">
        <f t="shared" si="2"/>
        <v>-</v>
      </c>
      <c r="W29" s="663"/>
      <c r="X29" s="113"/>
      <c r="Y29" s="141"/>
      <c r="Z29" s="536"/>
    </row>
    <row r="30" spans="1:133" ht="12.6" thickBot="1" x14ac:dyDescent="0.45">
      <c r="A30" s="782"/>
      <c r="B30" s="346">
        <v>247558000000</v>
      </c>
      <c r="C30" s="547" t="s">
        <v>839</v>
      </c>
      <c r="D30" s="80"/>
      <c r="E30" s="82"/>
      <c r="F30" s="82"/>
      <c r="G30" s="82"/>
      <c r="H30" s="82"/>
      <c r="I30" s="82"/>
      <c r="J30" s="83"/>
      <c r="K30" s="83"/>
      <c r="L30" s="83"/>
      <c r="M30" s="83"/>
      <c r="N30" s="112"/>
      <c r="O30" s="110"/>
      <c r="P30" s="110"/>
      <c r="Q30" s="587">
        <f>VLOOKUP(B30,'[1]EPSA - Control Stock Minimo'!$A$2:$F$10545,3,FALSE)</f>
        <v>4999</v>
      </c>
      <c r="R30" s="82">
        <f>VLOOKUP(B30,'[1]EPSA - Control Stock Minimo'!$A$2:$F$10545,4,FALSE)</f>
        <v>0</v>
      </c>
      <c r="S30" s="84">
        <f>VLOOKUP(B30,'[1]EPSA - Control Stock Minimo'!$A$1:$I$10545,9,FALSE)</f>
        <v>0</v>
      </c>
      <c r="T30" s="86">
        <v>46121</v>
      </c>
      <c r="U30" s="79" t="e">
        <f t="shared" si="4"/>
        <v>#DIV/0!</v>
      </c>
      <c r="V30" s="79" t="str">
        <f t="shared" si="2"/>
        <v>-</v>
      </c>
      <c r="W30" s="663"/>
      <c r="X30" s="113"/>
      <c r="Y30" s="141"/>
      <c r="Z30" s="536"/>
    </row>
    <row r="31" spans="1:133" ht="12.6" thickBot="1" x14ac:dyDescent="0.45">
      <c r="A31" s="782"/>
      <c r="B31" s="346">
        <v>247009810000</v>
      </c>
      <c r="C31" s="547" t="s">
        <v>840</v>
      </c>
      <c r="D31" s="80"/>
      <c r="E31" s="82"/>
      <c r="F31" s="82"/>
      <c r="G31" s="82"/>
      <c r="H31" s="82"/>
      <c r="I31" s="82"/>
      <c r="J31" s="83"/>
      <c r="K31" s="83"/>
      <c r="L31" s="83"/>
      <c r="M31" s="83"/>
      <c r="N31" s="112"/>
      <c r="O31" s="110"/>
      <c r="P31" s="110"/>
      <c r="Q31" s="587">
        <f>VLOOKUP(B31,'[1]EPSA - Control Stock Minimo'!$A$2:$F$10545,3,FALSE)</f>
        <v>4999</v>
      </c>
      <c r="R31" s="82">
        <f>VLOOKUP(B31,'[1]EPSA - Control Stock Minimo'!$A$2:$F$10545,4,FALSE)</f>
        <v>0</v>
      </c>
      <c r="S31" s="84">
        <f>VLOOKUP(B31,'[1]EPSA - Control Stock Minimo'!$A$1:$I$10545,9,FALSE)</f>
        <v>0</v>
      </c>
      <c r="T31" s="86">
        <v>46121</v>
      </c>
      <c r="U31" s="79" t="e">
        <f t="shared" si="4"/>
        <v>#DIV/0!</v>
      </c>
      <c r="V31" s="79" t="str">
        <f t="shared" si="2"/>
        <v>-</v>
      </c>
      <c r="W31" s="663"/>
      <c r="X31" s="113"/>
      <c r="Y31" s="141"/>
      <c r="Z31" s="536"/>
    </row>
    <row r="32" spans="1:133" ht="12.6" thickBot="1" x14ac:dyDescent="0.45">
      <c r="A32" s="779"/>
      <c r="B32" s="346">
        <v>247557000000</v>
      </c>
      <c r="C32" s="80" t="s">
        <v>841</v>
      </c>
      <c r="D32" s="80"/>
      <c r="E32" s="82"/>
      <c r="F32" s="82"/>
      <c r="G32" s="82"/>
      <c r="H32" s="82"/>
      <c r="I32" s="82"/>
      <c r="J32" s="83"/>
      <c r="K32" s="83"/>
      <c r="L32" s="83"/>
      <c r="M32" s="83"/>
      <c r="N32" s="112">
        <v>1500</v>
      </c>
      <c r="O32" s="110"/>
      <c r="P32" s="110"/>
      <c r="Q32" s="587">
        <v>22000</v>
      </c>
      <c r="R32" s="82">
        <f>VLOOKUP(B32,'[1]EPSA - Control Stock Minimo'!$A$2:$F$10545,4,FALSE)</f>
        <v>0</v>
      </c>
      <c r="S32" s="84">
        <v>80000</v>
      </c>
      <c r="T32" s="86">
        <v>46121</v>
      </c>
      <c r="U32" s="79">
        <f t="shared" si="4"/>
        <v>68</v>
      </c>
      <c r="V32" s="79" t="str">
        <f t="shared" si="2"/>
        <v/>
      </c>
      <c r="W32" s="663"/>
      <c r="X32" s="113"/>
      <c r="Y32" s="141"/>
      <c r="Z32" s="536"/>
    </row>
    <row r="33" spans="1:133" ht="12.6" thickBot="1" x14ac:dyDescent="0.45">
      <c r="A33" s="560"/>
      <c r="B33" s="346">
        <v>250402000000</v>
      </c>
      <c r="C33" s="80" t="s">
        <v>862</v>
      </c>
      <c r="D33" s="80"/>
      <c r="E33" s="82"/>
      <c r="F33" s="82"/>
      <c r="G33" s="82"/>
      <c r="H33" s="82"/>
      <c r="I33" s="82"/>
      <c r="J33" s="83"/>
      <c r="K33" s="83"/>
      <c r="L33" s="83"/>
      <c r="M33" s="83"/>
      <c r="N33" s="112"/>
      <c r="O33" s="110"/>
      <c r="P33" s="110"/>
      <c r="Q33" s="587">
        <v>51000</v>
      </c>
      <c r="R33" s="82">
        <f>VLOOKUP(B33,'[1]EPSA - Control Stock Minimo'!$A$2:$F$10545,4,FALSE)</f>
        <v>0</v>
      </c>
      <c r="S33" s="84">
        <v>0</v>
      </c>
      <c r="T33" s="86">
        <v>46121</v>
      </c>
      <c r="U33" s="79" t="e">
        <f t="shared" si="4"/>
        <v>#DIV/0!</v>
      </c>
      <c r="V33" s="79" t="str">
        <f t="shared" si="2"/>
        <v>-</v>
      </c>
      <c r="W33" s="663"/>
      <c r="X33" s="113"/>
      <c r="Y33" s="141"/>
      <c r="Z33" s="544"/>
    </row>
    <row r="34" spans="1:133" ht="24.9" thickBot="1" x14ac:dyDescent="0.45">
      <c r="A34" s="778" t="s">
        <v>73</v>
      </c>
      <c r="B34" s="346">
        <v>249012000000</v>
      </c>
      <c r="C34" s="80" t="s">
        <v>742</v>
      </c>
      <c r="D34" s="249" t="s">
        <v>780</v>
      </c>
      <c r="E34" s="82" t="s">
        <v>424</v>
      </c>
      <c r="F34" s="82"/>
      <c r="G34" s="82">
        <v>5</v>
      </c>
      <c r="H34" s="82">
        <v>6595</v>
      </c>
      <c r="I34" s="82">
        <v>1295</v>
      </c>
      <c r="J34" s="83">
        <v>5310.75</v>
      </c>
      <c r="K34" s="83">
        <v>9144</v>
      </c>
      <c r="L34" s="83">
        <v>5958</v>
      </c>
      <c r="M34" s="83"/>
      <c r="N34" s="112">
        <v>6800</v>
      </c>
      <c r="O34" s="110"/>
      <c r="P34" s="110"/>
      <c r="Q34" s="587">
        <v>56000</v>
      </c>
      <c r="R34" s="82">
        <f>VLOOKUP(B34,'[1]EPSA - Control Stock Minimo'!$A$2:$F$10545,4,FALSE)</f>
        <v>0</v>
      </c>
      <c r="S34" s="84">
        <f>VLOOKUP(B34,'[1]EPSA - Control Stock Minimo'!$A$1:$I$10545,9,FALSE)</f>
        <v>0</v>
      </c>
      <c r="T34" s="86">
        <v>46121</v>
      </c>
      <c r="U34" s="79">
        <f t="shared" ref="U34:U55" si="5">SUM(Q34:S34)/N34</f>
        <v>8.235294117647058</v>
      </c>
      <c r="V34" s="79" t="str">
        <f t="shared" si="2"/>
        <v>PEDIR</v>
      </c>
      <c r="W34" s="665"/>
      <c r="X34" s="113"/>
      <c r="Y34" s="141">
        <f t="shared" si="0"/>
        <v>8.235294117647058</v>
      </c>
      <c r="Z34" s="141">
        <f t="shared" ref="Z34:Z53" si="6">Y34-G34+U34</f>
        <v>11.470588235294116</v>
      </c>
    </row>
    <row r="35" spans="1:133" s="6" customFormat="1" ht="49.5" thickBot="1" x14ac:dyDescent="0.45">
      <c r="A35" s="779"/>
      <c r="B35" s="346">
        <v>250308000000</v>
      </c>
      <c r="C35" s="80" t="s">
        <v>743</v>
      </c>
      <c r="D35" s="102" t="s">
        <v>744</v>
      </c>
      <c r="E35" s="82" t="s">
        <v>424</v>
      </c>
      <c r="F35" s="82"/>
      <c r="G35" s="82">
        <v>5</v>
      </c>
      <c r="H35" s="82">
        <v>669</v>
      </c>
      <c r="I35" s="82">
        <v>244</v>
      </c>
      <c r="J35" s="83">
        <v>499.25</v>
      </c>
      <c r="K35" s="83">
        <v>290</v>
      </c>
      <c r="L35" s="83">
        <v>330</v>
      </c>
      <c r="M35" s="83"/>
      <c r="N35" s="112">
        <v>900</v>
      </c>
      <c r="O35" s="82"/>
      <c r="P35" s="82"/>
      <c r="Q35" s="587">
        <f>VLOOKUP(B35,'[1]EPSA - Control Stock Minimo'!$A$2:$F$10545,3,FALSE)</f>
        <v>35890</v>
      </c>
      <c r="R35" s="82">
        <f>VLOOKUP(B35,'[1]EPSA - Control Stock Minimo'!$A$2:$F$10545,4,FALSE)</f>
        <v>0</v>
      </c>
      <c r="S35" s="84">
        <f>VLOOKUP(B35,'[1]EPSA - Control Stock Minimo'!$A$1:$I$10545,9,FALSE)</f>
        <v>0</v>
      </c>
      <c r="T35" s="86">
        <v>46121</v>
      </c>
      <c r="U35" s="79">
        <f t="shared" si="5"/>
        <v>39.87777777777778</v>
      </c>
      <c r="V35" s="79" t="str">
        <f t="shared" si="2"/>
        <v/>
      </c>
      <c r="W35" s="666"/>
      <c r="X35" s="82"/>
      <c r="Y35" s="141">
        <f t="shared" si="0"/>
        <v>39.87777777777778</v>
      </c>
      <c r="Z35" s="141">
        <f t="shared" si="6"/>
        <v>74.75555555555556</v>
      </c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</row>
    <row r="36" spans="1:133" s="51" customFormat="1" ht="12.75" customHeight="1" thickBot="1" x14ac:dyDescent="0.45">
      <c r="A36" s="776" t="s">
        <v>454</v>
      </c>
      <c r="B36" s="347">
        <v>247552000000</v>
      </c>
      <c r="C36" s="249" t="s">
        <v>5</v>
      </c>
      <c r="D36" s="249" t="s">
        <v>748</v>
      </c>
      <c r="E36" s="84" t="s">
        <v>424</v>
      </c>
      <c r="F36" s="84"/>
      <c r="G36" s="84">
        <v>4</v>
      </c>
      <c r="H36" s="84">
        <v>2175</v>
      </c>
      <c r="I36" s="84">
        <v>5537</v>
      </c>
      <c r="J36" s="112">
        <v>5054.17</v>
      </c>
      <c r="K36" s="112"/>
      <c r="L36" s="112"/>
      <c r="M36" s="112"/>
      <c r="N36" s="112">
        <v>4476</v>
      </c>
      <c r="O36" s="84"/>
      <c r="P36" s="84"/>
      <c r="Q36" s="587">
        <v>84584</v>
      </c>
      <c r="R36" s="82">
        <f>VLOOKUP(B36,'[1]EPSA - Control Stock Minimo'!$A$2:$F$10545,4,FALSE)</f>
        <v>0</v>
      </c>
      <c r="S36" s="84">
        <f>VLOOKUP(B36,'[1]EPSA - Control Stock Minimo'!$A$1:$I$10545,9,FALSE)</f>
        <v>0</v>
      </c>
      <c r="T36" s="86">
        <v>46121</v>
      </c>
      <c r="U36" s="248">
        <f t="shared" si="5"/>
        <v>18.897229669347631</v>
      </c>
      <c r="V36" s="248" t="str">
        <f t="shared" si="2"/>
        <v/>
      </c>
      <c r="W36" s="667"/>
      <c r="X36" s="84"/>
      <c r="Y36" s="141">
        <f t="shared" si="0"/>
        <v>18.897229669347631</v>
      </c>
      <c r="Z36" s="251">
        <f t="shared" si="6"/>
        <v>33.794459338695262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</row>
    <row r="37" spans="1:133" s="5" customFormat="1" ht="12.6" thickBot="1" x14ac:dyDescent="0.45">
      <c r="A37" s="777"/>
      <c r="B37" s="346">
        <v>244060000000</v>
      </c>
      <c r="C37" s="80" t="s">
        <v>6</v>
      </c>
      <c r="D37" s="80"/>
      <c r="E37" s="82" t="s">
        <v>424</v>
      </c>
      <c r="F37" s="82"/>
      <c r="G37" s="82">
        <v>4</v>
      </c>
      <c r="H37" s="82">
        <v>28009</v>
      </c>
      <c r="I37" s="82">
        <v>24430</v>
      </c>
      <c r="J37" s="83">
        <v>20548.580000000002</v>
      </c>
      <c r="K37" s="83">
        <v>24131</v>
      </c>
      <c r="L37" s="83">
        <v>20135</v>
      </c>
      <c r="M37" s="83"/>
      <c r="N37" s="112">
        <v>29000</v>
      </c>
      <c r="O37" s="82"/>
      <c r="P37" s="82"/>
      <c r="Q37" s="587">
        <v>76307</v>
      </c>
      <c r="R37" s="82">
        <f>VLOOKUP(B37,'[1]EPSA - Control Stock Minimo'!$A$2:$F$10545,4,FALSE)</f>
        <v>0</v>
      </c>
      <c r="S37" s="84">
        <v>400000</v>
      </c>
      <c r="T37" s="86">
        <v>46084</v>
      </c>
      <c r="U37" s="79">
        <f t="shared" si="5"/>
        <v>16.424379310344829</v>
      </c>
      <c r="V37" s="79" t="str">
        <f t="shared" si="2"/>
        <v/>
      </c>
      <c r="W37" s="666"/>
      <c r="X37" s="84"/>
      <c r="Y37" s="141">
        <f t="shared" si="0"/>
        <v>16.424379310344829</v>
      </c>
      <c r="Z37" s="141">
        <f t="shared" si="6"/>
        <v>28.848758620689658</v>
      </c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</row>
    <row r="38" spans="1:133" s="551" customFormat="1" ht="12.6" thickBot="1" x14ac:dyDescent="0.45">
      <c r="A38" s="781" t="s">
        <v>788</v>
      </c>
      <c r="B38" s="590">
        <v>501018000000</v>
      </c>
      <c r="C38" s="591" t="s">
        <v>0</v>
      </c>
      <c r="D38" s="591"/>
      <c r="E38" s="592" t="s">
        <v>423</v>
      </c>
      <c r="F38" s="592"/>
      <c r="G38" s="592">
        <v>6</v>
      </c>
      <c r="H38" s="592">
        <v>0</v>
      </c>
      <c r="I38" s="592">
        <v>17733</v>
      </c>
      <c r="J38" s="593">
        <v>22225</v>
      </c>
      <c r="K38" s="593">
        <v>21175</v>
      </c>
      <c r="L38" s="593">
        <v>24908</v>
      </c>
      <c r="M38" s="593"/>
      <c r="N38" s="596">
        <v>23000</v>
      </c>
      <c r="O38" s="594"/>
      <c r="P38" s="594"/>
      <c r="Q38" s="697">
        <v>135800</v>
      </c>
      <c r="R38" s="592">
        <v>84000</v>
      </c>
      <c r="S38" s="592">
        <v>330000</v>
      </c>
      <c r="T38" s="595">
        <v>46148</v>
      </c>
      <c r="U38" s="596">
        <f t="shared" si="5"/>
        <v>23.904347826086955</v>
      </c>
      <c r="V38" s="596" t="str">
        <f t="shared" si="2"/>
        <v/>
      </c>
      <c r="W38" s="668"/>
      <c r="X38" s="594"/>
      <c r="Y38" s="251">
        <f t="shared" si="0"/>
        <v>20.252173913043478</v>
      </c>
      <c r="Z38" s="584">
        <f t="shared" si="6"/>
        <v>38.156521739130433</v>
      </c>
    </row>
    <row r="39" spans="1:133" s="551" customFormat="1" ht="12.6" thickBot="1" x14ac:dyDescent="0.45">
      <c r="A39" s="782"/>
      <c r="B39" s="590">
        <v>502004000000</v>
      </c>
      <c r="C39" s="591" t="s">
        <v>7</v>
      </c>
      <c r="D39" s="591"/>
      <c r="E39" s="592" t="s">
        <v>423</v>
      </c>
      <c r="F39" s="592"/>
      <c r="G39" s="592">
        <v>6</v>
      </c>
      <c r="H39" s="592">
        <v>20250</v>
      </c>
      <c r="I39" s="592">
        <v>19000</v>
      </c>
      <c r="J39" s="593">
        <v>19856.25</v>
      </c>
      <c r="K39" s="593">
        <v>18750</v>
      </c>
      <c r="L39" s="593">
        <v>22218</v>
      </c>
      <c r="M39" s="593"/>
      <c r="N39" s="596">
        <v>20000</v>
      </c>
      <c r="O39" s="594"/>
      <c r="P39" s="594"/>
      <c r="Q39" s="697">
        <v>313200</v>
      </c>
      <c r="R39" s="592">
        <f>VLOOKUP(B39,'[1]EPSA - Control Stock Minimo'!$A$2:$F$10545,4,FALSE)</f>
        <v>0</v>
      </c>
      <c r="S39" s="592">
        <v>176000</v>
      </c>
      <c r="T39" s="595">
        <v>46148</v>
      </c>
      <c r="U39" s="596">
        <f t="shared" si="5"/>
        <v>24.46</v>
      </c>
      <c r="V39" s="596" t="str">
        <f t="shared" si="2"/>
        <v/>
      </c>
      <c r="W39" s="669" t="s">
        <v>4</v>
      </c>
      <c r="X39" s="594"/>
      <c r="Y39" s="251">
        <f t="shared" si="0"/>
        <v>24.46</v>
      </c>
      <c r="Z39" s="584">
        <f t="shared" si="6"/>
        <v>42.92</v>
      </c>
    </row>
    <row r="40" spans="1:133" s="585" customFormat="1" ht="19.8" customHeight="1" thickBot="1" x14ac:dyDescent="0.45">
      <c r="A40" s="780"/>
      <c r="B40" s="590">
        <v>502002100000</v>
      </c>
      <c r="C40" s="591" t="s">
        <v>8</v>
      </c>
      <c r="D40" s="591"/>
      <c r="E40" s="592" t="s">
        <v>423</v>
      </c>
      <c r="F40" s="592"/>
      <c r="G40" s="592">
        <v>6</v>
      </c>
      <c r="H40" s="592">
        <v>8977</v>
      </c>
      <c r="I40" s="592">
        <v>5409</v>
      </c>
      <c r="J40" s="593">
        <v>4405</v>
      </c>
      <c r="K40" s="593">
        <v>6806.33</v>
      </c>
      <c r="L40" s="593">
        <v>5152</v>
      </c>
      <c r="M40" s="593"/>
      <c r="N40" s="593">
        <v>7000</v>
      </c>
      <c r="O40" s="594"/>
      <c r="P40" s="594"/>
      <c r="Q40" s="697">
        <v>227700</v>
      </c>
      <c r="R40" s="592">
        <v>0</v>
      </c>
      <c r="S40" s="592">
        <v>0</v>
      </c>
      <c r="T40" s="595">
        <v>46148</v>
      </c>
      <c r="U40" s="596">
        <f t="shared" si="5"/>
        <v>32.528571428571432</v>
      </c>
      <c r="V40" s="596" t="str">
        <f t="shared" si="2"/>
        <v/>
      </c>
      <c r="W40" s="669"/>
      <c r="X40" s="594"/>
      <c r="Y40" s="251">
        <f t="shared" si="0"/>
        <v>32.528571428571432</v>
      </c>
      <c r="Z40" s="584">
        <f t="shared" si="6"/>
        <v>59.057142857142864</v>
      </c>
      <c r="AA40" s="551"/>
      <c r="AB40" s="551"/>
      <c r="AC40" s="551"/>
      <c r="AD40" s="551"/>
      <c r="AE40" s="551"/>
      <c r="AF40" s="551"/>
      <c r="AG40" s="551"/>
      <c r="AH40" s="551"/>
      <c r="AI40" s="551"/>
      <c r="AJ40" s="551"/>
      <c r="AK40" s="551"/>
      <c r="AL40" s="551"/>
      <c r="AM40" s="551"/>
      <c r="AN40" s="551"/>
      <c r="AO40" s="551"/>
      <c r="AP40" s="551"/>
      <c r="AQ40" s="551"/>
      <c r="AR40" s="551"/>
      <c r="AS40" s="551"/>
      <c r="AT40" s="551"/>
      <c r="AU40" s="551"/>
      <c r="AV40" s="551"/>
      <c r="AW40" s="551"/>
      <c r="AX40" s="551"/>
      <c r="AY40" s="551"/>
      <c r="AZ40" s="551"/>
      <c r="BA40" s="551"/>
      <c r="BB40" s="551"/>
      <c r="BC40" s="551"/>
      <c r="BD40" s="551"/>
      <c r="BE40" s="551"/>
      <c r="BF40" s="551"/>
      <c r="BG40" s="551"/>
      <c r="BH40" s="551"/>
      <c r="BI40" s="551"/>
      <c r="BJ40" s="551"/>
      <c r="BK40" s="551"/>
      <c r="BL40" s="551"/>
      <c r="BM40" s="551"/>
      <c r="BN40" s="551"/>
      <c r="BO40" s="551"/>
      <c r="BP40" s="551"/>
      <c r="BQ40" s="551"/>
      <c r="BR40" s="551"/>
      <c r="BS40" s="551"/>
      <c r="BT40" s="551"/>
      <c r="BU40" s="551"/>
      <c r="BV40" s="551"/>
      <c r="BW40" s="551"/>
      <c r="BX40" s="551"/>
      <c r="BY40" s="551"/>
      <c r="BZ40" s="551"/>
      <c r="CA40" s="551"/>
      <c r="CB40" s="551"/>
      <c r="CC40" s="551"/>
      <c r="CD40" s="551"/>
      <c r="CE40" s="551"/>
      <c r="CF40" s="551"/>
      <c r="CG40" s="551"/>
      <c r="CH40" s="551"/>
      <c r="CI40" s="551"/>
      <c r="CJ40" s="551"/>
      <c r="CK40" s="551"/>
      <c r="CL40" s="551"/>
      <c r="CM40" s="551"/>
      <c r="CN40" s="551"/>
      <c r="CO40" s="551"/>
      <c r="CP40" s="551"/>
      <c r="CQ40" s="551"/>
      <c r="CR40" s="551"/>
      <c r="CS40" s="551"/>
      <c r="CT40" s="551"/>
      <c r="CU40" s="551"/>
      <c r="CV40" s="551"/>
      <c r="CW40" s="551"/>
      <c r="CX40" s="551"/>
      <c r="CY40" s="551"/>
      <c r="CZ40" s="551"/>
      <c r="DA40" s="551"/>
      <c r="DB40" s="551"/>
      <c r="DC40" s="551"/>
      <c r="DD40" s="551"/>
      <c r="DE40" s="551"/>
      <c r="DF40" s="551"/>
      <c r="DG40" s="551"/>
      <c r="DH40" s="551"/>
      <c r="DI40" s="551"/>
      <c r="DJ40" s="551"/>
      <c r="DK40" s="551"/>
      <c r="DL40" s="551"/>
      <c r="DM40" s="551"/>
      <c r="DN40" s="551"/>
      <c r="DO40" s="551"/>
      <c r="DP40" s="551"/>
      <c r="DQ40" s="551"/>
      <c r="DR40" s="551"/>
      <c r="DS40" s="551"/>
      <c r="DT40" s="551"/>
      <c r="DU40" s="551"/>
      <c r="DV40" s="551"/>
      <c r="DW40" s="551"/>
      <c r="DX40" s="551"/>
      <c r="DY40" s="551"/>
      <c r="DZ40" s="551"/>
      <c r="EA40" s="551"/>
      <c r="EB40" s="551"/>
      <c r="EC40" s="551"/>
    </row>
    <row r="41" spans="1:133" s="4" customFormat="1" ht="13.2" customHeight="1" thickBot="1" x14ac:dyDescent="0.45">
      <c r="A41" s="784" t="s">
        <v>849</v>
      </c>
      <c r="B41" s="346">
        <v>854020200000</v>
      </c>
      <c r="C41" s="80" t="s">
        <v>848</v>
      </c>
      <c r="D41" s="80" t="s">
        <v>749</v>
      </c>
      <c r="E41" s="82" t="s">
        <v>424</v>
      </c>
      <c r="F41" s="82"/>
      <c r="G41" s="82">
        <v>8</v>
      </c>
      <c r="H41" s="82">
        <v>1114</v>
      </c>
      <c r="I41" s="82">
        <v>642</v>
      </c>
      <c r="J41" s="83">
        <v>1280.67</v>
      </c>
      <c r="K41" s="83">
        <v>920</v>
      </c>
      <c r="L41" s="83">
        <v>1152</v>
      </c>
      <c r="M41" s="83"/>
      <c r="N41" s="112">
        <f>AVERAGE(H41:L41)</f>
        <v>1021.734</v>
      </c>
      <c r="O41" s="110"/>
      <c r="P41" s="110"/>
      <c r="Q41" s="587">
        <v>13178</v>
      </c>
      <c r="R41" s="82">
        <f>VLOOKUP(B41,'[1]EPSA - Control Stock Minimo'!$A$2:$F$10545,4,FALSE)</f>
        <v>0</v>
      </c>
      <c r="S41" s="84">
        <f>VLOOKUP(B41,'[1]EPSA - Control Stock Minimo'!$A$1:$I$10545,9,FALSE)</f>
        <v>0</v>
      </c>
      <c r="T41" s="86">
        <v>46148</v>
      </c>
      <c r="U41" s="79">
        <f t="shared" si="5"/>
        <v>12.897681784104277</v>
      </c>
      <c r="V41" s="79" t="str">
        <f t="shared" si="2"/>
        <v/>
      </c>
      <c r="W41" s="663"/>
      <c r="X41" s="113"/>
      <c r="Y41" s="141">
        <f t="shared" si="0"/>
        <v>12.897681784104277</v>
      </c>
      <c r="Z41" s="141">
        <f t="shared" si="6"/>
        <v>17.795363568208554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</row>
    <row r="42" spans="1:133" s="3" customFormat="1" ht="10.8" customHeight="1" thickBot="1" x14ac:dyDescent="0.45">
      <c r="A42" s="777"/>
      <c r="B42" s="346"/>
      <c r="C42" s="80"/>
      <c r="D42" s="249" t="s">
        <v>750</v>
      </c>
      <c r="E42" s="82" t="s">
        <v>424</v>
      </c>
      <c r="F42" s="82"/>
      <c r="G42" s="82"/>
      <c r="H42" s="82">
        <v>8558</v>
      </c>
      <c r="I42" s="82">
        <v>4656</v>
      </c>
      <c r="J42" s="83">
        <v>8764.75</v>
      </c>
      <c r="K42" s="110">
        <v>9020</v>
      </c>
      <c r="L42" s="110">
        <v>5875</v>
      </c>
      <c r="M42" s="110"/>
      <c r="N42" s="112"/>
      <c r="O42" s="110"/>
      <c r="P42" s="110"/>
      <c r="Q42" s="587"/>
      <c r="R42" s="82"/>
      <c r="S42" s="84"/>
      <c r="T42" s="86"/>
      <c r="U42" s="79"/>
      <c r="V42" s="79"/>
      <c r="W42" s="663"/>
      <c r="X42" s="113"/>
      <c r="Y42" s="141" t="e">
        <f t="shared" si="0"/>
        <v>#DIV/0!</v>
      </c>
      <c r="Z42" s="141" t="e">
        <f t="shared" si="6"/>
        <v>#DIV/0!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</row>
    <row r="43" spans="1:133" ht="12.6" thickBot="1" x14ac:dyDescent="0.45">
      <c r="A43" s="783"/>
      <c r="B43" s="346">
        <v>859051000000</v>
      </c>
      <c r="C43" s="80" t="s">
        <v>879</v>
      </c>
      <c r="D43" s="249"/>
      <c r="E43" s="82"/>
      <c r="F43" s="82"/>
      <c r="G43" s="82"/>
      <c r="H43" s="82"/>
      <c r="I43" s="82"/>
      <c r="J43" s="83"/>
      <c r="K43" s="110"/>
      <c r="L43" s="110"/>
      <c r="M43" s="110"/>
      <c r="N43" s="112">
        <f>AVERAGE(H44:L44)</f>
        <v>1167.3499999999999</v>
      </c>
      <c r="O43" s="110"/>
      <c r="P43" s="110"/>
      <c r="Q43" s="587">
        <v>12493</v>
      </c>
      <c r="R43" s="82">
        <f>VLOOKUP(B43,'[1]EPSA - Control Stock Minimo'!$A$2:$F$10545,4,FALSE)</f>
        <v>0</v>
      </c>
      <c r="S43" s="84">
        <v>0</v>
      </c>
      <c r="T43" s="86">
        <v>46148</v>
      </c>
      <c r="U43" s="79">
        <f t="shared" si="5"/>
        <v>10.702017389814538</v>
      </c>
      <c r="V43" s="79"/>
      <c r="W43" s="663"/>
      <c r="X43" s="113"/>
      <c r="Y43" s="545"/>
      <c r="Z43" s="546"/>
    </row>
    <row r="44" spans="1:133" s="2" customFormat="1" ht="25.5" customHeight="1" thickBot="1" x14ac:dyDescent="0.45">
      <c r="A44" s="776" t="s">
        <v>418</v>
      </c>
      <c r="B44" s="346">
        <v>266060000000</v>
      </c>
      <c r="C44" s="80" t="s">
        <v>1</v>
      </c>
      <c r="D44" s="80"/>
      <c r="E44" s="82" t="s">
        <v>425</v>
      </c>
      <c r="F44" s="82"/>
      <c r="G44" s="82">
        <v>8</v>
      </c>
      <c r="H44" s="82">
        <v>1287</v>
      </c>
      <c r="I44" s="82">
        <v>617.25</v>
      </c>
      <c r="J44" s="83">
        <v>1194.5</v>
      </c>
      <c r="K44" s="83">
        <v>2000</v>
      </c>
      <c r="L44" s="83">
        <v>738</v>
      </c>
      <c r="M44" s="83"/>
      <c r="N44" s="84">
        <v>1500</v>
      </c>
      <c r="O44" s="110"/>
      <c r="P44" s="110"/>
      <c r="Q44" s="587">
        <v>6575</v>
      </c>
      <c r="R44" s="82">
        <f>VLOOKUP(B44,'[1]EPSA - Control Stock Minimo'!$A$2:$F$10545,4,FALSE)</f>
        <v>0</v>
      </c>
      <c r="S44" s="84">
        <v>20000</v>
      </c>
      <c r="T44" s="86">
        <v>46122</v>
      </c>
      <c r="U44" s="79">
        <f>SUM(Q44:S44)/N43</f>
        <v>22.765237503747805</v>
      </c>
      <c r="V44" s="79" t="str">
        <f t="shared" si="2"/>
        <v/>
      </c>
      <c r="W44" s="663"/>
      <c r="X44" s="113"/>
      <c r="Y44" s="141">
        <f>(Q44+S44+X44)/N43</f>
        <v>22.765237503747805</v>
      </c>
      <c r="Z44" s="141">
        <f t="shared" si="6"/>
        <v>37.53047500749561</v>
      </c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</row>
    <row r="45" spans="1:133" s="3" customFormat="1" ht="54" customHeight="1" thickBot="1" x14ac:dyDescent="0.45">
      <c r="A45" s="779"/>
      <c r="B45" s="346">
        <v>226002000000</v>
      </c>
      <c r="C45" s="79" t="s">
        <v>2</v>
      </c>
      <c r="D45" s="80"/>
      <c r="E45" s="82" t="s">
        <v>425</v>
      </c>
      <c r="F45" s="82"/>
      <c r="G45" s="82">
        <v>8</v>
      </c>
      <c r="H45" s="82">
        <v>23393</v>
      </c>
      <c r="I45" s="82">
        <v>15853</v>
      </c>
      <c r="J45" s="83">
        <v>20858.419999999998</v>
      </c>
      <c r="K45" s="83">
        <v>21045</v>
      </c>
      <c r="L45" s="110">
        <v>18245</v>
      </c>
      <c r="M45" s="110"/>
      <c r="N45" s="112">
        <f>AVERAGE(J45:L45)</f>
        <v>20049.473333333332</v>
      </c>
      <c r="O45" s="110"/>
      <c r="P45" s="110"/>
      <c r="Q45" s="587">
        <v>138002</v>
      </c>
      <c r="R45" s="82">
        <f>VLOOKUP(B45,'[1]EPSA - Control Stock Minimo'!$A$2:$F$10545,4,FALSE)</f>
        <v>0</v>
      </c>
      <c r="S45" s="84">
        <v>155000</v>
      </c>
      <c r="T45" s="86">
        <v>46122</v>
      </c>
      <c r="U45" s="79">
        <f t="shared" si="5"/>
        <v>14.613949959117797</v>
      </c>
      <c r="V45" s="79" t="str">
        <f t="shared" si="2"/>
        <v/>
      </c>
      <c r="W45" s="665"/>
      <c r="X45" s="113"/>
      <c r="Y45" s="141">
        <f t="shared" si="0"/>
        <v>14.613949959117797</v>
      </c>
      <c r="Z45" s="141">
        <f t="shared" si="6"/>
        <v>21.227899918235593</v>
      </c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</row>
    <row r="46" spans="1:133" s="2" customFormat="1" ht="49.5" thickBot="1" x14ac:dyDescent="0.45">
      <c r="A46" s="778" t="s">
        <v>9</v>
      </c>
      <c r="B46" s="346">
        <v>245010000000</v>
      </c>
      <c r="C46" s="80" t="s">
        <v>76</v>
      </c>
      <c r="D46" s="80" t="s">
        <v>703</v>
      </c>
      <c r="E46" s="82" t="s">
        <v>425</v>
      </c>
      <c r="F46" s="82"/>
      <c r="G46" s="82">
        <v>4</v>
      </c>
      <c r="H46" s="82">
        <v>1139</v>
      </c>
      <c r="I46" s="82">
        <v>1223</v>
      </c>
      <c r="J46" s="83">
        <v>1927.17</v>
      </c>
      <c r="K46" s="83">
        <v>1920</v>
      </c>
      <c r="L46" s="83">
        <v>1370</v>
      </c>
      <c r="M46" s="83"/>
      <c r="N46" s="112">
        <v>1000</v>
      </c>
      <c r="O46" s="110"/>
      <c r="P46" s="110"/>
      <c r="Q46" s="587">
        <v>20775</v>
      </c>
      <c r="R46" s="82">
        <f>VLOOKUP(B46,'[1]EPSA - Control Stock Minimo'!$A$2:$F$10545,4,FALSE)</f>
        <v>0</v>
      </c>
      <c r="S46" s="84">
        <f>VLOOKUP(B46,'[1]EPSA - Control Stock Minimo'!$A$1:$I$10545,9,FALSE)</f>
        <v>0</v>
      </c>
      <c r="T46" s="86">
        <v>46122</v>
      </c>
      <c r="U46" s="79">
        <f t="shared" si="5"/>
        <v>20.774999999999999</v>
      </c>
      <c r="V46" s="79" t="str">
        <f t="shared" si="2"/>
        <v/>
      </c>
      <c r="W46" s="663"/>
      <c r="X46" s="113"/>
      <c r="Y46" s="141">
        <f t="shared" si="0"/>
        <v>20.774999999999999</v>
      </c>
      <c r="Z46" s="141">
        <f t="shared" si="6"/>
        <v>37.549999999999997</v>
      </c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</row>
    <row r="47" spans="1:133" ht="24.9" thickBot="1" x14ac:dyDescent="0.45">
      <c r="A47" s="782"/>
      <c r="B47" s="347">
        <v>800000001345</v>
      </c>
      <c r="C47" s="249" t="s">
        <v>77</v>
      </c>
      <c r="D47" s="249" t="s">
        <v>702</v>
      </c>
      <c r="E47" s="84" t="s">
        <v>424</v>
      </c>
      <c r="F47" s="84"/>
      <c r="G47" s="84">
        <v>4</v>
      </c>
      <c r="H47" s="84">
        <v>96</v>
      </c>
      <c r="I47" s="84">
        <v>102</v>
      </c>
      <c r="J47" s="112">
        <v>233.08</v>
      </c>
      <c r="K47" s="112">
        <v>100</v>
      </c>
      <c r="L47" s="112">
        <v>57</v>
      </c>
      <c r="M47" s="112"/>
      <c r="N47" s="112">
        <v>0</v>
      </c>
      <c r="O47" s="113"/>
      <c r="P47" s="113"/>
      <c r="Q47" s="587">
        <f>VLOOKUP(B47,'[1]EPSA - Control Stock Minimo'!$A$2:$F$10545,3,FALSE)</f>
        <v>4720</v>
      </c>
      <c r="R47" s="84">
        <f>VLOOKUP(B47,'[1]EPSA - Control Stock Minimo'!$A$2:$F$10545,4,FALSE)</f>
        <v>0</v>
      </c>
      <c r="S47" s="84">
        <f>VLOOKUP(B47,'[1]EPSA - Control Stock Minimo'!$A$1:$I$10545,9,FALSE)</f>
        <v>0</v>
      </c>
      <c r="T47" s="85">
        <v>46122</v>
      </c>
      <c r="U47" s="248" t="e">
        <f t="shared" si="5"/>
        <v>#DIV/0!</v>
      </c>
      <c r="V47" s="79" t="str">
        <f t="shared" si="2"/>
        <v>-</v>
      </c>
      <c r="W47" s="670" t="s">
        <v>901</v>
      </c>
      <c r="X47" s="113"/>
      <c r="Y47" s="141" t="e">
        <f t="shared" si="0"/>
        <v>#DIV/0!</v>
      </c>
      <c r="Z47" s="141" t="e">
        <f t="shared" si="6"/>
        <v>#DIV/0!</v>
      </c>
    </row>
    <row r="48" spans="1:133" ht="24.9" thickBot="1" x14ac:dyDescent="0.45">
      <c r="A48" s="782"/>
      <c r="B48" s="347">
        <v>800000001346</v>
      </c>
      <c r="C48" s="249" t="s">
        <v>78</v>
      </c>
      <c r="D48" s="249" t="s">
        <v>702</v>
      </c>
      <c r="E48" s="84" t="s">
        <v>425</v>
      </c>
      <c r="F48" s="84"/>
      <c r="G48" s="84">
        <v>4</v>
      </c>
      <c r="H48" s="84">
        <v>24</v>
      </c>
      <c r="I48" s="84">
        <v>26.33</v>
      </c>
      <c r="J48" s="112">
        <v>58.25</v>
      </c>
      <c r="K48" s="112">
        <v>25</v>
      </c>
      <c r="L48" s="112">
        <v>14</v>
      </c>
      <c r="M48" s="112"/>
      <c r="N48" s="112">
        <v>0</v>
      </c>
      <c r="O48" s="113"/>
      <c r="P48" s="113"/>
      <c r="Q48" s="587">
        <f>VLOOKUP(B48,'[1]EPSA - Control Stock Minimo'!$A$2:$F$10545,3,FALSE)</f>
        <v>930</v>
      </c>
      <c r="R48" s="84">
        <f>VLOOKUP(B48,'[1]EPSA - Control Stock Minimo'!$A$2:$F$10545,4,FALSE)</f>
        <v>0</v>
      </c>
      <c r="S48" s="84">
        <f>VLOOKUP(B48,'[1]EPSA - Control Stock Minimo'!$A$1:$I$10545,9,FALSE)</f>
        <v>0</v>
      </c>
      <c r="T48" s="85">
        <v>46122</v>
      </c>
      <c r="U48" s="248" t="e">
        <f t="shared" si="5"/>
        <v>#DIV/0!</v>
      </c>
      <c r="V48" s="79" t="str">
        <f t="shared" si="2"/>
        <v>-</v>
      </c>
      <c r="W48" s="663"/>
      <c r="X48" s="113"/>
      <c r="Y48" s="141" t="e">
        <f t="shared" si="0"/>
        <v>#DIV/0!</v>
      </c>
      <c r="Z48" s="141" t="e">
        <f t="shared" si="6"/>
        <v>#DIV/0!</v>
      </c>
    </row>
    <row r="49" spans="1:133" s="3" customFormat="1" ht="24.9" thickBot="1" x14ac:dyDescent="0.45">
      <c r="A49" s="779"/>
      <c r="B49" s="347">
        <v>800000001347</v>
      </c>
      <c r="C49" s="249" t="s">
        <v>79</v>
      </c>
      <c r="D49" s="249" t="s">
        <v>702</v>
      </c>
      <c r="E49" s="84" t="s">
        <v>424</v>
      </c>
      <c r="F49" s="84"/>
      <c r="G49" s="84">
        <v>4</v>
      </c>
      <c r="H49" s="84">
        <v>22.92</v>
      </c>
      <c r="I49" s="84">
        <v>25.5</v>
      </c>
      <c r="J49" s="112">
        <v>58.25</v>
      </c>
      <c r="K49" s="112">
        <v>14</v>
      </c>
      <c r="L49" s="112">
        <v>25</v>
      </c>
      <c r="M49" s="112"/>
      <c r="N49" s="112">
        <f>AVERAGE(J49:L49)</f>
        <v>32.416666666666664</v>
      </c>
      <c r="O49" s="113"/>
      <c r="P49" s="113"/>
      <c r="Q49" s="587">
        <f>VLOOKUP(B49,'[1]EPSA - Control Stock Minimo'!$A$2:$F$10545,3,FALSE)</f>
        <v>945</v>
      </c>
      <c r="R49" s="84">
        <f>VLOOKUP(B49,'[1]EPSA - Control Stock Minimo'!$A$2:$F$10545,4,FALSE)</f>
        <v>0</v>
      </c>
      <c r="S49" s="84">
        <f>VLOOKUP(B49,'[1]EPSA - Control Stock Minimo'!$A$1:$I$10545,9,FALSE)</f>
        <v>0</v>
      </c>
      <c r="T49" s="85">
        <v>46122</v>
      </c>
      <c r="U49" s="248">
        <f t="shared" si="5"/>
        <v>29.151670951156813</v>
      </c>
      <c r="V49" s="79" t="str">
        <f t="shared" si="2"/>
        <v/>
      </c>
      <c r="W49" s="663"/>
      <c r="X49" s="113"/>
      <c r="Y49" s="141">
        <f t="shared" si="0"/>
        <v>29.151670951156813</v>
      </c>
      <c r="Z49" s="141">
        <f t="shared" si="6"/>
        <v>54.303341902313626</v>
      </c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</row>
    <row r="50" spans="1:133" s="4" customFormat="1" ht="12.6" thickBot="1" x14ac:dyDescent="0.45">
      <c r="A50" s="556" t="s">
        <v>410</v>
      </c>
      <c r="B50" s="346">
        <v>245012000000</v>
      </c>
      <c r="C50" s="80" t="s">
        <v>449</v>
      </c>
      <c r="D50" s="80"/>
      <c r="E50" s="82" t="s">
        <v>424</v>
      </c>
      <c r="F50" s="82"/>
      <c r="G50" s="82">
        <v>5</v>
      </c>
      <c r="H50" s="82">
        <v>1902</v>
      </c>
      <c r="I50" s="82">
        <v>274</v>
      </c>
      <c r="J50" s="83">
        <v>973.5</v>
      </c>
      <c r="K50" s="83">
        <v>770</v>
      </c>
      <c r="L50" s="83">
        <v>575</v>
      </c>
      <c r="M50" s="83"/>
      <c r="N50" s="112">
        <f>AVERAGE(J50:L50)</f>
        <v>772.83333333333337</v>
      </c>
      <c r="O50" s="110"/>
      <c r="P50" s="110"/>
      <c r="Q50" s="587">
        <v>31158</v>
      </c>
      <c r="R50" s="82">
        <f>VLOOKUP(B50,'[1]EPSA - Control Stock Minimo'!$A$2:$F$10545,4,FALSE)</f>
        <v>0</v>
      </c>
      <c r="S50" s="84">
        <f>VLOOKUP(B50,'[1]EPSA - Control Stock Minimo'!$A$1:$I$10545,9,FALSE)</f>
        <v>0</v>
      </c>
      <c r="T50" s="86">
        <v>46122</v>
      </c>
      <c r="U50" s="248">
        <f t="shared" si="5"/>
        <v>40.316583998274744</v>
      </c>
      <c r="V50" s="79" t="str">
        <f t="shared" si="2"/>
        <v/>
      </c>
      <c r="W50" s="663"/>
      <c r="X50" s="113"/>
      <c r="Y50" s="141">
        <f t="shared" si="0"/>
        <v>40.316583998274744</v>
      </c>
      <c r="Z50" s="141">
        <f t="shared" si="6"/>
        <v>75.633167996549489</v>
      </c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</row>
    <row r="51" spans="1:133" s="58" customFormat="1" ht="37.200000000000003" thickBot="1" x14ac:dyDescent="0.45">
      <c r="A51" s="563" t="s">
        <v>416</v>
      </c>
      <c r="B51" s="347">
        <v>811753000000</v>
      </c>
      <c r="C51" s="249" t="s">
        <v>457</v>
      </c>
      <c r="D51" s="249" t="s">
        <v>751</v>
      </c>
      <c r="E51" s="84" t="s">
        <v>425</v>
      </c>
      <c r="F51" s="84"/>
      <c r="G51" s="84" t="s">
        <v>4</v>
      </c>
      <c r="H51" s="84">
        <v>0</v>
      </c>
      <c r="I51" s="84">
        <v>0.83</v>
      </c>
      <c r="J51" s="112">
        <v>0</v>
      </c>
      <c r="K51" s="112">
        <v>0</v>
      </c>
      <c r="L51" s="112">
        <v>0</v>
      </c>
      <c r="M51" s="112"/>
      <c r="N51" s="112">
        <f>AVERAGE(J51:L51)</f>
        <v>0</v>
      </c>
      <c r="O51" s="113"/>
      <c r="P51" s="113"/>
      <c r="Q51" s="587">
        <f>VLOOKUP(B51,'[1]EPSA - Control Stock Minimo'!$A$2:$F$10545,3,FALSE)</f>
        <v>190</v>
      </c>
      <c r="R51" s="82">
        <f>VLOOKUP(B51,'[1]EPSA - Control Stock Minimo'!$A$2:$F$10545,4,FALSE)</f>
        <v>0</v>
      </c>
      <c r="S51" s="84">
        <f>VLOOKUP(B51,'[1]EPSA - Control Stock Minimo'!$A$1:$I$10545,9,FALSE)</f>
        <v>0</v>
      </c>
      <c r="T51" s="86">
        <v>46084</v>
      </c>
      <c r="U51" s="248" t="e">
        <f t="shared" si="5"/>
        <v>#DIV/0!</v>
      </c>
      <c r="V51" s="248" t="str">
        <f t="shared" si="2"/>
        <v>-</v>
      </c>
      <c r="W51" s="662"/>
      <c r="X51" s="113"/>
      <c r="Y51" s="141" t="e">
        <f t="shared" si="0"/>
        <v>#DIV/0!</v>
      </c>
      <c r="Z51" s="251" t="e">
        <f t="shared" si="6"/>
        <v>#DIV/0!</v>
      </c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</row>
    <row r="52" spans="1:133" s="8" customFormat="1" ht="12.75" customHeight="1" thickBot="1" x14ac:dyDescent="0.45">
      <c r="A52" s="776" t="s">
        <v>415</v>
      </c>
      <c r="B52" s="346">
        <v>159236355020</v>
      </c>
      <c r="C52" s="249" t="s">
        <v>831</v>
      </c>
      <c r="D52" s="80"/>
      <c r="E52" s="82" t="s">
        <v>426</v>
      </c>
      <c r="F52" s="82"/>
      <c r="G52" s="82">
        <v>5</v>
      </c>
      <c r="H52" s="82">
        <v>0.51</v>
      </c>
      <c r="I52" s="82">
        <v>1.32</v>
      </c>
      <c r="J52" s="83">
        <v>0.68</v>
      </c>
      <c r="K52" s="83">
        <v>1</v>
      </c>
      <c r="L52" s="83">
        <v>1.06</v>
      </c>
      <c r="M52" s="83"/>
      <c r="N52" s="112">
        <v>2</v>
      </c>
      <c r="O52" s="82"/>
      <c r="P52" s="82"/>
      <c r="Q52" s="587">
        <v>32.68</v>
      </c>
      <c r="R52" s="82">
        <f>VLOOKUP(B52,'[1]EPSA - Control Stock Minimo'!$A$2:$F$10545,4,FALSE)</f>
        <v>0</v>
      </c>
      <c r="S52" s="84">
        <v>22.22</v>
      </c>
      <c r="T52" s="86">
        <v>46122</v>
      </c>
      <c r="U52" s="79">
        <f t="shared" si="5"/>
        <v>27.45</v>
      </c>
      <c r="V52" s="79" t="str">
        <f t="shared" si="2"/>
        <v/>
      </c>
      <c r="W52" s="666"/>
      <c r="X52" s="82"/>
      <c r="Y52" s="141">
        <f t="shared" si="0"/>
        <v>27.45</v>
      </c>
      <c r="Z52" s="141">
        <f t="shared" si="6"/>
        <v>49.9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</row>
    <row r="53" spans="1:133" s="5" customFormat="1" ht="12.75" customHeight="1" thickBot="1" x14ac:dyDescent="0.45">
      <c r="A53" s="777"/>
      <c r="B53" s="346">
        <v>159236355040</v>
      </c>
      <c r="C53" s="249" t="s">
        <v>717</v>
      </c>
      <c r="D53" s="82" t="s">
        <v>808</v>
      </c>
      <c r="E53" s="82"/>
      <c r="F53" s="82"/>
      <c r="G53" s="82"/>
      <c r="H53" s="82">
        <v>0</v>
      </c>
      <c r="I53" s="82">
        <v>0</v>
      </c>
      <c r="J53" s="83">
        <v>0</v>
      </c>
      <c r="K53" s="83">
        <v>0</v>
      </c>
      <c r="L53" s="83">
        <v>0</v>
      </c>
      <c r="M53" s="83"/>
      <c r="N53" s="112">
        <v>1</v>
      </c>
      <c r="O53" s="82"/>
      <c r="P53" s="82"/>
      <c r="Q53" s="587">
        <f>VLOOKUP(B53,'[1]EPSA - Control Stock Minimo'!$A$2:$F$10545,3,FALSE)</f>
        <v>57.67</v>
      </c>
      <c r="R53" s="82">
        <f>VLOOKUP(B53,'[1]EPSA - Control Stock Minimo'!$A$2:$F$10545,4,FALSE)</f>
        <v>0</v>
      </c>
      <c r="S53" s="84">
        <f>VLOOKUP(B53,'[1]EPSA - Control Stock Minimo'!$A$1:$I$10545,9,FALSE)</f>
        <v>0</v>
      </c>
      <c r="T53" s="86">
        <v>46122</v>
      </c>
      <c r="U53" s="79">
        <f t="shared" si="5"/>
        <v>57.67</v>
      </c>
      <c r="V53" s="79" t="str">
        <f t="shared" si="2"/>
        <v/>
      </c>
      <c r="W53" s="666"/>
      <c r="X53" s="82"/>
      <c r="Y53" s="141">
        <f t="shared" si="0"/>
        <v>57.67</v>
      </c>
      <c r="Z53" s="141">
        <f t="shared" si="6"/>
        <v>115.34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</row>
    <row r="54" spans="1:133" s="5" customFormat="1" ht="12.6" thickBot="1" x14ac:dyDescent="0.45">
      <c r="A54" s="777"/>
      <c r="B54" s="346">
        <v>159236365020</v>
      </c>
      <c r="C54" s="249" t="s">
        <v>832</v>
      </c>
      <c r="D54" s="80"/>
      <c r="E54" s="82" t="s">
        <v>426</v>
      </c>
      <c r="F54" s="82"/>
      <c r="G54" s="82">
        <v>5</v>
      </c>
      <c r="H54" s="82">
        <v>17.5</v>
      </c>
      <c r="I54" s="82">
        <v>23.69</v>
      </c>
      <c r="J54" s="83">
        <v>16.46</v>
      </c>
      <c r="K54" s="83">
        <v>17.43</v>
      </c>
      <c r="L54" s="83">
        <v>12.1</v>
      </c>
      <c r="M54" s="83"/>
      <c r="N54" s="112">
        <v>29</v>
      </c>
      <c r="O54" s="82"/>
      <c r="P54" s="82"/>
      <c r="Q54" s="587">
        <v>28.48</v>
      </c>
      <c r="R54" s="82">
        <f>VLOOKUP(B54,'[1]EPSA - Control Stock Minimo'!$A$2:$F$10545,4,FALSE)</f>
        <v>0</v>
      </c>
      <c r="S54" s="84">
        <v>340.19</v>
      </c>
      <c r="T54" s="86">
        <v>46122</v>
      </c>
      <c r="U54" s="79">
        <f t="shared" si="5"/>
        <v>12.712758620689655</v>
      </c>
      <c r="V54" s="79" t="str">
        <f t="shared" si="2"/>
        <v/>
      </c>
      <c r="W54" s="666"/>
      <c r="X54" s="84"/>
      <c r="Y54" s="251"/>
      <c r="Z54" s="251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</row>
    <row r="55" spans="1:133" ht="12.6" thickBot="1" x14ac:dyDescent="0.45">
      <c r="A55" s="777"/>
      <c r="B55" s="346">
        <v>159236365040</v>
      </c>
      <c r="C55" s="249" t="s">
        <v>12</v>
      </c>
      <c r="D55" s="82" t="s">
        <v>821</v>
      </c>
      <c r="E55" s="82" t="s">
        <v>426</v>
      </c>
      <c r="F55" s="82"/>
      <c r="G55" s="82">
        <v>5</v>
      </c>
      <c r="H55" s="82"/>
      <c r="I55" s="82">
        <v>0.18</v>
      </c>
      <c r="J55" s="83">
        <v>0.33</v>
      </c>
      <c r="K55" s="83">
        <v>0.56999999999999995</v>
      </c>
      <c r="L55" s="83">
        <v>0.57999999999999996</v>
      </c>
      <c r="M55" s="83"/>
      <c r="N55" s="112">
        <v>0</v>
      </c>
      <c r="O55" s="110"/>
      <c r="P55" s="110"/>
      <c r="Q55" s="587">
        <f>VLOOKUP(B55,'[1]EPSA - Control Stock Minimo'!$A$2:$F$10545,3,FALSE)</f>
        <v>0</v>
      </c>
      <c r="R55" s="82">
        <f>VLOOKUP(B55,'[1]EPSA - Control Stock Minimo'!$A$2:$F$10545,4,FALSE)</f>
        <v>0</v>
      </c>
      <c r="S55" s="84">
        <f>VLOOKUP(B55,'[1]EPSA - Control Stock Minimo'!$A$1:$I$10545,9,FALSE)</f>
        <v>0</v>
      </c>
      <c r="T55" s="86">
        <v>46084</v>
      </c>
      <c r="U55" s="79" t="e">
        <f t="shared" si="5"/>
        <v>#DIV/0!</v>
      </c>
      <c r="V55" s="79" t="str">
        <f t="shared" si="2"/>
        <v>-</v>
      </c>
      <c r="W55" s="663" t="s">
        <v>829</v>
      </c>
      <c r="X55" s="113"/>
      <c r="Y55" s="251"/>
      <c r="Z55" s="251"/>
    </row>
    <row r="56" spans="1:133" s="172" customFormat="1" ht="12.6" thickBot="1" x14ac:dyDescent="0.45">
      <c r="A56" s="777"/>
      <c r="B56" s="348">
        <v>101801300400</v>
      </c>
      <c r="C56" s="249" t="s">
        <v>810</v>
      </c>
      <c r="D56" s="242"/>
      <c r="E56" s="243"/>
      <c r="F56" s="243"/>
      <c r="G56" s="243"/>
      <c r="H56" s="243"/>
      <c r="I56" s="243">
        <v>167</v>
      </c>
      <c r="J56" s="244">
        <v>130</v>
      </c>
      <c r="K56" s="244">
        <v>389</v>
      </c>
      <c r="L56" s="244">
        <v>443</v>
      </c>
      <c r="M56" s="244"/>
      <c r="N56" s="112">
        <v>400</v>
      </c>
      <c r="O56" s="245"/>
      <c r="P56" s="245"/>
      <c r="Q56" s="587">
        <f>VLOOKUP(B56,'[1]EPSA - Control Stock Minimo'!$A$2:$F$10545,3,FALSE)</f>
        <v>1231</v>
      </c>
      <c r="R56" s="82">
        <f>VLOOKUP(B56,'[1]EPSA - Control Stock Minimo'!$A$2:$F$10545,4,FALSE)</f>
        <v>0</v>
      </c>
      <c r="S56" s="84">
        <f>VLOOKUP(B56,'[1]EPSA - Control Stock Minimo'!$A$1:$I$10545,9,FALSE)</f>
        <v>0</v>
      </c>
      <c r="T56" s="86">
        <v>45945</v>
      </c>
      <c r="U56" s="241"/>
      <c r="V56" s="241" t="str">
        <f t="shared" si="2"/>
        <v>PEDIR</v>
      </c>
      <c r="W56" s="664"/>
      <c r="X56" s="113"/>
      <c r="Y56" s="251"/>
      <c r="Z56" s="696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</row>
    <row r="57" spans="1:133" s="57" customFormat="1" ht="12.6" thickBot="1" x14ac:dyDescent="0.45">
      <c r="A57" s="777"/>
      <c r="B57" s="347">
        <v>159236375020</v>
      </c>
      <c r="C57" s="249" t="s">
        <v>833</v>
      </c>
      <c r="D57" s="249"/>
      <c r="E57" s="84" t="s">
        <v>426</v>
      </c>
      <c r="F57" s="84"/>
      <c r="G57" s="84">
        <v>5</v>
      </c>
      <c r="H57" s="84"/>
      <c r="I57" s="84">
        <v>4.54</v>
      </c>
      <c r="J57" s="112">
        <v>4.22</v>
      </c>
      <c r="K57" s="112">
        <v>3.76</v>
      </c>
      <c r="L57" s="112">
        <v>4.93</v>
      </c>
      <c r="M57" s="112"/>
      <c r="N57" s="112">
        <v>5</v>
      </c>
      <c r="O57" s="113"/>
      <c r="P57" s="113"/>
      <c r="Q57" s="587">
        <v>346.21</v>
      </c>
      <c r="R57" s="82">
        <f>VLOOKUP(B57,'[1]EPSA - Control Stock Minimo'!$A$2:$F$10545,4,FALSE)</f>
        <v>0</v>
      </c>
      <c r="S57" s="84">
        <v>0</v>
      </c>
      <c r="T57" s="86">
        <v>46122</v>
      </c>
      <c r="U57" s="248">
        <f t="shared" ref="U57:U64" si="7">SUM(Q57:S57)/N57</f>
        <v>69.24199999999999</v>
      </c>
      <c r="V57" s="248" t="str">
        <f t="shared" si="2"/>
        <v/>
      </c>
      <c r="W57" s="662"/>
      <c r="X57" s="113"/>
      <c r="Y57" s="251"/>
      <c r="Z57" s="251"/>
    </row>
    <row r="58" spans="1:133" ht="12.6" thickBot="1" x14ac:dyDescent="0.45">
      <c r="A58" s="777"/>
      <c r="B58" s="346">
        <v>159236380000</v>
      </c>
      <c r="C58" s="249" t="s">
        <v>835</v>
      </c>
      <c r="D58" s="80"/>
      <c r="E58" s="82" t="s">
        <v>426</v>
      </c>
      <c r="F58" s="82"/>
      <c r="G58" s="82">
        <v>5</v>
      </c>
      <c r="H58" s="82"/>
      <c r="I58" s="82">
        <v>0.96</v>
      </c>
      <c r="J58" s="83">
        <v>0</v>
      </c>
      <c r="K58" s="83">
        <v>1.38</v>
      </c>
      <c r="L58" s="83">
        <v>0.71</v>
      </c>
      <c r="M58" s="83"/>
      <c r="N58" s="112">
        <v>2</v>
      </c>
      <c r="O58" s="110"/>
      <c r="P58" s="110"/>
      <c r="Q58" s="587">
        <v>0</v>
      </c>
      <c r="R58" s="82">
        <f>VLOOKUP(B58,'[1]EPSA - Control Stock Minimo'!$A$2:$F$10545,4,FALSE)</f>
        <v>0</v>
      </c>
      <c r="S58" s="84">
        <v>45.36</v>
      </c>
      <c r="T58" s="86">
        <v>46122</v>
      </c>
      <c r="U58" s="79">
        <f t="shared" si="7"/>
        <v>22.68</v>
      </c>
      <c r="V58" s="79" t="str">
        <f t="shared" si="2"/>
        <v/>
      </c>
      <c r="W58" s="663"/>
      <c r="X58" s="113"/>
      <c r="Y58" s="251"/>
      <c r="Z58" s="251"/>
    </row>
    <row r="59" spans="1:133" ht="12.6" thickBot="1" x14ac:dyDescent="0.45">
      <c r="A59" s="777"/>
      <c r="B59" s="346">
        <v>159236380040</v>
      </c>
      <c r="C59" s="249" t="s">
        <v>555</v>
      </c>
      <c r="D59" s="80"/>
      <c r="E59" s="82" t="s">
        <v>426</v>
      </c>
      <c r="F59" s="82"/>
      <c r="G59" s="82">
        <v>5</v>
      </c>
      <c r="H59" s="82"/>
      <c r="I59" s="82">
        <v>0.25</v>
      </c>
      <c r="J59" s="83">
        <v>1.28</v>
      </c>
      <c r="K59" s="83">
        <v>0.7</v>
      </c>
      <c r="L59" s="83">
        <v>0.86</v>
      </c>
      <c r="M59" s="83"/>
      <c r="N59" s="112">
        <v>1</v>
      </c>
      <c r="O59" s="110"/>
      <c r="P59" s="110"/>
      <c r="Q59" s="587">
        <v>9.1999999999999993</v>
      </c>
      <c r="R59" s="82">
        <f>VLOOKUP(B59,'[1]EPSA - Control Stock Minimo'!$A$2:$F$10545,4,FALSE)</f>
        <v>0</v>
      </c>
      <c r="S59" s="84">
        <v>22.68</v>
      </c>
      <c r="T59" s="86">
        <v>46122</v>
      </c>
      <c r="U59" s="79">
        <f t="shared" si="7"/>
        <v>31.88</v>
      </c>
      <c r="V59" s="79" t="str">
        <f t="shared" si="2"/>
        <v/>
      </c>
      <c r="W59" s="663"/>
      <c r="X59" s="113"/>
      <c r="Y59" s="251"/>
      <c r="Z59" s="251"/>
    </row>
    <row r="60" spans="1:133" s="57" customFormat="1" ht="12.6" thickBot="1" x14ac:dyDescent="0.45">
      <c r="A60" s="777"/>
      <c r="B60" s="347">
        <v>159236390000</v>
      </c>
      <c r="C60" s="249" t="s">
        <v>834</v>
      </c>
      <c r="D60" s="249" t="s">
        <v>718</v>
      </c>
      <c r="E60" s="84" t="s">
        <v>426</v>
      </c>
      <c r="F60" s="84"/>
      <c r="G60" s="84">
        <v>5</v>
      </c>
      <c r="H60" s="84"/>
      <c r="I60" s="84">
        <v>5.42</v>
      </c>
      <c r="J60" s="112">
        <v>3.33</v>
      </c>
      <c r="K60" s="112">
        <v>3.62</v>
      </c>
      <c r="L60" s="112">
        <v>1.92</v>
      </c>
      <c r="M60" s="112"/>
      <c r="N60" s="112">
        <v>7</v>
      </c>
      <c r="O60" s="113"/>
      <c r="P60" s="113"/>
      <c r="Q60" s="587">
        <v>18.5</v>
      </c>
      <c r="R60" s="82">
        <f>VLOOKUP(B60,'[1]EPSA - Control Stock Minimo'!$A$2:$F$10545,4,FALSE)</f>
        <v>0</v>
      </c>
      <c r="S60" s="84">
        <v>90.72</v>
      </c>
      <c r="T60" s="86">
        <v>46122</v>
      </c>
      <c r="U60" s="248">
        <f t="shared" si="7"/>
        <v>15.602857142857143</v>
      </c>
      <c r="V60" s="248" t="str">
        <f t="shared" si="2"/>
        <v/>
      </c>
      <c r="W60" s="662"/>
      <c r="X60" s="113"/>
      <c r="Y60" s="251"/>
      <c r="Z60" s="251"/>
    </row>
    <row r="61" spans="1:133" ht="12.6" thickBot="1" x14ac:dyDescent="0.45">
      <c r="A61" s="777"/>
      <c r="B61" s="346">
        <v>159236390020</v>
      </c>
      <c r="C61" s="249" t="s">
        <v>588</v>
      </c>
      <c r="D61" s="80"/>
      <c r="E61" s="82" t="s">
        <v>426</v>
      </c>
      <c r="F61" s="82"/>
      <c r="G61" s="82">
        <v>5</v>
      </c>
      <c r="H61" s="82"/>
      <c r="I61" s="82">
        <v>0.67</v>
      </c>
      <c r="J61" s="83">
        <v>2.76</v>
      </c>
      <c r="K61" s="83">
        <v>2.5299999999999998</v>
      </c>
      <c r="L61" s="83">
        <v>2.4500000000000002</v>
      </c>
      <c r="M61" s="83"/>
      <c r="N61" s="112">
        <v>4</v>
      </c>
      <c r="O61" s="110"/>
      <c r="P61" s="110"/>
      <c r="Q61" s="587">
        <v>6</v>
      </c>
      <c r="R61" s="82">
        <f>VLOOKUP(B61,'[1]EPSA - Control Stock Minimo'!$A$2:$F$10545,4,FALSE)</f>
        <v>0</v>
      </c>
      <c r="S61" s="84">
        <v>45.36</v>
      </c>
      <c r="T61" s="86">
        <v>46122</v>
      </c>
      <c r="U61" s="79">
        <f t="shared" si="7"/>
        <v>12.84</v>
      </c>
      <c r="V61" s="79" t="str">
        <f t="shared" si="2"/>
        <v/>
      </c>
      <c r="W61" s="663"/>
      <c r="X61" s="113"/>
      <c r="Y61" s="251"/>
      <c r="Z61" s="251"/>
    </row>
    <row r="62" spans="1:133" s="3" customFormat="1" ht="12.6" thickBot="1" x14ac:dyDescent="0.45">
      <c r="A62" s="777"/>
      <c r="B62" s="346">
        <v>159236390040</v>
      </c>
      <c r="C62" s="80" t="s">
        <v>589</v>
      </c>
      <c r="D62" s="80"/>
      <c r="E62" s="82" t="s">
        <v>426</v>
      </c>
      <c r="F62" s="82"/>
      <c r="G62" s="82">
        <v>5</v>
      </c>
      <c r="H62" s="82"/>
      <c r="I62" s="82">
        <v>0.16</v>
      </c>
      <c r="J62" s="83">
        <v>1.07</v>
      </c>
      <c r="K62" s="83">
        <v>0</v>
      </c>
      <c r="L62" s="83">
        <v>0.83</v>
      </c>
      <c r="M62" s="83"/>
      <c r="N62" s="112">
        <v>2</v>
      </c>
      <c r="O62" s="110"/>
      <c r="P62" s="110"/>
      <c r="Q62" s="587">
        <f>VLOOKUP(B62,'[1]EPSA - Control Stock Minimo'!$A$2:$F$10545,3,FALSE)</f>
        <v>44.17</v>
      </c>
      <c r="R62" s="82">
        <f>VLOOKUP(B62,'[1]EPSA - Control Stock Minimo'!$A$2:$F$10545,4,FALSE)</f>
        <v>0</v>
      </c>
      <c r="S62" s="84">
        <f>VLOOKUP(B62,'[1]EPSA - Control Stock Minimo'!$A$1:$I$10545,9,FALSE)</f>
        <v>0</v>
      </c>
      <c r="T62" s="86">
        <v>46122</v>
      </c>
      <c r="U62" s="79">
        <f t="shared" si="7"/>
        <v>22.085000000000001</v>
      </c>
      <c r="V62" s="79" t="str">
        <f t="shared" si="2"/>
        <v/>
      </c>
      <c r="W62" s="663"/>
      <c r="X62" s="113"/>
      <c r="Y62" s="251"/>
      <c r="Z62" s="443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</row>
    <row r="63" spans="1:133" s="60" customFormat="1" ht="49.5" thickBot="1" x14ac:dyDescent="0.45">
      <c r="A63" s="783"/>
      <c r="B63" s="347">
        <v>159251000000</v>
      </c>
      <c r="C63" s="249" t="s">
        <v>672</v>
      </c>
      <c r="D63" s="249" t="s">
        <v>811</v>
      </c>
      <c r="E63" s="84"/>
      <c r="F63" s="84"/>
      <c r="G63" s="84"/>
      <c r="H63" s="84">
        <v>0</v>
      </c>
      <c r="I63" s="84">
        <v>0</v>
      </c>
      <c r="J63" s="112">
        <v>0</v>
      </c>
      <c r="K63" s="112">
        <v>0</v>
      </c>
      <c r="L63" s="112">
        <v>0</v>
      </c>
      <c r="M63" s="112"/>
      <c r="N63" s="112">
        <v>0</v>
      </c>
      <c r="O63" s="113"/>
      <c r="P63" s="113"/>
      <c r="Q63" s="587">
        <f>VLOOKUP(B63,'[1]EPSA - Control Stock Minimo'!$A$2:$F$10545,3,FALSE)</f>
        <v>45.28</v>
      </c>
      <c r="R63" s="82">
        <f>VLOOKUP(B63,'[1]EPSA - Control Stock Minimo'!$A$2:$F$10545,4,FALSE)</f>
        <v>0</v>
      </c>
      <c r="S63" s="84">
        <v>0</v>
      </c>
      <c r="T63" s="86">
        <v>46122</v>
      </c>
      <c r="U63" s="79" t="e">
        <f t="shared" si="7"/>
        <v>#DIV/0!</v>
      </c>
      <c r="V63" s="248" t="str">
        <f t="shared" si="2"/>
        <v>-</v>
      </c>
      <c r="W63" s="662"/>
      <c r="X63" s="113"/>
      <c r="Y63" s="251"/>
      <c r="Z63" s="443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</row>
    <row r="64" spans="1:133" s="4" customFormat="1" ht="12.6" thickBot="1" x14ac:dyDescent="0.45">
      <c r="A64" s="778" t="s">
        <v>74</v>
      </c>
      <c r="B64" s="346">
        <v>685011000000</v>
      </c>
      <c r="C64" s="80" t="s">
        <v>18</v>
      </c>
      <c r="D64" s="80"/>
      <c r="E64" s="82" t="s">
        <v>429</v>
      </c>
      <c r="F64" s="82"/>
      <c r="G64" s="82">
        <v>6</v>
      </c>
      <c r="H64" s="82"/>
      <c r="I64" s="82">
        <v>157.5</v>
      </c>
      <c r="J64" s="83">
        <v>225</v>
      </c>
      <c r="K64" s="83">
        <v>217</v>
      </c>
      <c r="L64" s="83">
        <v>278</v>
      </c>
      <c r="M64" s="83">
        <v>300</v>
      </c>
      <c r="N64" s="248">
        <v>322</v>
      </c>
      <c r="O64" s="110"/>
      <c r="P64" s="110"/>
      <c r="Q64" s="587">
        <v>3240</v>
      </c>
      <c r="R64" s="82">
        <f>VLOOKUP(B64,'[1]EPSA - Control Stock Minimo'!$A$2:$F$10545,4,FALSE)</f>
        <v>0</v>
      </c>
      <c r="S64" s="84">
        <v>0</v>
      </c>
      <c r="T64" s="86">
        <v>46148</v>
      </c>
      <c r="U64" s="79">
        <f t="shared" si="7"/>
        <v>10.062111801242237</v>
      </c>
      <c r="V64" s="79" t="str">
        <f t="shared" si="2"/>
        <v/>
      </c>
      <c r="W64" s="663"/>
      <c r="X64" s="113"/>
      <c r="Y64" s="1">
        <f t="shared" si="0"/>
        <v>10.062111801242237</v>
      </c>
      <c r="Z64" s="263">
        <f t="shared" ref="Z64:Z88" si="8">Y64-G64+U64</f>
        <v>14.124223602484474</v>
      </c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</row>
    <row r="65" spans="1:133" s="58" customFormat="1" ht="37.200000000000003" thickBot="1" x14ac:dyDescent="0.45">
      <c r="A65" s="779"/>
      <c r="B65" s="347">
        <v>800000000350</v>
      </c>
      <c r="C65" s="249" t="s">
        <v>566</v>
      </c>
      <c r="D65" s="249" t="s">
        <v>789</v>
      </c>
      <c r="E65" s="84"/>
      <c r="F65" s="84"/>
      <c r="G65" s="84"/>
      <c r="H65" s="84"/>
      <c r="I65" s="84">
        <v>0</v>
      </c>
      <c r="J65" s="112">
        <v>0</v>
      </c>
      <c r="K65" s="112">
        <v>0</v>
      </c>
      <c r="L65" s="112">
        <v>0</v>
      </c>
      <c r="M65" s="112"/>
      <c r="N65" s="112">
        <f>AVERAGE(J65:L65)</f>
        <v>0</v>
      </c>
      <c r="O65" s="113"/>
      <c r="P65" s="113"/>
      <c r="Q65" s="587">
        <f>VLOOKUP(B65,'[1]EPSA - Control Stock Minimo'!$A$2:$F$10545,3,FALSE)</f>
        <v>0</v>
      </c>
      <c r="R65" s="82">
        <f>VLOOKUP(B65,'[1]EPSA - Control Stock Minimo'!$A$2:$F$10545,4,FALSE)</f>
        <v>0</v>
      </c>
      <c r="S65" s="84">
        <f>VLOOKUP(B65,'[1]EPSA - Control Stock Minimo'!$A$1:$I$10545,9,FALSE)</f>
        <v>0</v>
      </c>
      <c r="T65" s="86">
        <v>46122</v>
      </c>
      <c r="U65" s="248"/>
      <c r="V65" s="248" t="str">
        <f t="shared" si="2"/>
        <v>PEDIR</v>
      </c>
      <c r="W65" s="662"/>
      <c r="X65" s="113"/>
      <c r="Y65" s="58" t="e">
        <f t="shared" si="0"/>
        <v>#DIV/0!</v>
      </c>
      <c r="Z65" s="251" t="e">
        <f t="shared" si="8"/>
        <v>#DIV/0!</v>
      </c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</row>
    <row r="66" spans="1:133" s="8" customFormat="1" ht="12.6" thickBot="1" x14ac:dyDescent="0.45">
      <c r="A66" s="778" t="s">
        <v>389</v>
      </c>
      <c r="B66" s="346">
        <v>155000000000</v>
      </c>
      <c r="C66" s="80" t="s">
        <v>19</v>
      </c>
      <c r="D66" s="80"/>
      <c r="E66" s="82" t="s">
        <v>426</v>
      </c>
      <c r="F66" s="82"/>
      <c r="G66" s="84">
        <v>8</v>
      </c>
      <c r="H66" s="82"/>
      <c r="I66" s="82">
        <v>23.46</v>
      </c>
      <c r="J66" s="83">
        <v>19.86</v>
      </c>
      <c r="K66" s="83">
        <v>32.69</v>
      </c>
      <c r="L66" s="83">
        <v>50.27</v>
      </c>
      <c r="M66" s="83"/>
      <c r="N66" s="248">
        <v>68</v>
      </c>
      <c r="O66" s="82"/>
      <c r="P66" s="82"/>
      <c r="Q66" s="587">
        <v>785.66</v>
      </c>
      <c r="R66" s="82">
        <f>VLOOKUP(B66,'[1]EPSA - Control Stock Minimo'!$A$2:$F$10545,4,FALSE)</f>
        <v>0</v>
      </c>
      <c r="S66" s="84"/>
      <c r="T66" s="86">
        <v>46122</v>
      </c>
      <c r="U66" s="79">
        <f>SUM(Q66:S66)/N66</f>
        <v>11.553823529411764</v>
      </c>
      <c r="V66" s="79" t="str">
        <f t="shared" si="2"/>
        <v>PEDIR</v>
      </c>
      <c r="W66" s="666"/>
      <c r="X66" s="84"/>
      <c r="Y66" s="141">
        <f t="shared" si="0"/>
        <v>11.553823529411764</v>
      </c>
      <c r="Z66" s="141">
        <f t="shared" si="8"/>
        <v>15.107647058823527</v>
      </c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</row>
    <row r="67" spans="1:133" s="3" customFormat="1" ht="12.6" thickBot="1" x14ac:dyDescent="0.45">
      <c r="A67" s="779"/>
      <c r="B67" s="346">
        <v>150003000000</v>
      </c>
      <c r="C67" s="249" t="s">
        <v>20</v>
      </c>
      <c r="D67" s="249"/>
      <c r="E67" s="82" t="s">
        <v>426</v>
      </c>
      <c r="F67" s="82"/>
      <c r="G67" s="82">
        <v>8</v>
      </c>
      <c r="H67" s="82"/>
      <c r="I67" s="82">
        <v>39.61</v>
      </c>
      <c r="J67" s="83">
        <v>38.630000000000003</v>
      </c>
      <c r="K67" s="83">
        <v>36.39</v>
      </c>
      <c r="L67" s="83">
        <v>35.33</v>
      </c>
      <c r="M67" s="83"/>
      <c r="N67" s="248">
        <v>45</v>
      </c>
      <c r="O67" s="110"/>
      <c r="P67" s="110"/>
      <c r="Q67" s="599">
        <v>771.8</v>
      </c>
      <c r="R67" s="82">
        <f>VLOOKUP(B67,'[1]EPSA - Control Stock Minimo'!$A$2:$F$10545,4,FALSE)</f>
        <v>0</v>
      </c>
      <c r="S67" s="84"/>
      <c r="T67" s="86">
        <v>46122</v>
      </c>
      <c r="U67" s="79">
        <f>SUM(Q67:S67)/N67</f>
        <v>17.15111111111111</v>
      </c>
      <c r="V67" s="79" t="str">
        <f t="shared" si="2"/>
        <v/>
      </c>
      <c r="W67" s="663"/>
      <c r="X67" s="84"/>
      <c r="Y67" s="141">
        <f t="shared" si="0"/>
        <v>17.15111111111111</v>
      </c>
      <c r="Z67" s="141">
        <f t="shared" si="8"/>
        <v>26.30222222222222</v>
      </c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</row>
    <row r="68" spans="1:133" s="7" customFormat="1" ht="24.9" thickBot="1" x14ac:dyDescent="0.45">
      <c r="A68" s="556" t="s">
        <v>390</v>
      </c>
      <c r="B68" s="346">
        <v>255000000000</v>
      </c>
      <c r="C68" s="80" t="s">
        <v>21</v>
      </c>
      <c r="D68" s="80" t="s">
        <v>704</v>
      </c>
      <c r="E68" s="82" t="s">
        <v>425</v>
      </c>
      <c r="F68" s="82"/>
      <c r="G68" s="82">
        <v>6</v>
      </c>
      <c r="H68" s="82"/>
      <c r="I68" s="82">
        <v>4164</v>
      </c>
      <c r="J68" s="83">
        <v>2952.08</v>
      </c>
      <c r="K68" s="83">
        <v>5377</v>
      </c>
      <c r="L68" s="83">
        <v>8450</v>
      </c>
      <c r="M68" s="83"/>
      <c r="N68" s="112">
        <v>3700</v>
      </c>
      <c r="O68" s="82"/>
      <c r="P68" s="82"/>
      <c r="Q68" s="587">
        <v>45027</v>
      </c>
      <c r="R68" s="82">
        <f>VLOOKUP(B68,'[1]EPSA - Control Stock Minimo'!$A$2:$F$10545,4,FALSE)</f>
        <v>0</v>
      </c>
      <c r="S68" s="84">
        <v>60000</v>
      </c>
      <c r="T68" s="86">
        <v>46122</v>
      </c>
      <c r="U68" s="79">
        <f>SUM(Q68:S68)/N68</f>
        <v>28.385675675675675</v>
      </c>
      <c r="V68" s="79" t="str">
        <f t="shared" si="2"/>
        <v/>
      </c>
      <c r="W68" s="671"/>
      <c r="X68" s="84"/>
      <c r="Y68" s="141">
        <f t="shared" si="0"/>
        <v>28.385675675675675</v>
      </c>
      <c r="Z68" s="141">
        <f t="shared" si="8"/>
        <v>50.771351351351349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</row>
    <row r="69" spans="1:133" s="7" customFormat="1" ht="15.75" customHeight="1" thickBot="1" x14ac:dyDescent="0.45">
      <c r="A69" s="556" t="s">
        <v>391</v>
      </c>
      <c r="B69" s="346">
        <v>227502600000</v>
      </c>
      <c r="C69" s="80" t="s">
        <v>22</v>
      </c>
      <c r="D69" s="80"/>
      <c r="E69" s="82" t="s">
        <v>430</v>
      </c>
      <c r="F69" s="82"/>
      <c r="G69" s="82">
        <v>4</v>
      </c>
      <c r="H69" s="82">
        <v>1302</v>
      </c>
      <c r="I69" s="82">
        <v>570</v>
      </c>
      <c r="J69" s="83">
        <v>762.5</v>
      </c>
      <c r="K69" s="83">
        <v>1192</v>
      </c>
      <c r="L69" s="83">
        <v>750</v>
      </c>
      <c r="M69" s="83">
        <v>440</v>
      </c>
      <c r="N69" s="112">
        <v>1000</v>
      </c>
      <c r="O69" s="82"/>
      <c r="P69" s="82"/>
      <c r="Q69" s="587">
        <v>14225</v>
      </c>
      <c r="R69" s="82">
        <f>VLOOKUP(B69,'[1]EPSA - Control Stock Minimo'!$A$2:$F$10545,4,FALSE)</f>
        <v>0</v>
      </c>
      <c r="S69" s="84"/>
      <c r="T69" s="86">
        <v>46122</v>
      </c>
      <c r="U69" s="79">
        <f>SUM(Q69:S69)/N69</f>
        <v>14.225</v>
      </c>
      <c r="V69" s="79" t="str">
        <f t="shared" si="2"/>
        <v/>
      </c>
      <c r="W69" s="666"/>
      <c r="X69" s="84"/>
      <c r="Y69" s="141">
        <f t="shared" si="0"/>
        <v>14.225</v>
      </c>
      <c r="Z69" s="141">
        <f t="shared" si="8"/>
        <v>24.45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</row>
    <row r="70" spans="1:133" s="7" customFormat="1" ht="65.25" customHeight="1" thickBot="1" x14ac:dyDescent="0.45">
      <c r="A70" s="556" t="s">
        <v>392</v>
      </c>
      <c r="B70" s="346">
        <v>633008000000</v>
      </c>
      <c r="C70" s="249" t="s">
        <v>855</v>
      </c>
      <c r="D70" s="249" t="s">
        <v>790</v>
      </c>
      <c r="E70" s="82" t="s">
        <v>431</v>
      </c>
      <c r="F70" s="82"/>
      <c r="G70" s="82">
        <v>5</v>
      </c>
      <c r="H70" s="82">
        <v>14.17</v>
      </c>
      <c r="I70" s="82">
        <v>27.5</v>
      </c>
      <c r="J70" s="83">
        <v>35.17</v>
      </c>
      <c r="K70" s="83">
        <v>34</v>
      </c>
      <c r="L70" s="83">
        <v>32</v>
      </c>
      <c r="M70" s="83"/>
      <c r="N70" s="112">
        <v>33</v>
      </c>
      <c r="O70" s="82"/>
      <c r="P70" s="82"/>
      <c r="Q70" s="587">
        <v>180</v>
      </c>
      <c r="R70" s="82">
        <f>VLOOKUP(B70,'[1]EPSA - Control Stock Minimo'!$A$2:$F$10545,4,FALSE)</f>
        <v>0</v>
      </c>
      <c r="S70" s="84">
        <v>360</v>
      </c>
      <c r="T70" s="86">
        <v>46122</v>
      </c>
      <c r="U70" s="79">
        <f>SUM(Q70:S70)/N70</f>
        <v>16.363636363636363</v>
      </c>
      <c r="V70" s="79" t="str">
        <f t="shared" ref="V70:V131" si="9">IFERROR(IF(U70&lt;=(4+G70),"PEDIR",""),"-")</f>
        <v/>
      </c>
      <c r="W70" s="671"/>
      <c r="X70" s="84"/>
      <c r="Y70" s="2">
        <f t="shared" si="0"/>
        <v>16.363636363636363</v>
      </c>
      <c r="Z70" s="141">
        <f t="shared" si="8"/>
        <v>27.727272727272727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</row>
    <row r="71" spans="1:133" s="8" customFormat="1" ht="13.5" customHeight="1" thickBot="1" x14ac:dyDescent="0.45">
      <c r="A71" s="776" t="s">
        <v>417</v>
      </c>
      <c r="B71" s="346">
        <v>164050040003</v>
      </c>
      <c r="C71" s="80" t="s">
        <v>24</v>
      </c>
      <c r="D71" s="773" t="s">
        <v>812</v>
      </c>
      <c r="E71" s="82" t="s">
        <v>425</v>
      </c>
      <c r="F71" s="82"/>
      <c r="G71" s="82">
        <v>8</v>
      </c>
      <c r="H71" s="82">
        <v>23</v>
      </c>
      <c r="I71" s="82">
        <v>9.17</v>
      </c>
      <c r="J71" s="83">
        <v>16.25</v>
      </c>
      <c r="K71" s="83">
        <v>29.67</v>
      </c>
      <c r="L71" s="83">
        <v>12.5</v>
      </c>
      <c r="M71" s="83">
        <v>27</v>
      </c>
      <c r="N71" s="112">
        <f t="shared" ref="N71:N78" si="10">AVERAGE(H71:L71)</f>
        <v>18.118000000000002</v>
      </c>
      <c r="O71" s="82"/>
      <c r="P71" s="82"/>
      <c r="Q71" s="587">
        <v>244</v>
      </c>
      <c r="R71" s="82">
        <f>VLOOKUP(B71,'[1]EPSA - Control Stock Minimo'!$A$2:$F$10545,4,FALSE)</f>
        <v>0</v>
      </c>
      <c r="S71" s="84">
        <v>0</v>
      </c>
      <c r="T71" s="86">
        <v>46122</v>
      </c>
      <c r="U71" s="248">
        <f t="shared" ref="U71:U92" si="11">(SUM(Q71:S71)-O71)/N71</f>
        <v>13.46727011811458</v>
      </c>
      <c r="V71" s="79" t="str">
        <f t="shared" si="9"/>
        <v/>
      </c>
      <c r="W71" s="666"/>
      <c r="X71" s="592"/>
      <c r="Y71" s="2">
        <f t="shared" si="0"/>
        <v>13.46727011811458</v>
      </c>
      <c r="Z71" s="141">
        <f t="shared" si="8"/>
        <v>18.934540236229161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</row>
    <row r="72" spans="1:133" ht="12.6" thickBot="1" x14ac:dyDescent="0.45">
      <c r="A72" s="777"/>
      <c r="B72" s="347">
        <v>164050040004</v>
      </c>
      <c r="C72" s="249" t="s">
        <v>25</v>
      </c>
      <c r="D72" s="773"/>
      <c r="E72" s="82" t="s">
        <v>425</v>
      </c>
      <c r="F72" s="82"/>
      <c r="G72" s="82">
        <v>8</v>
      </c>
      <c r="H72" s="82">
        <v>21</v>
      </c>
      <c r="I72" s="82">
        <v>16.079999999999998</v>
      </c>
      <c r="J72" s="83">
        <v>23.33</v>
      </c>
      <c r="K72" s="83">
        <v>30</v>
      </c>
      <c r="L72" s="83">
        <v>8.17</v>
      </c>
      <c r="M72" s="83">
        <v>22</v>
      </c>
      <c r="N72" s="112">
        <f t="shared" si="10"/>
        <v>19.716000000000001</v>
      </c>
      <c r="O72" s="79"/>
      <c r="P72" s="601"/>
      <c r="Q72" s="587">
        <v>110</v>
      </c>
      <c r="R72" s="82">
        <f>VLOOKUP(B72,'[1]EPSA - Control Stock Minimo'!$A$2:$F$10545,4,FALSE)</f>
        <v>0</v>
      </c>
      <c r="S72" s="84">
        <v>200</v>
      </c>
      <c r="T72" s="86">
        <v>46122</v>
      </c>
      <c r="U72" s="79">
        <f t="shared" si="11"/>
        <v>15.723270440251572</v>
      </c>
      <c r="V72" s="79" t="str">
        <f t="shared" si="9"/>
        <v/>
      </c>
      <c r="W72" s="663"/>
      <c r="X72" s="113"/>
      <c r="Y72" s="2">
        <f t="shared" si="0"/>
        <v>15.723270440251572</v>
      </c>
      <c r="Z72" s="141">
        <f t="shared" si="8"/>
        <v>23.446540880503143</v>
      </c>
    </row>
    <row r="73" spans="1:133" ht="12.6" thickBot="1" x14ac:dyDescent="0.45">
      <c r="A73" s="777"/>
      <c r="B73" s="347">
        <v>164050040005</v>
      </c>
      <c r="C73" s="249" t="s">
        <v>26</v>
      </c>
      <c r="D73" s="773"/>
      <c r="E73" s="82" t="s">
        <v>425</v>
      </c>
      <c r="F73" s="82"/>
      <c r="G73" s="82">
        <v>8</v>
      </c>
      <c r="H73" s="82">
        <v>20</v>
      </c>
      <c r="I73" s="82">
        <v>13.08</v>
      </c>
      <c r="J73" s="83">
        <v>23.42</v>
      </c>
      <c r="K73" s="83">
        <v>11.25</v>
      </c>
      <c r="L73" s="83">
        <v>10.92</v>
      </c>
      <c r="M73" s="83">
        <v>8.3000000000000007</v>
      </c>
      <c r="N73" s="112">
        <f t="shared" si="10"/>
        <v>15.734</v>
      </c>
      <c r="O73" s="79"/>
      <c r="P73" s="110"/>
      <c r="Q73" s="587">
        <f>VLOOKUP(B73,'[1]EPSA - Control Stock Minimo'!$A$2:$F$10545,3,FALSE)</f>
        <v>179</v>
      </c>
      <c r="R73" s="82">
        <f>VLOOKUP(B73,'[1]EPSA - Control Stock Minimo'!$A$2:$F$10545,4,FALSE)</f>
        <v>0</v>
      </c>
      <c r="S73" s="84">
        <v>150</v>
      </c>
      <c r="T73" s="86">
        <v>46122</v>
      </c>
      <c r="U73" s="79">
        <f t="shared" si="11"/>
        <v>20.910130926655651</v>
      </c>
      <c r="V73" s="79" t="str">
        <f t="shared" si="9"/>
        <v/>
      </c>
      <c r="W73" s="666"/>
      <c r="X73" s="113"/>
      <c r="Y73" s="2">
        <f t="shared" si="0"/>
        <v>20.910130926655651</v>
      </c>
      <c r="Z73" s="141">
        <f t="shared" si="8"/>
        <v>33.820261853311301</v>
      </c>
    </row>
    <row r="74" spans="1:133" ht="12.6" thickBot="1" x14ac:dyDescent="0.45">
      <c r="A74" s="777"/>
      <c r="B74" s="347">
        <v>164050050003</v>
      </c>
      <c r="C74" s="249" t="s">
        <v>27</v>
      </c>
      <c r="D74" s="773"/>
      <c r="E74" s="82" t="s">
        <v>425</v>
      </c>
      <c r="F74" s="82"/>
      <c r="G74" s="82">
        <v>8</v>
      </c>
      <c r="H74" s="82">
        <v>5</v>
      </c>
      <c r="I74" s="82">
        <v>5.83</v>
      </c>
      <c r="J74" s="83">
        <v>4.58</v>
      </c>
      <c r="K74" s="83">
        <v>2.83</v>
      </c>
      <c r="L74" s="83">
        <v>4.17</v>
      </c>
      <c r="M74" s="83">
        <v>6.67</v>
      </c>
      <c r="N74" s="112">
        <f t="shared" si="10"/>
        <v>4.4820000000000011</v>
      </c>
      <c r="O74" s="79"/>
      <c r="P74" s="520"/>
      <c r="Q74" s="587">
        <v>121</v>
      </c>
      <c r="R74" s="82">
        <f>VLOOKUP(B74,'[1]EPSA - Control Stock Minimo'!$A$2:$F$10545,4,FALSE)</f>
        <v>0</v>
      </c>
      <c r="S74" s="84"/>
      <c r="T74" s="86">
        <v>46122</v>
      </c>
      <c r="U74" s="248">
        <f t="shared" si="11"/>
        <v>26.996876394466749</v>
      </c>
      <c r="V74" s="79" t="str">
        <f t="shared" si="9"/>
        <v/>
      </c>
      <c r="W74" s="666"/>
      <c r="X74" s="113"/>
      <c r="Y74" s="2">
        <f t="shared" si="0"/>
        <v>26.996876394466749</v>
      </c>
      <c r="Z74" s="141">
        <f t="shared" si="8"/>
        <v>45.993752788933499</v>
      </c>
    </row>
    <row r="75" spans="1:133" ht="12.6" thickBot="1" x14ac:dyDescent="0.45">
      <c r="A75" s="777"/>
      <c r="B75" s="347">
        <v>164050050004</v>
      </c>
      <c r="C75" s="249" t="s">
        <v>28</v>
      </c>
      <c r="D75" s="773"/>
      <c r="E75" s="82" t="s">
        <v>425</v>
      </c>
      <c r="F75" s="82"/>
      <c r="G75" s="82">
        <v>8</v>
      </c>
      <c r="H75" s="82">
        <v>15</v>
      </c>
      <c r="I75" s="82">
        <v>2.5</v>
      </c>
      <c r="J75" s="83">
        <v>2.08</v>
      </c>
      <c r="K75" s="83">
        <v>5.42</v>
      </c>
      <c r="L75" s="83">
        <v>3.75</v>
      </c>
      <c r="M75" s="83">
        <v>7</v>
      </c>
      <c r="N75" s="112">
        <f t="shared" si="10"/>
        <v>5.75</v>
      </c>
      <c r="O75" s="79"/>
      <c r="P75" s="110"/>
      <c r="Q75" s="587">
        <v>92</v>
      </c>
      <c r="R75" s="82">
        <f>VLOOKUP(B75,'[1]EPSA - Control Stock Minimo'!$A$2:$F$10545,4,FALSE)</f>
        <v>0</v>
      </c>
      <c r="S75" s="84">
        <f>VLOOKUP(B75,'[2]EPSA - Control Stock Minimo'!$A$1:$I$10545,9,FALSE)</f>
        <v>0</v>
      </c>
      <c r="T75" s="86">
        <v>46122</v>
      </c>
      <c r="U75" s="79">
        <f t="shared" si="11"/>
        <v>16</v>
      </c>
      <c r="V75" s="79" t="str">
        <f t="shared" si="9"/>
        <v/>
      </c>
      <c r="W75" s="663"/>
      <c r="X75" s="113"/>
      <c r="Y75" s="2">
        <f t="shared" si="0"/>
        <v>16</v>
      </c>
      <c r="Z75" s="141">
        <f t="shared" si="8"/>
        <v>24</v>
      </c>
    </row>
    <row r="76" spans="1:133" ht="15.75" customHeight="1" thickBot="1" x14ac:dyDescent="0.45">
      <c r="A76" s="777"/>
      <c r="B76" s="347">
        <v>164050050005</v>
      </c>
      <c r="C76" s="249" t="s">
        <v>29</v>
      </c>
      <c r="D76" s="773"/>
      <c r="E76" s="82" t="s">
        <v>425</v>
      </c>
      <c r="F76" s="82"/>
      <c r="G76" s="82">
        <v>8</v>
      </c>
      <c r="H76" s="82">
        <v>25</v>
      </c>
      <c r="I76" s="82">
        <v>11.17</v>
      </c>
      <c r="J76" s="83">
        <v>1.25</v>
      </c>
      <c r="K76" s="83">
        <v>1.67</v>
      </c>
      <c r="L76" s="83">
        <v>7.58</v>
      </c>
      <c r="M76" s="83">
        <v>7.67</v>
      </c>
      <c r="N76" s="112">
        <f t="shared" si="10"/>
        <v>9.3339999999999996</v>
      </c>
      <c r="O76" s="110"/>
      <c r="P76" s="110"/>
      <c r="Q76" s="587">
        <v>219</v>
      </c>
      <c r="R76" s="82">
        <f>VLOOKUP(B76,'[1]EPSA - Control Stock Minimo'!$A$2:$F$10545,4,FALSE)</f>
        <v>0</v>
      </c>
      <c r="S76" s="84"/>
      <c r="T76" s="86">
        <v>46122</v>
      </c>
      <c r="U76" s="79">
        <f t="shared" si="11"/>
        <v>23.462609813584745</v>
      </c>
      <c r="V76" s="79" t="str">
        <f t="shared" si="9"/>
        <v/>
      </c>
      <c r="W76" s="663"/>
      <c r="X76" s="113"/>
      <c r="Y76" s="2">
        <f t="shared" si="0"/>
        <v>23.462609813584745</v>
      </c>
      <c r="Z76" s="141">
        <f t="shared" si="8"/>
        <v>38.92521962716949</v>
      </c>
    </row>
    <row r="77" spans="1:133" ht="12.6" thickBot="1" x14ac:dyDescent="0.45">
      <c r="A77" s="777"/>
      <c r="B77" s="347">
        <v>164050060004</v>
      </c>
      <c r="C77" s="249" t="s">
        <v>30</v>
      </c>
      <c r="D77" s="773"/>
      <c r="E77" s="82" t="s">
        <v>425</v>
      </c>
      <c r="F77" s="82"/>
      <c r="G77" s="82">
        <v>8</v>
      </c>
      <c r="H77" s="82">
        <v>3</v>
      </c>
      <c r="I77" s="82">
        <v>3.33</v>
      </c>
      <c r="J77" s="83">
        <v>1.67</v>
      </c>
      <c r="K77" s="83">
        <v>0.17</v>
      </c>
      <c r="L77" s="83">
        <v>4.17</v>
      </c>
      <c r="M77" s="83">
        <v>2.92</v>
      </c>
      <c r="N77" s="112">
        <f t="shared" si="10"/>
        <v>2.468</v>
      </c>
      <c r="O77" s="79"/>
      <c r="P77" s="520"/>
      <c r="Q77" s="587">
        <f>VLOOKUP(B77,'[1]EPSA - Control Stock Minimo'!$A$2:$F$10545,3,FALSE)</f>
        <v>67</v>
      </c>
      <c r="R77" s="82">
        <f>VLOOKUP(B77,'[1]EPSA - Control Stock Minimo'!$A$2:$F$10545,4,FALSE)</f>
        <v>0</v>
      </c>
      <c r="S77" s="84">
        <f>VLOOKUP(B77,'[2]EPSA - Control Stock Minimo'!$A$1:$I$10545,9,FALSE)</f>
        <v>0</v>
      </c>
      <c r="T77" s="86">
        <v>46122</v>
      </c>
      <c r="U77" s="79">
        <f t="shared" si="11"/>
        <v>27.147487844408428</v>
      </c>
      <c r="V77" s="79" t="str">
        <f t="shared" si="9"/>
        <v/>
      </c>
      <c r="W77" s="663"/>
      <c r="X77" s="113"/>
      <c r="Y77" s="2">
        <f t="shared" ref="Y77:Y140" si="12">(Q77+S77+X77)/N77</f>
        <v>27.147487844408428</v>
      </c>
      <c r="Z77" s="141">
        <f t="shared" si="8"/>
        <v>46.294975688816855</v>
      </c>
    </row>
    <row r="78" spans="1:133" ht="15.75" customHeight="1" thickBot="1" x14ac:dyDescent="0.45">
      <c r="A78" s="777"/>
      <c r="B78" s="346">
        <v>164050060005</v>
      </c>
      <c r="C78" s="80" t="s">
        <v>31</v>
      </c>
      <c r="D78" s="773" t="s">
        <v>813</v>
      </c>
      <c r="E78" s="82" t="s">
        <v>425</v>
      </c>
      <c r="F78" s="82"/>
      <c r="G78" s="82">
        <v>8</v>
      </c>
      <c r="H78" s="82">
        <v>1.25</v>
      </c>
      <c r="I78" s="82">
        <v>1.67</v>
      </c>
      <c r="J78" s="83">
        <v>4.17</v>
      </c>
      <c r="K78" s="83">
        <v>1.25</v>
      </c>
      <c r="L78" s="83">
        <v>0.83</v>
      </c>
      <c r="M78" s="83">
        <v>1.67</v>
      </c>
      <c r="N78" s="112">
        <f t="shared" si="10"/>
        <v>1.8340000000000001</v>
      </c>
      <c r="O78" s="79"/>
      <c r="P78" s="520"/>
      <c r="Q78" s="587">
        <v>60</v>
      </c>
      <c r="R78" s="82">
        <f>VLOOKUP(B78,'[1]EPSA - Control Stock Minimo'!$A$2:$F$10545,4,FALSE)</f>
        <v>0</v>
      </c>
      <c r="S78" s="84"/>
      <c r="T78" s="86">
        <v>46122</v>
      </c>
      <c r="U78" s="79">
        <f t="shared" si="11"/>
        <v>32.715376226826606</v>
      </c>
      <c r="V78" s="79" t="str">
        <f t="shared" si="9"/>
        <v/>
      </c>
      <c r="W78" s="663"/>
      <c r="X78" s="113"/>
      <c r="Y78" s="2">
        <f t="shared" si="12"/>
        <v>32.715376226826606</v>
      </c>
      <c r="Z78" s="141">
        <f t="shared" si="8"/>
        <v>57.430752453653213</v>
      </c>
    </row>
    <row r="79" spans="1:133" ht="15.75" customHeight="1" thickBot="1" x14ac:dyDescent="0.45">
      <c r="A79" s="777"/>
      <c r="B79" s="346">
        <v>164070004003</v>
      </c>
      <c r="C79" s="80" t="s">
        <v>32</v>
      </c>
      <c r="D79" s="773"/>
      <c r="E79" s="82" t="s">
        <v>425</v>
      </c>
      <c r="F79" s="82"/>
      <c r="G79" s="82">
        <v>8</v>
      </c>
      <c r="H79" s="82">
        <v>0.5</v>
      </c>
      <c r="I79" s="82">
        <v>0</v>
      </c>
      <c r="J79" s="83">
        <v>0</v>
      </c>
      <c r="K79" s="83">
        <v>0.25</v>
      </c>
      <c r="L79" s="83">
        <v>0</v>
      </c>
      <c r="M79" s="83">
        <v>0</v>
      </c>
      <c r="N79" s="112">
        <v>0.5</v>
      </c>
      <c r="O79" s="79"/>
      <c r="P79" s="520"/>
      <c r="Q79" s="587">
        <f>VLOOKUP(B79,'[1]EPSA - Control Stock Minimo'!$A$2:$F$10545,3,FALSE)</f>
        <v>33</v>
      </c>
      <c r="R79" s="82">
        <f>VLOOKUP(B79,'[1]EPSA - Control Stock Minimo'!$A$2:$F$10545,4,FALSE)</f>
        <v>0</v>
      </c>
      <c r="S79" s="84">
        <f>VLOOKUP(B79,'[2]EPSA - Control Stock Minimo'!$A$1:$I$10545,9,FALSE)</f>
        <v>0</v>
      </c>
      <c r="T79" s="86">
        <v>46122</v>
      </c>
      <c r="U79" s="79">
        <f t="shared" si="11"/>
        <v>66</v>
      </c>
      <c r="V79" s="79" t="str">
        <f t="shared" si="9"/>
        <v/>
      </c>
      <c r="W79" s="663"/>
      <c r="X79" s="113"/>
      <c r="Y79" s="2">
        <f t="shared" si="12"/>
        <v>66</v>
      </c>
      <c r="Z79" s="141">
        <f t="shared" si="8"/>
        <v>124</v>
      </c>
    </row>
    <row r="80" spans="1:133" ht="15.75" customHeight="1" thickBot="1" x14ac:dyDescent="0.45">
      <c r="A80" s="777"/>
      <c r="B80" s="346">
        <v>164070040004</v>
      </c>
      <c r="C80" s="80" t="s">
        <v>33</v>
      </c>
      <c r="D80" s="773"/>
      <c r="E80" s="82" t="s">
        <v>425</v>
      </c>
      <c r="F80" s="82"/>
      <c r="G80" s="82">
        <v>8</v>
      </c>
      <c r="H80" s="82">
        <v>0.5</v>
      </c>
      <c r="I80" s="82">
        <v>0</v>
      </c>
      <c r="J80" s="83">
        <v>0</v>
      </c>
      <c r="K80" s="83">
        <v>0.17</v>
      </c>
      <c r="L80" s="83">
        <v>0</v>
      </c>
      <c r="M80" s="83">
        <v>0</v>
      </c>
      <c r="N80" s="112">
        <v>0.5</v>
      </c>
      <c r="O80" s="79"/>
      <c r="P80" s="520"/>
      <c r="Q80" s="587">
        <f>VLOOKUP(B80,'[1]EPSA - Control Stock Minimo'!$A$2:$F$10545,3,FALSE)</f>
        <v>31</v>
      </c>
      <c r="R80" s="82">
        <f>VLOOKUP(B80,'[1]EPSA - Control Stock Minimo'!$A$2:$F$10545,4,FALSE)</f>
        <v>0</v>
      </c>
      <c r="S80" s="84">
        <f>VLOOKUP(B80,'[2]EPSA - Control Stock Minimo'!$A$1:$I$10545,9,FALSE)</f>
        <v>0</v>
      </c>
      <c r="T80" s="86">
        <v>46122</v>
      </c>
      <c r="U80" s="79">
        <f t="shared" si="11"/>
        <v>62</v>
      </c>
      <c r="V80" s="79" t="str">
        <f t="shared" si="9"/>
        <v/>
      </c>
      <c r="W80" s="663"/>
      <c r="X80" s="113"/>
      <c r="Y80" s="2">
        <f t="shared" si="12"/>
        <v>62</v>
      </c>
      <c r="Z80" s="141">
        <f t="shared" si="8"/>
        <v>116</v>
      </c>
    </row>
    <row r="81" spans="1:133" ht="15.75" customHeight="1" thickBot="1" x14ac:dyDescent="0.45">
      <c r="A81" s="777"/>
      <c r="B81" s="346">
        <v>164070040005</v>
      </c>
      <c r="C81" s="80" t="s">
        <v>34</v>
      </c>
      <c r="D81" s="773"/>
      <c r="E81" s="82" t="s">
        <v>425</v>
      </c>
      <c r="F81" s="82"/>
      <c r="G81" s="82">
        <v>8</v>
      </c>
      <c r="H81" s="84">
        <v>0</v>
      </c>
      <c r="I81" s="84">
        <v>0</v>
      </c>
      <c r="J81" s="112">
        <v>0</v>
      </c>
      <c r="K81" s="112">
        <v>0.42</v>
      </c>
      <c r="L81" s="112">
        <v>0</v>
      </c>
      <c r="M81" s="112">
        <v>0</v>
      </c>
      <c r="N81" s="112">
        <v>0</v>
      </c>
      <c r="O81" s="79"/>
      <c r="P81" s="520"/>
      <c r="Q81" s="587">
        <f>VLOOKUP(B81,'[1]EPSA - Control Stock Minimo'!$A$2:$F$10545,3,FALSE)</f>
        <v>9</v>
      </c>
      <c r="R81" s="82">
        <f>VLOOKUP(B81,'[1]EPSA - Control Stock Minimo'!$A$2:$F$10545,4,FALSE)</f>
        <v>0</v>
      </c>
      <c r="S81" s="84">
        <f>VLOOKUP(B81,'[2]EPSA - Control Stock Minimo'!$A$1:$I$10545,9,FALSE)</f>
        <v>0</v>
      </c>
      <c r="T81" s="86">
        <v>46122</v>
      </c>
      <c r="U81" s="79" t="e">
        <f t="shared" si="11"/>
        <v>#DIV/0!</v>
      </c>
      <c r="V81" s="248" t="str">
        <f t="shared" si="9"/>
        <v>-</v>
      </c>
      <c r="W81" s="663" t="s">
        <v>725</v>
      </c>
      <c r="X81" s="113"/>
      <c r="Y81" s="2" t="e">
        <f t="shared" si="12"/>
        <v>#DIV/0!</v>
      </c>
      <c r="Z81" s="141" t="e">
        <f t="shared" si="8"/>
        <v>#DIV/0!</v>
      </c>
    </row>
    <row r="82" spans="1:133" ht="15.75" customHeight="1" thickBot="1" x14ac:dyDescent="0.45">
      <c r="A82" s="777"/>
      <c r="B82" s="346">
        <v>164070050003</v>
      </c>
      <c r="C82" s="80" t="s">
        <v>35</v>
      </c>
      <c r="D82" s="773"/>
      <c r="E82" s="82" t="s">
        <v>425</v>
      </c>
      <c r="F82" s="82"/>
      <c r="G82" s="82">
        <v>8</v>
      </c>
      <c r="H82" s="82">
        <v>2</v>
      </c>
      <c r="I82" s="82">
        <v>0.5</v>
      </c>
      <c r="J82" s="83">
        <v>0</v>
      </c>
      <c r="K82" s="83">
        <v>0.33</v>
      </c>
      <c r="L82" s="83">
        <v>1.25</v>
      </c>
      <c r="M82" s="83">
        <v>0</v>
      </c>
      <c r="N82" s="112">
        <v>1</v>
      </c>
      <c r="O82" s="79"/>
      <c r="P82" s="520"/>
      <c r="Q82" s="587">
        <f>VLOOKUP(B82,'[1]EPSA - Control Stock Minimo'!$A$2:$F$10545,3,FALSE)</f>
        <v>29</v>
      </c>
      <c r="R82" s="82">
        <f>VLOOKUP(B82,'[1]EPSA - Control Stock Minimo'!$A$2:$F$10545,4,FALSE)</f>
        <v>0</v>
      </c>
      <c r="S82" s="84">
        <f>VLOOKUP(B82,'[2]EPSA - Control Stock Minimo'!$A$1:$I$10545,9,FALSE)</f>
        <v>0</v>
      </c>
      <c r="T82" s="86">
        <v>46122</v>
      </c>
      <c r="U82" s="79">
        <f t="shared" si="11"/>
        <v>29</v>
      </c>
      <c r="V82" s="79" t="str">
        <f t="shared" si="9"/>
        <v/>
      </c>
      <c r="W82" s="663"/>
      <c r="X82" s="113"/>
      <c r="Y82" s="2">
        <f t="shared" si="12"/>
        <v>29</v>
      </c>
      <c r="Z82" s="141">
        <f t="shared" si="8"/>
        <v>50</v>
      </c>
    </row>
    <row r="83" spans="1:133" ht="15.75" customHeight="1" thickBot="1" x14ac:dyDescent="0.45">
      <c r="A83" s="777"/>
      <c r="B83" s="346">
        <v>164070050004</v>
      </c>
      <c r="C83" s="80" t="s">
        <v>36</v>
      </c>
      <c r="D83" s="773"/>
      <c r="E83" s="82" t="s">
        <v>425</v>
      </c>
      <c r="F83" s="82"/>
      <c r="G83" s="82">
        <v>8</v>
      </c>
      <c r="H83" s="82">
        <v>0.5</v>
      </c>
      <c r="I83" s="82">
        <v>0</v>
      </c>
      <c r="J83" s="83">
        <v>0</v>
      </c>
      <c r="K83" s="83">
        <v>0.5</v>
      </c>
      <c r="L83" s="83">
        <v>1.08</v>
      </c>
      <c r="M83" s="83">
        <v>0</v>
      </c>
      <c r="N83" s="112">
        <v>0.5</v>
      </c>
      <c r="O83" s="79"/>
      <c r="P83" s="520"/>
      <c r="Q83" s="587">
        <f>VLOOKUP(B83,'[1]EPSA - Control Stock Minimo'!$A$2:$F$10545,3,FALSE)</f>
        <v>7</v>
      </c>
      <c r="R83" s="82">
        <f>VLOOKUP(B83,'[1]EPSA - Control Stock Minimo'!$A$2:$F$10545,4,FALSE)</f>
        <v>0</v>
      </c>
      <c r="S83" s="84">
        <f>VLOOKUP(B83,'[2]EPSA - Control Stock Minimo'!$A$1:$I$10545,9,FALSE)</f>
        <v>0</v>
      </c>
      <c r="T83" s="86">
        <v>46122</v>
      </c>
      <c r="U83" s="79">
        <f t="shared" si="11"/>
        <v>14</v>
      </c>
      <c r="V83" s="79" t="str">
        <f t="shared" si="9"/>
        <v/>
      </c>
      <c r="W83" s="663"/>
      <c r="X83" s="113"/>
      <c r="Y83" s="2">
        <f t="shared" si="12"/>
        <v>14</v>
      </c>
      <c r="Z83" s="141">
        <f t="shared" si="8"/>
        <v>20</v>
      </c>
    </row>
    <row r="84" spans="1:133" ht="15.75" customHeight="1" thickBot="1" x14ac:dyDescent="0.45">
      <c r="A84" s="777"/>
      <c r="B84" s="346">
        <v>164070050005</v>
      </c>
      <c r="C84" s="80" t="s">
        <v>37</v>
      </c>
      <c r="D84" s="773"/>
      <c r="E84" s="82" t="s">
        <v>425</v>
      </c>
      <c r="F84" s="82"/>
      <c r="G84" s="82">
        <v>8</v>
      </c>
      <c r="H84" s="82">
        <v>0</v>
      </c>
      <c r="I84" s="82">
        <v>0</v>
      </c>
      <c r="J84" s="83">
        <v>0</v>
      </c>
      <c r="K84" s="83">
        <v>0.5</v>
      </c>
      <c r="L84" s="83">
        <v>0</v>
      </c>
      <c r="M84" s="83">
        <v>0</v>
      </c>
      <c r="N84" s="112">
        <v>0.5</v>
      </c>
      <c r="O84" s="79"/>
      <c r="P84" s="520"/>
      <c r="Q84" s="587">
        <f>VLOOKUP(B84,'[1]EPSA - Control Stock Minimo'!$A$2:$F$10545,3,FALSE)</f>
        <v>12</v>
      </c>
      <c r="R84" s="82">
        <f>VLOOKUP(B84,'[1]EPSA - Control Stock Minimo'!$A$2:$F$10545,4,FALSE)</f>
        <v>0</v>
      </c>
      <c r="S84" s="84">
        <f>VLOOKUP(B84,'[2]EPSA - Control Stock Minimo'!$A$1:$I$10545,9,FALSE)</f>
        <v>0</v>
      </c>
      <c r="T84" s="86">
        <v>46122</v>
      </c>
      <c r="U84" s="79">
        <f t="shared" si="11"/>
        <v>24</v>
      </c>
      <c r="V84" s="79" t="str">
        <f t="shared" si="9"/>
        <v/>
      </c>
      <c r="W84" s="663"/>
      <c r="X84" s="113"/>
      <c r="Y84" s="2">
        <f t="shared" si="12"/>
        <v>24</v>
      </c>
      <c r="Z84" s="141">
        <f t="shared" si="8"/>
        <v>40</v>
      </c>
    </row>
    <row r="85" spans="1:133" ht="15.75" customHeight="1" thickBot="1" x14ac:dyDescent="0.45">
      <c r="A85" s="777"/>
      <c r="B85" s="346">
        <v>164060040003</v>
      </c>
      <c r="C85" s="80" t="s">
        <v>38</v>
      </c>
      <c r="D85" s="773"/>
      <c r="E85" s="82" t="s">
        <v>425</v>
      </c>
      <c r="F85" s="82"/>
      <c r="G85" s="82">
        <v>8</v>
      </c>
      <c r="H85" s="82">
        <v>0.83</v>
      </c>
      <c r="I85" s="82">
        <v>0.42</v>
      </c>
      <c r="J85" s="83">
        <v>0</v>
      </c>
      <c r="K85" s="83">
        <v>0.42</v>
      </c>
      <c r="L85" s="83">
        <v>0.83</v>
      </c>
      <c r="M85" s="83">
        <v>3.33</v>
      </c>
      <c r="N85" s="112">
        <v>1</v>
      </c>
      <c r="O85" s="110"/>
      <c r="P85" s="110"/>
      <c r="Q85" s="587">
        <v>4</v>
      </c>
      <c r="R85" s="82">
        <f>VLOOKUP(B85,'[1]EPSA - Control Stock Minimo'!$A$2:$F$10545,4,FALSE)</f>
        <v>0</v>
      </c>
      <c r="S85" s="84">
        <v>0</v>
      </c>
      <c r="T85" s="86">
        <v>46122</v>
      </c>
      <c r="U85" s="79">
        <f t="shared" si="11"/>
        <v>4</v>
      </c>
      <c r="V85" s="79" t="str">
        <f t="shared" si="9"/>
        <v>PEDIR</v>
      </c>
      <c r="W85" s="663"/>
      <c r="X85" s="113"/>
      <c r="Y85" s="2">
        <f t="shared" si="12"/>
        <v>4</v>
      </c>
      <c r="Z85" s="141">
        <f t="shared" si="8"/>
        <v>0</v>
      </c>
    </row>
    <row r="86" spans="1:133" ht="15.75" customHeight="1" thickBot="1" x14ac:dyDescent="0.45">
      <c r="A86" s="777"/>
      <c r="B86" s="346">
        <v>164060040004</v>
      </c>
      <c r="C86" s="80" t="s">
        <v>39</v>
      </c>
      <c r="D86" s="773"/>
      <c r="E86" s="82" t="s">
        <v>425</v>
      </c>
      <c r="F86" s="82"/>
      <c r="G86" s="82">
        <v>8</v>
      </c>
      <c r="H86" s="82">
        <v>2</v>
      </c>
      <c r="I86" s="82">
        <v>0</v>
      </c>
      <c r="J86" s="83">
        <v>0</v>
      </c>
      <c r="K86" s="83">
        <v>0.33</v>
      </c>
      <c r="L86" s="83">
        <v>1.67</v>
      </c>
      <c r="M86" s="83">
        <v>0</v>
      </c>
      <c r="N86" s="112">
        <v>2</v>
      </c>
      <c r="O86" s="79"/>
      <c r="P86" s="520"/>
      <c r="Q86" s="587">
        <f>VLOOKUP(B86,'[1]EPSA - Control Stock Minimo'!$A$2:$F$10545,3,FALSE)</f>
        <v>9</v>
      </c>
      <c r="R86" s="82">
        <f>VLOOKUP(B86,'[1]EPSA - Control Stock Minimo'!$A$2:$F$10545,4,FALSE)</f>
        <v>0</v>
      </c>
      <c r="S86" s="84">
        <f>VLOOKUP(B86,'[2]EPSA - Control Stock Minimo'!$A$1:$I$10545,9,FALSE)</f>
        <v>0</v>
      </c>
      <c r="T86" s="86">
        <v>46122</v>
      </c>
      <c r="U86" s="79">
        <f t="shared" si="11"/>
        <v>4.5</v>
      </c>
      <c r="V86" s="79" t="str">
        <f t="shared" si="9"/>
        <v>PEDIR</v>
      </c>
      <c r="W86" s="663" t="s">
        <v>822</v>
      </c>
      <c r="X86" s="113"/>
      <c r="Y86" s="2">
        <f t="shared" si="12"/>
        <v>4.5</v>
      </c>
      <c r="Z86" s="141">
        <f t="shared" si="8"/>
        <v>1</v>
      </c>
      <c r="AA86" s="57" t="s">
        <v>934</v>
      </c>
    </row>
    <row r="87" spans="1:133" s="57" customFormat="1" ht="15.75" customHeight="1" thickBot="1" x14ac:dyDescent="0.45">
      <c r="A87" s="777"/>
      <c r="B87" s="347">
        <v>164060040005</v>
      </c>
      <c r="C87" s="249" t="s">
        <v>40</v>
      </c>
      <c r="D87" s="773"/>
      <c r="E87" s="84" t="s">
        <v>425</v>
      </c>
      <c r="F87" s="84"/>
      <c r="G87" s="84">
        <v>8</v>
      </c>
      <c r="H87" s="84">
        <v>0</v>
      </c>
      <c r="I87" s="84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  <c r="O87" s="113"/>
      <c r="P87" s="113"/>
      <c r="Q87" s="587">
        <f>VLOOKUP(B87,'[1]EPSA - Control Stock Minimo'!$A$2:$F$10545,3,FALSE)</f>
        <v>0</v>
      </c>
      <c r="R87" s="82">
        <f>VLOOKUP(B87,'[1]EPSA - Control Stock Minimo'!$A$2:$F$10545,4,FALSE)</f>
        <v>0</v>
      </c>
      <c r="S87" s="84">
        <f>VLOOKUP(B87,'[2]EPSA - Control Stock Minimo'!$A$1:$I$10545,9,FALSE)</f>
        <v>0</v>
      </c>
      <c r="T87" s="86">
        <v>46122</v>
      </c>
      <c r="U87" s="79" t="e">
        <f t="shared" si="11"/>
        <v>#DIV/0!</v>
      </c>
      <c r="V87" s="248" t="str">
        <f t="shared" si="9"/>
        <v>-</v>
      </c>
      <c r="W87" s="663" t="s">
        <v>822</v>
      </c>
      <c r="X87" s="113"/>
      <c r="Y87" s="58" t="e">
        <f t="shared" si="12"/>
        <v>#DIV/0!</v>
      </c>
      <c r="Z87" s="251" t="e">
        <f t="shared" si="8"/>
        <v>#DIV/0!</v>
      </c>
    </row>
    <row r="88" spans="1:133" ht="15.75" customHeight="1" thickBot="1" x14ac:dyDescent="0.45">
      <c r="A88" s="777"/>
      <c r="B88" s="346">
        <v>164060050003</v>
      </c>
      <c r="C88" s="80" t="s">
        <v>58</v>
      </c>
      <c r="D88" s="773"/>
      <c r="E88" s="82" t="s">
        <v>425</v>
      </c>
      <c r="F88" s="82"/>
      <c r="G88" s="82">
        <v>8</v>
      </c>
      <c r="H88" s="82">
        <v>0</v>
      </c>
      <c r="I88" s="82">
        <v>0</v>
      </c>
      <c r="J88" s="83">
        <v>0</v>
      </c>
      <c r="K88" s="83">
        <v>0.33</v>
      </c>
      <c r="L88" s="83">
        <v>0</v>
      </c>
      <c r="M88" s="83">
        <v>0</v>
      </c>
      <c r="N88" s="112">
        <v>0.33</v>
      </c>
      <c r="O88" s="79"/>
      <c r="P88" s="520"/>
      <c r="Q88" s="587">
        <f>VLOOKUP(B88,'[1]EPSA - Control Stock Minimo'!$A$2:$F$10545,3,FALSE)</f>
        <v>28</v>
      </c>
      <c r="R88" s="82">
        <f>VLOOKUP(B88,'[1]EPSA - Control Stock Minimo'!$A$2:$F$10545,4,FALSE)</f>
        <v>0</v>
      </c>
      <c r="S88" s="84">
        <f>VLOOKUP(B88,'[2]EPSA - Control Stock Minimo'!$A$1:$I$10545,9,FALSE)</f>
        <v>0</v>
      </c>
      <c r="T88" s="86">
        <v>46122</v>
      </c>
      <c r="U88" s="79">
        <f t="shared" si="11"/>
        <v>84.848484848484844</v>
      </c>
      <c r="V88" s="79" t="str">
        <f t="shared" si="9"/>
        <v/>
      </c>
      <c r="W88" s="663"/>
      <c r="X88" s="113"/>
      <c r="Y88" s="2">
        <f t="shared" si="12"/>
        <v>84.848484848484844</v>
      </c>
      <c r="Z88" s="141">
        <f t="shared" si="8"/>
        <v>161.69696969696969</v>
      </c>
    </row>
    <row r="89" spans="1:133" ht="15.75" customHeight="1" thickBot="1" x14ac:dyDescent="0.45">
      <c r="A89" s="777"/>
      <c r="B89" s="346">
        <v>164060050004</v>
      </c>
      <c r="C89" s="80" t="s">
        <v>41</v>
      </c>
      <c r="D89" s="773"/>
      <c r="E89" s="82" t="s">
        <v>425</v>
      </c>
      <c r="F89" s="82"/>
      <c r="G89" s="82">
        <v>8</v>
      </c>
      <c r="H89" s="82">
        <v>0</v>
      </c>
      <c r="I89" s="82">
        <v>0</v>
      </c>
      <c r="J89" s="83">
        <v>0</v>
      </c>
      <c r="K89" s="83">
        <v>0.5</v>
      </c>
      <c r="L89" s="83">
        <v>0</v>
      </c>
      <c r="M89" s="83">
        <v>0</v>
      </c>
      <c r="N89" s="112">
        <v>0.5</v>
      </c>
      <c r="O89" s="79"/>
      <c r="P89" s="520"/>
      <c r="Q89" s="587">
        <f>VLOOKUP(B89,'[1]EPSA - Control Stock Minimo'!$A$2:$F$10545,3,FALSE)</f>
        <v>6</v>
      </c>
      <c r="R89" s="82">
        <f>VLOOKUP(B89,'[1]EPSA - Control Stock Minimo'!$A$2:$F$10545,4,FALSE)</f>
        <v>0</v>
      </c>
      <c r="S89" s="84">
        <f>VLOOKUP(B89,'[2]EPSA - Control Stock Minimo'!$A$1:$I$10545,9,FALSE)</f>
        <v>0</v>
      </c>
      <c r="T89" s="86">
        <v>46122</v>
      </c>
      <c r="U89" s="79">
        <f t="shared" si="11"/>
        <v>12</v>
      </c>
      <c r="V89" s="79" t="str">
        <f t="shared" si="9"/>
        <v>PEDIR</v>
      </c>
      <c r="W89" s="663" t="s">
        <v>822</v>
      </c>
      <c r="X89" s="113"/>
      <c r="Y89" s="2">
        <f t="shared" si="12"/>
        <v>12</v>
      </c>
      <c r="Z89" s="141">
        <f t="shared" ref="Z89:Z120" si="13">Y89-G89+U89</f>
        <v>16</v>
      </c>
    </row>
    <row r="90" spans="1:133" ht="15.75" customHeight="1" thickBot="1" x14ac:dyDescent="0.45">
      <c r="A90" s="777"/>
      <c r="B90" s="346">
        <v>164060050005</v>
      </c>
      <c r="C90" s="80" t="s">
        <v>42</v>
      </c>
      <c r="D90" s="773"/>
      <c r="E90" s="82" t="s">
        <v>425</v>
      </c>
      <c r="F90" s="82"/>
      <c r="G90" s="82">
        <v>8</v>
      </c>
      <c r="H90" s="82">
        <v>0</v>
      </c>
      <c r="I90" s="82">
        <v>0</v>
      </c>
      <c r="J90" s="83">
        <v>0</v>
      </c>
      <c r="K90" s="83">
        <v>0.33</v>
      </c>
      <c r="L90" s="83">
        <v>0</v>
      </c>
      <c r="M90" s="83">
        <v>0</v>
      </c>
      <c r="N90" s="112">
        <v>0.33</v>
      </c>
      <c r="O90" s="79"/>
      <c r="P90" s="520"/>
      <c r="Q90" s="587">
        <f>VLOOKUP(B90,'[1]EPSA - Control Stock Minimo'!$A$2:$F$10545,3,FALSE)</f>
        <v>8</v>
      </c>
      <c r="R90" s="82">
        <f>VLOOKUP(B90,'[1]EPSA - Control Stock Minimo'!$A$2:$F$10545,4,FALSE)</f>
        <v>0</v>
      </c>
      <c r="S90" s="84">
        <f>VLOOKUP(B90,'[2]EPSA - Control Stock Minimo'!$A$1:$I$10545,9,FALSE)</f>
        <v>0</v>
      </c>
      <c r="T90" s="86">
        <v>46122</v>
      </c>
      <c r="U90" s="79">
        <f t="shared" si="11"/>
        <v>24.242424242424242</v>
      </c>
      <c r="V90" s="79" t="str">
        <f t="shared" si="9"/>
        <v/>
      </c>
      <c r="W90" s="663"/>
      <c r="X90" s="113"/>
      <c r="Y90" s="2">
        <f t="shared" si="12"/>
        <v>24.242424242424242</v>
      </c>
      <c r="Z90" s="141">
        <f t="shared" si="13"/>
        <v>40.484848484848484</v>
      </c>
    </row>
    <row r="91" spans="1:133" ht="15.75" customHeight="1" thickBot="1" x14ac:dyDescent="0.45">
      <c r="A91" s="777"/>
      <c r="B91" s="346">
        <v>164060060003</v>
      </c>
      <c r="C91" s="80" t="s">
        <v>57</v>
      </c>
      <c r="D91" s="773"/>
      <c r="E91" s="82" t="s">
        <v>425</v>
      </c>
      <c r="F91" s="82"/>
      <c r="G91" s="82">
        <v>8</v>
      </c>
      <c r="H91" s="82">
        <v>0</v>
      </c>
      <c r="I91" s="82">
        <v>0</v>
      </c>
      <c r="J91" s="83">
        <v>0</v>
      </c>
      <c r="K91" s="83">
        <v>0.67</v>
      </c>
      <c r="L91" s="83">
        <v>0</v>
      </c>
      <c r="M91" s="83">
        <v>0</v>
      </c>
      <c r="N91" s="112">
        <v>0.67</v>
      </c>
      <c r="O91" s="79"/>
      <c r="P91" s="520"/>
      <c r="Q91" s="587">
        <f>VLOOKUP(B91,'[1]EPSA - Control Stock Minimo'!$A$2:$F$10545,3,FALSE)</f>
        <v>19</v>
      </c>
      <c r="R91" s="82">
        <f>VLOOKUP(B91,'[1]EPSA - Control Stock Minimo'!$A$2:$F$10545,4,FALSE)</f>
        <v>0</v>
      </c>
      <c r="S91" s="84">
        <f>VLOOKUP(B91,'[2]EPSA - Control Stock Minimo'!$A$1:$I$10545,9,FALSE)</f>
        <v>0</v>
      </c>
      <c r="T91" s="86">
        <v>46122</v>
      </c>
      <c r="U91" s="79">
        <f t="shared" si="11"/>
        <v>28.35820895522388</v>
      </c>
      <c r="V91" s="79" t="str">
        <f t="shared" si="9"/>
        <v/>
      </c>
      <c r="W91" s="663"/>
      <c r="X91" s="113"/>
      <c r="Y91" s="2">
        <f t="shared" si="12"/>
        <v>28.35820895522388</v>
      </c>
      <c r="Z91" s="141">
        <f t="shared" si="13"/>
        <v>48.71641791044776</v>
      </c>
    </row>
    <row r="92" spans="1:133" ht="15.75" customHeight="1" thickBot="1" x14ac:dyDescent="0.45">
      <c r="A92" s="777"/>
      <c r="B92" s="346">
        <v>164060060004</v>
      </c>
      <c r="C92" s="80" t="s">
        <v>59</v>
      </c>
      <c r="D92" s="773"/>
      <c r="E92" s="82" t="s">
        <v>425</v>
      </c>
      <c r="F92" s="82"/>
      <c r="G92" s="82">
        <v>8</v>
      </c>
      <c r="H92" s="82">
        <v>0</v>
      </c>
      <c r="I92" s="82">
        <v>0</v>
      </c>
      <c r="J92" s="83">
        <v>0</v>
      </c>
      <c r="K92" s="83">
        <v>2.17</v>
      </c>
      <c r="L92" s="83">
        <v>0</v>
      </c>
      <c r="M92" s="83">
        <v>0</v>
      </c>
      <c r="N92" s="248">
        <v>0</v>
      </c>
      <c r="O92" s="79"/>
      <c r="P92" s="520"/>
      <c r="Q92" s="587">
        <f>VLOOKUP(B92,'[1]EPSA - Control Stock Minimo'!$A$2:$F$10545,3,FALSE)</f>
        <v>8</v>
      </c>
      <c r="R92" s="82">
        <f>VLOOKUP(B92,'[1]EPSA - Control Stock Minimo'!$A$2:$F$10545,4,FALSE)</f>
        <v>0</v>
      </c>
      <c r="S92" s="84">
        <f>VLOOKUP(B92,'[2]EPSA - Control Stock Minimo'!$A$1:$I$10545,9,FALSE)</f>
        <v>0</v>
      </c>
      <c r="T92" s="86">
        <v>46122</v>
      </c>
      <c r="U92" s="79" t="e">
        <f t="shared" si="11"/>
        <v>#DIV/0!</v>
      </c>
      <c r="V92" s="79" t="str">
        <f t="shared" si="9"/>
        <v>-</v>
      </c>
      <c r="W92" s="663" t="s">
        <v>822</v>
      </c>
      <c r="X92" s="113"/>
      <c r="Y92" s="2" t="e">
        <f t="shared" si="12"/>
        <v>#DIV/0!</v>
      </c>
      <c r="Z92" s="141" t="e">
        <f t="shared" si="13"/>
        <v>#DIV/0!</v>
      </c>
    </row>
    <row r="93" spans="1:133" ht="42.75" customHeight="1" thickBot="1" x14ac:dyDescent="0.45">
      <c r="A93" s="777"/>
      <c r="B93" s="576"/>
      <c r="C93" s="569" t="s">
        <v>393</v>
      </c>
      <c r="D93" s="40"/>
      <c r="E93" s="26"/>
      <c r="F93" s="26"/>
      <c r="G93" s="26"/>
      <c r="H93" s="26"/>
      <c r="I93" s="26"/>
      <c r="J93" s="131"/>
      <c r="K93" s="131"/>
      <c r="L93" s="131"/>
      <c r="M93" s="131"/>
      <c r="Q93" s="550" t="e">
        <f>VLOOKUP(B93,'[1]EPSA - Control Stock Minimo'!$A$2:$F$10545,3,FALSE)</f>
        <v>#N/A</v>
      </c>
      <c r="R93" s="5" t="e">
        <f>VLOOKUP(B93,'[1]EPSA - Control Stock Minimo'!$A$2:$F$10545,4,FALSE)</f>
        <v>#N/A</v>
      </c>
      <c r="S93" s="34" t="e">
        <f>VLOOKUP(B93,'[2]EPSA - Control Stock Minimo'!$A$1:$I$10545,9,FALSE)</f>
        <v>#N/A</v>
      </c>
      <c r="T93" s="71">
        <v>46084</v>
      </c>
      <c r="V93" s="12" t="str">
        <f t="shared" si="9"/>
        <v>PEDIR</v>
      </c>
      <c r="W93" s="1" t="s">
        <v>822</v>
      </c>
      <c r="X93" s="113"/>
      <c r="Y93" s="2" t="e">
        <f t="shared" si="12"/>
        <v>#N/A</v>
      </c>
      <c r="Z93" s="141" t="e">
        <f t="shared" si="13"/>
        <v>#N/A</v>
      </c>
    </row>
    <row r="94" spans="1:133" s="270" customFormat="1" ht="15.75" customHeight="1" thickBot="1" x14ac:dyDescent="0.45">
      <c r="A94" s="777"/>
      <c r="B94" s="577">
        <v>164090000000</v>
      </c>
      <c r="C94" s="581" t="s">
        <v>401</v>
      </c>
      <c r="D94" s="270" t="s">
        <v>447</v>
      </c>
      <c r="E94" s="267" t="s">
        <v>425</v>
      </c>
      <c r="F94" s="267"/>
      <c r="G94" s="267" t="s">
        <v>458</v>
      </c>
      <c r="H94" s="267"/>
      <c r="I94" s="267">
        <v>2.25</v>
      </c>
      <c r="J94" s="268">
        <v>0.42</v>
      </c>
      <c r="K94" s="268"/>
      <c r="L94" s="268"/>
      <c r="M94" s="268"/>
      <c r="N94" s="93">
        <v>1</v>
      </c>
      <c r="Q94" s="490">
        <f>VLOOKUP(B94,'[1]EPSA - Control Stock Minimo'!$A$2:$F$10545,3,FALSE)</f>
        <v>55</v>
      </c>
      <c r="R94" s="5">
        <f>VLOOKUP(B94,'[1]EPSA - Control Stock Minimo'!$A$2:$F$10545,4,FALSE)</f>
        <v>0</v>
      </c>
      <c r="S94" s="34">
        <f>VLOOKUP(B94,'[2]EPSA - Control Stock Minimo'!$A$1:$I$10545,9,FALSE)</f>
        <v>0</v>
      </c>
      <c r="T94" s="73">
        <v>46084</v>
      </c>
      <c r="U94" s="265">
        <f>SUM(Q94:S94)/N94</f>
        <v>55</v>
      </c>
      <c r="V94" s="265" t="str">
        <f t="shared" si="9"/>
        <v>-</v>
      </c>
      <c r="X94" s="626"/>
      <c r="Y94" s="274">
        <f t="shared" si="12"/>
        <v>55</v>
      </c>
      <c r="Z94" s="275" t="e">
        <f t="shared" si="13"/>
        <v>#VALUE!</v>
      </c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</row>
    <row r="95" spans="1:133" s="270" customFormat="1" ht="15.75" customHeight="1" thickBot="1" x14ac:dyDescent="0.45">
      <c r="A95" s="777"/>
      <c r="B95" s="577">
        <v>164090001800</v>
      </c>
      <c r="C95" s="581" t="s">
        <v>402</v>
      </c>
      <c r="D95" s="270" t="s">
        <v>447</v>
      </c>
      <c r="E95" s="267" t="s">
        <v>425</v>
      </c>
      <c r="F95" s="267"/>
      <c r="G95" s="267" t="s">
        <v>458</v>
      </c>
      <c r="H95" s="267"/>
      <c r="I95" s="267">
        <v>1.08</v>
      </c>
      <c r="J95" s="268">
        <v>0</v>
      </c>
      <c r="K95" s="268"/>
      <c r="L95" s="268"/>
      <c r="M95" s="268"/>
      <c r="N95" s="93">
        <v>0.5</v>
      </c>
      <c r="Q95" s="490">
        <f>VLOOKUP(B95,'[1]EPSA - Control Stock Minimo'!$A$2:$F$10545,3,FALSE)</f>
        <v>0</v>
      </c>
      <c r="R95" s="5">
        <f>VLOOKUP(B95,'[1]EPSA - Control Stock Minimo'!$A$2:$F$10545,4,FALSE)</f>
        <v>0</v>
      </c>
      <c r="S95" s="34">
        <f>VLOOKUP(B95,'[2]EPSA - Control Stock Minimo'!$A$1:$I$10545,9,FALSE)</f>
        <v>0</v>
      </c>
      <c r="T95" s="73">
        <v>46084</v>
      </c>
      <c r="U95" s="265">
        <f>SUM(Q95:S95)/N95</f>
        <v>0</v>
      </c>
      <c r="V95" s="265" t="str">
        <f t="shared" si="9"/>
        <v>-</v>
      </c>
      <c r="X95" s="626"/>
      <c r="Y95" s="274">
        <f t="shared" si="12"/>
        <v>0</v>
      </c>
      <c r="Z95" s="275" t="e">
        <f t="shared" si="13"/>
        <v>#VALUE!</v>
      </c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</row>
    <row r="96" spans="1:133" s="270" customFormat="1" ht="15.75" customHeight="1" thickBot="1" x14ac:dyDescent="0.45">
      <c r="A96" s="777"/>
      <c r="B96" s="577">
        <v>164090002200</v>
      </c>
      <c r="C96" s="581" t="s">
        <v>403</v>
      </c>
      <c r="D96" s="270" t="s">
        <v>447</v>
      </c>
      <c r="E96" s="267" t="s">
        <v>425</v>
      </c>
      <c r="F96" s="267"/>
      <c r="G96" s="267" t="s">
        <v>458</v>
      </c>
      <c r="H96" s="267"/>
      <c r="I96" s="267">
        <v>1</v>
      </c>
      <c r="J96" s="268">
        <v>0</v>
      </c>
      <c r="K96" s="268"/>
      <c r="L96" s="268"/>
      <c r="M96" s="268"/>
      <c r="N96" s="93">
        <v>0.17</v>
      </c>
      <c r="Q96" s="490">
        <f>VLOOKUP(B96,'[1]EPSA - Control Stock Minimo'!$A$2:$F$10545,3,FALSE)</f>
        <v>6</v>
      </c>
      <c r="R96" s="5">
        <f>VLOOKUP(B96,'[1]EPSA - Control Stock Minimo'!$A$2:$F$10545,4,FALSE)</f>
        <v>0</v>
      </c>
      <c r="S96" s="34">
        <f>VLOOKUP(B96,'[2]EPSA - Control Stock Minimo'!$A$1:$I$10545,9,FALSE)</f>
        <v>0</v>
      </c>
      <c r="T96" s="73">
        <v>46084</v>
      </c>
      <c r="U96" s="265">
        <f>SUM(Q96:S96)/N96</f>
        <v>35.294117647058819</v>
      </c>
      <c r="V96" s="265" t="str">
        <f t="shared" si="9"/>
        <v>-</v>
      </c>
      <c r="X96" s="626"/>
      <c r="Y96" s="274">
        <f t="shared" si="12"/>
        <v>35.294117647058819</v>
      </c>
      <c r="Z96" s="275" t="e">
        <f t="shared" si="13"/>
        <v>#VALUE!</v>
      </c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</row>
    <row r="97" spans="1:133" s="270" customFormat="1" ht="15.75" customHeight="1" thickBot="1" x14ac:dyDescent="0.45">
      <c r="A97" s="777"/>
      <c r="B97" s="577">
        <v>164090002500</v>
      </c>
      <c r="C97" s="581" t="s">
        <v>404</v>
      </c>
      <c r="D97" s="270" t="s">
        <v>447</v>
      </c>
      <c r="E97" s="267" t="s">
        <v>425</v>
      </c>
      <c r="F97" s="267"/>
      <c r="G97" s="267" t="s">
        <v>458</v>
      </c>
      <c r="H97" s="267"/>
      <c r="I97" s="267">
        <v>0.17</v>
      </c>
      <c r="J97" s="268">
        <v>0.42</v>
      </c>
      <c r="K97" s="268"/>
      <c r="L97" s="268"/>
      <c r="M97" s="268"/>
      <c r="N97" s="93">
        <v>0.17</v>
      </c>
      <c r="Q97" s="490">
        <f>VLOOKUP(B97,'[1]EPSA - Control Stock Minimo'!$A$2:$F$10545,3,FALSE)</f>
        <v>45</v>
      </c>
      <c r="R97" s="5">
        <f>VLOOKUP(B97,'[1]EPSA - Control Stock Minimo'!$A$2:$F$10545,4,FALSE)</f>
        <v>0</v>
      </c>
      <c r="S97" s="34">
        <f>VLOOKUP(B97,'[2]EPSA - Control Stock Minimo'!$A$1:$I$10545,9,FALSE)</f>
        <v>0</v>
      </c>
      <c r="T97" s="73">
        <v>46084</v>
      </c>
      <c r="U97" s="265">
        <f>SUM(Q97:S97)/N97</f>
        <v>264.70588235294116</v>
      </c>
      <c r="V97" s="265" t="str">
        <f t="shared" si="9"/>
        <v>-</v>
      </c>
      <c r="X97" s="626"/>
      <c r="Y97" s="274">
        <f t="shared" si="12"/>
        <v>264.70588235294116</v>
      </c>
      <c r="Z97" s="275" t="e">
        <f t="shared" si="13"/>
        <v>#VALUE!</v>
      </c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</row>
    <row r="98" spans="1:133" ht="35.25" customHeight="1" thickBot="1" x14ac:dyDescent="0.45">
      <c r="A98" s="777"/>
      <c r="B98" s="575"/>
      <c r="C98" s="582" t="s">
        <v>394</v>
      </c>
      <c r="D98" s="41"/>
      <c r="E98" s="30"/>
      <c r="F98" s="30"/>
      <c r="G98" s="30"/>
      <c r="H98" s="30"/>
      <c r="I98" s="30"/>
      <c r="J98" s="132"/>
      <c r="K98" s="132"/>
      <c r="L98" s="132"/>
      <c r="M98" s="132"/>
      <c r="Q98" s="490" t="e">
        <f>VLOOKUP(B98,'[1]EPSA - Control Stock Minimo'!$A$2:$F$10545,3,FALSE)</f>
        <v>#N/A</v>
      </c>
      <c r="R98" s="5" t="e">
        <f>VLOOKUP(B98,'[1]EPSA - Control Stock Minimo'!$A$2:$F$10545,4,FALSE)</f>
        <v>#N/A</v>
      </c>
      <c r="S98" s="34" t="e">
        <f>VLOOKUP(B98,'[2]EPSA - Control Stock Minimo'!$A$1:$I$10545,9,FALSE)</f>
        <v>#N/A</v>
      </c>
      <c r="T98" s="73">
        <v>46084</v>
      </c>
      <c r="V98" s="12" t="str">
        <f t="shared" si="9"/>
        <v>PEDIR</v>
      </c>
      <c r="W98" s="1" t="s">
        <v>822</v>
      </c>
      <c r="X98" s="113"/>
      <c r="Y98" s="2" t="e">
        <f t="shared" si="12"/>
        <v>#N/A</v>
      </c>
      <c r="Z98" s="141" t="e">
        <f t="shared" si="13"/>
        <v>#N/A</v>
      </c>
    </row>
    <row r="99" spans="1:133" s="270" customFormat="1" ht="15.75" customHeight="1" thickBot="1" x14ac:dyDescent="0.45">
      <c r="A99" s="777"/>
      <c r="B99" s="577">
        <v>832206000000</v>
      </c>
      <c r="C99" s="583" t="s">
        <v>83</v>
      </c>
      <c r="D99" s="270" t="s">
        <v>447</v>
      </c>
      <c r="E99" s="271" t="s">
        <v>425</v>
      </c>
      <c r="F99" s="271"/>
      <c r="G99" s="267" t="s">
        <v>458</v>
      </c>
      <c r="H99" s="271"/>
      <c r="I99" s="271"/>
      <c r="J99" s="269">
        <v>8.75</v>
      </c>
      <c r="K99" s="269"/>
      <c r="L99" s="269"/>
      <c r="M99" s="269"/>
      <c r="N99" s="93"/>
      <c r="Q99" s="490">
        <f>VLOOKUP(B99,'[1]EPSA - Control Stock Minimo'!$A$2:$F$10545,3,FALSE)</f>
        <v>16</v>
      </c>
      <c r="R99" s="5">
        <f>VLOOKUP(B99,'[1]EPSA - Control Stock Minimo'!$A$2:$F$10545,4,FALSE)</f>
        <v>0</v>
      </c>
      <c r="S99" s="34">
        <f>VLOOKUP(B99,'[2]EPSA - Control Stock Minimo'!$A$1:$I$10545,9,FALSE)</f>
        <v>0</v>
      </c>
      <c r="T99" s="73">
        <v>46084</v>
      </c>
      <c r="U99" s="265" t="e">
        <f t="shared" ref="U99:U130" si="14">SUM(Q99:S99)/N99</f>
        <v>#DIV/0!</v>
      </c>
      <c r="V99" s="265" t="str">
        <f t="shared" si="9"/>
        <v>-</v>
      </c>
      <c r="X99" s="626"/>
      <c r="Y99" s="274" t="e">
        <f t="shared" si="12"/>
        <v>#DIV/0!</v>
      </c>
      <c r="Z99" s="275" t="e">
        <f t="shared" si="13"/>
        <v>#DIV/0!</v>
      </c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</row>
    <row r="100" spans="1:133" s="270" customFormat="1" ht="15.75" customHeight="1" thickBot="1" x14ac:dyDescent="0.45">
      <c r="A100" s="777"/>
      <c r="B100" s="577">
        <v>832207000000</v>
      </c>
      <c r="C100" s="583" t="s">
        <v>84</v>
      </c>
      <c r="D100" s="270" t="s">
        <v>447</v>
      </c>
      <c r="E100" s="271" t="s">
        <v>425</v>
      </c>
      <c r="F100" s="271"/>
      <c r="G100" s="267" t="s">
        <v>458</v>
      </c>
      <c r="H100" s="271"/>
      <c r="I100" s="271"/>
      <c r="J100" s="269">
        <v>0</v>
      </c>
      <c r="K100" s="269"/>
      <c r="L100" s="269"/>
      <c r="M100" s="269"/>
      <c r="N100" s="93"/>
      <c r="Q100" s="490">
        <f>VLOOKUP(B100,'[1]EPSA - Control Stock Minimo'!$A$2:$F$10545,3,FALSE)</f>
        <v>49</v>
      </c>
      <c r="R100" s="5">
        <f>VLOOKUP(B100,'[1]EPSA - Control Stock Minimo'!$A$2:$F$10545,4,FALSE)</f>
        <v>0</v>
      </c>
      <c r="S100" s="34">
        <f>VLOOKUP(B100,'[2]EPSA - Control Stock Minimo'!$A$1:$I$10545,9,FALSE)</f>
        <v>0</v>
      </c>
      <c r="T100" s="73">
        <v>46084</v>
      </c>
      <c r="U100" s="265" t="e">
        <f t="shared" si="14"/>
        <v>#DIV/0!</v>
      </c>
      <c r="V100" s="265" t="str">
        <f t="shared" si="9"/>
        <v>-</v>
      </c>
      <c r="X100" s="626"/>
      <c r="Y100" s="274" t="e">
        <f t="shared" si="12"/>
        <v>#DIV/0!</v>
      </c>
      <c r="Z100" s="275" t="e">
        <f t="shared" si="13"/>
        <v>#DIV/0!</v>
      </c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</row>
    <row r="101" spans="1:133" s="270" customFormat="1" ht="15.75" customHeight="1" thickBot="1" x14ac:dyDescent="0.45">
      <c r="A101" s="777"/>
      <c r="B101" s="577">
        <v>832248000000</v>
      </c>
      <c r="C101" s="583" t="s">
        <v>85</v>
      </c>
      <c r="D101" s="270" t="s">
        <v>447</v>
      </c>
      <c r="E101" s="271" t="s">
        <v>425</v>
      </c>
      <c r="F101" s="271"/>
      <c r="G101" s="267" t="s">
        <v>458</v>
      </c>
      <c r="H101" s="271"/>
      <c r="I101" s="271"/>
      <c r="J101" s="269">
        <v>0</v>
      </c>
      <c r="K101" s="269"/>
      <c r="L101" s="269"/>
      <c r="M101" s="269"/>
      <c r="N101" s="93"/>
      <c r="Q101" s="602">
        <f>VLOOKUP(B101,'[1]EPSA - Control Stock Minimo'!$A$2:$F$10545,3,FALSE)</f>
        <v>0</v>
      </c>
      <c r="R101" s="5">
        <f>VLOOKUP(B101,'[1]EPSA - Control Stock Minimo'!$A$2:$F$10545,4,FALSE)</f>
        <v>0</v>
      </c>
      <c r="S101" s="34">
        <f>VLOOKUP(B101,'[2]EPSA - Control Stock Minimo'!$A$1:$I$10545,9,FALSE)</f>
        <v>0</v>
      </c>
      <c r="T101" s="603">
        <v>46084</v>
      </c>
      <c r="U101" s="265" t="e">
        <f t="shared" si="14"/>
        <v>#DIV/0!</v>
      </c>
      <c r="V101" s="265" t="str">
        <f t="shared" si="9"/>
        <v>-</v>
      </c>
      <c r="X101" s="626"/>
      <c r="Y101" s="274" t="e">
        <f t="shared" si="12"/>
        <v>#DIV/0!</v>
      </c>
      <c r="Z101" s="275" t="e">
        <f t="shared" si="13"/>
        <v>#DIV/0!</v>
      </c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</row>
    <row r="102" spans="1:133" ht="15.75" customHeight="1" thickBot="1" x14ac:dyDescent="0.45">
      <c r="A102" s="777"/>
      <c r="B102" s="346">
        <v>268018100000</v>
      </c>
      <c r="C102" s="80" t="s">
        <v>94</v>
      </c>
      <c r="D102" s="80" t="s">
        <v>715</v>
      </c>
      <c r="E102" s="82" t="s">
        <v>425</v>
      </c>
      <c r="F102" s="82"/>
      <c r="G102" s="82">
        <v>8</v>
      </c>
      <c r="H102" s="82">
        <v>22</v>
      </c>
      <c r="I102" s="82">
        <v>7.67</v>
      </c>
      <c r="J102" s="83">
        <v>26.33</v>
      </c>
      <c r="K102" s="83">
        <v>11.83</v>
      </c>
      <c r="L102" s="83">
        <v>22.67</v>
      </c>
      <c r="M102" s="83"/>
      <c r="N102" s="112">
        <v>22</v>
      </c>
      <c r="O102" s="110"/>
      <c r="P102" s="110"/>
      <c r="Q102" s="587">
        <v>633</v>
      </c>
      <c r="R102" s="82">
        <f>VLOOKUP(B102,'[1]EPSA - Control Stock Minimo'!$A$2:$F$10545,4,FALSE)</f>
        <v>0</v>
      </c>
      <c r="S102" s="84">
        <f>VLOOKUP(B102,'[2]EPSA - Control Stock Minimo'!$A$1:$I$10545,9,FALSE)</f>
        <v>0</v>
      </c>
      <c r="T102" s="86">
        <v>46122</v>
      </c>
      <c r="U102" s="79">
        <f t="shared" si="14"/>
        <v>28.772727272727273</v>
      </c>
      <c r="V102" s="79" t="str">
        <f t="shared" si="9"/>
        <v/>
      </c>
      <c r="W102" s="663"/>
      <c r="X102" s="113"/>
      <c r="Y102" s="2">
        <f t="shared" si="12"/>
        <v>28.772727272727273</v>
      </c>
      <c r="Z102" s="141">
        <f t="shared" si="13"/>
        <v>49.545454545454547</v>
      </c>
    </row>
    <row r="103" spans="1:133" ht="15.75" customHeight="1" thickBot="1" x14ac:dyDescent="0.45">
      <c r="A103" s="777"/>
      <c r="B103" s="346">
        <v>267680102810</v>
      </c>
      <c r="C103" s="80" t="s">
        <v>95</v>
      </c>
      <c r="D103" s="80"/>
      <c r="E103" s="82" t="s">
        <v>425</v>
      </c>
      <c r="F103" s="82"/>
      <c r="G103" s="82">
        <v>8</v>
      </c>
      <c r="H103" s="82">
        <v>83</v>
      </c>
      <c r="I103" s="82">
        <v>41.67</v>
      </c>
      <c r="J103" s="83">
        <v>75.83</v>
      </c>
      <c r="K103" s="83">
        <v>127</v>
      </c>
      <c r="L103" s="83">
        <v>140</v>
      </c>
      <c r="M103" s="83"/>
      <c r="N103" s="112">
        <v>100</v>
      </c>
      <c r="O103" s="110"/>
      <c r="P103" s="110"/>
      <c r="Q103" s="587">
        <v>2395</v>
      </c>
      <c r="R103" s="82">
        <f>VLOOKUP(B103,'[1]EPSA - Control Stock Minimo'!$A$2:$F$10545,4,FALSE)</f>
        <v>0</v>
      </c>
      <c r="S103" s="84"/>
      <c r="T103" s="86">
        <v>46122</v>
      </c>
      <c r="U103" s="79">
        <f t="shared" si="14"/>
        <v>23.95</v>
      </c>
      <c r="V103" s="79" t="str">
        <f t="shared" si="9"/>
        <v/>
      </c>
      <c r="W103" s="663"/>
      <c r="X103" s="113"/>
      <c r="Y103" s="2">
        <f t="shared" si="12"/>
        <v>23.95</v>
      </c>
      <c r="Z103" s="141">
        <f t="shared" si="13"/>
        <v>39.9</v>
      </c>
    </row>
    <row r="104" spans="1:133" ht="24.9" thickBot="1" x14ac:dyDescent="0.45">
      <c r="A104" s="777"/>
      <c r="B104" s="346">
        <v>267682302810</v>
      </c>
      <c r="C104" s="102" t="s">
        <v>536</v>
      </c>
      <c r="D104" s="80"/>
      <c r="E104" s="82" t="s">
        <v>425</v>
      </c>
      <c r="F104" s="82"/>
      <c r="G104" s="82">
        <v>8</v>
      </c>
      <c r="H104" s="82">
        <v>83</v>
      </c>
      <c r="I104" s="82">
        <v>41.67</v>
      </c>
      <c r="J104" s="83">
        <v>41.67</v>
      </c>
      <c r="K104" s="83">
        <v>126</v>
      </c>
      <c r="L104" s="83">
        <v>140</v>
      </c>
      <c r="M104" s="83"/>
      <c r="N104" s="112">
        <v>100</v>
      </c>
      <c r="O104" s="110"/>
      <c r="P104" s="110"/>
      <c r="Q104" s="587">
        <v>2100</v>
      </c>
      <c r="R104" s="82">
        <f>VLOOKUP(B104,'[1]EPSA - Control Stock Minimo'!$A$2:$F$10545,4,FALSE)</f>
        <v>0</v>
      </c>
      <c r="S104" s="84">
        <v>0</v>
      </c>
      <c r="T104" s="86">
        <v>46122</v>
      </c>
      <c r="U104" s="79">
        <f t="shared" si="14"/>
        <v>21</v>
      </c>
      <c r="V104" s="79" t="str">
        <f t="shared" si="9"/>
        <v/>
      </c>
      <c r="W104" s="663"/>
      <c r="X104" s="113"/>
      <c r="Y104" s="2">
        <f t="shared" si="12"/>
        <v>21</v>
      </c>
      <c r="Z104" s="141">
        <f t="shared" si="13"/>
        <v>34</v>
      </c>
    </row>
    <row r="105" spans="1:133" s="172" customFormat="1" ht="15" thickBot="1" x14ac:dyDescent="0.5">
      <c r="A105" s="777"/>
      <c r="B105" s="677">
        <v>22810100000000</v>
      </c>
      <c r="C105" s="678" t="s">
        <v>697</v>
      </c>
      <c r="D105" s="679"/>
      <c r="E105" s="597"/>
      <c r="F105" s="597"/>
      <c r="G105" s="597"/>
      <c r="H105" s="597">
        <v>84</v>
      </c>
      <c r="I105" s="597">
        <v>31</v>
      </c>
      <c r="J105" s="680">
        <v>81</v>
      </c>
      <c r="K105" s="680">
        <v>57</v>
      </c>
      <c r="L105" s="680">
        <v>100</v>
      </c>
      <c r="M105" s="680"/>
      <c r="N105" s="680">
        <v>60</v>
      </c>
      <c r="O105" s="598"/>
      <c r="P105" s="598"/>
      <c r="Q105" s="597">
        <v>456</v>
      </c>
      <c r="R105" s="597">
        <f>VLOOKUP(B105,'[1]EPSA - Control Stock Minimo'!$A$2:$F$10545,4,FALSE)</f>
        <v>0</v>
      </c>
      <c r="S105" s="597">
        <f>VLOOKUP(B105,'[2]EPSA - Control Stock Minimo'!$A$1:$I$10545,9,FALSE)</f>
        <v>0</v>
      </c>
      <c r="T105" s="681">
        <v>46084</v>
      </c>
      <c r="U105" s="682">
        <f t="shared" si="14"/>
        <v>7.6</v>
      </c>
      <c r="V105" s="682" t="str">
        <f t="shared" si="9"/>
        <v/>
      </c>
      <c r="W105" s="683"/>
      <c r="X105" s="598"/>
      <c r="Y105" s="175">
        <f t="shared" si="12"/>
        <v>7.6</v>
      </c>
      <c r="Z105" s="220">
        <f t="shared" si="13"/>
        <v>15.2</v>
      </c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</row>
    <row r="106" spans="1:133" ht="15.75" customHeight="1" thickBot="1" x14ac:dyDescent="0.45">
      <c r="A106" s="777"/>
      <c r="B106" s="346">
        <v>267680103510</v>
      </c>
      <c r="C106" s="80" t="s">
        <v>96</v>
      </c>
      <c r="D106" s="80"/>
      <c r="E106" s="82" t="s">
        <v>425</v>
      </c>
      <c r="F106" s="82"/>
      <c r="G106" s="82">
        <v>5</v>
      </c>
      <c r="H106" s="82">
        <v>92</v>
      </c>
      <c r="I106" s="82">
        <v>90.25</v>
      </c>
      <c r="J106" s="83">
        <v>91.67</v>
      </c>
      <c r="K106" s="83">
        <v>137</v>
      </c>
      <c r="L106" s="83">
        <v>125</v>
      </c>
      <c r="M106" s="83"/>
      <c r="N106" s="112">
        <v>135</v>
      </c>
      <c r="O106" s="110"/>
      <c r="P106" s="110"/>
      <c r="Q106" s="587">
        <v>3135</v>
      </c>
      <c r="R106" s="82">
        <f>VLOOKUP(B106,'[1]EPSA - Control Stock Minimo'!$A$2:$F$10545,4,FALSE)</f>
        <v>0</v>
      </c>
      <c r="S106" s="84"/>
      <c r="T106" s="86">
        <v>46122</v>
      </c>
      <c r="U106" s="79">
        <f t="shared" si="14"/>
        <v>23.222222222222221</v>
      </c>
      <c r="V106" s="79" t="str">
        <f t="shared" si="9"/>
        <v/>
      </c>
      <c r="W106" s="663"/>
      <c r="X106" s="113"/>
      <c r="Y106" s="2">
        <f t="shared" si="12"/>
        <v>23.222222222222221</v>
      </c>
      <c r="Z106" s="141">
        <f t="shared" si="13"/>
        <v>41.444444444444443</v>
      </c>
    </row>
    <row r="107" spans="1:133" ht="12.6" thickBot="1" x14ac:dyDescent="0.45">
      <c r="A107" s="777"/>
      <c r="B107" s="346">
        <v>267682103510</v>
      </c>
      <c r="C107" s="102" t="s">
        <v>97</v>
      </c>
      <c r="D107" s="80"/>
      <c r="E107" s="82" t="s">
        <v>425</v>
      </c>
      <c r="F107" s="82"/>
      <c r="G107" s="82">
        <v>5</v>
      </c>
      <c r="H107" s="82">
        <v>92</v>
      </c>
      <c r="I107" s="82">
        <v>90.25</v>
      </c>
      <c r="J107" s="83">
        <v>91.67</v>
      </c>
      <c r="K107" s="83">
        <v>137</v>
      </c>
      <c r="L107" s="83">
        <v>125</v>
      </c>
      <c r="M107" s="83"/>
      <c r="N107" s="112">
        <v>135</v>
      </c>
      <c r="O107" s="110"/>
      <c r="P107" s="110"/>
      <c r="Q107" s="587">
        <v>2905</v>
      </c>
      <c r="R107" s="82">
        <f>VLOOKUP(B107,'[1]EPSA - Control Stock Minimo'!$A$2:$F$10545,4,FALSE)</f>
        <v>0</v>
      </c>
      <c r="S107" s="84"/>
      <c r="T107" s="86">
        <v>46122</v>
      </c>
      <c r="U107" s="79">
        <f t="shared" si="14"/>
        <v>21.518518518518519</v>
      </c>
      <c r="V107" s="79" t="str">
        <f t="shared" si="9"/>
        <v/>
      </c>
      <c r="W107" s="663"/>
      <c r="X107" s="113"/>
      <c r="Y107" s="2">
        <f t="shared" si="12"/>
        <v>21.518518518518519</v>
      </c>
      <c r="Z107" s="141">
        <f t="shared" si="13"/>
        <v>38.037037037037038</v>
      </c>
    </row>
    <row r="108" spans="1:133" s="172" customFormat="1" ht="15" thickBot="1" x14ac:dyDescent="0.5">
      <c r="A108" s="777"/>
      <c r="B108" s="677">
        <v>22810200000000</v>
      </c>
      <c r="C108" s="684" t="s">
        <v>696</v>
      </c>
      <c r="D108" s="679"/>
      <c r="E108" s="597"/>
      <c r="F108" s="597"/>
      <c r="G108" s="597"/>
      <c r="H108" s="597">
        <v>77</v>
      </c>
      <c r="I108" s="597">
        <v>106</v>
      </c>
      <c r="J108" s="680">
        <v>78</v>
      </c>
      <c r="K108" s="680">
        <v>112</v>
      </c>
      <c r="L108" s="680">
        <v>134</v>
      </c>
      <c r="M108" s="680"/>
      <c r="N108" s="680">
        <f>+AVERAGE(H108:L108)</f>
        <v>101.4</v>
      </c>
      <c r="O108" s="598"/>
      <c r="P108" s="598"/>
      <c r="Q108" s="597">
        <v>634</v>
      </c>
      <c r="R108" s="597">
        <f>VLOOKUP(B108,'[1]EPSA - Control Stock Minimo'!$A$2:$F$10545,4,FALSE)</f>
        <v>0</v>
      </c>
      <c r="S108" s="597">
        <f>VLOOKUP(B108,'[2]EPSA - Control Stock Minimo'!$A$1:$I$10545,9,FALSE)</f>
        <v>0</v>
      </c>
      <c r="T108" s="681">
        <v>46084</v>
      </c>
      <c r="U108" s="682">
        <f t="shared" si="14"/>
        <v>6.2524654832347135</v>
      </c>
      <c r="V108" s="682" t="str">
        <f t="shared" si="9"/>
        <v/>
      </c>
      <c r="W108" s="683"/>
      <c r="X108" s="598"/>
      <c r="Y108" s="175">
        <f t="shared" si="12"/>
        <v>6.2524654832347135</v>
      </c>
      <c r="Z108" s="220">
        <f t="shared" si="13"/>
        <v>12.504930966469427</v>
      </c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</row>
    <row r="109" spans="1:133" ht="15.75" customHeight="1" thickBot="1" x14ac:dyDescent="0.45">
      <c r="A109" s="777"/>
      <c r="B109" s="346">
        <v>267680103810</v>
      </c>
      <c r="C109" s="80" t="s">
        <v>98</v>
      </c>
      <c r="D109" s="80"/>
      <c r="E109" s="82" t="s">
        <v>425</v>
      </c>
      <c r="F109" s="82"/>
      <c r="G109" s="82">
        <v>5</v>
      </c>
      <c r="H109" s="82">
        <v>65</v>
      </c>
      <c r="I109" s="82">
        <v>115.67</v>
      </c>
      <c r="J109" s="83">
        <v>71.67</v>
      </c>
      <c r="K109" s="83">
        <v>101</v>
      </c>
      <c r="L109" s="83">
        <v>178</v>
      </c>
      <c r="M109" s="83"/>
      <c r="N109" s="112">
        <v>110</v>
      </c>
      <c r="O109" s="110"/>
      <c r="P109" s="110"/>
      <c r="Q109" s="587">
        <v>10</v>
      </c>
      <c r="R109" s="82">
        <f>VLOOKUP(B109,'[1]EPSA - Control Stock Minimo'!$A$2:$F$10545,4,FALSE)</f>
        <v>0</v>
      </c>
      <c r="S109" s="84">
        <f>VLOOKUP(B109,'[2]EPSA - Control Stock Minimo'!$A$1:$I$10545,9,FALSE)</f>
        <v>0</v>
      </c>
      <c r="T109" s="86">
        <v>46122</v>
      </c>
      <c r="U109" s="79">
        <f t="shared" si="14"/>
        <v>9.0909090909090912E-2</v>
      </c>
      <c r="V109" s="346"/>
      <c r="W109" s="663" t="s">
        <v>823</v>
      </c>
      <c r="X109" s="113"/>
      <c r="Y109" s="2">
        <f t="shared" si="12"/>
        <v>9.0909090909090912E-2</v>
      </c>
      <c r="Z109" s="141">
        <f t="shared" si="13"/>
        <v>-4.8181818181818183</v>
      </c>
      <c r="AA109" s="57" t="s">
        <v>933</v>
      </c>
    </row>
    <row r="110" spans="1:133" ht="12.6" thickBot="1" x14ac:dyDescent="0.45">
      <c r="A110" s="777"/>
      <c r="B110" s="346">
        <v>267682103810</v>
      </c>
      <c r="C110" s="102" t="s">
        <v>99</v>
      </c>
      <c r="D110" s="80"/>
      <c r="E110" s="82" t="s">
        <v>425</v>
      </c>
      <c r="F110" s="82"/>
      <c r="G110" s="82">
        <v>5</v>
      </c>
      <c r="H110" s="82">
        <v>65</v>
      </c>
      <c r="I110" s="82">
        <v>86.5</v>
      </c>
      <c r="J110" s="83">
        <v>108.5</v>
      </c>
      <c r="K110" s="83">
        <v>80.67</v>
      </c>
      <c r="L110" s="83">
        <v>174</v>
      </c>
      <c r="M110" s="83"/>
      <c r="N110" s="112">
        <v>110</v>
      </c>
      <c r="O110" s="110"/>
      <c r="P110" s="110"/>
      <c r="Q110" s="587">
        <v>11</v>
      </c>
      <c r="R110" s="82">
        <f>VLOOKUP(B110,'[1]EPSA - Control Stock Minimo'!$A$2:$F$10545,4,FALSE)</f>
        <v>0</v>
      </c>
      <c r="S110" s="84">
        <f>VLOOKUP(B110,'[2]EPSA - Control Stock Minimo'!$A$1:$I$10545,9,FALSE)</f>
        <v>0</v>
      </c>
      <c r="T110" s="86">
        <v>46122</v>
      </c>
      <c r="U110" s="79">
        <f t="shared" si="14"/>
        <v>0.1</v>
      </c>
      <c r="V110" s="346"/>
      <c r="W110" s="663" t="s">
        <v>823</v>
      </c>
      <c r="X110" s="113"/>
      <c r="Y110" s="2">
        <f t="shared" si="12"/>
        <v>0.1</v>
      </c>
      <c r="Z110" s="141">
        <f t="shared" si="13"/>
        <v>-4.8000000000000007</v>
      </c>
      <c r="AA110" s="57" t="s">
        <v>933</v>
      </c>
    </row>
    <row r="111" spans="1:133" s="172" customFormat="1" ht="15" thickBot="1" x14ac:dyDescent="0.5">
      <c r="A111" s="777"/>
      <c r="B111" s="677">
        <v>22810300000000</v>
      </c>
      <c r="C111" s="684" t="s">
        <v>667</v>
      </c>
      <c r="D111" s="679"/>
      <c r="E111" s="597"/>
      <c r="F111" s="597"/>
      <c r="G111" s="597"/>
      <c r="H111" s="597">
        <v>17</v>
      </c>
      <c r="I111" s="597">
        <v>106</v>
      </c>
      <c r="J111" s="680">
        <v>68</v>
      </c>
      <c r="K111" s="680">
        <v>114</v>
      </c>
      <c r="L111" s="680">
        <v>73</v>
      </c>
      <c r="M111" s="680"/>
      <c r="N111" s="680">
        <f>+AVERAGE(I111:L111)</f>
        <v>90.25</v>
      </c>
      <c r="O111" s="598"/>
      <c r="P111" s="598"/>
      <c r="Q111" s="597">
        <v>291</v>
      </c>
      <c r="R111" s="597">
        <f>VLOOKUP(B111,'[1]EPSA - Control Stock Minimo'!$A$2:$F$10545,4,FALSE)</f>
        <v>0</v>
      </c>
      <c r="S111" s="597">
        <v>500</v>
      </c>
      <c r="T111" s="681">
        <v>46084</v>
      </c>
      <c r="U111" s="682">
        <f t="shared" si="14"/>
        <v>8.7645429362880893</v>
      </c>
      <c r="V111" s="682"/>
      <c r="W111" s="683"/>
      <c r="X111" s="598"/>
      <c r="Y111" s="175">
        <f t="shared" si="12"/>
        <v>8.7645429362880893</v>
      </c>
      <c r="Z111" s="220">
        <f t="shared" si="13"/>
        <v>17.529085872576179</v>
      </c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7"/>
      <c r="EC111" s="57"/>
    </row>
    <row r="112" spans="1:133" ht="13.5" customHeight="1" thickBot="1" x14ac:dyDescent="0.45">
      <c r="A112" s="777"/>
      <c r="B112" s="346">
        <v>267682102810</v>
      </c>
      <c r="C112" s="80" t="s">
        <v>100</v>
      </c>
      <c r="D112" s="80"/>
      <c r="E112" s="82" t="s">
        <v>425</v>
      </c>
      <c r="F112" s="82"/>
      <c r="G112" s="82">
        <v>5</v>
      </c>
      <c r="H112" s="82">
        <v>101</v>
      </c>
      <c r="I112" s="82">
        <v>41.67</v>
      </c>
      <c r="J112" s="83">
        <v>159.5</v>
      </c>
      <c r="K112" s="83">
        <v>139</v>
      </c>
      <c r="L112" s="83">
        <v>235</v>
      </c>
      <c r="M112" s="83"/>
      <c r="N112" s="112">
        <v>190</v>
      </c>
      <c r="O112" s="110"/>
      <c r="P112" s="110"/>
      <c r="Q112" s="587">
        <v>2255</v>
      </c>
      <c r="R112" s="82">
        <f>VLOOKUP(B112,'[1]EPSA - Control Stock Minimo'!$A$2:$F$10545,4,FALSE)</f>
        <v>0</v>
      </c>
      <c r="S112" s="84"/>
      <c r="T112" s="86">
        <v>46122</v>
      </c>
      <c r="U112" s="79">
        <f t="shared" si="14"/>
        <v>11.868421052631579</v>
      </c>
      <c r="V112" s="79" t="str">
        <f t="shared" si="9"/>
        <v/>
      </c>
      <c r="W112" s="665"/>
      <c r="X112" s="113"/>
      <c r="Y112" s="2">
        <f t="shared" si="12"/>
        <v>11.868421052631579</v>
      </c>
      <c r="Z112" s="141">
        <f t="shared" si="13"/>
        <v>18.736842105263158</v>
      </c>
    </row>
    <row r="113" spans="1:133" ht="12.6" thickBot="1" x14ac:dyDescent="0.45">
      <c r="A113" s="777"/>
      <c r="B113" s="346">
        <v>267682202810</v>
      </c>
      <c r="C113" s="80" t="s">
        <v>101</v>
      </c>
      <c r="D113" s="80"/>
      <c r="E113" s="82" t="s">
        <v>425</v>
      </c>
      <c r="F113" s="82"/>
      <c r="G113" s="82">
        <v>5</v>
      </c>
      <c r="H113" s="82">
        <v>100</v>
      </c>
      <c r="I113" s="82">
        <v>41.67</v>
      </c>
      <c r="J113" s="83">
        <v>193.67</v>
      </c>
      <c r="K113" s="83">
        <v>139</v>
      </c>
      <c r="L113" s="83">
        <v>243</v>
      </c>
      <c r="M113" s="83"/>
      <c r="N113" s="112">
        <v>190</v>
      </c>
      <c r="O113" s="110"/>
      <c r="P113" s="110"/>
      <c r="Q113" s="587">
        <v>2040</v>
      </c>
      <c r="R113" s="82">
        <f>VLOOKUP(B113,'[1]EPSA - Control Stock Minimo'!$A$2:$F$10545,4,FALSE)</f>
        <v>0</v>
      </c>
      <c r="S113" s="84"/>
      <c r="T113" s="86">
        <v>46122</v>
      </c>
      <c r="U113" s="79">
        <f t="shared" si="14"/>
        <v>10.736842105263158</v>
      </c>
      <c r="V113" s="79" t="str">
        <f t="shared" si="9"/>
        <v/>
      </c>
      <c r="W113" s="665"/>
      <c r="X113" s="113"/>
      <c r="Y113" s="2">
        <f t="shared" si="12"/>
        <v>10.736842105263158</v>
      </c>
      <c r="Z113" s="141">
        <f t="shared" si="13"/>
        <v>16.473684210526315</v>
      </c>
    </row>
    <row r="114" spans="1:133" s="172" customFormat="1" ht="15" thickBot="1" x14ac:dyDescent="0.5">
      <c r="A114" s="777"/>
      <c r="B114" s="677">
        <v>22815100000000</v>
      </c>
      <c r="C114" s="684" t="s">
        <v>695</v>
      </c>
      <c r="D114" s="685"/>
      <c r="E114" s="597"/>
      <c r="F114" s="597"/>
      <c r="G114" s="597"/>
      <c r="H114" s="597"/>
      <c r="I114" s="597">
        <v>20</v>
      </c>
      <c r="J114" s="680">
        <v>180</v>
      </c>
      <c r="K114" s="680">
        <v>142</v>
      </c>
      <c r="L114" s="680">
        <v>105</v>
      </c>
      <c r="M114" s="680"/>
      <c r="N114" s="680">
        <f>+AVERAGE(J114:L114)</f>
        <v>142.33333333333334</v>
      </c>
      <c r="O114" s="598"/>
      <c r="P114" s="598"/>
      <c r="Q114" s="597">
        <v>117</v>
      </c>
      <c r="R114" s="597">
        <f>VLOOKUP(B114,'[1]EPSA - Control Stock Minimo'!$A$2:$F$10545,4,FALSE)</f>
        <v>0</v>
      </c>
      <c r="S114" s="597">
        <f>VLOOKUP(B114,'[2]EPSA - Control Stock Minimo'!$A$1:$I$10545,9,FALSE)</f>
        <v>0</v>
      </c>
      <c r="T114" s="681">
        <v>46084</v>
      </c>
      <c r="U114" s="682">
        <f t="shared" si="14"/>
        <v>0.82201405152224816</v>
      </c>
      <c r="V114" s="682"/>
      <c r="W114" s="686"/>
      <c r="X114" s="598"/>
      <c r="Y114" s="175">
        <f t="shared" si="12"/>
        <v>0.82201405152224816</v>
      </c>
      <c r="Z114" s="220">
        <f t="shared" si="13"/>
        <v>1.6440281030444963</v>
      </c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</row>
    <row r="115" spans="1:133" s="57" customFormat="1" ht="12.6" thickBot="1" x14ac:dyDescent="0.45">
      <c r="A115" s="777"/>
      <c r="B115" s="347">
        <v>267680103515</v>
      </c>
      <c r="C115" s="249" t="s">
        <v>102</v>
      </c>
      <c r="D115" s="249"/>
      <c r="E115" s="84" t="s">
        <v>425</v>
      </c>
      <c r="F115" s="84"/>
      <c r="G115" s="84">
        <v>5</v>
      </c>
      <c r="H115" s="84">
        <v>841</v>
      </c>
      <c r="I115" s="84">
        <v>167.33</v>
      </c>
      <c r="J115" s="112">
        <v>413.25</v>
      </c>
      <c r="K115" s="112">
        <v>460</v>
      </c>
      <c r="L115" s="112">
        <v>548</v>
      </c>
      <c r="M115" s="112"/>
      <c r="N115" s="112">
        <f>AVERAGE(J115:L115)</f>
        <v>473.75</v>
      </c>
      <c r="O115" s="113"/>
      <c r="P115" s="113"/>
      <c r="Q115" s="587">
        <v>7751</v>
      </c>
      <c r="R115" s="82">
        <f>VLOOKUP(B115,'[1]EPSA - Control Stock Minimo'!$A$2:$F$10545,4,FALSE)</f>
        <v>0</v>
      </c>
      <c r="S115" s="84"/>
      <c r="T115" s="86">
        <v>46122</v>
      </c>
      <c r="U115" s="248">
        <f t="shared" si="14"/>
        <v>16.360949868073877</v>
      </c>
      <c r="V115" s="248" t="str">
        <f t="shared" si="9"/>
        <v/>
      </c>
      <c r="W115" s="662"/>
      <c r="X115" s="113"/>
      <c r="Y115" s="58">
        <f t="shared" si="12"/>
        <v>16.360949868073877</v>
      </c>
      <c r="Z115" s="251">
        <f t="shared" si="13"/>
        <v>27.721899736147755</v>
      </c>
    </row>
    <row r="116" spans="1:133" ht="12.6" thickBot="1" x14ac:dyDescent="0.45">
      <c r="A116" s="777"/>
      <c r="B116" s="346">
        <v>267682103515</v>
      </c>
      <c r="C116" s="80" t="s">
        <v>103</v>
      </c>
      <c r="D116" s="80"/>
      <c r="E116" s="82" t="s">
        <v>425</v>
      </c>
      <c r="F116" s="82"/>
      <c r="G116" s="82">
        <v>5</v>
      </c>
      <c r="H116" s="82">
        <v>956</v>
      </c>
      <c r="I116" s="82">
        <v>54</v>
      </c>
      <c r="J116" s="83">
        <v>412.67</v>
      </c>
      <c r="K116" s="83">
        <v>460</v>
      </c>
      <c r="L116" s="83">
        <v>542</v>
      </c>
      <c r="M116" s="83"/>
      <c r="N116" s="112">
        <v>474</v>
      </c>
      <c r="O116" s="110"/>
      <c r="P116" s="110"/>
      <c r="Q116" s="587">
        <v>7925</v>
      </c>
      <c r="R116" s="82">
        <f>VLOOKUP(B116,'[1]EPSA - Control Stock Minimo'!$A$2:$F$10545,4,FALSE)</f>
        <v>0</v>
      </c>
      <c r="S116" s="84"/>
      <c r="T116" s="86">
        <v>46122</v>
      </c>
      <c r="U116" s="79">
        <f t="shared" si="14"/>
        <v>16.719409282700422</v>
      </c>
      <c r="V116" s="79" t="str">
        <f t="shared" si="9"/>
        <v/>
      </c>
      <c r="W116" s="663"/>
      <c r="X116" s="113"/>
      <c r="Y116" s="2">
        <f t="shared" si="12"/>
        <v>16.719409282700422</v>
      </c>
      <c r="Z116" s="141">
        <f t="shared" si="13"/>
        <v>28.438818565400844</v>
      </c>
    </row>
    <row r="117" spans="1:133" s="172" customFormat="1" ht="15" thickBot="1" x14ac:dyDescent="0.5">
      <c r="A117" s="777"/>
      <c r="B117" s="677">
        <v>22815200000000</v>
      </c>
      <c r="C117" s="684" t="s">
        <v>694</v>
      </c>
      <c r="D117" s="679"/>
      <c r="E117" s="597"/>
      <c r="F117" s="597"/>
      <c r="G117" s="597"/>
      <c r="H117" s="597"/>
      <c r="I117" s="597">
        <v>139</v>
      </c>
      <c r="J117" s="680">
        <v>422</v>
      </c>
      <c r="K117" s="680">
        <v>471</v>
      </c>
      <c r="L117" s="680">
        <v>435</v>
      </c>
      <c r="M117" s="680"/>
      <c r="N117" s="680">
        <f>AVERAGE(J117:L117)</f>
        <v>442.66666666666669</v>
      </c>
      <c r="O117" s="598"/>
      <c r="P117" s="598"/>
      <c r="Q117" s="597">
        <v>400</v>
      </c>
      <c r="R117" s="597">
        <f>VLOOKUP(B117,'[1]EPSA - Control Stock Minimo'!$A$2:$F$10545,4,FALSE)</f>
        <v>0</v>
      </c>
      <c r="S117" s="597">
        <f>VLOOKUP(B117,'[2]EPSA - Control Stock Minimo'!$A$1:$I$10545,9,FALSE)</f>
        <v>0</v>
      </c>
      <c r="T117" s="681">
        <v>46085</v>
      </c>
      <c r="U117" s="682">
        <f t="shared" si="14"/>
        <v>0.90361445783132521</v>
      </c>
      <c r="V117" s="682"/>
      <c r="W117" s="683"/>
      <c r="X117" s="598"/>
      <c r="Y117" s="175">
        <f t="shared" si="12"/>
        <v>0.90361445783132521</v>
      </c>
      <c r="Z117" s="220">
        <f t="shared" si="13"/>
        <v>1.8072289156626504</v>
      </c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</row>
    <row r="118" spans="1:133" s="57" customFormat="1" ht="15.75" customHeight="1" thickBot="1" x14ac:dyDescent="0.45">
      <c r="A118" s="777"/>
      <c r="B118" s="347">
        <v>267680103815</v>
      </c>
      <c r="C118" s="249" t="s">
        <v>104</v>
      </c>
      <c r="D118" s="249"/>
      <c r="E118" s="84" t="s">
        <v>425</v>
      </c>
      <c r="F118" s="84"/>
      <c r="G118" s="84">
        <v>5</v>
      </c>
      <c r="H118" s="84">
        <v>7</v>
      </c>
      <c r="I118" s="84">
        <v>4.17</v>
      </c>
      <c r="J118" s="112">
        <v>41.67</v>
      </c>
      <c r="K118" s="112">
        <v>5.83</v>
      </c>
      <c r="L118" s="84">
        <v>20.83</v>
      </c>
      <c r="M118" s="84"/>
      <c r="N118" s="112">
        <v>25</v>
      </c>
      <c r="O118" s="113"/>
      <c r="P118" s="113"/>
      <c r="Q118" s="587">
        <v>3779</v>
      </c>
      <c r="R118" s="82">
        <f>VLOOKUP(B118,'[1]EPSA - Control Stock Minimo'!$A$2:$F$10545,4,FALSE)</f>
        <v>0</v>
      </c>
      <c r="S118" s="84">
        <f>VLOOKUP(B118,'[2]EPSA - Control Stock Minimo'!$A$1:$I$10545,9,FALSE)</f>
        <v>0</v>
      </c>
      <c r="T118" s="86">
        <v>46122</v>
      </c>
      <c r="U118" s="248">
        <f t="shared" si="14"/>
        <v>151.16</v>
      </c>
      <c r="V118" s="248" t="str">
        <f t="shared" si="9"/>
        <v/>
      </c>
      <c r="W118" s="662"/>
      <c r="X118" s="113"/>
      <c r="Y118" s="251">
        <f t="shared" si="12"/>
        <v>151.16</v>
      </c>
      <c r="Z118" s="251">
        <f t="shared" si="13"/>
        <v>297.32</v>
      </c>
    </row>
    <row r="119" spans="1:133" s="60" customFormat="1" ht="12.6" thickBot="1" x14ac:dyDescent="0.45">
      <c r="A119" s="777"/>
      <c r="B119" s="347">
        <v>267682103815</v>
      </c>
      <c r="C119" s="249" t="s">
        <v>105</v>
      </c>
      <c r="D119" s="249"/>
      <c r="E119" s="84" t="s">
        <v>425</v>
      </c>
      <c r="F119" s="84"/>
      <c r="G119" s="84">
        <v>5</v>
      </c>
      <c r="H119" s="84">
        <v>7</v>
      </c>
      <c r="I119" s="84">
        <v>50</v>
      </c>
      <c r="J119" s="112">
        <v>0.67</v>
      </c>
      <c r="K119" s="112">
        <v>26.25</v>
      </c>
      <c r="L119" s="112">
        <v>25.42</v>
      </c>
      <c r="M119" s="112"/>
      <c r="N119" s="112">
        <v>25</v>
      </c>
      <c r="O119" s="113"/>
      <c r="P119" s="113"/>
      <c r="Q119" s="587">
        <v>3117</v>
      </c>
      <c r="R119" s="82">
        <f>VLOOKUP(B119,'[1]EPSA - Control Stock Minimo'!$A$2:$F$10545,4,FALSE)</f>
        <v>0</v>
      </c>
      <c r="S119" s="84">
        <f>VLOOKUP(B119,'[2]EPSA - Control Stock Minimo'!$A$1:$I$10545,9,FALSE)</f>
        <v>0</v>
      </c>
      <c r="T119" s="86">
        <v>46122</v>
      </c>
      <c r="U119" s="248">
        <f t="shared" si="14"/>
        <v>124.68</v>
      </c>
      <c r="V119" s="248" t="str">
        <f t="shared" si="9"/>
        <v/>
      </c>
      <c r="W119" s="662"/>
      <c r="X119" s="113"/>
      <c r="Y119" s="251">
        <f t="shared" si="12"/>
        <v>124.68</v>
      </c>
      <c r="Z119" s="251">
        <f t="shared" si="13"/>
        <v>244.36</v>
      </c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</row>
    <row r="120" spans="1:133" s="172" customFormat="1" ht="15" thickBot="1" x14ac:dyDescent="0.5">
      <c r="A120" s="777"/>
      <c r="B120" s="677">
        <v>22815300000000</v>
      </c>
      <c r="C120" s="684" t="s">
        <v>693</v>
      </c>
      <c r="D120" s="679"/>
      <c r="E120" s="597"/>
      <c r="F120" s="597"/>
      <c r="G120" s="597"/>
      <c r="H120" s="597"/>
      <c r="I120" s="597">
        <v>1.83</v>
      </c>
      <c r="J120" s="680">
        <v>1</v>
      </c>
      <c r="K120" s="680">
        <v>3.67</v>
      </c>
      <c r="L120" s="680">
        <v>10.75</v>
      </c>
      <c r="M120" s="680"/>
      <c r="N120" s="680">
        <f>AVERAGE(K120:L120)</f>
        <v>7.21</v>
      </c>
      <c r="O120" s="598"/>
      <c r="P120" s="598"/>
      <c r="Q120" s="597">
        <v>46</v>
      </c>
      <c r="R120" s="597">
        <f>VLOOKUP(B120,'[1]EPSA - Control Stock Minimo'!$A$2:$F$10545,4,FALSE)</f>
        <v>0</v>
      </c>
      <c r="S120" s="597">
        <f>VLOOKUP(B120,'[2]EPSA - Control Stock Minimo'!$A$1:$I$10545,9,FALSE)</f>
        <v>0</v>
      </c>
      <c r="T120" s="681">
        <v>46085</v>
      </c>
      <c r="U120" s="682">
        <f t="shared" si="14"/>
        <v>6.3800277392510401</v>
      </c>
      <c r="V120" s="682" t="str">
        <f t="shared" si="9"/>
        <v/>
      </c>
      <c r="W120" s="683"/>
      <c r="X120" s="598"/>
      <c r="Y120" s="220">
        <f t="shared" si="12"/>
        <v>6.3800277392510401</v>
      </c>
      <c r="Z120" s="220">
        <f t="shared" si="13"/>
        <v>12.76005547850208</v>
      </c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7"/>
      <c r="EC120" s="57"/>
    </row>
    <row r="121" spans="1:133" ht="24.9" thickBot="1" x14ac:dyDescent="0.45">
      <c r="A121" s="776" t="s">
        <v>450</v>
      </c>
      <c r="B121" s="346">
        <v>157040200000</v>
      </c>
      <c r="C121" s="80" t="s">
        <v>843</v>
      </c>
      <c r="D121" s="80"/>
      <c r="E121" s="82" t="s">
        <v>426</v>
      </c>
      <c r="F121" s="82"/>
      <c r="G121" s="82">
        <v>5</v>
      </c>
      <c r="H121" s="82"/>
      <c r="I121" s="82">
        <v>201</v>
      </c>
      <c r="J121" s="83">
        <v>190.42</v>
      </c>
      <c r="K121" s="83">
        <v>183.17</v>
      </c>
      <c r="L121" s="83">
        <v>230</v>
      </c>
      <c r="M121" s="83"/>
      <c r="N121" s="112">
        <f>AVERAGE(I121:L121)</f>
        <v>201.14749999999998</v>
      </c>
      <c r="O121" s="110"/>
      <c r="P121" s="110"/>
      <c r="Q121" s="587">
        <v>3411</v>
      </c>
      <c r="R121" s="82">
        <v>0</v>
      </c>
      <c r="S121" s="84">
        <v>0</v>
      </c>
      <c r="T121" s="86">
        <v>46122</v>
      </c>
      <c r="U121" s="79">
        <f t="shared" si="14"/>
        <v>16.957705166606598</v>
      </c>
      <c r="V121" s="79" t="str">
        <f t="shared" si="9"/>
        <v/>
      </c>
      <c r="W121" s="663"/>
      <c r="X121" s="113"/>
      <c r="Y121" s="141">
        <f t="shared" si="12"/>
        <v>16.957705166606598</v>
      </c>
      <c r="Z121" s="141">
        <f t="shared" ref="Z121:Z130" si="15">Y121-G121+U121</f>
        <v>28.915410333213195</v>
      </c>
    </row>
    <row r="122" spans="1:133" ht="39.75" customHeight="1" x14ac:dyDescent="0.4">
      <c r="A122" s="782"/>
      <c r="B122" s="346">
        <v>157040300000</v>
      </c>
      <c r="C122" s="80" t="s">
        <v>844</v>
      </c>
      <c r="D122" s="80"/>
      <c r="E122" s="82" t="s">
        <v>426</v>
      </c>
      <c r="F122" s="82"/>
      <c r="G122" s="82">
        <v>5</v>
      </c>
      <c r="H122" s="82"/>
      <c r="I122" s="82">
        <v>29.94</v>
      </c>
      <c r="J122" s="83">
        <v>42.12</v>
      </c>
      <c r="K122" s="83">
        <v>79.989999999999995</v>
      </c>
      <c r="L122" s="83">
        <v>43</v>
      </c>
      <c r="M122" s="83"/>
      <c r="N122" s="112">
        <f>AVERAGE(I122:L122)</f>
        <v>48.762500000000003</v>
      </c>
      <c r="O122" s="110"/>
      <c r="P122" s="110"/>
      <c r="Q122" s="587">
        <v>3014</v>
      </c>
      <c r="R122" s="82"/>
      <c r="S122" s="84">
        <v>0</v>
      </c>
      <c r="T122" s="86">
        <v>46122</v>
      </c>
      <c r="U122" s="79">
        <f>SUM(Q122:S122)/N122</f>
        <v>61.809792360933088</v>
      </c>
      <c r="V122" s="79" t="str">
        <f t="shared" si="9"/>
        <v/>
      </c>
      <c r="W122" s="663"/>
      <c r="X122" s="113"/>
      <c r="Y122" s="31">
        <f>(Q122+S122+X122)/N122</f>
        <v>61.809792360933088</v>
      </c>
      <c r="Z122" s="141">
        <f t="shared" si="15"/>
        <v>118.61958472186618</v>
      </c>
    </row>
    <row r="123" spans="1:133" ht="15.75" customHeight="1" x14ac:dyDescent="0.4">
      <c r="A123" s="782"/>
      <c r="B123" s="346">
        <v>158090300000</v>
      </c>
      <c r="C123" s="80" t="s">
        <v>46</v>
      </c>
      <c r="D123" s="80"/>
      <c r="E123" s="82" t="s">
        <v>426</v>
      </c>
      <c r="F123" s="82"/>
      <c r="G123" s="82">
        <v>5</v>
      </c>
      <c r="H123" s="82"/>
      <c r="I123" s="82">
        <v>145.78</v>
      </c>
      <c r="J123" s="83">
        <v>154.61000000000001</v>
      </c>
      <c r="K123" s="83">
        <v>151.03</v>
      </c>
      <c r="L123" s="83">
        <v>200.55</v>
      </c>
      <c r="M123" s="83"/>
      <c r="N123" s="112">
        <f>AVERAGE(I123:L123)</f>
        <v>162.99250000000001</v>
      </c>
      <c r="O123" s="110"/>
      <c r="P123" s="110"/>
      <c r="Q123" s="587">
        <v>1235</v>
      </c>
      <c r="R123" s="82">
        <f>VLOOKUP(B123,'[1]EPSA - Control Stock Minimo'!$A$2:$F$10545,4,FALSE)</f>
        <v>0</v>
      </c>
      <c r="S123" s="82">
        <v>1100</v>
      </c>
      <c r="T123" s="86">
        <v>46148</v>
      </c>
      <c r="U123" s="79">
        <f t="shared" si="14"/>
        <v>14.325812537386689</v>
      </c>
      <c r="V123" s="79" t="str">
        <f t="shared" si="9"/>
        <v/>
      </c>
      <c r="W123" s="663"/>
      <c r="X123" s="113"/>
      <c r="Y123" s="31">
        <f>(Q123+S123+X123)/N123</f>
        <v>14.325812537386689</v>
      </c>
      <c r="Z123" s="31">
        <f t="shared" si="15"/>
        <v>23.651625074773378</v>
      </c>
    </row>
    <row r="124" spans="1:133" ht="15.75" customHeight="1" x14ac:dyDescent="0.4">
      <c r="A124" s="782"/>
      <c r="B124" s="346">
        <v>158090400000</v>
      </c>
      <c r="C124" s="605" t="s">
        <v>902</v>
      </c>
      <c r="D124" s="80"/>
      <c r="E124" s="82" t="s">
        <v>426</v>
      </c>
      <c r="F124" s="82"/>
      <c r="G124" s="82">
        <v>5</v>
      </c>
      <c r="H124" s="82"/>
      <c r="I124" s="82">
        <v>336.75</v>
      </c>
      <c r="J124" s="83">
        <v>372.41</v>
      </c>
      <c r="K124" s="83">
        <v>322.01</v>
      </c>
      <c r="L124" s="83">
        <v>313.23</v>
      </c>
      <c r="M124" s="83"/>
      <c r="N124" s="112">
        <f>AVERAGE(I124:L124)</f>
        <v>336.1</v>
      </c>
      <c r="O124" s="110"/>
      <c r="P124" s="110"/>
      <c r="Q124" s="587">
        <v>2189</v>
      </c>
      <c r="R124" s="82">
        <v>0</v>
      </c>
      <c r="S124" s="84">
        <v>2200</v>
      </c>
      <c r="T124" s="86">
        <v>46148</v>
      </c>
      <c r="U124" s="79">
        <f t="shared" si="14"/>
        <v>13.058613507884557</v>
      </c>
      <c r="V124" s="79" t="str">
        <f t="shared" si="9"/>
        <v/>
      </c>
      <c r="W124" s="663"/>
      <c r="X124" s="113"/>
      <c r="Y124" s="31">
        <f t="shared" si="12"/>
        <v>13.058613507884557</v>
      </c>
      <c r="Z124" s="31">
        <f t="shared" si="15"/>
        <v>21.117227015769114</v>
      </c>
    </row>
    <row r="125" spans="1:133" ht="15.75" customHeight="1" x14ac:dyDescent="0.4">
      <c r="A125" s="782"/>
      <c r="B125" s="346">
        <v>158090600000</v>
      </c>
      <c r="C125" s="80" t="s">
        <v>49</v>
      </c>
      <c r="D125" s="80"/>
      <c r="E125" s="82" t="s">
        <v>426</v>
      </c>
      <c r="F125" s="82"/>
      <c r="G125" s="82">
        <v>5</v>
      </c>
      <c r="H125" s="82"/>
      <c r="I125" s="82">
        <v>12.46</v>
      </c>
      <c r="J125" s="83">
        <v>24.93</v>
      </c>
      <c r="K125" s="83">
        <v>35.94</v>
      </c>
      <c r="L125" s="83">
        <v>25.58</v>
      </c>
      <c r="M125" s="83"/>
      <c r="N125" s="112">
        <v>36</v>
      </c>
      <c r="O125" s="110"/>
      <c r="P125" s="110"/>
      <c r="Q125" s="587">
        <v>1020</v>
      </c>
      <c r="R125" s="82">
        <f>VLOOKUP(B125,'[1]EPSA - Control Stock Minimo'!$A$2:$F$10545,4,FALSE)</f>
        <v>0</v>
      </c>
      <c r="S125" s="84">
        <f>VLOOKUP(B125,'[2]EPSA - Control Stock Minimo'!$A$1:$I$10545,9,FALSE)</f>
        <v>0</v>
      </c>
      <c r="T125" s="86">
        <v>46122</v>
      </c>
      <c r="U125" s="79">
        <f t="shared" si="14"/>
        <v>28.333333333333332</v>
      </c>
      <c r="V125" s="79" t="str">
        <f t="shared" si="9"/>
        <v/>
      </c>
      <c r="W125" s="663"/>
      <c r="X125" s="113"/>
      <c r="Y125" s="31">
        <f t="shared" si="12"/>
        <v>28.333333333333332</v>
      </c>
      <c r="Z125" s="31">
        <f t="shared" si="15"/>
        <v>51.666666666666664</v>
      </c>
    </row>
    <row r="126" spans="1:133" ht="15.75" customHeight="1" x14ac:dyDescent="0.4">
      <c r="A126" s="782"/>
      <c r="B126" s="346">
        <v>158090700000</v>
      </c>
      <c r="C126" s="80" t="s">
        <v>50</v>
      </c>
      <c r="D126" s="80"/>
      <c r="E126" s="82" t="s">
        <v>426</v>
      </c>
      <c r="F126" s="82"/>
      <c r="G126" s="82">
        <v>5</v>
      </c>
      <c r="H126" s="82"/>
      <c r="I126" s="82">
        <v>156.66</v>
      </c>
      <c r="J126" s="83">
        <v>155.99</v>
      </c>
      <c r="K126" s="83">
        <v>204.54</v>
      </c>
      <c r="L126" s="83">
        <v>211.7</v>
      </c>
      <c r="M126" s="83"/>
      <c r="N126" s="112">
        <f>AVERAGE(I126:L126)</f>
        <v>182.22249999999997</v>
      </c>
      <c r="O126" s="110"/>
      <c r="P126" s="110"/>
      <c r="Q126" s="599">
        <v>1109</v>
      </c>
      <c r="R126" s="82">
        <v>0</v>
      </c>
      <c r="S126" s="84">
        <v>2000</v>
      </c>
      <c r="T126" s="86">
        <v>46122</v>
      </c>
      <c r="U126" s="79">
        <f t="shared" si="14"/>
        <v>17.061559357379032</v>
      </c>
      <c r="V126" s="79" t="str">
        <f t="shared" si="9"/>
        <v/>
      </c>
      <c r="W126" s="663"/>
      <c r="X126" s="113"/>
      <c r="Y126" s="31">
        <f t="shared" si="12"/>
        <v>17.061559357379032</v>
      </c>
      <c r="Z126" s="31">
        <f t="shared" si="15"/>
        <v>29.123118714758064</v>
      </c>
    </row>
    <row r="127" spans="1:133" ht="15.75" customHeight="1" x14ac:dyDescent="0.4">
      <c r="A127" s="782"/>
      <c r="B127" s="346">
        <v>158090800000</v>
      </c>
      <c r="C127" s="80" t="s">
        <v>51</v>
      </c>
      <c r="D127" s="80"/>
      <c r="E127" s="82" t="s">
        <v>426</v>
      </c>
      <c r="F127" s="82"/>
      <c r="G127" s="82">
        <v>5</v>
      </c>
      <c r="H127" s="82"/>
      <c r="I127" s="82">
        <v>32.979999999999997</v>
      </c>
      <c r="J127" s="83">
        <v>40.56</v>
      </c>
      <c r="K127" s="83">
        <v>11.88</v>
      </c>
      <c r="L127" s="83">
        <v>16.920000000000002</v>
      </c>
      <c r="M127" s="83"/>
      <c r="N127" s="112">
        <v>40.56</v>
      </c>
      <c r="O127" s="110"/>
      <c r="P127" s="110"/>
      <c r="Q127" s="587">
        <v>1440</v>
      </c>
      <c r="R127" s="82">
        <v>0</v>
      </c>
      <c r="S127" s="84">
        <f>VLOOKUP(B127,'[2]EPSA - Control Stock Minimo'!$A$1:$I$10545,9,FALSE)</f>
        <v>0</v>
      </c>
      <c r="T127" s="86">
        <v>46122</v>
      </c>
      <c r="U127" s="79">
        <f t="shared" si="14"/>
        <v>35.502958579881657</v>
      </c>
      <c r="V127" s="79" t="str">
        <f t="shared" si="9"/>
        <v/>
      </c>
      <c r="W127" s="663"/>
      <c r="X127" s="113"/>
      <c r="Y127" s="31">
        <f t="shared" si="12"/>
        <v>35.502958579881657</v>
      </c>
      <c r="Z127" s="31">
        <f t="shared" si="15"/>
        <v>66.005917159763314</v>
      </c>
    </row>
    <row r="128" spans="1:133" x14ac:dyDescent="0.4">
      <c r="A128" s="782"/>
      <c r="B128" s="346">
        <v>158081000000</v>
      </c>
      <c r="C128" s="80" t="s">
        <v>53</v>
      </c>
      <c r="D128" s="80"/>
      <c r="E128" s="82" t="s">
        <v>426</v>
      </c>
      <c r="F128" s="82"/>
      <c r="G128" s="82">
        <v>5</v>
      </c>
      <c r="H128" s="82"/>
      <c r="I128" s="82">
        <v>7.65</v>
      </c>
      <c r="J128" s="83">
        <v>10.06</v>
      </c>
      <c r="K128" s="83">
        <v>5.19</v>
      </c>
      <c r="L128" s="83">
        <v>4.99</v>
      </c>
      <c r="M128" s="83"/>
      <c r="N128" s="112">
        <f>AVERAGE(I128:L128)</f>
        <v>6.9725000000000001</v>
      </c>
      <c r="O128" s="110"/>
      <c r="P128" s="110"/>
      <c r="Q128" s="587">
        <v>384</v>
      </c>
      <c r="R128" s="82">
        <f>VLOOKUP(B128,'[1]EPSA - Control Stock Minimo'!$A$2:$F$10545,4,FALSE)</f>
        <v>0</v>
      </c>
      <c r="S128" s="84">
        <f>VLOOKUP(B128,'[2]EPSA - Control Stock Minimo'!$A$1:$I$10545,9,FALSE)</f>
        <v>0</v>
      </c>
      <c r="T128" s="86">
        <v>46122</v>
      </c>
      <c r="U128" s="79">
        <f t="shared" si="14"/>
        <v>55.073503047687339</v>
      </c>
      <c r="V128" s="79" t="str">
        <f t="shared" si="9"/>
        <v/>
      </c>
      <c r="W128" s="663"/>
      <c r="X128" s="113"/>
      <c r="Y128" s="31">
        <f t="shared" si="12"/>
        <v>55.073503047687339</v>
      </c>
      <c r="Z128" s="31">
        <f t="shared" si="15"/>
        <v>105.14700609537468</v>
      </c>
    </row>
    <row r="129" spans="1:133" s="3" customFormat="1" ht="37.200000000000003" thickBot="1" x14ac:dyDescent="0.45">
      <c r="A129" s="782"/>
      <c r="B129" s="346">
        <v>157040500000</v>
      </c>
      <c r="C129" s="80" t="s">
        <v>842</v>
      </c>
      <c r="D129" s="249" t="s">
        <v>728</v>
      </c>
      <c r="E129" s="82" t="s">
        <v>426</v>
      </c>
      <c r="F129" s="82"/>
      <c r="G129" s="82">
        <v>5</v>
      </c>
      <c r="H129" s="82"/>
      <c r="I129" s="82">
        <v>32.770000000000003</v>
      </c>
      <c r="J129" s="83">
        <v>29.25</v>
      </c>
      <c r="K129" s="83">
        <v>40</v>
      </c>
      <c r="L129" s="83">
        <v>20.95</v>
      </c>
      <c r="M129" s="83"/>
      <c r="N129" s="112">
        <v>0</v>
      </c>
      <c r="O129" s="110"/>
      <c r="P129" s="110"/>
      <c r="Q129" s="587">
        <v>30.9</v>
      </c>
      <c r="R129" s="82">
        <f>VLOOKUP(B129,'[1]EPSA - Control Stock Minimo'!$A$2:$F$10545,4,FALSE)</f>
        <v>0</v>
      </c>
      <c r="S129" s="84">
        <f>VLOOKUP(B129,'[2]EPSA - Control Stock Minimo'!$A$1:$I$10545,9,FALSE)</f>
        <v>0</v>
      </c>
      <c r="T129" s="86">
        <v>46107</v>
      </c>
      <c r="U129" s="79" t="e">
        <f t="shared" si="14"/>
        <v>#DIV/0!</v>
      </c>
      <c r="V129" s="79" t="str">
        <f t="shared" si="9"/>
        <v>-</v>
      </c>
      <c r="W129" s="663"/>
      <c r="X129" s="113"/>
      <c r="Y129" s="1" t="e">
        <f t="shared" si="12"/>
        <v>#DIV/0!</v>
      </c>
      <c r="Z129" s="31" t="e">
        <f t="shared" si="15"/>
        <v>#DIV/0!</v>
      </c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7"/>
      <c r="EC129" s="57"/>
    </row>
    <row r="130" spans="1:133" ht="54" customHeight="1" x14ac:dyDescent="0.4">
      <c r="A130" s="782"/>
      <c r="B130" s="346">
        <v>158091000000</v>
      </c>
      <c r="C130" s="80" t="s">
        <v>845</v>
      </c>
      <c r="D130" s="80" t="s">
        <v>730</v>
      </c>
      <c r="E130" s="82"/>
      <c r="F130" s="82"/>
      <c r="G130" s="82">
        <v>5</v>
      </c>
      <c r="H130" s="82"/>
      <c r="I130" s="82"/>
      <c r="J130" s="83"/>
      <c r="K130" s="83"/>
      <c r="L130" s="83">
        <v>0</v>
      </c>
      <c r="M130" s="83"/>
      <c r="N130" s="112">
        <v>30.74</v>
      </c>
      <c r="O130" s="110"/>
      <c r="P130" s="110"/>
      <c r="Q130" s="587">
        <v>1115</v>
      </c>
      <c r="R130" s="82">
        <f>VLOOKUP(B130,'[1]EPSA - Control Stock Minimo'!$A$2:$F$10545,4,FALSE)</f>
        <v>0</v>
      </c>
      <c r="S130" s="84"/>
      <c r="T130" s="86">
        <v>46122</v>
      </c>
      <c r="U130" s="79">
        <f t="shared" si="14"/>
        <v>36.271958360442419</v>
      </c>
      <c r="V130" s="79" t="str">
        <f>IFERROR(IF(U130&lt;=(4+G130),"PEDIR",""),"-")</f>
        <v/>
      </c>
      <c r="W130" s="663"/>
      <c r="X130" s="113"/>
      <c r="Y130" s="31">
        <f t="shared" si="12"/>
        <v>36.271958360442419</v>
      </c>
      <c r="Z130" s="31">
        <f t="shared" si="15"/>
        <v>67.543916720884837</v>
      </c>
    </row>
    <row r="131" spans="1:133" s="300" customFormat="1" ht="37.200000000000003" thickBot="1" x14ac:dyDescent="0.45">
      <c r="A131" s="779"/>
      <c r="B131" s="606">
        <v>158090910000</v>
      </c>
      <c r="C131" s="607" t="s">
        <v>56</v>
      </c>
      <c r="D131" s="607" t="s">
        <v>818</v>
      </c>
      <c r="E131" s="608" t="s">
        <v>426</v>
      </c>
      <c r="F131" s="608"/>
      <c r="G131" s="608">
        <v>5</v>
      </c>
      <c r="H131" s="608"/>
      <c r="I131" s="608">
        <v>7.07</v>
      </c>
      <c r="J131" s="609">
        <v>11.91</v>
      </c>
      <c r="K131" s="609">
        <v>9.9700000000000006</v>
      </c>
      <c r="L131" s="609">
        <v>8.57</v>
      </c>
      <c r="M131" s="609"/>
      <c r="N131" s="112">
        <v>20</v>
      </c>
      <c r="O131" s="610"/>
      <c r="P131" s="610"/>
      <c r="Q131" s="587">
        <v>10.9</v>
      </c>
      <c r="R131" s="82">
        <f>VLOOKUP(B131,'[1]EPSA - Control Stock Minimo'!$A$2:$F$10545,4,FALSE)</f>
        <v>0</v>
      </c>
      <c r="S131" s="84">
        <f>VLOOKUP(B131,'[2]EPSA - Control Stock Minimo'!$A$1:$I$10545,9,FALSE)</f>
        <v>0</v>
      </c>
      <c r="T131" s="86">
        <v>46085</v>
      </c>
      <c r="U131" s="611">
        <f>SUM(Q131:S131)/N131</f>
        <v>0.54500000000000004</v>
      </c>
      <c r="V131" s="611" t="str">
        <f t="shared" si="9"/>
        <v>PEDIR</v>
      </c>
      <c r="W131" s="672"/>
      <c r="X131" s="610"/>
      <c r="Y131" s="300">
        <f t="shared" si="12"/>
        <v>0.54500000000000004</v>
      </c>
      <c r="Z131" s="521">
        <f t="shared" ref="Z131:Z174" si="16">Y131-G131+U131</f>
        <v>-3.91</v>
      </c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7"/>
      <c r="EC131" s="57"/>
    </row>
    <row r="132" spans="1:133" s="305" customFormat="1" ht="31.2" thickBot="1" x14ac:dyDescent="0.45">
      <c r="A132" s="565"/>
      <c r="B132" s="347"/>
      <c r="C132" s="687" t="s">
        <v>395</v>
      </c>
      <c r="D132" s="688"/>
      <c r="E132" s="689"/>
      <c r="F132" s="689"/>
      <c r="G132" s="689">
        <v>5</v>
      </c>
      <c r="H132" s="612"/>
      <c r="I132" s="612"/>
      <c r="J132" s="613"/>
      <c r="K132" s="613"/>
      <c r="L132" s="610"/>
      <c r="M132" s="610"/>
      <c r="N132" s="112"/>
      <c r="O132" s="610"/>
      <c r="P132" s="610"/>
      <c r="Q132" s="587"/>
      <c r="R132" s="82"/>
      <c r="S132" s="84"/>
      <c r="T132" s="86"/>
      <c r="U132" s="248"/>
      <c r="V132" s="248"/>
      <c r="W132" s="662"/>
      <c r="X132" s="113"/>
      <c r="Y132" s="298" t="e">
        <f t="shared" si="12"/>
        <v>#DIV/0!</v>
      </c>
      <c r="Z132" s="299" t="e">
        <f t="shared" si="16"/>
        <v>#DIV/0!</v>
      </c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7"/>
      <c r="EA132" s="57"/>
      <c r="EB132" s="57"/>
      <c r="EC132" s="57"/>
    </row>
    <row r="133" spans="1:133" s="121" customFormat="1" ht="24.9" thickBot="1" x14ac:dyDescent="0.45">
      <c r="A133" s="556" t="s">
        <v>666</v>
      </c>
      <c r="B133" s="346">
        <v>152045000000</v>
      </c>
      <c r="C133" s="80" t="s">
        <v>408</v>
      </c>
      <c r="D133" s="80"/>
      <c r="E133" s="82" t="s">
        <v>429</v>
      </c>
      <c r="F133" s="82"/>
      <c r="G133" s="82">
        <v>5</v>
      </c>
      <c r="H133" s="82"/>
      <c r="I133" s="82">
        <v>20.28</v>
      </c>
      <c r="J133" s="83">
        <v>17.55</v>
      </c>
      <c r="K133" s="83">
        <v>18.05</v>
      </c>
      <c r="L133" s="83">
        <v>32.57</v>
      </c>
      <c r="M133" s="83"/>
      <c r="N133" s="112">
        <f>AVERAGE(I133:L133)</f>
        <v>22.112499999999997</v>
      </c>
      <c r="O133" s="110"/>
      <c r="P133" s="110"/>
      <c r="Q133" s="587">
        <v>280.48</v>
      </c>
      <c r="R133" s="82">
        <f>VLOOKUP(B133,'[1]EPSA - Control Stock Minimo'!$A$2:$F$10545,4,FALSE)</f>
        <v>0</v>
      </c>
      <c r="S133" s="84">
        <v>300</v>
      </c>
      <c r="T133" s="86">
        <v>46122</v>
      </c>
      <c r="U133" s="79">
        <f t="shared" ref="U133:U142" si="17">SUM(Q133:S133)/N133</f>
        <v>26.251215375918601</v>
      </c>
      <c r="V133" s="79" t="str">
        <f>IFERROR(IF(U134&lt;=(4+G133),"PEDIR",""),"-")</f>
        <v/>
      </c>
      <c r="W133" s="663"/>
      <c r="X133" s="113"/>
      <c r="Y133" s="141">
        <f t="shared" si="12"/>
        <v>26.251215375918601</v>
      </c>
      <c r="Z133" s="141">
        <f>Y133-G133+U134</f>
        <v>69.251215375918605</v>
      </c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</row>
    <row r="134" spans="1:133" s="4" customFormat="1" ht="12.6" thickBot="1" x14ac:dyDescent="0.45">
      <c r="A134" s="778" t="s">
        <v>411</v>
      </c>
      <c r="B134" s="346">
        <v>800000001395</v>
      </c>
      <c r="C134" s="80" t="s">
        <v>543</v>
      </c>
      <c r="D134" s="80"/>
      <c r="E134" s="82"/>
      <c r="F134" s="82"/>
      <c r="G134" s="82"/>
      <c r="H134" s="82"/>
      <c r="I134" s="82">
        <v>0</v>
      </c>
      <c r="J134" s="83">
        <v>0.25</v>
      </c>
      <c r="K134" s="110">
        <v>0.25</v>
      </c>
      <c r="L134" s="83">
        <v>0.25</v>
      </c>
      <c r="M134" s="83"/>
      <c r="N134" s="112">
        <v>0.25</v>
      </c>
      <c r="O134" s="110"/>
      <c r="P134" s="110"/>
      <c r="Q134" s="587">
        <f>VLOOKUP(B134,'[1]EPSA - Control Stock Minimo'!$A$2:$F$10545,3,FALSE)</f>
        <v>12</v>
      </c>
      <c r="R134" s="82">
        <f>VLOOKUP(B134,'[1]EPSA - Control Stock Minimo'!$A$2:$F$10545,4,FALSE)</f>
        <v>0</v>
      </c>
      <c r="S134" s="84">
        <f>VLOOKUP(B134,'[2]EPSA - Control Stock Minimo'!$A$1:$I$10545,9,FALSE)</f>
        <v>0</v>
      </c>
      <c r="T134" s="86">
        <v>46122</v>
      </c>
      <c r="U134" s="79">
        <f t="shared" si="17"/>
        <v>48</v>
      </c>
      <c r="V134" s="79" t="str">
        <f>IFERROR(IF(#REF!&lt;=(4+G134),"PEDIR",""),"-")</f>
        <v>-</v>
      </c>
      <c r="W134" s="663"/>
      <c r="X134" s="113"/>
      <c r="Y134" s="2">
        <f t="shared" si="12"/>
        <v>48</v>
      </c>
      <c r="Z134" s="141" t="e">
        <f>Y134-G134+#REF!</f>
        <v>#REF!</v>
      </c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</row>
    <row r="135" spans="1:133" s="4" customFormat="1" ht="12.6" thickBot="1" x14ac:dyDescent="0.45">
      <c r="A135" s="779"/>
      <c r="B135" s="346">
        <v>633002100000</v>
      </c>
      <c r="C135" s="80" t="s">
        <v>756</v>
      </c>
      <c r="D135" s="80"/>
      <c r="E135" s="82" t="s">
        <v>434</v>
      </c>
      <c r="F135" s="82"/>
      <c r="G135" s="82">
        <v>4</v>
      </c>
      <c r="H135" s="82">
        <v>4.7300000000000004</v>
      </c>
      <c r="I135" s="82">
        <v>3.94</v>
      </c>
      <c r="J135" s="83">
        <v>7.89</v>
      </c>
      <c r="K135" s="83">
        <v>6.88</v>
      </c>
      <c r="L135" s="83">
        <v>3.94</v>
      </c>
      <c r="M135" s="83"/>
      <c r="N135" s="112">
        <f>AVERAGE(H135:L135)</f>
        <v>5.476</v>
      </c>
      <c r="O135" s="614"/>
      <c r="P135" s="614"/>
      <c r="Q135" s="587">
        <v>37.85</v>
      </c>
      <c r="R135" s="82">
        <f>VLOOKUP(B135,'[1]EPSA - Control Stock Minimo'!$A$2:$F$10545,4,FALSE)</f>
        <v>0</v>
      </c>
      <c r="S135" s="84">
        <v>28.39</v>
      </c>
      <c r="T135" s="86">
        <v>46122</v>
      </c>
      <c r="U135" s="79">
        <f t="shared" si="17"/>
        <v>12.096420745069395</v>
      </c>
      <c r="V135" s="79" t="str">
        <f t="shared" ref="V135:V197" si="18">IFERROR(IF(U135&lt;=(4+G135),"PEDIR",""),"-")</f>
        <v/>
      </c>
      <c r="W135" s="663"/>
      <c r="X135" s="113"/>
      <c r="Y135" s="2">
        <f t="shared" si="12"/>
        <v>12.096420745069395</v>
      </c>
      <c r="Z135" s="141">
        <f t="shared" si="16"/>
        <v>20.19284149013879</v>
      </c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</row>
    <row r="136" spans="1:133" s="4" customFormat="1" ht="12.6" thickBot="1" x14ac:dyDescent="0.45">
      <c r="A136" s="556" t="s">
        <v>80</v>
      </c>
      <c r="B136" s="346">
        <v>631031000000</v>
      </c>
      <c r="C136" s="80" t="s">
        <v>754</v>
      </c>
      <c r="D136" s="80" t="s">
        <v>755</v>
      </c>
      <c r="E136" s="82" t="s">
        <v>426</v>
      </c>
      <c r="F136" s="82"/>
      <c r="G136" s="82">
        <v>4</v>
      </c>
      <c r="H136" s="82"/>
      <c r="I136" s="82">
        <v>1.51</v>
      </c>
      <c r="J136" s="83">
        <v>1.81</v>
      </c>
      <c r="K136" s="83">
        <v>1.21</v>
      </c>
      <c r="L136" s="83">
        <v>0.92</v>
      </c>
      <c r="M136" s="83"/>
      <c r="N136" s="112">
        <v>1</v>
      </c>
      <c r="O136" s="110"/>
      <c r="P136" s="110"/>
      <c r="Q136" s="599">
        <v>14.02</v>
      </c>
      <c r="R136" s="82">
        <f>VLOOKUP(B136,'[1]EPSA - Control Stock Minimo'!$A$2:$F$10545,4,FALSE)</f>
        <v>0</v>
      </c>
      <c r="S136" s="248">
        <f>VLOOKUP(B136,'[2]EPSA - Control Stock Minimo'!$A$1:$I$10545,9,FALSE)</f>
        <v>1.77E-2</v>
      </c>
      <c r="T136" s="86">
        <v>46122</v>
      </c>
      <c r="U136" s="79">
        <f t="shared" si="17"/>
        <v>14.037699999999999</v>
      </c>
      <c r="V136" s="79" t="str">
        <f t="shared" si="18"/>
        <v/>
      </c>
      <c r="W136" s="663"/>
      <c r="X136" s="113"/>
      <c r="Y136" s="2">
        <f t="shared" si="12"/>
        <v>14.037699999999999</v>
      </c>
      <c r="Z136" s="141">
        <f t="shared" si="16"/>
        <v>24.075399999999998</v>
      </c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</row>
    <row r="137" spans="1:133" s="2" customFormat="1" ht="12.6" thickBot="1" x14ac:dyDescent="0.45">
      <c r="A137" s="556" t="s">
        <v>376</v>
      </c>
      <c r="B137" s="346">
        <v>640016110000</v>
      </c>
      <c r="C137" s="80" t="s">
        <v>81</v>
      </c>
      <c r="D137" s="80"/>
      <c r="E137" s="82" t="s">
        <v>426</v>
      </c>
      <c r="F137" s="82"/>
      <c r="G137" s="82"/>
      <c r="H137" s="82"/>
      <c r="I137" s="82">
        <v>0</v>
      </c>
      <c r="J137" s="83">
        <v>0.25</v>
      </c>
      <c r="K137" s="83">
        <v>0</v>
      </c>
      <c r="L137" s="83">
        <v>0</v>
      </c>
      <c r="M137" s="83"/>
      <c r="N137" s="112">
        <v>0</v>
      </c>
      <c r="O137" s="110"/>
      <c r="P137" s="110"/>
      <c r="Q137" s="587">
        <f>VLOOKUP(B137,'[1]EPSA - Control Stock Minimo'!$A$2:$F$10545,3,FALSE)</f>
        <v>195</v>
      </c>
      <c r="R137" s="82">
        <f>VLOOKUP(B137,'[1]EPSA - Control Stock Minimo'!$A$2:$F$10545,4,FALSE)</f>
        <v>0</v>
      </c>
      <c r="S137" s="84">
        <f>VLOOKUP(B137,'[2]EPSA - Control Stock Minimo'!$A$1:$I$10545,9,FALSE)</f>
        <v>0</v>
      </c>
      <c r="T137" s="86">
        <v>46085</v>
      </c>
      <c r="U137" s="79" t="e">
        <f t="shared" si="17"/>
        <v>#DIV/0!</v>
      </c>
      <c r="V137" s="79" t="str">
        <f t="shared" si="18"/>
        <v>-</v>
      </c>
      <c r="W137" s="663"/>
      <c r="X137" s="110"/>
      <c r="Y137" s="2" t="e">
        <f t="shared" si="12"/>
        <v>#DIV/0!</v>
      </c>
      <c r="Z137" s="141" t="e">
        <f t="shared" si="16"/>
        <v>#DIV/0!</v>
      </c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</row>
    <row r="138" spans="1:133" s="3" customFormat="1" ht="49.5" thickBot="1" x14ac:dyDescent="0.45">
      <c r="A138" s="566" t="s">
        <v>420</v>
      </c>
      <c r="B138" s="346">
        <v>161000000000</v>
      </c>
      <c r="C138" s="80" t="s">
        <v>82</v>
      </c>
      <c r="D138" s="80"/>
      <c r="E138" s="82" t="s">
        <v>426</v>
      </c>
      <c r="F138" s="82"/>
      <c r="G138" s="82">
        <v>6</v>
      </c>
      <c r="H138" s="82">
        <v>19</v>
      </c>
      <c r="I138" s="82">
        <v>21.67</v>
      </c>
      <c r="J138" s="83">
        <v>28.33</v>
      </c>
      <c r="K138" s="83">
        <v>45</v>
      </c>
      <c r="L138" s="83">
        <v>36.39</v>
      </c>
      <c r="M138" s="83"/>
      <c r="N138" s="112">
        <f>AVERAGE(I138:L138)</f>
        <v>32.847499999999997</v>
      </c>
      <c r="O138" s="110"/>
      <c r="P138" s="110"/>
      <c r="Q138" s="587">
        <v>300</v>
      </c>
      <c r="R138" s="82">
        <f>VLOOKUP(B138,'[1]EPSA - Control Stock Minimo'!$A$2:$F$10545,4,FALSE)</f>
        <v>0</v>
      </c>
      <c r="S138" s="84">
        <v>200</v>
      </c>
      <c r="T138" s="86">
        <v>46122</v>
      </c>
      <c r="U138" s="248">
        <f t="shared" si="17"/>
        <v>15.22185858893371</v>
      </c>
      <c r="V138" s="248" t="str">
        <f t="shared" si="18"/>
        <v/>
      </c>
      <c r="W138" s="663"/>
      <c r="X138" s="113"/>
      <c r="Y138" s="2">
        <f t="shared" si="12"/>
        <v>15.22185858893371</v>
      </c>
      <c r="Z138" s="141">
        <f t="shared" si="16"/>
        <v>24.44371717786742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</row>
    <row r="139" spans="1:133" s="4" customFormat="1" ht="12.6" thickBot="1" x14ac:dyDescent="0.45">
      <c r="A139" s="776" t="s">
        <v>459</v>
      </c>
      <c r="B139" s="346">
        <v>670016100000</v>
      </c>
      <c r="C139" s="80" t="s">
        <v>547</v>
      </c>
      <c r="D139" s="110" t="s">
        <v>623</v>
      </c>
      <c r="E139" s="82" t="s">
        <v>433</v>
      </c>
      <c r="F139" s="82"/>
      <c r="G139" s="82">
        <v>3</v>
      </c>
      <c r="H139" s="82">
        <v>1695</v>
      </c>
      <c r="I139" s="82">
        <v>2128.5</v>
      </c>
      <c r="J139" s="83">
        <v>2128.5</v>
      </c>
      <c r="K139" s="83">
        <v>867.17</v>
      </c>
      <c r="L139" s="110">
        <v>2631.83</v>
      </c>
      <c r="M139" s="110"/>
      <c r="N139" s="112">
        <v>800</v>
      </c>
      <c r="O139" s="110"/>
      <c r="P139" s="110"/>
      <c r="Q139" s="587">
        <v>23177</v>
      </c>
      <c r="R139" s="82">
        <f>VLOOKUP(B139,'[1]EPSA - Control Stock Minimo'!$A$2:$F$10545,4,FALSE)</f>
        <v>0</v>
      </c>
      <c r="S139" s="84">
        <f>VLOOKUP(B139,'[2]EPSA - Control Stock Minimo'!$A$1:$I$10545,9,FALSE)</f>
        <v>0</v>
      </c>
      <c r="T139" s="86">
        <v>46122</v>
      </c>
      <c r="U139" s="79">
        <f t="shared" si="17"/>
        <v>28.971250000000001</v>
      </c>
      <c r="V139" s="79" t="str">
        <f t="shared" si="18"/>
        <v/>
      </c>
      <c r="W139" s="663"/>
      <c r="X139" s="113"/>
      <c r="Y139" s="2">
        <f t="shared" si="12"/>
        <v>28.971250000000001</v>
      </c>
      <c r="Z139" s="141">
        <f t="shared" si="16"/>
        <v>54.942500000000003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</row>
    <row r="140" spans="1:133" s="4" customFormat="1" ht="37.200000000000003" thickBot="1" x14ac:dyDescent="0.45">
      <c r="A140" s="779"/>
      <c r="B140" s="346">
        <v>670015000000</v>
      </c>
      <c r="C140" s="80" t="s">
        <v>846</v>
      </c>
      <c r="D140" s="110" t="s">
        <v>623</v>
      </c>
      <c r="E140" s="82" t="s">
        <v>432</v>
      </c>
      <c r="F140" s="82"/>
      <c r="G140" s="82">
        <v>3</v>
      </c>
      <c r="H140" s="82">
        <v>189</v>
      </c>
      <c r="I140" s="82">
        <v>340.33</v>
      </c>
      <c r="J140" s="83">
        <v>529.66999999999996</v>
      </c>
      <c r="K140" s="83">
        <v>227</v>
      </c>
      <c r="L140" s="83">
        <v>454</v>
      </c>
      <c r="M140" s="83"/>
      <c r="N140" s="112">
        <v>300</v>
      </c>
      <c r="O140" s="110"/>
      <c r="P140" s="110"/>
      <c r="Q140" s="587">
        <v>2200</v>
      </c>
      <c r="R140" s="82">
        <f>VLOOKUP(B140,'[1]EPSA - Control Stock Minimo'!$A$2:$F$10545,4,FALSE)</f>
        <v>0</v>
      </c>
      <c r="S140" s="84"/>
      <c r="T140" s="86">
        <v>46122</v>
      </c>
      <c r="U140" s="79">
        <f t="shared" si="17"/>
        <v>7.333333333333333</v>
      </c>
      <c r="V140" s="79" t="str">
        <f t="shared" si="18"/>
        <v/>
      </c>
      <c r="W140" s="663"/>
      <c r="X140" s="113"/>
      <c r="Y140" s="2">
        <f t="shared" si="12"/>
        <v>7.333333333333333</v>
      </c>
      <c r="Z140" s="141">
        <f t="shared" si="16"/>
        <v>11.666666666666666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</row>
    <row r="141" spans="1:133" s="2" customFormat="1" ht="14.4" customHeight="1" thickBot="1" x14ac:dyDescent="0.45">
      <c r="A141" s="566" t="s">
        <v>460</v>
      </c>
      <c r="B141" s="346">
        <v>800000000217</v>
      </c>
      <c r="C141" s="80" t="s">
        <v>412</v>
      </c>
      <c r="D141" s="80"/>
      <c r="E141" s="82" t="s">
        <v>425</v>
      </c>
      <c r="F141" s="82"/>
      <c r="G141" s="82">
        <v>5</v>
      </c>
      <c r="H141" s="82"/>
      <c r="I141" s="82">
        <v>0.17</v>
      </c>
      <c r="J141" s="83">
        <v>0.17</v>
      </c>
      <c r="K141" s="83">
        <v>0.17</v>
      </c>
      <c r="L141" s="83">
        <v>0.25</v>
      </c>
      <c r="M141" s="83"/>
      <c r="N141" s="112">
        <v>0.17</v>
      </c>
      <c r="O141" s="110"/>
      <c r="P141" s="110"/>
      <c r="Q141" s="587">
        <v>2</v>
      </c>
      <c r="R141" s="82">
        <f>VLOOKUP(B141,'[1]EPSA - Control Stock Minimo'!$A$2:$F$10545,4,FALSE)</f>
        <v>0</v>
      </c>
      <c r="S141" s="84">
        <v>0</v>
      </c>
      <c r="T141" s="86">
        <v>46122</v>
      </c>
      <c r="U141" s="79">
        <f t="shared" si="17"/>
        <v>11.76470588235294</v>
      </c>
      <c r="V141" s="79" t="str">
        <f t="shared" si="18"/>
        <v/>
      </c>
      <c r="W141" s="663"/>
      <c r="X141" s="113"/>
      <c r="Y141" s="2">
        <f t="shared" ref="Y141:Y205" si="19">(Q141+S141+X141)/N141</f>
        <v>11.76470588235294</v>
      </c>
      <c r="Z141" s="141">
        <f t="shared" si="16"/>
        <v>18.52941176470588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</row>
    <row r="142" spans="1:133" s="3" customFormat="1" ht="12.6" thickBot="1" x14ac:dyDescent="0.45">
      <c r="A142" s="556" t="s">
        <v>396</v>
      </c>
      <c r="B142" s="346">
        <v>800000000292</v>
      </c>
      <c r="C142" s="80" t="s">
        <v>88</v>
      </c>
      <c r="D142" s="80"/>
      <c r="E142" s="82" t="s">
        <v>426</v>
      </c>
      <c r="F142" s="82"/>
      <c r="G142" s="82">
        <v>5</v>
      </c>
      <c r="H142" s="82"/>
      <c r="I142" s="82">
        <v>0.18</v>
      </c>
      <c r="J142" s="83">
        <v>0.17</v>
      </c>
      <c r="K142" s="110">
        <v>0</v>
      </c>
      <c r="L142" s="83">
        <v>0.25</v>
      </c>
      <c r="M142" s="83"/>
      <c r="N142" s="112">
        <v>0.21</v>
      </c>
      <c r="O142" s="110"/>
      <c r="P142" s="110"/>
      <c r="Q142" s="587">
        <v>2</v>
      </c>
      <c r="R142" s="82">
        <v>0</v>
      </c>
      <c r="S142" s="84">
        <v>5</v>
      </c>
      <c r="T142" s="86">
        <v>46122</v>
      </c>
      <c r="U142" s="79">
        <f t="shared" si="17"/>
        <v>33.333333333333336</v>
      </c>
      <c r="V142" s="79" t="str">
        <f t="shared" si="18"/>
        <v/>
      </c>
      <c r="W142" s="663"/>
      <c r="X142" s="110"/>
      <c r="Y142" s="2">
        <f>(Q142+S143+X142)/N142</f>
        <v>9.5238095238095237</v>
      </c>
      <c r="Z142" s="141">
        <f t="shared" si="16"/>
        <v>37.857142857142861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</row>
    <row r="143" spans="1:133" s="3" customFormat="1" ht="12.6" thickBot="1" x14ac:dyDescent="0.45">
      <c r="A143" s="557"/>
      <c r="B143" s="346">
        <v>610060000000</v>
      </c>
      <c r="C143" s="80" t="s">
        <v>673</v>
      </c>
      <c r="D143" s="80"/>
      <c r="E143" s="82"/>
      <c r="F143" s="82"/>
      <c r="G143" s="82"/>
      <c r="H143" s="82"/>
      <c r="I143" s="82"/>
      <c r="J143" s="83">
        <v>0</v>
      </c>
      <c r="K143" s="83">
        <v>0.08</v>
      </c>
      <c r="L143" s="83">
        <v>0</v>
      </c>
      <c r="M143" s="83"/>
      <c r="N143" s="112"/>
      <c r="O143" s="110"/>
      <c r="P143" s="110"/>
      <c r="Q143" s="587">
        <f>VLOOKUP(B143,'[1]EPSA - Control Stock Minimo'!$A$2:$F$10545,3,FALSE)</f>
        <v>19</v>
      </c>
      <c r="R143" s="82">
        <f>VLOOKUP(B143,'[1]EPSA - Control Stock Minimo'!$A$2:$F$10545,4,FALSE)</f>
        <v>0</v>
      </c>
      <c r="S143" s="84">
        <f>VLOOKUP(B142,'[2]EPSA - Control Stock Minimo'!$A$1:$I$10545,9,FALSE)</f>
        <v>0</v>
      </c>
      <c r="T143" s="86">
        <v>46085</v>
      </c>
      <c r="U143" s="79"/>
      <c r="V143" s="79" t="str">
        <f t="shared" si="18"/>
        <v>PEDIR</v>
      </c>
      <c r="W143" s="663"/>
      <c r="X143" s="110"/>
      <c r="Y143" s="2" t="e">
        <f>(Q143+#REF!+X143)/N143</f>
        <v>#REF!</v>
      </c>
      <c r="Z143" s="141" t="e">
        <f t="shared" si="16"/>
        <v>#REF!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</row>
    <row r="144" spans="1:133" s="4" customFormat="1" ht="12.6" thickBot="1" x14ac:dyDescent="0.45">
      <c r="A144" s="787" t="s">
        <v>419</v>
      </c>
      <c r="B144" s="346">
        <v>158200100000</v>
      </c>
      <c r="C144" s="80" t="s">
        <v>89</v>
      </c>
      <c r="D144" s="80"/>
      <c r="E144" s="82" t="s">
        <v>429</v>
      </c>
      <c r="F144" s="82"/>
      <c r="G144" s="82">
        <v>6</v>
      </c>
      <c r="H144" s="82"/>
      <c r="I144" s="82">
        <v>57.11</v>
      </c>
      <c r="J144" s="83">
        <v>60.75</v>
      </c>
      <c r="K144" s="83">
        <v>58</v>
      </c>
      <c r="L144" s="83">
        <v>87.5</v>
      </c>
      <c r="M144" s="83"/>
      <c r="N144" s="112">
        <v>87</v>
      </c>
      <c r="O144" s="110"/>
      <c r="P144" s="110"/>
      <c r="Q144" s="587">
        <v>600</v>
      </c>
      <c r="R144" s="82">
        <f>VLOOKUP(B144,'[1]EPSA - Control Stock Minimo'!$A$2:$F$10545,4,FALSE)</f>
        <v>0</v>
      </c>
      <c r="S144" s="84">
        <v>1000</v>
      </c>
      <c r="T144" s="86">
        <v>46122</v>
      </c>
      <c r="U144" s="79">
        <f t="shared" ref="U144:U153" si="20">SUM(Q144:S144)/N144</f>
        <v>18.390804597701148</v>
      </c>
      <c r="V144" s="79" t="str">
        <f t="shared" si="18"/>
        <v/>
      </c>
      <c r="W144" s="663"/>
      <c r="X144" s="113"/>
      <c r="Y144" s="2">
        <f t="shared" si="19"/>
        <v>18.390804597701148</v>
      </c>
      <c r="Z144" s="141">
        <f t="shared" si="16"/>
        <v>30.781609195402297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/>
      <c r="DU144" s="57"/>
      <c r="DV144" s="57"/>
      <c r="DW144" s="57"/>
      <c r="DX144" s="57"/>
      <c r="DY144" s="57"/>
      <c r="DZ144" s="57"/>
      <c r="EA144" s="57"/>
      <c r="EB144" s="57"/>
      <c r="EC144" s="57"/>
    </row>
    <row r="145" spans="1:133" s="4" customFormat="1" ht="29.25" customHeight="1" thickBot="1" x14ac:dyDescent="0.45">
      <c r="A145" s="788"/>
      <c r="B145" s="346">
        <v>158200900000</v>
      </c>
      <c r="C145" s="80" t="s">
        <v>461</v>
      </c>
      <c r="D145" s="80"/>
      <c r="E145" s="82" t="s">
        <v>429</v>
      </c>
      <c r="F145" s="82"/>
      <c r="G145" s="82">
        <v>6</v>
      </c>
      <c r="H145" s="82"/>
      <c r="I145" s="82">
        <v>6.88</v>
      </c>
      <c r="J145" s="83">
        <v>6.25</v>
      </c>
      <c r="K145" s="83">
        <v>8.33</v>
      </c>
      <c r="L145" s="83">
        <v>6.25</v>
      </c>
      <c r="M145" s="83"/>
      <c r="N145" s="112">
        <v>7</v>
      </c>
      <c r="O145" s="110"/>
      <c r="P145" s="110"/>
      <c r="Q145" s="587">
        <f>VLOOKUP(B145,'[1]EPSA - Control Stock Minimo'!$A$2:$F$10545,3,FALSE)</f>
        <v>100</v>
      </c>
      <c r="R145" s="82">
        <f>VLOOKUP(B145,'[1]EPSA - Control Stock Minimo'!$A$2:$F$10545,4,FALSE)</f>
        <v>0</v>
      </c>
      <c r="S145" s="84">
        <f>VLOOKUP(B145,'[2]EPSA - Control Stock Minimo'!$A$1:$I$10545,9,FALSE)</f>
        <v>0</v>
      </c>
      <c r="T145" s="86">
        <v>46122</v>
      </c>
      <c r="U145" s="79">
        <f t="shared" si="20"/>
        <v>14.285714285714286</v>
      </c>
      <c r="V145" s="79" t="str">
        <f t="shared" si="18"/>
        <v/>
      </c>
      <c r="W145" s="663"/>
      <c r="X145" s="110"/>
      <c r="Y145" s="2">
        <f t="shared" si="19"/>
        <v>14.285714285714286</v>
      </c>
      <c r="Z145" s="141">
        <f t="shared" si="16"/>
        <v>22.571428571428573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57"/>
      <c r="DT145" s="57"/>
      <c r="DU145" s="57"/>
      <c r="DV145" s="57"/>
      <c r="DW145" s="57"/>
      <c r="DX145" s="57"/>
      <c r="DY145" s="57"/>
      <c r="DZ145" s="57"/>
      <c r="EA145" s="57"/>
      <c r="EB145" s="57"/>
      <c r="EC145" s="57"/>
    </row>
    <row r="146" spans="1:133" s="4" customFormat="1" ht="12.6" thickBot="1" x14ac:dyDescent="0.45">
      <c r="A146" s="556" t="s">
        <v>377</v>
      </c>
      <c r="B146" s="346">
        <v>158200200000</v>
      </c>
      <c r="C146" s="80" t="s">
        <v>90</v>
      </c>
      <c r="D146" s="80" t="s">
        <v>826</v>
      </c>
      <c r="E146" s="82" t="s">
        <v>426</v>
      </c>
      <c r="F146" s="82"/>
      <c r="G146" s="82">
        <v>6</v>
      </c>
      <c r="H146" s="82"/>
      <c r="I146" s="82">
        <v>13.71</v>
      </c>
      <c r="J146" s="83">
        <v>14.55</v>
      </c>
      <c r="K146" s="83">
        <v>13.92</v>
      </c>
      <c r="L146" s="83">
        <v>21</v>
      </c>
      <c r="M146" s="83"/>
      <c r="N146" s="112">
        <v>21</v>
      </c>
      <c r="O146" s="110"/>
      <c r="P146" s="110"/>
      <c r="Q146" s="587">
        <v>368</v>
      </c>
      <c r="R146" s="82">
        <f>VLOOKUP(B146,'[1]EPSA - Control Stock Minimo'!$A$2:$F$10545,4,FALSE)</f>
        <v>0</v>
      </c>
      <c r="S146" s="84"/>
      <c r="T146" s="86">
        <v>46122</v>
      </c>
      <c r="U146" s="79">
        <f t="shared" si="20"/>
        <v>17.523809523809526</v>
      </c>
      <c r="V146" s="79" t="str">
        <f t="shared" si="18"/>
        <v/>
      </c>
      <c r="W146" s="663"/>
      <c r="X146" s="113"/>
      <c r="Y146" s="2">
        <f t="shared" si="19"/>
        <v>17.523809523809526</v>
      </c>
      <c r="Z146" s="141">
        <f t="shared" si="16"/>
        <v>29.047619047619051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  <c r="DO146" s="57"/>
      <c r="DP146" s="57"/>
      <c r="DQ146" s="57"/>
      <c r="DR146" s="57"/>
      <c r="DS146" s="57"/>
      <c r="DT146" s="57"/>
      <c r="DU146" s="57"/>
      <c r="DV146" s="57"/>
      <c r="DW146" s="57"/>
      <c r="DX146" s="57"/>
      <c r="DY146" s="57"/>
      <c r="DZ146" s="57"/>
      <c r="EA146" s="57"/>
      <c r="EB146" s="57"/>
      <c r="EC146" s="57"/>
    </row>
    <row r="147" spans="1:133" s="4" customFormat="1" ht="12.6" thickBot="1" x14ac:dyDescent="0.45">
      <c r="A147" s="556" t="s">
        <v>413</v>
      </c>
      <c r="B147" s="346">
        <v>158200300000</v>
      </c>
      <c r="C147" s="80" t="s">
        <v>91</v>
      </c>
      <c r="D147" s="80"/>
      <c r="E147" s="82" t="s">
        <v>426</v>
      </c>
      <c r="F147" s="82"/>
      <c r="G147" s="82">
        <v>6</v>
      </c>
      <c r="H147" s="82"/>
      <c r="I147" s="82">
        <v>16.63</v>
      </c>
      <c r="J147" s="83">
        <v>17.54</v>
      </c>
      <c r="K147" s="83">
        <v>16.86</v>
      </c>
      <c r="L147" s="83">
        <v>24.53</v>
      </c>
      <c r="M147" s="83"/>
      <c r="N147" s="112">
        <v>24.53</v>
      </c>
      <c r="O147" s="110"/>
      <c r="P147" s="110"/>
      <c r="Q147" s="587">
        <v>740.48</v>
      </c>
      <c r="R147" s="82">
        <f>VLOOKUP(B147,'[1]EPSA - Control Stock Minimo'!$A$2:$F$10545,4,FALSE)</f>
        <v>0</v>
      </c>
      <c r="S147" s="84">
        <f>VLOOKUP(B147,'[2]EPSA - Control Stock Minimo'!$A$1:$I$10545,9,FALSE)</f>
        <v>0</v>
      </c>
      <c r="T147" s="86">
        <v>46122</v>
      </c>
      <c r="U147" s="79">
        <f t="shared" si="20"/>
        <v>30.186710150835712</v>
      </c>
      <c r="V147" s="79" t="str">
        <f t="shared" si="18"/>
        <v/>
      </c>
      <c r="W147" s="663"/>
      <c r="X147" s="113"/>
      <c r="Y147" s="2">
        <f t="shared" si="19"/>
        <v>30.186710150835712</v>
      </c>
      <c r="Z147" s="141">
        <f t="shared" si="16"/>
        <v>54.373420301671423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  <c r="DO147" s="57"/>
      <c r="DP147" s="57"/>
      <c r="DQ147" s="57"/>
      <c r="DR147" s="57"/>
      <c r="DS147" s="57"/>
      <c r="DT147" s="57"/>
      <c r="DU147" s="57"/>
      <c r="DV147" s="57"/>
      <c r="DW147" s="57"/>
      <c r="DX147" s="57"/>
      <c r="DY147" s="57"/>
      <c r="DZ147" s="57"/>
      <c r="EA147" s="57"/>
      <c r="EB147" s="57"/>
      <c r="EC147" s="57"/>
    </row>
    <row r="148" spans="1:133" s="4" customFormat="1" ht="24.9" thickBot="1" x14ac:dyDescent="0.45">
      <c r="A148" s="556" t="s">
        <v>414</v>
      </c>
      <c r="B148" s="346">
        <v>158201000000</v>
      </c>
      <c r="C148" s="80" t="s">
        <v>757</v>
      </c>
      <c r="D148" s="615" t="s">
        <v>758</v>
      </c>
      <c r="E148" s="82" t="s">
        <v>429</v>
      </c>
      <c r="F148" s="82"/>
      <c r="G148" s="82">
        <v>5</v>
      </c>
      <c r="H148" s="82"/>
      <c r="I148" s="82">
        <v>2.08</v>
      </c>
      <c r="J148" s="83">
        <v>1.96</v>
      </c>
      <c r="K148" s="83">
        <v>2.08</v>
      </c>
      <c r="L148" s="83">
        <v>2.08</v>
      </c>
      <c r="M148" s="83"/>
      <c r="N148" s="112">
        <v>2.08</v>
      </c>
      <c r="O148" s="110"/>
      <c r="P148" s="110"/>
      <c r="Q148" s="587">
        <f>VLOOKUP(B148,'[1]EPSA - Control Stock Minimo'!$A$2:$F$10545,3,FALSE)</f>
        <v>40.700000000000003</v>
      </c>
      <c r="R148" s="82">
        <f>VLOOKUP(B148,'[1]EPSA - Control Stock Minimo'!$A$2:$F$10545,4,FALSE)</f>
        <v>0</v>
      </c>
      <c r="S148" s="84">
        <f>VLOOKUP(B148,'[2]EPSA - Control Stock Minimo'!$A$1:$I$10545,9,FALSE)</f>
        <v>0</v>
      </c>
      <c r="T148" s="86">
        <v>46122</v>
      </c>
      <c r="U148" s="79">
        <f t="shared" si="20"/>
        <v>19.567307692307693</v>
      </c>
      <c r="V148" s="79" t="str">
        <f t="shared" si="18"/>
        <v/>
      </c>
      <c r="W148" s="663"/>
      <c r="X148" s="110"/>
      <c r="Y148" s="2">
        <f t="shared" si="19"/>
        <v>19.567307692307693</v>
      </c>
      <c r="Z148" s="141">
        <f t="shared" si="16"/>
        <v>34.134615384615387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7"/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</row>
    <row r="149" spans="1:133" s="4" customFormat="1" ht="12.6" thickBot="1" x14ac:dyDescent="0.45">
      <c r="A149" s="556" t="s">
        <v>4</v>
      </c>
      <c r="B149" s="346">
        <v>158200600000</v>
      </c>
      <c r="C149" s="80" t="s">
        <v>93</v>
      </c>
      <c r="D149" s="80"/>
      <c r="E149" s="82" t="s">
        <v>426</v>
      </c>
      <c r="F149" s="82"/>
      <c r="G149" s="82">
        <v>5</v>
      </c>
      <c r="H149" s="82"/>
      <c r="I149" s="82">
        <v>1.81</v>
      </c>
      <c r="J149" s="83">
        <v>1.91</v>
      </c>
      <c r="K149" s="83">
        <v>1.83</v>
      </c>
      <c r="L149" s="83">
        <v>2.68</v>
      </c>
      <c r="M149" s="83"/>
      <c r="N149" s="112">
        <v>2.68</v>
      </c>
      <c r="O149" s="110"/>
      <c r="P149" s="110"/>
      <c r="Q149" s="587">
        <v>174.23</v>
      </c>
      <c r="R149" s="82">
        <v>0</v>
      </c>
      <c r="S149" s="84">
        <f>VLOOKUP(B149,'[2]EPSA - Control Stock Minimo'!$A$1:$I$10545,9,FALSE)</f>
        <v>0</v>
      </c>
      <c r="T149" s="86">
        <v>46122</v>
      </c>
      <c r="U149" s="79">
        <f t="shared" si="20"/>
        <v>65.011194029850742</v>
      </c>
      <c r="V149" s="79" t="str">
        <f t="shared" si="18"/>
        <v/>
      </c>
      <c r="W149" s="663"/>
      <c r="X149" s="110"/>
      <c r="Y149" s="2">
        <f t="shared" si="19"/>
        <v>65.011194029850742</v>
      </c>
      <c r="Z149" s="141">
        <f t="shared" si="16"/>
        <v>125.02238805970148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  <c r="DO149" s="57"/>
      <c r="DP149" s="57"/>
      <c r="DQ149" s="57"/>
      <c r="DR149" s="57"/>
      <c r="DS149" s="57"/>
      <c r="DT149" s="57"/>
      <c r="DU149" s="57"/>
      <c r="DV149" s="57"/>
      <c r="DW149" s="57"/>
      <c r="DX149" s="57"/>
      <c r="DY149" s="57"/>
      <c r="DZ149" s="57"/>
      <c r="EA149" s="57"/>
      <c r="EB149" s="57"/>
      <c r="EC149" s="57"/>
    </row>
    <row r="150" spans="1:133" s="2" customFormat="1" ht="12.6" thickBot="1" x14ac:dyDescent="0.45">
      <c r="A150" s="556" t="s">
        <v>4</v>
      </c>
      <c r="B150" s="346">
        <v>158200800000</v>
      </c>
      <c r="C150" s="80" t="s">
        <v>759</v>
      </c>
      <c r="D150" s="615" t="s">
        <v>760</v>
      </c>
      <c r="E150" s="82" t="s">
        <v>426</v>
      </c>
      <c r="F150" s="82"/>
      <c r="G150" s="82" t="s">
        <v>4</v>
      </c>
      <c r="H150" s="82"/>
      <c r="I150" s="82">
        <v>0.12</v>
      </c>
      <c r="J150" s="83">
        <v>0.12</v>
      </c>
      <c r="K150" s="83">
        <v>0.12</v>
      </c>
      <c r="L150" s="83">
        <v>0.12</v>
      </c>
      <c r="M150" s="83"/>
      <c r="N150" s="112">
        <v>0.12</v>
      </c>
      <c r="O150" s="83"/>
      <c r="P150" s="110"/>
      <c r="Q150" s="587">
        <v>433</v>
      </c>
      <c r="R150" s="82">
        <v>0</v>
      </c>
      <c r="S150" s="84">
        <f>VLOOKUP(B150,'[2]EPSA - Control Stock Minimo'!$A$1:$I$10545,9,FALSE)</f>
        <v>0</v>
      </c>
      <c r="T150" s="86">
        <v>46122</v>
      </c>
      <c r="U150" s="79">
        <f t="shared" si="20"/>
        <v>3608.3333333333335</v>
      </c>
      <c r="V150" s="79" t="str">
        <f t="shared" si="18"/>
        <v>-</v>
      </c>
      <c r="W150" s="663"/>
      <c r="X150" s="110"/>
      <c r="Y150" s="2">
        <f t="shared" si="19"/>
        <v>3608.3333333333335</v>
      </c>
      <c r="Z150" s="141" t="e">
        <f t="shared" si="16"/>
        <v>#VALUE!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  <c r="DO150" s="57"/>
      <c r="DP150" s="57"/>
      <c r="DQ150" s="57"/>
      <c r="DR150" s="57"/>
      <c r="DS150" s="57"/>
      <c r="DT150" s="57"/>
      <c r="DU150" s="57"/>
      <c r="DV150" s="57"/>
      <c r="DW150" s="57"/>
      <c r="DX150" s="57"/>
      <c r="DY150" s="57"/>
      <c r="DZ150" s="57"/>
      <c r="EA150" s="57"/>
      <c r="EB150" s="57"/>
      <c r="EC150" s="57"/>
    </row>
    <row r="151" spans="1:133" ht="12.6" thickBot="1" x14ac:dyDescent="0.45">
      <c r="A151" s="556" t="s">
        <v>4</v>
      </c>
      <c r="B151" s="346">
        <v>800000000357</v>
      </c>
      <c r="C151" s="80" t="s">
        <v>761</v>
      </c>
      <c r="D151" s="615" t="s">
        <v>760</v>
      </c>
      <c r="E151" s="82" t="s">
        <v>426</v>
      </c>
      <c r="F151" s="82"/>
      <c r="G151" s="82" t="s">
        <v>4</v>
      </c>
      <c r="H151" s="82"/>
      <c r="I151" s="82">
        <v>0.02</v>
      </c>
      <c r="J151" s="83">
        <v>0.02</v>
      </c>
      <c r="K151" s="83"/>
      <c r="L151" s="83"/>
      <c r="M151" s="83"/>
      <c r="N151" s="112">
        <v>0.02</v>
      </c>
      <c r="O151" s="110"/>
      <c r="P151" s="110"/>
      <c r="Q151" s="587">
        <f>VLOOKUP(B151,'[1]EPSA - Control Stock Minimo'!$A$2:$F$10545,3,FALSE)</f>
        <v>106.78</v>
      </c>
      <c r="R151" s="82">
        <f>VLOOKUP(B151,'[1]EPSA - Control Stock Minimo'!$A$2:$F$10545,4,FALSE)</f>
        <v>0</v>
      </c>
      <c r="S151" s="84">
        <f>VLOOKUP(B151,'[2]EPSA - Control Stock Minimo'!$A$1:$I$10545,9,FALSE)</f>
        <v>0</v>
      </c>
      <c r="T151" s="86">
        <v>46122</v>
      </c>
      <c r="U151" s="79">
        <f t="shared" si="20"/>
        <v>5339</v>
      </c>
      <c r="V151" s="79" t="str">
        <f t="shared" si="18"/>
        <v>-</v>
      </c>
      <c r="W151" s="663"/>
      <c r="X151" s="110"/>
      <c r="Y151" s="2">
        <f t="shared" si="19"/>
        <v>5339</v>
      </c>
      <c r="Z151" s="141" t="e">
        <f t="shared" si="16"/>
        <v>#VALUE!</v>
      </c>
    </row>
    <row r="152" spans="1:133" s="3" customFormat="1" ht="12.6" thickBot="1" x14ac:dyDescent="0.45">
      <c r="A152" s="769" t="s">
        <v>397</v>
      </c>
      <c r="B152" s="616">
        <v>267021000000</v>
      </c>
      <c r="C152" s="102" t="s">
        <v>106</v>
      </c>
      <c r="D152" s="102"/>
      <c r="E152" s="102" t="s">
        <v>425</v>
      </c>
      <c r="F152" s="102"/>
      <c r="G152" s="102">
        <v>6</v>
      </c>
      <c r="H152" s="102"/>
      <c r="I152" s="102">
        <v>3742.58</v>
      </c>
      <c r="J152" s="617">
        <v>6021.17</v>
      </c>
      <c r="K152" s="617">
        <v>4406.17</v>
      </c>
      <c r="L152" s="617">
        <v>4001.67</v>
      </c>
      <c r="M152" s="617"/>
      <c r="N152" s="112">
        <f>AVERAGE(I152:L152)</f>
        <v>4542.8975</v>
      </c>
      <c r="O152" s="110"/>
      <c r="P152" s="110"/>
      <c r="Q152" s="587">
        <v>8660</v>
      </c>
      <c r="R152" s="82">
        <f>VLOOKUP(B152,'[1]EPSA - Control Stock Minimo'!$A$2:$F$10545,4,FALSE)</f>
        <v>0</v>
      </c>
      <c r="S152" s="84">
        <f>VLOOKUP(B152,'[2]EPSA - Control Stock Minimo'!$A$1:$I$10545,9,FALSE)</f>
        <v>40000</v>
      </c>
      <c r="T152" s="86">
        <v>46122</v>
      </c>
      <c r="U152" s="79">
        <f t="shared" si="20"/>
        <v>10.711225599961258</v>
      </c>
      <c r="V152" s="79" t="str">
        <f t="shared" si="18"/>
        <v/>
      </c>
      <c r="W152" s="663"/>
      <c r="X152" s="113"/>
      <c r="Y152" s="2">
        <f t="shared" si="19"/>
        <v>10.711225599961258</v>
      </c>
      <c r="Z152" s="141">
        <f t="shared" si="16"/>
        <v>15.422451199922516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</row>
    <row r="153" spans="1:133" s="3" customFormat="1" ht="19.8" customHeight="1" thickBot="1" x14ac:dyDescent="0.45">
      <c r="A153" s="767"/>
      <c r="B153" s="690">
        <v>12900100000000</v>
      </c>
      <c r="C153" s="684" t="s">
        <v>663</v>
      </c>
      <c r="D153" s="684"/>
      <c r="E153" s="684"/>
      <c r="F153" s="684"/>
      <c r="G153" s="684"/>
      <c r="H153" s="684">
        <v>5277</v>
      </c>
      <c r="I153" s="684">
        <v>3515</v>
      </c>
      <c r="J153" s="691">
        <v>6181</v>
      </c>
      <c r="K153" s="691">
        <v>3887</v>
      </c>
      <c r="L153" s="691">
        <v>3844</v>
      </c>
      <c r="M153" s="691"/>
      <c r="N153" s="680">
        <f>AVERAGE(I153:L153)</f>
        <v>4356.75</v>
      </c>
      <c r="O153" s="598"/>
      <c r="P153" s="598"/>
      <c r="Q153" s="597">
        <v>92</v>
      </c>
      <c r="R153" s="597">
        <f>VLOOKUP(B153,'[1]EPSA - Control Stock Minimo'!$A$2:$F$10545,4,FALSE)</f>
        <v>0</v>
      </c>
      <c r="S153" s="597">
        <v>7780</v>
      </c>
      <c r="T153" s="681">
        <v>46085</v>
      </c>
      <c r="U153" s="682">
        <f t="shared" si="20"/>
        <v>1.8068514374246858</v>
      </c>
      <c r="V153" s="682"/>
      <c r="W153" s="683"/>
      <c r="X153" s="598"/>
      <c r="Y153" s="2">
        <f t="shared" si="19"/>
        <v>1.8068514374246858</v>
      </c>
      <c r="Z153" s="141">
        <f t="shared" si="16"/>
        <v>3.6137028748493716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</row>
    <row r="154" spans="1:133" ht="30" customHeight="1" thickTop="1" x14ac:dyDescent="0.4">
      <c r="A154" s="766" t="s">
        <v>121</v>
      </c>
      <c r="B154" s="578">
        <v>267062001000</v>
      </c>
      <c r="C154" s="636" t="s">
        <v>107</v>
      </c>
      <c r="D154" s="636" t="s">
        <v>768</v>
      </c>
      <c r="E154" s="636" t="s">
        <v>425</v>
      </c>
      <c r="F154" s="636"/>
      <c r="G154" s="636">
        <v>5</v>
      </c>
      <c r="H154" s="636">
        <v>0</v>
      </c>
      <c r="I154" s="636">
        <f>10.5+1.67</f>
        <v>12.17</v>
      </c>
      <c r="J154" s="637">
        <v>1616.67</v>
      </c>
      <c r="K154" s="637">
        <v>2957</v>
      </c>
      <c r="L154" s="637">
        <v>0</v>
      </c>
      <c r="M154" s="637"/>
      <c r="N154" s="705">
        <v>2500</v>
      </c>
      <c r="O154" s="706"/>
      <c r="P154" s="706"/>
      <c r="Q154" s="707">
        <v>11020</v>
      </c>
      <c r="R154" s="708">
        <f>VLOOKUP(B154,'[1]EPSA - Control Stock Minimo'!$A$2:$F$10545,4,FALSE)</f>
        <v>0</v>
      </c>
      <c r="S154" s="709">
        <v>20000</v>
      </c>
      <c r="T154" s="710">
        <v>46122</v>
      </c>
      <c r="U154" s="711">
        <f t="shared" ref="U154:U170" si="21">SUM(Q154:S154)/N154</f>
        <v>12.407999999999999</v>
      </c>
      <c r="V154" s="79" t="str">
        <f t="shared" si="18"/>
        <v/>
      </c>
      <c r="W154" s="663"/>
      <c r="X154" s="113"/>
      <c r="Y154" s="1">
        <f t="shared" si="19"/>
        <v>12.407999999999999</v>
      </c>
      <c r="Z154" s="31">
        <f t="shared" si="16"/>
        <v>19.815999999999999</v>
      </c>
    </row>
    <row r="155" spans="1:133" ht="19.8" customHeight="1" x14ac:dyDescent="0.4">
      <c r="A155" s="767"/>
      <c r="B155" s="690">
        <v>12981010000000</v>
      </c>
      <c r="C155" s="684" t="s">
        <v>660</v>
      </c>
      <c r="D155" s="684"/>
      <c r="E155" s="684"/>
      <c r="F155" s="684"/>
      <c r="G155" s="684"/>
      <c r="H155" s="684">
        <v>2391</v>
      </c>
      <c r="I155" s="684">
        <v>1753</v>
      </c>
      <c r="J155" s="691">
        <v>1770</v>
      </c>
      <c r="K155" s="691">
        <v>2738</v>
      </c>
      <c r="L155" s="691">
        <v>3202</v>
      </c>
      <c r="M155" s="691"/>
      <c r="N155" s="691">
        <f t="shared" ref="N155" si="22">AVERAGE(I155:L155)</f>
        <v>2365.75</v>
      </c>
      <c r="O155" s="598"/>
      <c r="P155" s="598"/>
      <c r="Q155" s="597">
        <v>5618</v>
      </c>
      <c r="R155" s="597">
        <f>VLOOKUP(B155,'[1]EPSA - Control Stock Minimo'!$A$2:$F$10545,4,FALSE)</f>
        <v>0</v>
      </c>
      <c r="S155" s="597">
        <f>VLOOKUP(B155,'[2]EPSA - Control Stock Minimo'!$A$1:$I$10545,9,FALSE)</f>
        <v>0</v>
      </c>
      <c r="T155" s="681">
        <v>46085</v>
      </c>
      <c r="U155" s="682">
        <f t="shared" si="21"/>
        <v>2.3747226038254254</v>
      </c>
      <c r="V155" s="682"/>
      <c r="W155" s="683"/>
      <c r="X155" s="598"/>
      <c r="Y155" s="1">
        <f t="shared" si="19"/>
        <v>2.3747226038254254</v>
      </c>
      <c r="Z155" s="31">
        <f t="shared" si="16"/>
        <v>4.7494452076508509</v>
      </c>
    </row>
    <row r="156" spans="1:133" ht="31.8" customHeight="1" x14ac:dyDescent="0.4">
      <c r="A156" s="767"/>
      <c r="B156" s="616">
        <v>267065001000</v>
      </c>
      <c r="C156" s="102" t="s">
        <v>108</v>
      </c>
      <c r="D156" s="102" t="s">
        <v>769</v>
      </c>
      <c r="E156" s="102" t="s">
        <v>425</v>
      </c>
      <c r="F156" s="102"/>
      <c r="G156" s="102">
        <v>5</v>
      </c>
      <c r="H156" s="102"/>
      <c r="I156" s="102">
        <v>166.67</v>
      </c>
      <c r="J156" s="617">
        <v>134.58000000000001</v>
      </c>
      <c r="K156" s="617">
        <v>271</v>
      </c>
      <c r="L156" s="617">
        <v>415.42</v>
      </c>
      <c r="M156" s="617"/>
      <c r="N156" s="112">
        <f>+AVERAGE(I156:L156)</f>
        <v>246.91750000000002</v>
      </c>
      <c r="O156" s="110"/>
      <c r="P156" s="110"/>
      <c r="Q156" s="587">
        <v>5563</v>
      </c>
      <c r="R156" s="82">
        <f>VLOOKUP(B156,'[1]EPSA - Control Stock Minimo'!$A$2:$F$10545,4,FALSE)</f>
        <v>0</v>
      </c>
      <c r="S156" s="84">
        <f>VLOOKUP(B156,'[2]EPSA - Control Stock Minimo'!$A$1:$I$10545,9,FALSE)</f>
        <v>0</v>
      </c>
      <c r="T156" s="86">
        <v>46122</v>
      </c>
      <c r="U156" s="79">
        <f t="shared" si="21"/>
        <v>22.529792339546606</v>
      </c>
      <c r="V156" s="79" t="str">
        <f t="shared" si="18"/>
        <v/>
      </c>
      <c r="W156" s="663"/>
      <c r="X156" s="113"/>
      <c r="Y156" s="1">
        <f t="shared" si="19"/>
        <v>22.529792339546606</v>
      </c>
      <c r="Z156" s="31">
        <f t="shared" si="16"/>
        <v>40.059584679093213</v>
      </c>
    </row>
    <row r="157" spans="1:133" x14ac:dyDescent="0.4">
      <c r="A157" s="767"/>
      <c r="B157" s="690">
        <v>12981020000000</v>
      </c>
      <c r="C157" s="684" t="s">
        <v>659</v>
      </c>
      <c r="D157" s="684"/>
      <c r="E157" s="684"/>
      <c r="F157" s="684"/>
      <c r="G157" s="684"/>
      <c r="H157" s="684">
        <v>183</v>
      </c>
      <c r="I157" s="684">
        <v>215</v>
      </c>
      <c r="J157" s="691">
        <v>110</v>
      </c>
      <c r="K157" s="691">
        <v>139</v>
      </c>
      <c r="L157" s="691"/>
      <c r="M157" s="691"/>
      <c r="N157" s="680">
        <v>160</v>
      </c>
      <c r="O157" s="598"/>
      <c r="P157" s="598"/>
      <c r="Q157" s="597">
        <v>752</v>
      </c>
      <c r="R157" s="597">
        <f>VLOOKUP(B157,'[1]EPSA - Control Stock Minimo'!$A$2:$F$10545,4,FALSE)</f>
        <v>0</v>
      </c>
      <c r="S157" s="597">
        <f>VLOOKUP(B157,'[2]EPSA - Control Stock Minimo'!$A$1:$I$10545,9,FALSE)</f>
        <v>0</v>
      </c>
      <c r="T157" s="681">
        <v>46085</v>
      </c>
      <c r="U157" s="682">
        <f t="shared" si="21"/>
        <v>4.7</v>
      </c>
      <c r="V157" s="682"/>
      <c r="W157" s="683"/>
      <c r="X157" s="598"/>
      <c r="Y157" s="1">
        <f t="shared" si="19"/>
        <v>4.7</v>
      </c>
      <c r="Z157" s="31">
        <f t="shared" si="16"/>
        <v>9.4</v>
      </c>
    </row>
    <row r="158" spans="1:133" x14ac:dyDescent="0.4">
      <c r="A158" s="767"/>
      <c r="B158" s="616">
        <v>267092730005</v>
      </c>
      <c r="C158" s="102" t="s">
        <v>112</v>
      </c>
      <c r="D158" s="102"/>
      <c r="E158" s="102" t="s">
        <v>425</v>
      </c>
      <c r="F158" s="102"/>
      <c r="G158" s="102">
        <v>5</v>
      </c>
      <c r="H158" s="102">
        <v>0</v>
      </c>
      <c r="I158" s="102">
        <v>27.5</v>
      </c>
      <c r="J158" s="617">
        <v>105.25</v>
      </c>
      <c r="K158" s="617">
        <v>67</v>
      </c>
      <c r="L158" s="617">
        <v>167</v>
      </c>
      <c r="M158" s="617"/>
      <c r="N158" s="112">
        <v>160</v>
      </c>
      <c r="O158" s="110"/>
      <c r="P158" s="110"/>
      <c r="Q158" s="587">
        <v>8507</v>
      </c>
      <c r="R158" s="82">
        <f>VLOOKUP(B158,'[1]EPSA - Control Stock Minimo'!$A$2:$F$10545,4,FALSE)</f>
        <v>0</v>
      </c>
      <c r="S158" s="84">
        <f>VLOOKUP(B158,'[2]EPSA - Control Stock Minimo'!$A$1:$I$10545,9,FALSE)</f>
        <v>0</v>
      </c>
      <c r="T158" s="86">
        <v>46122</v>
      </c>
      <c r="U158" s="79">
        <f t="shared" si="21"/>
        <v>53.168750000000003</v>
      </c>
      <c r="V158" s="79" t="str">
        <f t="shared" si="18"/>
        <v/>
      </c>
      <c r="W158" s="663"/>
      <c r="X158" s="113"/>
      <c r="Y158" s="1">
        <f t="shared" si="19"/>
        <v>53.168750000000003</v>
      </c>
      <c r="Z158" s="31">
        <f t="shared" si="16"/>
        <v>101.33750000000001</v>
      </c>
    </row>
    <row r="159" spans="1:133" x14ac:dyDescent="0.4">
      <c r="A159" s="767"/>
      <c r="B159" s="690">
        <v>12940300000000</v>
      </c>
      <c r="C159" s="684" t="s">
        <v>698</v>
      </c>
      <c r="D159" s="684"/>
      <c r="E159" s="684"/>
      <c r="F159" s="684"/>
      <c r="G159" s="684"/>
      <c r="H159" s="684">
        <v>140</v>
      </c>
      <c r="I159" s="684">
        <v>130</v>
      </c>
      <c r="J159" s="691">
        <v>134</v>
      </c>
      <c r="K159" s="691">
        <v>125</v>
      </c>
      <c r="L159" s="691">
        <v>135</v>
      </c>
      <c r="M159" s="691"/>
      <c r="N159" s="680">
        <v>140</v>
      </c>
      <c r="O159" s="598"/>
      <c r="P159" s="598"/>
      <c r="Q159" s="597">
        <v>202</v>
      </c>
      <c r="R159" s="597">
        <f>VLOOKUP(B159,'[1]EPSA - Control Stock Minimo'!$A$2:$F$10545,4,FALSE)</f>
        <v>0</v>
      </c>
      <c r="S159" s="597">
        <f>VLOOKUP(B159,'[2]EPSA - Control Stock Minimo'!$A$1:$I$10545,9,FALSE)</f>
        <v>0</v>
      </c>
      <c r="T159" s="681">
        <v>46085</v>
      </c>
      <c r="U159" s="682">
        <f t="shared" si="21"/>
        <v>1.4428571428571428</v>
      </c>
      <c r="V159" s="682"/>
      <c r="W159" s="683"/>
      <c r="X159" s="598"/>
      <c r="Y159" s="1">
        <f t="shared" si="19"/>
        <v>1.4428571428571428</v>
      </c>
      <c r="Z159" s="31">
        <f>Y159-G159+U159</f>
        <v>2.8857142857142857</v>
      </c>
    </row>
    <row r="160" spans="1:133" x14ac:dyDescent="0.4">
      <c r="A160" s="767"/>
      <c r="B160" s="690">
        <v>12940060000000</v>
      </c>
      <c r="C160" s="684" t="s">
        <v>705</v>
      </c>
      <c r="D160" s="684"/>
      <c r="E160" s="684"/>
      <c r="F160" s="684"/>
      <c r="G160" s="684"/>
      <c r="H160" s="684">
        <v>0</v>
      </c>
      <c r="I160" s="684">
        <v>0</v>
      </c>
      <c r="J160" s="691">
        <v>0</v>
      </c>
      <c r="K160" s="691">
        <v>0</v>
      </c>
      <c r="L160" s="691"/>
      <c r="M160" s="691"/>
      <c r="N160" s="680">
        <v>0</v>
      </c>
      <c r="O160" s="598"/>
      <c r="P160" s="598"/>
      <c r="Q160" s="597">
        <f>VLOOKUP(B160,'[1]EPSA - Control Stock Minimo'!$A$2:$F$10545,3,FALSE)</f>
        <v>143</v>
      </c>
      <c r="R160" s="597">
        <f>VLOOKUP(B160,'[1]EPSA - Control Stock Minimo'!$A$2:$F$10545,4,FALSE)</f>
        <v>0</v>
      </c>
      <c r="S160" s="597">
        <f>VLOOKUP(B160,'[2]EPSA - Control Stock Minimo'!$A$1:$I$10545,9,FALSE)</f>
        <v>0</v>
      </c>
      <c r="T160" s="681">
        <v>46085</v>
      </c>
      <c r="U160" s="682"/>
      <c r="V160" s="682"/>
      <c r="W160" s="683"/>
      <c r="X160" s="598"/>
      <c r="Y160" s="1" t="e">
        <f t="shared" si="19"/>
        <v>#DIV/0!</v>
      </c>
      <c r="Z160" s="31" t="e">
        <f>Y160-G160+U160</f>
        <v>#DIV/0!</v>
      </c>
    </row>
    <row r="161" spans="1:133" ht="24.6" x14ac:dyDescent="0.4">
      <c r="A161" s="767"/>
      <c r="B161" s="616">
        <v>267000210850</v>
      </c>
      <c r="C161" s="102" t="s">
        <v>407</v>
      </c>
      <c r="D161" s="102" t="s">
        <v>794</v>
      </c>
      <c r="E161" s="102" t="s">
        <v>425</v>
      </c>
      <c r="F161" s="102"/>
      <c r="G161" s="102">
        <v>5</v>
      </c>
      <c r="H161" s="102">
        <v>5</v>
      </c>
      <c r="I161" s="102">
        <v>41.67</v>
      </c>
      <c r="J161" s="617">
        <v>50</v>
      </c>
      <c r="K161" s="617">
        <v>78</v>
      </c>
      <c r="L161" s="617">
        <f>33+83</f>
        <v>116</v>
      </c>
      <c r="M161" s="617"/>
      <c r="N161" s="112">
        <f>AVERAGE(H161:L161)</f>
        <v>58.134</v>
      </c>
      <c r="O161" s="110"/>
      <c r="P161" s="110"/>
      <c r="Q161" s="587">
        <v>1400</v>
      </c>
      <c r="R161" s="82">
        <f>VLOOKUP(B161,'[1]EPSA - Control Stock Minimo'!$A$2:$F$10545,4,FALSE)</f>
        <v>0</v>
      </c>
      <c r="S161" s="84">
        <f>VLOOKUP(B161,'[2]EPSA - Control Stock Minimo'!$A$1:$I$10545,9,FALSE)</f>
        <v>0</v>
      </c>
      <c r="T161" s="86">
        <v>46122</v>
      </c>
      <c r="U161" s="248">
        <f>SUM(Q161:S161)/N161</f>
        <v>24.082292634258781</v>
      </c>
      <c r="V161" s="248" t="str">
        <f t="shared" si="18"/>
        <v/>
      </c>
      <c r="W161" s="662"/>
      <c r="X161" s="113"/>
      <c r="Y161" s="540">
        <f>(Q161+S161+X161)/N161</f>
        <v>24.082292634258781</v>
      </c>
      <c r="Z161" s="541">
        <f>Y161-G161+U161</f>
        <v>43.164585268517563</v>
      </c>
    </row>
    <row r="162" spans="1:133" x14ac:dyDescent="0.4">
      <c r="A162" s="767"/>
      <c r="B162" s="690">
        <v>12920000000000</v>
      </c>
      <c r="C162" s="684" t="s">
        <v>699</v>
      </c>
      <c r="D162" s="684"/>
      <c r="E162" s="684"/>
      <c r="F162" s="684"/>
      <c r="G162" s="684"/>
      <c r="H162" s="684">
        <v>56</v>
      </c>
      <c r="I162" s="684">
        <v>63</v>
      </c>
      <c r="J162" s="691">
        <v>40</v>
      </c>
      <c r="K162" s="691">
        <v>116</v>
      </c>
      <c r="L162" s="691">
        <v>70</v>
      </c>
      <c r="M162" s="691"/>
      <c r="N162" s="680">
        <f>AVERAGE(H162:L162)</f>
        <v>69</v>
      </c>
      <c r="O162" s="598"/>
      <c r="P162" s="598"/>
      <c r="Q162" s="597">
        <v>100</v>
      </c>
      <c r="R162" s="597">
        <f>VLOOKUP(B162,'[1]EPSA - Control Stock Minimo'!$A$2:$F$10545,4,FALSE)</f>
        <v>0</v>
      </c>
      <c r="S162" s="597">
        <f>VLOOKUP(B162,'[2]EPSA - Control Stock Minimo'!$A$1:$I$10545,9,FALSE)</f>
        <v>0</v>
      </c>
      <c r="T162" s="681">
        <v>46085</v>
      </c>
      <c r="U162" s="682">
        <f>SUM(Q162:S162)/N162</f>
        <v>1.4492753623188406</v>
      </c>
      <c r="V162" s="682"/>
      <c r="W162" s="683"/>
      <c r="X162" s="598"/>
      <c r="Z162" s="31"/>
    </row>
    <row r="163" spans="1:133" x14ac:dyDescent="0.4">
      <c r="A163" s="767"/>
      <c r="B163" s="616">
        <v>267092002000</v>
      </c>
      <c r="C163" s="102" t="s">
        <v>115</v>
      </c>
      <c r="D163" s="102"/>
      <c r="E163" s="102" t="s">
        <v>425</v>
      </c>
      <c r="F163" s="102"/>
      <c r="G163" s="102">
        <v>5</v>
      </c>
      <c r="H163" s="102">
        <v>17</v>
      </c>
      <c r="I163" s="102">
        <v>1175</v>
      </c>
      <c r="J163" s="617">
        <v>769.17</v>
      </c>
      <c r="K163" s="617">
        <v>1102</v>
      </c>
      <c r="L163" s="617">
        <v>1167</v>
      </c>
      <c r="M163" s="617"/>
      <c r="N163" s="112">
        <f>AVERAGE(I163:L163)</f>
        <v>1053.2925</v>
      </c>
      <c r="O163" s="110"/>
      <c r="P163" s="110"/>
      <c r="Q163" s="587">
        <v>0</v>
      </c>
      <c r="R163" s="82">
        <f>VLOOKUP(B163,'[1]EPSA - Control Stock Minimo'!$A$2:$F$10545,4,FALSE)</f>
        <v>0</v>
      </c>
      <c r="S163" s="84">
        <v>15000</v>
      </c>
      <c r="T163" s="86">
        <v>46122</v>
      </c>
      <c r="U163" s="79">
        <f t="shared" si="21"/>
        <v>14.24105839545995</v>
      </c>
      <c r="V163" s="79" t="str">
        <f t="shared" si="18"/>
        <v/>
      </c>
      <c r="W163" s="663"/>
      <c r="X163" s="113"/>
      <c r="Y163" s="1">
        <f t="shared" si="19"/>
        <v>14.24105839545995</v>
      </c>
      <c r="Z163" s="31">
        <f t="shared" si="16"/>
        <v>23.4821167909199</v>
      </c>
    </row>
    <row r="164" spans="1:133" ht="14.7" x14ac:dyDescent="0.45">
      <c r="A164" s="767"/>
      <c r="B164" s="690">
        <v>12920100000000</v>
      </c>
      <c r="C164" s="684" t="s">
        <v>661</v>
      </c>
      <c r="D164" s="679"/>
      <c r="E164" s="684"/>
      <c r="F164" s="684"/>
      <c r="G164" s="684"/>
      <c r="H164" s="684">
        <v>892</v>
      </c>
      <c r="I164" s="684">
        <v>985</v>
      </c>
      <c r="J164" s="691">
        <v>890</v>
      </c>
      <c r="K164" s="691">
        <v>694</v>
      </c>
      <c r="L164" s="691">
        <v>840</v>
      </c>
      <c r="M164" s="691"/>
      <c r="N164" s="680">
        <f t="shared" ref="N164:N170" si="23">AVERAGE(I164:L164)</f>
        <v>852.25</v>
      </c>
      <c r="O164" s="598"/>
      <c r="P164" s="598"/>
      <c r="Q164" s="597">
        <v>1826</v>
      </c>
      <c r="R164" s="597">
        <f>VLOOKUP(B164,'[1]EPSA - Control Stock Minimo'!$A$2:$F$10545,4,FALSE)</f>
        <v>0</v>
      </c>
      <c r="S164" s="597">
        <v>1000</v>
      </c>
      <c r="T164" s="681">
        <v>46085</v>
      </c>
      <c r="U164" s="682">
        <f t="shared" si="21"/>
        <v>3.3159284247579937</v>
      </c>
      <c r="V164" s="682"/>
      <c r="W164" s="683"/>
      <c r="X164" s="598"/>
      <c r="Y164" s="1">
        <f t="shared" si="19"/>
        <v>3.3159284247579937</v>
      </c>
      <c r="Z164" s="31">
        <f t="shared" si="16"/>
        <v>6.6318568495159873</v>
      </c>
    </row>
    <row r="165" spans="1:133" ht="49.2" x14ac:dyDescent="0.4">
      <c r="A165" s="767"/>
      <c r="B165" s="616">
        <v>267092002100</v>
      </c>
      <c r="C165" s="103" t="s">
        <v>117</v>
      </c>
      <c r="D165" s="103" t="s">
        <v>770</v>
      </c>
      <c r="E165" s="102" t="s">
        <v>425</v>
      </c>
      <c r="F165" s="102"/>
      <c r="G165" s="102">
        <v>5</v>
      </c>
      <c r="H165" s="102">
        <v>0</v>
      </c>
      <c r="I165" s="102">
        <v>8.33</v>
      </c>
      <c r="J165" s="617">
        <v>441.5</v>
      </c>
      <c r="K165" s="617">
        <v>125</v>
      </c>
      <c r="L165" s="617">
        <v>416</v>
      </c>
      <c r="M165" s="617"/>
      <c r="N165" s="248">
        <f t="shared" si="23"/>
        <v>247.70749999999998</v>
      </c>
      <c r="O165" s="110"/>
      <c r="P165" s="110"/>
      <c r="Q165" s="587">
        <v>8051</v>
      </c>
      <c r="R165" s="82">
        <f>VLOOKUP(B165,'[1]EPSA - Control Stock Minimo'!$A$2:$F$10545,4,FALSE)</f>
        <v>0</v>
      </c>
      <c r="S165" s="84">
        <f>VLOOKUP(B165,'[2]EPSA - Control Stock Minimo'!$A$1:$I$10545,9,FALSE)</f>
        <v>0</v>
      </c>
      <c r="T165" s="86">
        <v>46122</v>
      </c>
      <c r="U165" s="79">
        <f t="shared" si="21"/>
        <v>32.502043741105943</v>
      </c>
      <c r="V165" s="79" t="str">
        <f t="shared" si="18"/>
        <v/>
      </c>
      <c r="W165" s="663"/>
      <c r="X165" s="113"/>
      <c r="Y165" s="1">
        <f t="shared" si="19"/>
        <v>32.502043741105943</v>
      </c>
      <c r="Z165" s="31">
        <f t="shared" si="16"/>
        <v>60.004087482211887</v>
      </c>
    </row>
    <row r="166" spans="1:133" x14ac:dyDescent="0.4">
      <c r="A166" s="767"/>
      <c r="B166" s="690">
        <v>12900200000000</v>
      </c>
      <c r="C166" s="684" t="s">
        <v>706</v>
      </c>
      <c r="D166" s="692"/>
      <c r="E166" s="684"/>
      <c r="F166" s="684"/>
      <c r="G166" s="684"/>
      <c r="H166" s="684">
        <v>95</v>
      </c>
      <c r="I166" s="684">
        <v>92</v>
      </c>
      <c r="J166" s="691">
        <v>255</v>
      </c>
      <c r="K166" s="691">
        <v>146</v>
      </c>
      <c r="L166" s="691">
        <v>236</v>
      </c>
      <c r="M166" s="691"/>
      <c r="N166" s="680">
        <f t="shared" si="23"/>
        <v>182.25</v>
      </c>
      <c r="O166" s="598"/>
      <c r="P166" s="598"/>
      <c r="Q166" s="597">
        <v>846</v>
      </c>
      <c r="R166" s="597">
        <f>VLOOKUP(B166,'[1]EPSA - Control Stock Minimo'!$A$2:$F$10545,4,FALSE)</f>
        <v>0</v>
      </c>
      <c r="S166" s="597">
        <f>VLOOKUP(B166,'[2]EPSA - Control Stock Minimo'!$A$1:$I$10545,9,FALSE)</f>
        <v>0</v>
      </c>
      <c r="T166" s="681">
        <v>46085</v>
      </c>
      <c r="U166" s="682">
        <f t="shared" si="21"/>
        <v>4.6419753086419755</v>
      </c>
      <c r="V166" s="682" t="str">
        <f t="shared" si="18"/>
        <v/>
      </c>
      <c r="W166" s="683"/>
      <c r="X166" s="598"/>
      <c r="Y166" s="1">
        <f t="shared" si="19"/>
        <v>4.6419753086419755</v>
      </c>
      <c r="Z166" s="31">
        <f t="shared" si="16"/>
        <v>9.283950617283951</v>
      </c>
    </row>
    <row r="167" spans="1:133" x14ac:dyDescent="0.4">
      <c r="A167" s="767"/>
      <c r="B167" s="690">
        <v>12920200000000</v>
      </c>
      <c r="C167" s="684" t="s">
        <v>707</v>
      </c>
      <c r="D167" s="692"/>
      <c r="E167" s="684"/>
      <c r="F167" s="684"/>
      <c r="G167" s="684"/>
      <c r="H167" s="684">
        <v>185</v>
      </c>
      <c r="I167" s="684">
        <v>509</v>
      </c>
      <c r="J167" s="691">
        <v>307</v>
      </c>
      <c r="K167" s="691">
        <v>172</v>
      </c>
      <c r="L167" s="691">
        <v>189</v>
      </c>
      <c r="M167" s="691"/>
      <c r="N167" s="680">
        <f t="shared" si="23"/>
        <v>294.25</v>
      </c>
      <c r="O167" s="598"/>
      <c r="P167" s="598"/>
      <c r="Q167" s="597">
        <v>582</v>
      </c>
      <c r="R167" s="597">
        <f>VLOOKUP(B167,'[1]EPSA - Control Stock Minimo'!$A$2:$F$10545,4,FALSE)</f>
        <v>0</v>
      </c>
      <c r="S167" s="597">
        <f>VLOOKUP(B167,'[2]EPSA - Control Stock Minimo'!$A$1:$I$10545,9,FALSE)</f>
        <v>0</v>
      </c>
      <c r="T167" s="681">
        <v>46085</v>
      </c>
      <c r="U167" s="682">
        <f t="shared" si="21"/>
        <v>1.9779099405267631</v>
      </c>
      <c r="V167" s="682"/>
      <c r="W167" s="683"/>
      <c r="X167" s="598"/>
      <c r="Y167" s="1">
        <f t="shared" si="19"/>
        <v>1.9779099405267631</v>
      </c>
      <c r="Z167" s="31">
        <f t="shared" si="16"/>
        <v>3.9558198810535261</v>
      </c>
    </row>
    <row r="168" spans="1:133" ht="24.6" x14ac:dyDescent="0.4">
      <c r="A168" s="767"/>
      <c r="B168" s="621">
        <v>267092002200</v>
      </c>
      <c r="C168" s="103" t="s">
        <v>119</v>
      </c>
      <c r="D168" s="103" t="s">
        <v>795</v>
      </c>
      <c r="E168" s="102" t="s">
        <v>425</v>
      </c>
      <c r="F168" s="102"/>
      <c r="G168" s="102">
        <v>5</v>
      </c>
      <c r="H168" s="102">
        <f>0+90</f>
        <v>90</v>
      </c>
      <c r="I168" s="102">
        <f>50+33</f>
        <v>83</v>
      </c>
      <c r="J168" s="617">
        <f>0+162</f>
        <v>162</v>
      </c>
      <c r="K168" s="617">
        <f>84+29</f>
        <v>113</v>
      </c>
      <c r="L168" s="617">
        <f>139+0</f>
        <v>139</v>
      </c>
      <c r="M168" s="617"/>
      <c r="N168" s="112">
        <f t="shared" si="23"/>
        <v>124.25</v>
      </c>
      <c r="O168" s="110"/>
      <c r="P168" s="110"/>
      <c r="Q168" s="587">
        <v>0</v>
      </c>
      <c r="R168" s="82">
        <f>VLOOKUP(B168,'[1]EPSA - Control Stock Minimo'!$A$2:$F$10545,4,FALSE)</f>
        <v>0</v>
      </c>
      <c r="S168" s="84">
        <v>5000</v>
      </c>
      <c r="T168" s="86">
        <v>46122</v>
      </c>
      <c r="U168" s="79">
        <f t="shared" si="21"/>
        <v>40.241448692152915</v>
      </c>
      <c r="V168" s="79" t="str">
        <f t="shared" si="18"/>
        <v/>
      </c>
      <c r="W168" s="663"/>
      <c r="X168" s="113"/>
      <c r="Y168" s="1">
        <f t="shared" si="19"/>
        <v>40.241448692152915</v>
      </c>
      <c r="Z168" s="31">
        <f t="shared" si="16"/>
        <v>75.482897384305829</v>
      </c>
    </row>
    <row r="169" spans="1:133" ht="24.6" x14ac:dyDescent="0.4">
      <c r="A169" s="767"/>
      <c r="B169" s="690">
        <v>12920300000000</v>
      </c>
      <c r="C169" s="684" t="s">
        <v>662</v>
      </c>
      <c r="D169" s="684" t="s">
        <v>771</v>
      </c>
      <c r="E169" s="684"/>
      <c r="F169" s="684"/>
      <c r="G169" s="684"/>
      <c r="H169" s="684">
        <v>77</v>
      </c>
      <c r="I169" s="684">
        <v>55</v>
      </c>
      <c r="J169" s="691">
        <v>137</v>
      </c>
      <c r="K169" s="691">
        <v>127</v>
      </c>
      <c r="L169" s="691">
        <v>136</v>
      </c>
      <c r="M169" s="691"/>
      <c r="N169" s="680">
        <f t="shared" si="23"/>
        <v>113.75</v>
      </c>
      <c r="O169" s="598"/>
      <c r="P169" s="598"/>
      <c r="Q169" s="597">
        <v>320</v>
      </c>
      <c r="R169" s="597">
        <f>VLOOKUP(B169,'[1]EPSA - Control Stock Minimo'!$A$2:$F$10545,4,FALSE)</f>
        <v>0</v>
      </c>
      <c r="S169" s="597">
        <f>VLOOKUP(B169,'[2]EPSA - Control Stock Minimo'!$A$1:$I$10545,9,FALSE)</f>
        <v>0</v>
      </c>
      <c r="T169" s="681">
        <v>46085</v>
      </c>
      <c r="U169" s="682">
        <f t="shared" si="21"/>
        <v>2.8131868131868134</v>
      </c>
      <c r="V169" s="682"/>
      <c r="W169" s="683"/>
      <c r="X169" s="598"/>
      <c r="Y169" s="1">
        <f t="shared" si="19"/>
        <v>2.8131868131868134</v>
      </c>
      <c r="Z169" s="31">
        <f t="shared" si="16"/>
        <v>5.6263736263736268</v>
      </c>
    </row>
    <row r="170" spans="1:133" ht="49.2" x14ac:dyDescent="0.4">
      <c r="A170" s="767"/>
      <c r="B170" s="618">
        <v>12900100000000</v>
      </c>
      <c r="C170" s="580" t="s">
        <v>854</v>
      </c>
      <c r="D170" s="580" t="s">
        <v>772</v>
      </c>
      <c r="E170" s="580"/>
      <c r="F170" s="580"/>
      <c r="G170" s="580"/>
      <c r="H170" s="580">
        <v>5277</v>
      </c>
      <c r="I170" s="580">
        <v>3515</v>
      </c>
      <c r="J170" s="619">
        <v>6181</v>
      </c>
      <c r="K170" s="619">
        <v>3887</v>
      </c>
      <c r="L170" s="619">
        <v>3844</v>
      </c>
      <c r="M170" s="619"/>
      <c r="N170" s="112">
        <f t="shared" si="23"/>
        <v>4356.75</v>
      </c>
      <c r="O170" s="245"/>
      <c r="P170" s="245"/>
      <c r="Q170" s="587">
        <v>92</v>
      </c>
      <c r="R170" s="82">
        <f>VLOOKUP(B170,'[1]EPSA - Control Stock Minimo'!$A$2:$F$10545,4,FALSE)</f>
        <v>0</v>
      </c>
      <c r="S170" s="84">
        <f>VLOOKUP(B170,'[2]EPSA - Control Stock Minimo'!$A$1:$I$10545,9,FALSE)</f>
        <v>0</v>
      </c>
      <c r="T170" s="86">
        <v>45945</v>
      </c>
      <c r="U170" s="241">
        <f t="shared" si="21"/>
        <v>2.1116658059333219E-2</v>
      </c>
      <c r="V170" s="241" t="str">
        <f t="shared" si="18"/>
        <v>PEDIR</v>
      </c>
      <c r="W170" s="664"/>
      <c r="X170" s="245"/>
      <c r="Y170" s="1">
        <f t="shared" si="19"/>
        <v>2.1116658059333219E-2</v>
      </c>
      <c r="Z170" s="31">
        <f t="shared" si="16"/>
        <v>4.2233316118666438E-2</v>
      </c>
    </row>
    <row r="171" spans="1:133" ht="20.399999999999999" customHeight="1" x14ac:dyDescent="0.4">
      <c r="A171" s="767"/>
      <c r="B171" s="622">
        <v>267092001995</v>
      </c>
      <c r="C171" s="102" t="s">
        <v>406</v>
      </c>
      <c r="D171" s="102" t="s">
        <v>791</v>
      </c>
      <c r="E171" s="102" t="s">
        <v>425</v>
      </c>
      <c r="F171" s="102"/>
      <c r="G171" s="102">
        <v>5</v>
      </c>
      <c r="H171" s="623">
        <v>62</v>
      </c>
      <c r="I171" s="623">
        <v>16.670000000000002</v>
      </c>
      <c r="J171" s="620">
        <v>52.83</v>
      </c>
      <c r="K171" s="620">
        <v>36.92</v>
      </c>
      <c r="L171" s="620">
        <f>41.67+66</f>
        <v>107.67</v>
      </c>
      <c r="M171" s="620"/>
      <c r="N171" s="112">
        <f>AVERAGE(H171:L171)</f>
        <v>55.218000000000004</v>
      </c>
      <c r="O171" s="110"/>
      <c r="P171" s="110"/>
      <c r="Q171" s="587">
        <v>3088</v>
      </c>
      <c r="R171" s="82">
        <f>VLOOKUP(B171,'[1]EPSA - Control Stock Minimo'!$A$2:$F$10545,4,FALSE)</f>
        <v>0</v>
      </c>
      <c r="S171" s="84">
        <f>VLOOKUP(B171,'[2]EPSA - Control Stock Minimo'!$A$1:$I$10545,9,FALSE)</f>
        <v>0</v>
      </c>
      <c r="T171" s="86">
        <v>46122</v>
      </c>
      <c r="U171" s="79">
        <f>SUM(Q171:S171)/N171</f>
        <v>55.923792966061789</v>
      </c>
      <c r="V171" s="79" t="str">
        <f t="shared" si="18"/>
        <v/>
      </c>
      <c r="W171" s="663"/>
      <c r="X171" s="110"/>
      <c r="Y171" s="1">
        <f t="shared" si="19"/>
        <v>55.923792966061789</v>
      </c>
      <c r="Z171" s="31">
        <f t="shared" si="16"/>
        <v>106.84758593212358</v>
      </c>
    </row>
    <row r="172" spans="1:133" x14ac:dyDescent="0.4">
      <c r="A172" s="767"/>
      <c r="B172" s="690">
        <v>12940100000000</v>
      </c>
      <c r="C172" s="684" t="s">
        <v>621</v>
      </c>
      <c r="D172" s="684"/>
      <c r="E172" s="684"/>
      <c r="F172" s="684"/>
      <c r="G172" s="684"/>
      <c r="H172" s="684">
        <v>45</v>
      </c>
      <c r="I172" s="684">
        <v>21</v>
      </c>
      <c r="J172" s="691">
        <v>52</v>
      </c>
      <c r="K172" s="691">
        <v>49</v>
      </c>
      <c r="L172" s="691">
        <v>88</v>
      </c>
      <c r="M172" s="691"/>
      <c r="N172" s="680">
        <v>50</v>
      </c>
      <c r="O172" s="598"/>
      <c r="P172" s="598"/>
      <c r="Q172" s="597">
        <v>468</v>
      </c>
      <c r="R172" s="597">
        <f>VLOOKUP(B172,'[1]EPSA - Control Stock Minimo'!$A$2:$F$10545,4,FALSE)</f>
        <v>0</v>
      </c>
      <c r="S172" s="597">
        <f>VLOOKUP(B172,'[2]EPSA - Control Stock Minimo'!$A$1:$I$10545,9,FALSE)</f>
        <v>0</v>
      </c>
      <c r="T172" s="681">
        <v>46085</v>
      </c>
      <c r="U172" s="682">
        <f>SUM(Q172:S172)/N172</f>
        <v>9.36</v>
      </c>
      <c r="V172" s="682" t="str">
        <f t="shared" si="18"/>
        <v/>
      </c>
      <c r="W172" s="683"/>
      <c r="X172" s="598"/>
      <c r="Y172" s="1">
        <f t="shared" si="19"/>
        <v>9.36</v>
      </c>
      <c r="Z172" s="31">
        <f t="shared" si="16"/>
        <v>18.72</v>
      </c>
    </row>
    <row r="173" spans="1:133" ht="16.2" customHeight="1" x14ac:dyDescent="0.4">
      <c r="A173" s="767"/>
      <c r="B173" s="616">
        <v>267025000000</v>
      </c>
      <c r="C173" s="102" t="s">
        <v>792</v>
      </c>
      <c r="D173" s="102" t="s">
        <v>794</v>
      </c>
      <c r="E173" s="102" t="s">
        <v>425</v>
      </c>
      <c r="F173" s="102"/>
      <c r="G173" s="102">
        <v>5</v>
      </c>
      <c r="H173" s="102">
        <f>96+0</f>
        <v>96</v>
      </c>
      <c r="I173" s="102">
        <f>72.9+0</f>
        <v>72.900000000000006</v>
      </c>
      <c r="J173" s="620">
        <f>0+147.17</f>
        <v>147.16999999999999</v>
      </c>
      <c r="K173" s="617">
        <v>458.33</v>
      </c>
      <c r="L173" s="617">
        <v>0</v>
      </c>
      <c r="M173" s="617"/>
      <c r="N173" s="248">
        <f>AVERAGE(H173:L173)</f>
        <v>154.88</v>
      </c>
      <c r="O173" s="110"/>
      <c r="P173" s="110"/>
      <c r="Q173" s="587">
        <v>6000</v>
      </c>
      <c r="R173" s="82">
        <f>VLOOKUP(B173,'[1]EPSA - Control Stock Minimo'!$A$2:$F$10545,4,FALSE)</f>
        <v>0</v>
      </c>
      <c r="S173" s="84">
        <f>VLOOKUP(B173,'[2]EPSA - Control Stock Minimo'!$A$1:$I$10545,9,FALSE)</f>
        <v>0</v>
      </c>
      <c r="T173" s="86">
        <v>46122</v>
      </c>
      <c r="U173" s="79">
        <f>SUM(Q173:S173)/N173</f>
        <v>38.739669421487605</v>
      </c>
      <c r="V173" s="79" t="str">
        <f t="shared" si="18"/>
        <v/>
      </c>
      <c r="W173" s="662"/>
      <c r="X173" s="110"/>
      <c r="Y173" s="1">
        <f t="shared" si="19"/>
        <v>38.739669421487605</v>
      </c>
      <c r="Z173" s="31">
        <f t="shared" si="16"/>
        <v>72.47933884297521</v>
      </c>
    </row>
    <row r="174" spans="1:133" ht="14.7" x14ac:dyDescent="0.45">
      <c r="A174" s="767"/>
      <c r="B174" s="690">
        <v>12940200000000</v>
      </c>
      <c r="C174" s="684" t="s">
        <v>622</v>
      </c>
      <c r="D174" s="679"/>
      <c r="E174" s="684"/>
      <c r="F174" s="684"/>
      <c r="G174" s="684"/>
      <c r="H174" s="684">
        <v>62.42</v>
      </c>
      <c r="I174" s="684">
        <v>79</v>
      </c>
      <c r="J174" s="691">
        <v>155</v>
      </c>
      <c r="K174" s="691">
        <v>88</v>
      </c>
      <c r="L174" s="691">
        <v>22</v>
      </c>
      <c r="M174" s="691"/>
      <c r="N174" s="680"/>
      <c r="O174" s="598"/>
      <c r="P174" s="598"/>
      <c r="Q174" s="597">
        <v>336</v>
      </c>
      <c r="R174" s="597">
        <f>VLOOKUP(B174,'[1]EPSA - Control Stock Minimo'!$A$2:$F$10545,4,FALSE)</f>
        <v>0</v>
      </c>
      <c r="S174" s="597">
        <f>VLOOKUP(B174,'[2]EPSA - Control Stock Minimo'!$A$1:$I$10545,9,FALSE)</f>
        <v>0</v>
      </c>
      <c r="T174" s="681">
        <v>46085</v>
      </c>
      <c r="U174" s="682"/>
      <c r="V174" s="682"/>
      <c r="W174" s="683"/>
      <c r="X174" s="598"/>
      <c r="Y174" s="1" t="e">
        <f t="shared" si="19"/>
        <v>#DIV/0!</v>
      </c>
      <c r="Z174" s="31" t="e">
        <f t="shared" si="16"/>
        <v>#DIV/0!</v>
      </c>
    </row>
    <row r="175" spans="1:133" s="270" customFormat="1" ht="15" customHeight="1" x14ac:dyDescent="0.4">
      <c r="A175" s="767"/>
      <c r="B175" s="775" t="s">
        <v>828</v>
      </c>
      <c r="C175" s="775"/>
      <c r="D175" s="775"/>
      <c r="E175" s="624"/>
      <c r="F175" s="624"/>
      <c r="G175" s="624"/>
      <c r="H175" s="624"/>
      <c r="I175" s="624"/>
      <c r="J175" s="625"/>
      <c r="K175" s="625"/>
      <c r="L175" s="625"/>
      <c r="M175" s="625"/>
      <c r="N175" s="112"/>
      <c r="O175" s="626"/>
      <c r="P175" s="626"/>
      <c r="Q175" s="587" t="e">
        <f>VLOOKUP(B175,'[1]EPSA - Control Stock Minimo'!$A$2:$F$10545,3,FALSE)</f>
        <v>#N/A</v>
      </c>
      <c r="R175" s="82" t="e">
        <f>VLOOKUP(B175,'[1]EPSA - Control Stock Minimo'!$A$2:$F$10545,4,FALSE)</f>
        <v>#N/A</v>
      </c>
      <c r="S175" s="84" t="e">
        <f>VLOOKUP(B175,'[2]EPSA - Control Stock Minimo'!$A$1:$I$10545,9,FALSE)</f>
        <v>#N/A</v>
      </c>
      <c r="T175" s="86">
        <v>45945</v>
      </c>
      <c r="U175" s="600"/>
      <c r="V175" s="600"/>
      <c r="W175" s="673"/>
      <c r="X175" s="626"/>
      <c r="Y175" s="270" t="e">
        <f t="shared" si="19"/>
        <v>#N/A</v>
      </c>
      <c r="Z175" s="539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</row>
    <row r="176" spans="1:133" s="270" customFormat="1" ht="15" customHeight="1" x14ac:dyDescent="0.4">
      <c r="A176" s="767"/>
      <c r="B176" s="622">
        <v>267000100370</v>
      </c>
      <c r="C176" s="623" t="s">
        <v>405</v>
      </c>
      <c r="D176" s="623" t="s">
        <v>827</v>
      </c>
      <c r="E176" s="623" t="s">
        <v>425</v>
      </c>
      <c r="F176" s="623"/>
      <c r="G176" s="623">
        <v>5</v>
      </c>
      <c r="H176" s="623">
        <v>0</v>
      </c>
      <c r="I176" s="623">
        <v>29.5</v>
      </c>
      <c r="J176" s="620">
        <v>31.17</v>
      </c>
      <c r="K176" s="620">
        <f>41.67+122</f>
        <v>163.67000000000002</v>
      </c>
      <c r="L176" s="620">
        <f>41.67+39</f>
        <v>80.67</v>
      </c>
      <c r="M176" s="620"/>
      <c r="N176" s="112">
        <v>150</v>
      </c>
      <c r="O176" s="627"/>
      <c r="P176" s="627"/>
      <c r="Q176" s="587">
        <v>2471</v>
      </c>
      <c r="R176" s="82">
        <f>VLOOKUP(B176,'[1]EPSA - Control Stock Minimo'!$A$2:$F$10545,4,FALSE)</f>
        <v>0</v>
      </c>
      <c r="S176" s="84">
        <v>2000</v>
      </c>
      <c r="T176" s="86">
        <v>46122</v>
      </c>
      <c r="U176" s="248">
        <f>SUM(Q176:S176)/N176</f>
        <v>29.806666666666668</v>
      </c>
      <c r="V176" s="112" t="str">
        <f t="shared" si="18"/>
        <v/>
      </c>
      <c r="W176" s="674"/>
      <c r="X176" s="112"/>
      <c r="Y176" s="93">
        <f>(Q176+S176+X176)/N176</f>
        <v>29.806666666666668</v>
      </c>
      <c r="Z176" s="93">
        <f>Y176-G176+U176</f>
        <v>54.613333333333337</v>
      </c>
      <c r="AA176" s="93"/>
      <c r="AB176" s="93"/>
      <c r="AC176" s="93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</row>
    <row r="177" spans="1:133" s="542" customFormat="1" ht="16.2" customHeight="1" thickBot="1" x14ac:dyDescent="0.45">
      <c r="A177" s="767"/>
      <c r="B177" s="622">
        <v>267092770031</v>
      </c>
      <c r="C177" s="623" t="s">
        <v>558</v>
      </c>
      <c r="D177" s="623" t="s">
        <v>799</v>
      </c>
      <c r="E177" s="623"/>
      <c r="F177" s="623"/>
      <c r="G177" s="623">
        <v>5</v>
      </c>
      <c r="H177" s="623"/>
      <c r="I177" s="623">
        <f>280.83+83</f>
        <v>363.83</v>
      </c>
      <c r="J177" s="620">
        <f>633.08+141</f>
        <v>774.08</v>
      </c>
      <c r="K177" s="620">
        <v>695</v>
      </c>
      <c r="L177" s="620">
        <v>338.8</v>
      </c>
      <c r="M177" s="620"/>
      <c r="N177" s="112">
        <f>AVERAGE(I177:L177)</f>
        <v>542.92750000000001</v>
      </c>
      <c r="O177" s="628"/>
      <c r="P177" s="628"/>
      <c r="Q177" s="587">
        <v>4006</v>
      </c>
      <c r="R177" s="82">
        <f>VLOOKUP(B177,'[1]EPSA - Control Stock Minimo'!$A$2:$F$10545,4,FALSE)</f>
        <v>0</v>
      </c>
      <c r="S177" s="84">
        <v>5000</v>
      </c>
      <c r="T177" s="86">
        <v>46122</v>
      </c>
      <c r="U177" s="248">
        <f>SUM(Q177:S177)/N177</f>
        <v>16.587850127319026</v>
      </c>
      <c r="V177" s="248" t="str">
        <f t="shared" si="18"/>
        <v/>
      </c>
      <c r="W177" s="662"/>
      <c r="X177" s="113"/>
      <c r="Y177" s="57">
        <f t="shared" si="19"/>
        <v>16.587850127319026</v>
      </c>
      <c r="Z177" s="443">
        <f>Y177-G177+U177</f>
        <v>28.175700254638052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</row>
    <row r="178" spans="1:133" s="172" customFormat="1" ht="12.6" thickBot="1" x14ac:dyDescent="0.45">
      <c r="A178" s="767"/>
      <c r="B178" s="618"/>
      <c r="C178" s="580" t="s">
        <v>774</v>
      </c>
      <c r="D178" s="580"/>
      <c r="E178" s="580"/>
      <c r="F178" s="580"/>
      <c r="G178" s="580"/>
      <c r="H178" s="580"/>
      <c r="I178" s="580"/>
      <c r="J178" s="619"/>
      <c r="K178" s="619"/>
      <c r="L178" s="619"/>
      <c r="M178" s="619"/>
      <c r="N178" s="112"/>
      <c r="O178" s="245"/>
      <c r="P178" s="245"/>
      <c r="Q178" s="587" t="e">
        <f>VLOOKUP(B178,'[1]EPSA - Control Stock Minimo'!$A$2:$F$10545,3,FALSE)</f>
        <v>#N/A</v>
      </c>
      <c r="R178" s="82" t="e">
        <f>VLOOKUP(B178,'[1]EPSA - Control Stock Minimo'!$A$2:$F$10545,4,FALSE)</f>
        <v>#N/A</v>
      </c>
      <c r="S178" s="84" t="e">
        <f>VLOOKUP(B178,'[2]EPSA - Control Stock Minimo'!$A$1:$I$10545,9,FALSE)</f>
        <v>#N/A</v>
      </c>
      <c r="T178" s="86">
        <v>45945</v>
      </c>
      <c r="U178" s="241"/>
      <c r="V178" s="241" t="str">
        <f t="shared" si="18"/>
        <v>PEDIR</v>
      </c>
      <c r="W178" s="664"/>
      <c r="X178" s="245"/>
      <c r="Y178" s="475" t="e">
        <f t="shared" si="19"/>
        <v>#N/A</v>
      </c>
      <c r="Z178" s="476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</row>
    <row r="179" spans="1:133" s="2" customFormat="1" ht="12.6" thickBot="1" x14ac:dyDescent="0.45">
      <c r="A179" s="767"/>
      <c r="B179" s="616">
        <v>811754018200</v>
      </c>
      <c r="C179" s="80" t="s">
        <v>372</v>
      </c>
      <c r="D179" s="80"/>
      <c r="E179" s="102" t="s">
        <v>425</v>
      </c>
      <c r="F179" s="102"/>
      <c r="G179" s="102">
        <v>5</v>
      </c>
      <c r="H179" s="102"/>
      <c r="I179" s="102">
        <v>103.42</v>
      </c>
      <c r="J179" s="617">
        <v>42.25</v>
      </c>
      <c r="K179" s="617">
        <v>94.42</v>
      </c>
      <c r="L179" s="617">
        <v>46.08</v>
      </c>
      <c r="M179" s="617"/>
      <c r="N179" s="112">
        <f>AVERAGE(I179:L179)</f>
        <v>71.542500000000004</v>
      </c>
      <c r="O179" s="110"/>
      <c r="P179" s="110"/>
      <c r="Q179" s="587">
        <v>340</v>
      </c>
      <c r="R179" s="82">
        <f>VLOOKUP(B179,'[1]EPSA - Control Stock Minimo'!$A$2:$F$10545,4,FALSE)</f>
        <v>0</v>
      </c>
      <c r="S179" s="84">
        <v>1000</v>
      </c>
      <c r="T179" s="86">
        <v>46122</v>
      </c>
      <c r="U179" s="79">
        <f t="shared" ref="U179:U210" si="24">SUM(Q179:S179)/N179</f>
        <v>18.730125449907398</v>
      </c>
      <c r="V179" s="79" t="str">
        <f t="shared" si="18"/>
        <v/>
      </c>
      <c r="W179" s="663"/>
      <c r="X179" s="113"/>
      <c r="Y179" s="2">
        <f t="shared" si="19"/>
        <v>18.730125449907398</v>
      </c>
      <c r="Z179" s="141">
        <f t="shared" ref="Z179:Z210" si="25">Y179-G179+U179</f>
        <v>32.460250899814795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</row>
    <row r="180" spans="1:133" ht="12.6" thickBot="1" x14ac:dyDescent="0.45">
      <c r="A180" s="772"/>
      <c r="B180" s="616">
        <v>812222001000</v>
      </c>
      <c r="C180" s="80" t="s">
        <v>373</v>
      </c>
      <c r="D180" s="80"/>
      <c r="E180" s="102" t="s">
        <v>425</v>
      </c>
      <c r="F180" s="102"/>
      <c r="G180" s="102">
        <v>5</v>
      </c>
      <c r="H180" s="102"/>
      <c r="I180" s="102">
        <v>97</v>
      </c>
      <c r="J180" s="617">
        <v>39.67</v>
      </c>
      <c r="K180" s="617">
        <v>85</v>
      </c>
      <c r="L180" s="617">
        <v>39.25</v>
      </c>
      <c r="M180" s="617"/>
      <c r="N180" s="112">
        <f>AVERAGE(I180:L180)</f>
        <v>65.23</v>
      </c>
      <c r="O180" s="110"/>
      <c r="P180" s="110"/>
      <c r="Q180" s="587">
        <v>622</v>
      </c>
      <c r="R180" s="82">
        <f>VLOOKUP(B180,'[1]EPSA - Control Stock Minimo'!$A$2:$F$10545,4,FALSE)</f>
        <v>0</v>
      </c>
      <c r="S180" s="84">
        <v>1000</v>
      </c>
      <c r="T180" s="86">
        <v>46122</v>
      </c>
      <c r="U180" s="79">
        <f t="shared" si="24"/>
        <v>24.865859267208339</v>
      </c>
      <c r="V180" s="79" t="str">
        <f t="shared" si="18"/>
        <v/>
      </c>
      <c r="W180" s="663"/>
      <c r="X180" s="113"/>
      <c r="Y180" s="545">
        <f t="shared" si="19"/>
        <v>24.865859267208339</v>
      </c>
      <c r="Z180" s="546">
        <f t="shared" si="25"/>
        <v>44.731718534416679</v>
      </c>
    </row>
    <row r="181" spans="1:133" s="548" customFormat="1" ht="12.9" thickTop="1" thickBot="1" x14ac:dyDescent="0.45">
      <c r="A181" s="766" t="s">
        <v>140</v>
      </c>
      <c r="B181" s="346">
        <v>267003001002</v>
      </c>
      <c r="C181" s="80" t="s">
        <v>123</v>
      </c>
      <c r="D181" s="80"/>
      <c r="E181" s="102" t="s">
        <v>425</v>
      </c>
      <c r="F181" s="102"/>
      <c r="G181" s="102">
        <v>6</v>
      </c>
      <c r="H181" s="102"/>
      <c r="I181" s="102">
        <v>33.33</v>
      </c>
      <c r="J181" s="617">
        <v>108.33</v>
      </c>
      <c r="K181" s="617">
        <v>0</v>
      </c>
      <c r="L181" s="617">
        <v>83.08</v>
      </c>
      <c r="M181" s="617"/>
      <c r="N181" s="112">
        <f>AVERAGE(I181:L181)</f>
        <v>56.185000000000002</v>
      </c>
      <c r="O181" s="110"/>
      <c r="P181" s="110"/>
      <c r="Q181" s="587">
        <f>VLOOKUP(B181,'[1]EPSA - Control Stock Minimo'!$A$2:$F$10545,3,FALSE)</f>
        <v>0</v>
      </c>
      <c r="R181" s="82">
        <f>VLOOKUP(B181,'[1]EPSA - Control Stock Minimo'!$A$2:$F$10545,4,FALSE)</f>
        <v>0</v>
      </c>
      <c r="S181" s="84">
        <v>2000</v>
      </c>
      <c r="T181" s="86">
        <v>46122</v>
      </c>
      <c r="U181" s="79">
        <f t="shared" si="24"/>
        <v>35.596689507875766</v>
      </c>
      <c r="V181" s="79" t="str">
        <f t="shared" si="18"/>
        <v/>
      </c>
      <c r="W181" s="662"/>
      <c r="X181" s="110"/>
      <c r="Y181" s="548">
        <f t="shared" si="19"/>
        <v>35.596689507875766</v>
      </c>
      <c r="Z181" s="549">
        <f t="shared" si="25"/>
        <v>65.193379015751532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</row>
    <row r="182" spans="1:133" s="377" customFormat="1" ht="15" thickBot="1" x14ac:dyDescent="0.5">
      <c r="A182" s="767"/>
      <c r="B182" s="677">
        <v>22800300000000</v>
      </c>
      <c r="C182" s="547" t="s">
        <v>592</v>
      </c>
      <c r="D182" s="679"/>
      <c r="E182" s="684"/>
      <c r="F182" s="684"/>
      <c r="G182" s="684"/>
      <c r="H182" s="684"/>
      <c r="I182" s="684">
        <v>20.25</v>
      </c>
      <c r="J182" s="691">
        <v>62.67</v>
      </c>
      <c r="K182" s="691">
        <v>50.17</v>
      </c>
      <c r="L182" s="691">
        <v>45.58</v>
      </c>
      <c r="M182" s="691"/>
      <c r="N182" s="680">
        <f>AVERAGE(I182:L182)</f>
        <v>44.667500000000004</v>
      </c>
      <c r="O182" s="598"/>
      <c r="P182" s="598"/>
      <c r="Q182" s="597">
        <v>385</v>
      </c>
      <c r="R182" s="597">
        <f>VLOOKUP(B182,'[1]EPSA - Control Stock Minimo'!$A$2:$F$10545,4,FALSE)</f>
        <v>0</v>
      </c>
      <c r="S182" s="597">
        <f>VLOOKUP(B182,'[2]EPSA - Control Stock Minimo'!$A$1:$I$10545,9,FALSE)</f>
        <v>0</v>
      </c>
      <c r="T182" s="681">
        <v>46085</v>
      </c>
      <c r="U182" s="682">
        <f t="shared" si="24"/>
        <v>8.6192421783175686</v>
      </c>
      <c r="V182" s="682" t="str">
        <f t="shared" si="18"/>
        <v/>
      </c>
      <c r="W182" s="683"/>
      <c r="X182" s="598"/>
      <c r="Y182" s="175">
        <f t="shared" si="19"/>
        <v>8.6192421783175686</v>
      </c>
      <c r="Z182" s="220">
        <f t="shared" si="25"/>
        <v>17.238484356635137</v>
      </c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</row>
    <row r="183" spans="1:133" x14ac:dyDescent="0.4">
      <c r="A183" s="767"/>
      <c r="B183" s="346">
        <v>267003501110</v>
      </c>
      <c r="C183" s="80" t="s">
        <v>124</v>
      </c>
      <c r="D183" s="80"/>
      <c r="E183" s="102" t="s">
        <v>425</v>
      </c>
      <c r="F183" s="102"/>
      <c r="G183" s="102">
        <v>6</v>
      </c>
      <c r="H183" s="102"/>
      <c r="I183" s="102">
        <v>141.58000000000001</v>
      </c>
      <c r="J183" s="617">
        <v>83.33</v>
      </c>
      <c r="K183" s="617">
        <v>108.33</v>
      </c>
      <c r="L183" s="617">
        <v>125</v>
      </c>
      <c r="M183" s="617"/>
      <c r="N183" s="112">
        <f t="shared" ref="N183:N220" si="26">AVERAGE(I183:L183)</f>
        <v>114.56</v>
      </c>
      <c r="O183" s="110"/>
      <c r="P183" s="110"/>
      <c r="Q183" s="587">
        <v>0</v>
      </c>
      <c r="R183" s="82">
        <f>VLOOKUP(B183,'[1]EPSA - Control Stock Minimo'!$A$2:$F$10545,4,FALSE)</f>
        <v>0</v>
      </c>
      <c r="S183" s="84">
        <v>6000</v>
      </c>
      <c r="T183" s="86">
        <v>46122</v>
      </c>
      <c r="U183" s="79">
        <f t="shared" si="24"/>
        <v>52.374301675977655</v>
      </c>
      <c r="V183" s="79" t="str">
        <f t="shared" si="18"/>
        <v/>
      </c>
      <c r="W183" s="662"/>
      <c r="X183" s="110"/>
      <c r="Y183" s="2">
        <f t="shared" si="19"/>
        <v>52.374301675977655</v>
      </c>
      <c r="Z183" s="141">
        <f t="shared" si="25"/>
        <v>98.74860335195531</v>
      </c>
    </row>
    <row r="184" spans="1:133" s="377" customFormat="1" ht="15" thickBot="1" x14ac:dyDescent="0.5">
      <c r="A184" s="767"/>
      <c r="B184" s="677">
        <v>22800350000000</v>
      </c>
      <c r="C184" s="679" t="s">
        <v>593</v>
      </c>
      <c r="D184" s="679"/>
      <c r="E184" s="684"/>
      <c r="F184" s="684"/>
      <c r="G184" s="684"/>
      <c r="H184" s="684"/>
      <c r="I184" s="684">
        <v>138</v>
      </c>
      <c r="J184" s="691">
        <v>71.33</v>
      </c>
      <c r="K184" s="691">
        <v>90.92</v>
      </c>
      <c r="L184" s="691">
        <v>146.5</v>
      </c>
      <c r="M184" s="691"/>
      <c r="N184" s="680">
        <f t="shared" si="26"/>
        <v>111.6875</v>
      </c>
      <c r="O184" s="598"/>
      <c r="P184" s="598"/>
      <c r="Q184" s="597">
        <v>530</v>
      </c>
      <c r="R184" s="597">
        <f>VLOOKUP(B184,'[1]EPSA - Control Stock Minimo'!$A$2:$F$10545,4,FALSE)</f>
        <v>0</v>
      </c>
      <c r="S184" s="597">
        <f>VLOOKUP(B184,'[2]EPSA - Control Stock Minimo'!$A$1:$I$10545,9,FALSE)</f>
        <v>0</v>
      </c>
      <c r="T184" s="681">
        <v>46085</v>
      </c>
      <c r="U184" s="682">
        <f t="shared" si="24"/>
        <v>4.7453833240067151</v>
      </c>
      <c r="V184" s="682"/>
      <c r="W184" s="683"/>
      <c r="X184" s="598"/>
      <c r="Y184" s="172">
        <f t="shared" si="19"/>
        <v>4.7453833240067151</v>
      </c>
      <c r="Z184" s="523">
        <f t="shared" si="25"/>
        <v>9.4907666480134303</v>
      </c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</row>
    <row r="185" spans="1:133" x14ac:dyDescent="0.4">
      <c r="A185" s="767"/>
      <c r="B185" s="346">
        <v>267004001120</v>
      </c>
      <c r="C185" s="80" t="s">
        <v>125</v>
      </c>
      <c r="D185" s="80"/>
      <c r="E185" s="102" t="s">
        <v>425</v>
      </c>
      <c r="F185" s="102"/>
      <c r="G185" s="102">
        <v>6</v>
      </c>
      <c r="H185" s="102"/>
      <c r="I185" s="102">
        <v>100</v>
      </c>
      <c r="J185" s="617">
        <v>249.25</v>
      </c>
      <c r="K185" s="617">
        <v>250</v>
      </c>
      <c r="L185" s="620">
        <v>0</v>
      </c>
      <c r="M185" s="620"/>
      <c r="N185" s="112">
        <f t="shared" si="26"/>
        <v>149.8125</v>
      </c>
      <c r="O185" s="110"/>
      <c r="P185" s="110"/>
      <c r="Q185" s="587">
        <f>VLOOKUP(B185,'[1]EPSA - Control Stock Minimo'!$A$2:$F$10545,3,FALSE)</f>
        <v>0</v>
      </c>
      <c r="R185" s="82">
        <f>VLOOKUP(B185,'[1]EPSA - Control Stock Minimo'!$A$2:$F$10545,4,FALSE)</f>
        <v>0</v>
      </c>
      <c r="S185" s="84">
        <v>6000</v>
      </c>
      <c r="T185" s="86">
        <v>46122</v>
      </c>
      <c r="U185" s="79">
        <f t="shared" si="24"/>
        <v>40.050062578222779</v>
      </c>
      <c r="V185" s="79" t="str">
        <f t="shared" si="18"/>
        <v/>
      </c>
      <c r="W185" s="662"/>
      <c r="X185" s="110"/>
      <c r="Y185" s="1">
        <f t="shared" si="19"/>
        <v>40.050062578222779</v>
      </c>
      <c r="Z185" s="31">
        <f t="shared" si="25"/>
        <v>74.100125156445557</v>
      </c>
    </row>
    <row r="186" spans="1:133" s="377" customFormat="1" ht="15" thickBot="1" x14ac:dyDescent="0.5">
      <c r="A186" s="767"/>
      <c r="B186" s="677">
        <v>22800400000000</v>
      </c>
      <c r="C186" s="679" t="s">
        <v>594</v>
      </c>
      <c r="D186" s="679"/>
      <c r="E186" s="684"/>
      <c r="F186" s="684"/>
      <c r="G186" s="684"/>
      <c r="H186" s="684"/>
      <c r="I186" s="684">
        <v>154.33000000000001</v>
      </c>
      <c r="J186" s="691">
        <v>58.67</v>
      </c>
      <c r="K186" s="691">
        <v>210</v>
      </c>
      <c r="L186" s="691">
        <v>217.42</v>
      </c>
      <c r="M186" s="691"/>
      <c r="N186" s="680">
        <f>AVERAGE(I186:L186)</f>
        <v>160.10499999999999</v>
      </c>
      <c r="O186" s="598"/>
      <c r="P186" s="598"/>
      <c r="Q186" s="597">
        <v>2001</v>
      </c>
      <c r="R186" s="597">
        <f>VLOOKUP(B186,'[1]EPSA - Control Stock Minimo'!$A$2:$F$10545,4,FALSE)</f>
        <v>0</v>
      </c>
      <c r="S186" s="597">
        <f>VLOOKUP(B186,'[2]EPSA - Control Stock Minimo'!$A$1:$I$10545,9,FALSE)</f>
        <v>0</v>
      </c>
      <c r="T186" s="681">
        <v>46085</v>
      </c>
      <c r="U186" s="682">
        <f t="shared" si="24"/>
        <v>12.498048155897694</v>
      </c>
      <c r="V186" s="682"/>
      <c r="W186" s="683"/>
      <c r="X186" s="598"/>
      <c r="Y186" s="172">
        <f t="shared" si="19"/>
        <v>12.498048155897694</v>
      </c>
      <c r="Z186" s="523">
        <f t="shared" si="25"/>
        <v>24.996096311795387</v>
      </c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</row>
    <row r="187" spans="1:133" x14ac:dyDescent="0.4">
      <c r="A187" s="767"/>
      <c r="B187" s="346">
        <v>267004501130</v>
      </c>
      <c r="C187" s="80" t="s">
        <v>126</v>
      </c>
      <c r="D187" s="80"/>
      <c r="E187" s="102" t="s">
        <v>425</v>
      </c>
      <c r="F187" s="102"/>
      <c r="G187" s="102">
        <v>6</v>
      </c>
      <c r="H187" s="102"/>
      <c r="I187" s="102">
        <v>125</v>
      </c>
      <c r="J187" s="617">
        <v>250</v>
      </c>
      <c r="K187" s="620">
        <v>0</v>
      </c>
      <c r="L187" s="617">
        <v>375</v>
      </c>
      <c r="M187" s="617"/>
      <c r="N187" s="112">
        <f t="shared" si="26"/>
        <v>187.5</v>
      </c>
      <c r="O187" s="110"/>
      <c r="P187" s="110"/>
      <c r="Q187" s="587">
        <v>0</v>
      </c>
      <c r="R187" s="82">
        <f>VLOOKUP(B187,'[1]EPSA - Control Stock Minimo'!$A$2:$F$10545,4,FALSE)</f>
        <v>0</v>
      </c>
      <c r="S187" s="84">
        <v>4000</v>
      </c>
      <c r="T187" s="86">
        <v>46122</v>
      </c>
      <c r="U187" s="79">
        <f t="shared" si="24"/>
        <v>21.333333333333332</v>
      </c>
      <c r="V187" s="79" t="str">
        <f t="shared" si="18"/>
        <v/>
      </c>
      <c r="W187" s="662"/>
      <c r="X187" s="110"/>
      <c r="Y187" s="1">
        <f t="shared" si="19"/>
        <v>21.333333333333332</v>
      </c>
      <c r="Z187" s="31">
        <f t="shared" si="25"/>
        <v>36.666666666666664</v>
      </c>
    </row>
    <row r="188" spans="1:133" s="377" customFormat="1" ht="15" thickBot="1" x14ac:dyDescent="0.5">
      <c r="A188" s="767"/>
      <c r="B188" s="677">
        <v>22800450000000</v>
      </c>
      <c r="C188" s="679" t="s">
        <v>595</v>
      </c>
      <c r="D188" s="679"/>
      <c r="E188" s="684"/>
      <c r="F188" s="684"/>
      <c r="G188" s="684"/>
      <c r="H188" s="684"/>
      <c r="I188" s="684">
        <v>210.25</v>
      </c>
      <c r="J188" s="691">
        <v>88.17</v>
      </c>
      <c r="K188" s="691">
        <v>146.08000000000001</v>
      </c>
      <c r="L188" s="691">
        <v>80.92</v>
      </c>
      <c r="M188" s="691"/>
      <c r="N188" s="680">
        <f t="shared" si="26"/>
        <v>131.35499999999999</v>
      </c>
      <c r="O188" s="598"/>
      <c r="P188" s="598"/>
      <c r="Q188" s="597">
        <v>940</v>
      </c>
      <c r="R188" s="597">
        <f>VLOOKUP(B188,'[1]EPSA - Control Stock Minimo'!$A$2:$F$10545,4,FALSE)</f>
        <v>0</v>
      </c>
      <c r="S188" s="597">
        <f>VLOOKUP(B188,'[2]EPSA - Control Stock Minimo'!$A$1:$I$10545,9,FALSE)</f>
        <v>0</v>
      </c>
      <c r="T188" s="681">
        <v>46085</v>
      </c>
      <c r="U188" s="682">
        <f t="shared" si="24"/>
        <v>7.1561798180503224</v>
      </c>
      <c r="V188" s="682" t="str">
        <f t="shared" si="18"/>
        <v/>
      </c>
      <c r="W188" s="683"/>
      <c r="X188" s="598"/>
      <c r="Y188" s="172">
        <f t="shared" si="19"/>
        <v>7.1561798180503224</v>
      </c>
      <c r="Z188" s="523">
        <f t="shared" si="25"/>
        <v>14.312359636100645</v>
      </c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</row>
    <row r="189" spans="1:133" x14ac:dyDescent="0.4">
      <c r="A189" s="767"/>
      <c r="B189" s="346">
        <v>267005001210</v>
      </c>
      <c r="C189" s="80" t="s">
        <v>127</v>
      </c>
      <c r="D189" s="80"/>
      <c r="E189" s="102" t="s">
        <v>425</v>
      </c>
      <c r="F189" s="102"/>
      <c r="G189" s="102">
        <v>6</v>
      </c>
      <c r="H189" s="102"/>
      <c r="I189" s="102">
        <v>225</v>
      </c>
      <c r="J189" s="617">
        <v>166.67</v>
      </c>
      <c r="K189" s="617">
        <v>125</v>
      </c>
      <c r="L189" s="617">
        <v>166.7</v>
      </c>
      <c r="M189" s="617"/>
      <c r="N189" s="112">
        <v>190</v>
      </c>
      <c r="O189" s="110"/>
      <c r="P189" s="110"/>
      <c r="Q189" s="587">
        <f>VLOOKUP(B189,'[1]EPSA - Control Stock Minimo'!$A$2:$F$10545,3,FALSE)</f>
        <v>2700</v>
      </c>
      <c r="R189" s="82">
        <f>VLOOKUP(B189,'[1]EPSA - Control Stock Minimo'!$A$2:$F$10545,4,FALSE)</f>
        <v>0</v>
      </c>
      <c r="S189" s="84">
        <v>4000</v>
      </c>
      <c r="T189" s="86">
        <v>46122</v>
      </c>
      <c r="U189" s="79">
        <f t="shared" si="24"/>
        <v>35.263157894736842</v>
      </c>
      <c r="V189" s="79" t="str">
        <f t="shared" si="18"/>
        <v/>
      </c>
      <c r="W189" s="662"/>
      <c r="X189" s="110"/>
      <c r="Y189" s="1">
        <f t="shared" si="19"/>
        <v>35.263157894736842</v>
      </c>
      <c r="Z189" s="31">
        <f t="shared" si="25"/>
        <v>64.526315789473685</v>
      </c>
    </row>
    <row r="190" spans="1:133" s="377" customFormat="1" ht="15" thickBot="1" x14ac:dyDescent="0.5">
      <c r="A190" s="767"/>
      <c r="B190" s="677">
        <v>22800500000000</v>
      </c>
      <c r="C190" s="679" t="s">
        <v>596</v>
      </c>
      <c r="D190" s="679"/>
      <c r="E190" s="684"/>
      <c r="F190" s="684"/>
      <c r="G190" s="684"/>
      <c r="H190" s="684"/>
      <c r="I190" s="684">
        <v>201.25</v>
      </c>
      <c r="J190" s="691">
        <v>37.42</v>
      </c>
      <c r="K190" s="691">
        <v>247</v>
      </c>
      <c r="L190" s="691">
        <v>201.67</v>
      </c>
      <c r="M190" s="691"/>
      <c r="N190" s="680">
        <f t="shared" si="26"/>
        <v>171.83500000000001</v>
      </c>
      <c r="O190" s="598"/>
      <c r="P190" s="598"/>
      <c r="Q190" s="597">
        <v>548</v>
      </c>
      <c r="R190" s="597">
        <f>VLOOKUP(B190,'[1]EPSA - Control Stock Minimo'!$A$2:$F$10545,4,FALSE)</f>
        <v>0</v>
      </c>
      <c r="S190" s="597">
        <f>VLOOKUP(B190,'[2]EPSA - Control Stock Minimo'!$A$1:$I$10545,9,FALSE)</f>
        <v>0</v>
      </c>
      <c r="T190" s="681">
        <v>46085</v>
      </c>
      <c r="U190" s="682">
        <f t="shared" si="24"/>
        <v>3.1891058282654869</v>
      </c>
      <c r="V190" s="682"/>
      <c r="W190" s="683"/>
      <c r="X190" s="598"/>
      <c r="Y190" s="172">
        <f t="shared" si="19"/>
        <v>3.1891058282654869</v>
      </c>
      <c r="Z190" s="523">
        <f t="shared" si="25"/>
        <v>6.3782116565309739</v>
      </c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</row>
    <row r="191" spans="1:133" x14ac:dyDescent="0.4">
      <c r="A191" s="767"/>
      <c r="B191" s="346">
        <v>267005501220</v>
      </c>
      <c r="C191" s="80" t="s">
        <v>128</v>
      </c>
      <c r="D191" s="80"/>
      <c r="E191" s="102" t="s">
        <v>425</v>
      </c>
      <c r="F191" s="102"/>
      <c r="G191" s="102">
        <v>6</v>
      </c>
      <c r="H191" s="102"/>
      <c r="I191" s="102">
        <v>167</v>
      </c>
      <c r="J191" s="617">
        <v>291.67</v>
      </c>
      <c r="K191" s="617">
        <v>0</v>
      </c>
      <c r="L191" s="617">
        <v>83.33</v>
      </c>
      <c r="M191" s="617"/>
      <c r="N191" s="112">
        <f t="shared" si="26"/>
        <v>135.5</v>
      </c>
      <c r="O191" s="110"/>
      <c r="P191" s="110"/>
      <c r="Q191" s="587">
        <f>VLOOKUP(B191,'[1]EPSA - Control Stock Minimo'!$A$2:$F$10545,3,FALSE)</f>
        <v>2000</v>
      </c>
      <c r="R191" s="82">
        <f>VLOOKUP(B191,'[1]EPSA - Control Stock Minimo'!$A$2:$F$10545,4,FALSE)</f>
        <v>0</v>
      </c>
      <c r="S191" s="84">
        <v>3000</v>
      </c>
      <c r="T191" s="86">
        <v>46122</v>
      </c>
      <c r="U191" s="79">
        <f t="shared" si="24"/>
        <v>36.900369003690038</v>
      </c>
      <c r="V191" s="79" t="str">
        <f t="shared" si="18"/>
        <v/>
      </c>
      <c r="W191" s="662"/>
      <c r="X191" s="110"/>
      <c r="Y191" s="1">
        <f t="shared" si="19"/>
        <v>36.900369003690038</v>
      </c>
      <c r="Z191" s="31">
        <f t="shared" si="25"/>
        <v>67.800738007380076</v>
      </c>
    </row>
    <row r="192" spans="1:133" s="377" customFormat="1" ht="15" thickBot="1" x14ac:dyDescent="0.5">
      <c r="A192" s="767"/>
      <c r="B192" s="677">
        <v>22800550000000</v>
      </c>
      <c r="C192" s="679" t="s">
        <v>597</v>
      </c>
      <c r="D192" s="679"/>
      <c r="E192" s="684"/>
      <c r="F192" s="684"/>
      <c r="G192" s="684"/>
      <c r="H192" s="684"/>
      <c r="I192" s="684">
        <v>134</v>
      </c>
      <c r="J192" s="691">
        <v>73.67</v>
      </c>
      <c r="K192" s="691">
        <v>139.91999999999999</v>
      </c>
      <c r="L192" s="691">
        <v>98.08</v>
      </c>
      <c r="M192" s="691"/>
      <c r="N192" s="680">
        <f t="shared" si="26"/>
        <v>111.4175</v>
      </c>
      <c r="O192" s="598"/>
      <c r="P192" s="598"/>
      <c r="Q192" s="597">
        <v>950</v>
      </c>
      <c r="R192" s="597">
        <f>VLOOKUP(B192,'[1]EPSA - Control Stock Minimo'!$A$2:$F$10545,4,FALSE)</f>
        <v>0</v>
      </c>
      <c r="S192" s="597">
        <f>VLOOKUP(B192,'[2]EPSA - Control Stock Minimo'!$A$1:$I$10545,9,FALSE)</f>
        <v>0</v>
      </c>
      <c r="T192" s="681">
        <v>46085</v>
      </c>
      <c r="U192" s="682">
        <f t="shared" si="24"/>
        <v>8.5264882087643326</v>
      </c>
      <c r="V192" s="682" t="str">
        <f t="shared" si="18"/>
        <v/>
      </c>
      <c r="W192" s="683"/>
      <c r="X192" s="598"/>
      <c r="Y192" s="172">
        <f t="shared" si="19"/>
        <v>8.5264882087643326</v>
      </c>
      <c r="Z192" s="523">
        <f t="shared" si="25"/>
        <v>17.052976417528665</v>
      </c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</row>
    <row r="193" spans="1:133" x14ac:dyDescent="0.4">
      <c r="A193" s="767"/>
      <c r="B193" s="346">
        <v>267006001230</v>
      </c>
      <c r="C193" s="80" t="s">
        <v>129</v>
      </c>
      <c r="D193" s="80"/>
      <c r="E193" s="102" t="s">
        <v>425</v>
      </c>
      <c r="F193" s="102"/>
      <c r="G193" s="102">
        <v>6</v>
      </c>
      <c r="H193" s="102"/>
      <c r="I193" s="102">
        <v>0</v>
      </c>
      <c r="J193" s="617">
        <v>166.67</v>
      </c>
      <c r="K193" s="617">
        <v>333.33</v>
      </c>
      <c r="L193" s="617">
        <v>136</v>
      </c>
      <c r="M193" s="617"/>
      <c r="N193" s="112">
        <f t="shared" si="26"/>
        <v>159</v>
      </c>
      <c r="O193" s="110"/>
      <c r="P193" s="110"/>
      <c r="Q193" s="587">
        <v>3500</v>
      </c>
      <c r="R193" s="82">
        <f>VLOOKUP(B193,'[1]EPSA - Control Stock Minimo'!$A$2:$F$10545,4,FALSE)</f>
        <v>0</v>
      </c>
      <c r="S193" s="84">
        <v>4000</v>
      </c>
      <c r="T193" s="86">
        <v>46122</v>
      </c>
      <c r="U193" s="79">
        <f t="shared" si="24"/>
        <v>47.169811320754718</v>
      </c>
      <c r="V193" s="79" t="str">
        <f t="shared" si="18"/>
        <v/>
      </c>
      <c r="W193" s="662"/>
      <c r="X193" s="110"/>
      <c r="Y193" s="1">
        <f t="shared" si="19"/>
        <v>47.169811320754718</v>
      </c>
      <c r="Z193" s="31">
        <f t="shared" si="25"/>
        <v>88.339622641509436</v>
      </c>
    </row>
    <row r="194" spans="1:133" s="377" customFormat="1" ht="15" thickBot="1" x14ac:dyDescent="0.5">
      <c r="A194" s="767"/>
      <c r="B194" s="677">
        <v>22800600000000</v>
      </c>
      <c r="C194" s="679" t="s">
        <v>598</v>
      </c>
      <c r="D194" s="679"/>
      <c r="E194" s="684"/>
      <c r="F194" s="684"/>
      <c r="G194" s="684"/>
      <c r="H194" s="684"/>
      <c r="I194" s="684">
        <v>12.33</v>
      </c>
      <c r="J194" s="691">
        <v>94.67</v>
      </c>
      <c r="K194" s="691">
        <v>340.92</v>
      </c>
      <c r="L194" s="691">
        <v>199.42</v>
      </c>
      <c r="M194" s="691"/>
      <c r="N194" s="680">
        <f t="shared" si="26"/>
        <v>161.83500000000001</v>
      </c>
      <c r="O194" s="598"/>
      <c r="P194" s="598"/>
      <c r="Q194" s="597">
        <v>1564</v>
      </c>
      <c r="R194" s="597">
        <f>VLOOKUP(B194,'[1]EPSA - Control Stock Minimo'!$A$2:$F$10545,4,FALSE)</f>
        <v>0</v>
      </c>
      <c r="S194" s="597">
        <f>VLOOKUP(B194,'[2]EPSA - Control Stock Minimo'!$A$1:$I$10545,9,FALSE)</f>
        <v>0</v>
      </c>
      <c r="T194" s="681">
        <v>46085</v>
      </c>
      <c r="U194" s="682">
        <f t="shared" si="24"/>
        <v>9.6641641177742752</v>
      </c>
      <c r="V194" s="682"/>
      <c r="W194" s="683"/>
      <c r="X194" s="598"/>
      <c r="Y194" s="126">
        <f t="shared" si="19"/>
        <v>9.6641641177742752</v>
      </c>
      <c r="Z194" s="693">
        <f t="shared" si="25"/>
        <v>19.32832823554855</v>
      </c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</row>
    <row r="195" spans="1:133" x14ac:dyDescent="0.4">
      <c r="A195" s="767"/>
      <c r="B195" s="346">
        <v>267006501240</v>
      </c>
      <c r="C195" s="80" t="s">
        <v>130</v>
      </c>
      <c r="D195" s="80"/>
      <c r="E195" s="102" t="s">
        <v>425</v>
      </c>
      <c r="F195" s="102"/>
      <c r="G195" s="102">
        <v>6</v>
      </c>
      <c r="H195" s="102"/>
      <c r="I195" s="102">
        <v>192</v>
      </c>
      <c r="J195" s="617">
        <v>166.67</v>
      </c>
      <c r="K195" s="617">
        <v>641.66999999999996</v>
      </c>
      <c r="L195" s="620">
        <v>0</v>
      </c>
      <c r="M195" s="620"/>
      <c r="N195" s="112">
        <f t="shared" si="26"/>
        <v>250.08499999999998</v>
      </c>
      <c r="O195" s="110"/>
      <c r="P195" s="110"/>
      <c r="Q195" s="587">
        <v>5000</v>
      </c>
      <c r="R195" s="82">
        <f>VLOOKUP(B195,'[1]EPSA - Control Stock Minimo'!$A$2:$F$10545,4,FALSE)</f>
        <v>0</v>
      </c>
      <c r="S195" s="84">
        <v>0</v>
      </c>
      <c r="T195" s="86">
        <v>46122</v>
      </c>
      <c r="U195" s="79">
        <f t="shared" si="24"/>
        <v>19.993202311214191</v>
      </c>
      <c r="V195" s="79" t="str">
        <f t="shared" si="18"/>
        <v/>
      </c>
      <c r="W195" s="662"/>
      <c r="X195" s="110"/>
      <c r="Y195" s="1">
        <f t="shared" si="19"/>
        <v>19.993202311214191</v>
      </c>
      <c r="Z195" s="31">
        <f t="shared" si="25"/>
        <v>33.986404622428381</v>
      </c>
    </row>
    <row r="196" spans="1:133" s="377" customFormat="1" ht="15" thickBot="1" x14ac:dyDescent="0.5">
      <c r="A196" s="767"/>
      <c r="B196" s="677">
        <v>22800650000000</v>
      </c>
      <c r="C196" s="679" t="s">
        <v>599</v>
      </c>
      <c r="D196" s="679"/>
      <c r="E196" s="684"/>
      <c r="F196" s="684"/>
      <c r="G196" s="684"/>
      <c r="H196" s="684"/>
      <c r="I196" s="684">
        <v>286.17</v>
      </c>
      <c r="J196" s="691">
        <v>86</v>
      </c>
      <c r="K196" s="691">
        <v>568.16999999999996</v>
      </c>
      <c r="L196" s="691">
        <v>160.16999999999999</v>
      </c>
      <c r="M196" s="691"/>
      <c r="N196" s="680">
        <f t="shared" si="26"/>
        <v>275.1275</v>
      </c>
      <c r="O196" s="598"/>
      <c r="P196" s="598"/>
      <c r="Q196" s="597">
        <v>600</v>
      </c>
      <c r="R196" s="597">
        <f>VLOOKUP(B196,'[1]EPSA - Control Stock Minimo'!$A$2:$F$10545,4,FALSE)</f>
        <v>0</v>
      </c>
      <c r="S196" s="597">
        <f>VLOOKUP(B196,'[2]EPSA - Control Stock Minimo'!$A$1:$I$10545,9,FALSE)</f>
        <v>0</v>
      </c>
      <c r="T196" s="681">
        <v>46085</v>
      </c>
      <c r="U196" s="682">
        <f t="shared" si="24"/>
        <v>2.1808070803536541</v>
      </c>
      <c r="V196" s="682"/>
      <c r="W196" s="683"/>
      <c r="X196" s="598"/>
      <c r="Y196" s="172">
        <f t="shared" si="19"/>
        <v>2.1808070803536541</v>
      </c>
      <c r="Z196" s="523">
        <f t="shared" si="25"/>
        <v>4.3616141607073082</v>
      </c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</row>
    <row r="197" spans="1:133" x14ac:dyDescent="0.4">
      <c r="A197" s="767"/>
      <c r="B197" s="346">
        <v>267007001250</v>
      </c>
      <c r="C197" s="80" t="s">
        <v>131</v>
      </c>
      <c r="D197" s="80"/>
      <c r="E197" s="102" t="s">
        <v>425</v>
      </c>
      <c r="F197" s="102"/>
      <c r="G197" s="102">
        <v>6</v>
      </c>
      <c r="H197" s="102"/>
      <c r="I197" s="102">
        <v>1250</v>
      </c>
      <c r="J197" s="617">
        <v>1344.42</v>
      </c>
      <c r="K197" s="617">
        <v>958.33</v>
      </c>
      <c r="L197" s="617">
        <v>1750</v>
      </c>
      <c r="M197" s="617"/>
      <c r="N197" s="112">
        <f t="shared" si="26"/>
        <v>1325.6875</v>
      </c>
      <c r="O197" s="110"/>
      <c r="P197" s="110"/>
      <c r="Q197" s="587">
        <v>19000</v>
      </c>
      <c r="R197" s="82">
        <f>VLOOKUP(B197,'[1]EPSA - Control Stock Minimo'!$A$2:$F$10545,4,FALSE)</f>
        <v>0</v>
      </c>
      <c r="S197" s="84">
        <v>0</v>
      </c>
      <c r="T197" s="86">
        <v>46122</v>
      </c>
      <c r="U197" s="79">
        <f t="shared" si="24"/>
        <v>14.332186129838291</v>
      </c>
      <c r="V197" s="79" t="str">
        <f t="shared" si="18"/>
        <v/>
      </c>
      <c r="W197" s="662"/>
      <c r="X197" s="110"/>
      <c r="Y197" s="1">
        <f t="shared" si="19"/>
        <v>14.332186129838291</v>
      </c>
      <c r="Z197" s="31">
        <f t="shared" si="25"/>
        <v>22.664372259676583</v>
      </c>
    </row>
    <row r="198" spans="1:133" s="377" customFormat="1" ht="15" thickBot="1" x14ac:dyDescent="0.5">
      <c r="A198" s="767"/>
      <c r="B198" s="677">
        <v>22800700000000</v>
      </c>
      <c r="C198" s="679" t="s">
        <v>600</v>
      </c>
      <c r="D198" s="679"/>
      <c r="E198" s="684"/>
      <c r="F198" s="684"/>
      <c r="G198" s="684"/>
      <c r="H198" s="684"/>
      <c r="I198" s="684">
        <v>1296.25</v>
      </c>
      <c r="J198" s="691">
        <v>1183.92</v>
      </c>
      <c r="K198" s="691">
        <v>1149.75</v>
      </c>
      <c r="L198" s="691">
        <v>1794.25</v>
      </c>
      <c r="M198" s="691"/>
      <c r="N198" s="680">
        <f t="shared" si="26"/>
        <v>1356.0425</v>
      </c>
      <c r="O198" s="598"/>
      <c r="P198" s="598"/>
      <c r="Q198" s="597">
        <v>960</v>
      </c>
      <c r="R198" s="597">
        <f>VLOOKUP(B198,'[1]EPSA - Control Stock Minimo'!$A$2:$F$10545,4,FALSE)</f>
        <v>0</v>
      </c>
      <c r="S198" s="597">
        <f>VLOOKUP(B198,'[2]EPSA - Control Stock Minimo'!$A$1:$I$10545,9,FALSE)</f>
        <v>0</v>
      </c>
      <c r="T198" s="681">
        <v>46085</v>
      </c>
      <c r="U198" s="682">
        <f t="shared" si="24"/>
        <v>0.7079424133093174</v>
      </c>
      <c r="V198" s="682"/>
      <c r="W198" s="683"/>
      <c r="X198" s="598"/>
      <c r="Y198" s="172">
        <f t="shared" si="19"/>
        <v>0.7079424133093174</v>
      </c>
      <c r="Z198" s="523">
        <f t="shared" si="25"/>
        <v>1.4158848266186348</v>
      </c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</row>
    <row r="199" spans="1:133" x14ac:dyDescent="0.4">
      <c r="A199" s="767"/>
      <c r="B199" s="346">
        <v>267007501260</v>
      </c>
      <c r="C199" s="80" t="s">
        <v>132</v>
      </c>
      <c r="D199" s="80"/>
      <c r="E199" s="102" t="s">
        <v>425</v>
      </c>
      <c r="F199" s="102"/>
      <c r="G199" s="102">
        <v>6</v>
      </c>
      <c r="H199" s="102"/>
      <c r="I199" s="102">
        <v>1167</v>
      </c>
      <c r="J199" s="617">
        <v>1000</v>
      </c>
      <c r="K199" s="617">
        <v>1541.67</v>
      </c>
      <c r="L199" s="617">
        <v>1875</v>
      </c>
      <c r="M199" s="617"/>
      <c r="N199" s="112">
        <f t="shared" si="26"/>
        <v>1395.9175</v>
      </c>
      <c r="O199" s="110"/>
      <c r="P199" s="110"/>
      <c r="Q199" s="587">
        <v>27830</v>
      </c>
      <c r="R199" s="82">
        <f>VLOOKUP(B199,'[1]EPSA - Control Stock Minimo'!$A$2:$F$10545,4,FALSE)</f>
        <v>0</v>
      </c>
      <c r="S199" s="84">
        <v>0</v>
      </c>
      <c r="T199" s="86">
        <v>46122</v>
      </c>
      <c r="U199" s="79">
        <f t="shared" si="24"/>
        <v>19.936708294007346</v>
      </c>
      <c r="V199" s="79" t="str">
        <f t="shared" ref="V199:V263" si="27">IFERROR(IF(U199&lt;=(4+G199),"PEDIR",""),"-")</f>
        <v/>
      </c>
      <c r="W199" s="662"/>
      <c r="X199" s="110"/>
      <c r="Y199" s="1">
        <f t="shared" si="19"/>
        <v>19.936708294007346</v>
      </c>
      <c r="Z199" s="31">
        <f t="shared" si="25"/>
        <v>33.873416588014692</v>
      </c>
    </row>
    <row r="200" spans="1:133" s="377" customFormat="1" ht="15" thickBot="1" x14ac:dyDescent="0.5">
      <c r="A200" s="767"/>
      <c r="B200" s="677">
        <v>22800750000000</v>
      </c>
      <c r="C200" s="679" t="s">
        <v>601</v>
      </c>
      <c r="D200" s="679"/>
      <c r="E200" s="684"/>
      <c r="F200" s="684"/>
      <c r="G200" s="684"/>
      <c r="H200" s="684"/>
      <c r="I200" s="684">
        <v>1222.58</v>
      </c>
      <c r="J200" s="691">
        <v>842.5</v>
      </c>
      <c r="K200" s="691">
        <v>1222.08</v>
      </c>
      <c r="L200" s="691">
        <v>1827.5</v>
      </c>
      <c r="M200" s="691"/>
      <c r="N200" s="680">
        <f t="shared" si="26"/>
        <v>1278.665</v>
      </c>
      <c r="O200" s="598"/>
      <c r="P200" s="598"/>
      <c r="Q200" s="597">
        <v>1800</v>
      </c>
      <c r="R200" s="597">
        <f>VLOOKUP(B200,'[1]EPSA - Control Stock Minimo'!$A$2:$F$10545,4,FALSE)</f>
        <v>0</v>
      </c>
      <c r="S200" s="597">
        <f>VLOOKUP(B200,'[2]EPSA - Control Stock Minimo'!$A$1:$I$10545,9,FALSE)</f>
        <v>0</v>
      </c>
      <c r="T200" s="681">
        <v>46085</v>
      </c>
      <c r="U200" s="682">
        <f t="shared" si="24"/>
        <v>1.407718206097766</v>
      </c>
      <c r="V200" s="682"/>
      <c r="W200" s="683"/>
      <c r="X200" s="598"/>
      <c r="Y200" s="172">
        <f t="shared" si="19"/>
        <v>1.407718206097766</v>
      </c>
      <c r="Z200" s="523">
        <f t="shared" si="25"/>
        <v>2.815436412195532</v>
      </c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</row>
    <row r="201" spans="1:133" x14ac:dyDescent="0.4">
      <c r="A201" s="767"/>
      <c r="B201" s="346">
        <v>267008001270</v>
      </c>
      <c r="C201" s="80" t="s">
        <v>133</v>
      </c>
      <c r="D201" s="80"/>
      <c r="E201" s="102" t="s">
        <v>425</v>
      </c>
      <c r="F201" s="102"/>
      <c r="G201" s="102">
        <v>6</v>
      </c>
      <c r="H201" s="102"/>
      <c r="I201" s="102">
        <v>667</v>
      </c>
      <c r="J201" s="617">
        <v>745.25</v>
      </c>
      <c r="K201" s="617">
        <v>1333.3</v>
      </c>
      <c r="L201" s="620">
        <v>0</v>
      </c>
      <c r="M201" s="620"/>
      <c r="N201" s="112">
        <f t="shared" si="26"/>
        <v>686.38750000000005</v>
      </c>
      <c r="O201" s="110"/>
      <c r="P201" s="110"/>
      <c r="Q201" s="587">
        <v>4700</v>
      </c>
      <c r="R201" s="82">
        <f>VLOOKUP(B201,'[1]EPSA - Control Stock Minimo'!$A$2:$F$10545,4,FALSE)</f>
        <v>0</v>
      </c>
      <c r="S201" s="84">
        <v>20000</v>
      </c>
      <c r="T201" s="86">
        <v>46122</v>
      </c>
      <c r="U201" s="79">
        <f t="shared" si="24"/>
        <v>35.9855038152647</v>
      </c>
      <c r="V201" s="79" t="str">
        <f t="shared" si="27"/>
        <v/>
      </c>
      <c r="W201" s="662"/>
      <c r="X201" s="110"/>
      <c r="Y201" s="1">
        <f t="shared" si="19"/>
        <v>35.9855038152647</v>
      </c>
      <c r="Z201" s="31">
        <f t="shared" si="25"/>
        <v>65.9710076305294</v>
      </c>
    </row>
    <row r="202" spans="1:133" s="377" customFormat="1" ht="15" thickBot="1" x14ac:dyDescent="0.5">
      <c r="A202" s="767"/>
      <c r="B202" s="677">
        <v>22800800000000</v>
      </c>
      <c r="C202" s="679" t="s">
        <v>602</v>
      </c>
      <c r="D202" s="679"/>
      <c r="E202" s="684"/>
      <c r="F202" s="684"/>
      <c r="G202" s="684"/>
      <c r="H202" s="684"/>
      <c r="I202" s="684">
        <v>707</v>
      </c>
      <c r="J202" s="691">
        <v>730.5</v>
      </c>
      <c r="K202" s="691">
        <v>606.66999999999996</v>
      </c>
      <c r="L202" s="691">
        <v>355.42</v>
      </c>
      <c r="M202" s="691"/>
      <c r="N202" s="680">
        <f t="shared" si="26"/>
        <v>599.89750000000004</v>
      </c>
      <c r="O202" s="598"/>
      <c r="P202" s="598"/>
      <c r="Q202" s="597">
        <v>1012</v>
      </c>
      <c r="R202" s="597">
        <f>VLOOKUP(B202,'[1]EPSA - Control Stock Minimo'!$A$2:$F$10545,4,FALSE)</f>
        <v>0</v>
      </c>
      <c r="S202" s="597">
        <f>VLOOKUP(B202,'[2]EPSA - Control Stock Minimo'!$A$1:$I$10545,9,FALSE)</f>
        <v>0</v>
      </c>
      <c r="T202" s="681">
        <v>46085</v>
      </c>
      <c r="U202" s="682">
        <f t="shared" si="24"/>
        <v>1.6869548547876927</v>
      </c>
      <c r="V202" s="682"/>
      <c r="W202" s="683"/>
      <c r="X202" s="598"/>
      <c r="Y202" s="172">
        <f t="shared" si="19"/>
        <v>1.6869548547876927</v>
      </c>
      <c r="Z202" s="523">
        <f t="shared" si="25"/>
        <v>3.3739097095753854</v>
      </c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</row>
    <row r="203" spans="1:133" x14ac:dyDescent="0.4">
      <c r="A203" s="767"/>
      <c r="B203" s="346">
        <v>267008501280</v>
      </c>
      <c r="C203" s="80" t="s">
        <v>134</v>
      </c>
      <c r="D203" s="80"/>
      <c r="E203" s="102" t="s">
        <v>425</v>
      </c>
      <c r="F203" s="102"/>
      <c r="G203" s="102">
        <v>6</v>
      </c>
      <c r="H203" s="102"/>
      <c r="I203" s="102">
        <v>83.33</v>
      </c>
      <c r="J203" s="617">
        <v>250.83</v>
      </c>
      <c r="K203" s="617">
        <v>500</v>
      </c>
      <c r="L203" s="620">
        <v>0</v>
      </c>
      <c r="M203" s="620"/>
      <c r="N203" s="112">
        <f t="shared" si="26"/>
        <v>208.54000000000002</v>
      </c>
      <c r="O203" s="110"/>
      <c r="P203" s="110"/>
      <c r="Q203" s="587">
        <v>2995</v>
      </c>
      <c r="R203" s="82">
        <f>VLOOKUP(B203,'[1]EPSA - Control Stock Minimo'!$A$2:$F$10545,4,FALSE)</f>
        <v>0</v>
      </c>
      <c r="S203" s="84">
        <v>0</v>
      </c>
      <c r="T203" s="86">
        <v>46122</v>
      </c>
      <c r="U203" s="79">
        <f t="shared" si="24"/>
        <v>14.361753140884241</v>
      </c>
      <c r="V203" s="79" t="str">
        <f t="shared" si="27"/>
        <v/>
      </c>
      <c r="W203" s="663"/>
      <c r="X203" s="110"/>
      <c r="Y203" s="1">
        <f t="shared" si="19"/>
        <v>14.361753140884241</v>
      </c>
      <c r="Z203" s="31">
        <f t="shared" si="25"/>
        <v>22.723506281768483</v>
      </c>
    </row>
    <row r="204" spans="1:133" s="377" customFormat="1" ht="15" thickBot="1" x14ac:dyDescent="0.5">
      <c r="A204" s="767"/>
      <c r="B204" s="677">
        <v>22800850000000</v>
      </c>
      <c r="C204" s="679" t="s">
        <v>603</v>
      </c>
      <c r="D204" s="679"/>
      <c r="E204" s="684"/>
      <c r="F204" s="684"/>
      <c r="G204" s="684"/>
      <c r="H204" s="684"/>
      <c r="I204" s="684">
        <v>0</v>
      </c>
      <c r="J204" s="691">
        <v>135.58000000000001</v>
      </c>
      <c r="K204" s="691">
        <v>32.58</v>
      </c>
      <c r="L204" s="691">
        <v>166.25</v>
      </c>
      <c r="M204" s="691"/>
      <c r="N204" s="680">
        <f t="shared" si="26"/>
        <v>83.602500000000006</v>
      </c>
      <c r="O204" s="598"/>
      <c r="P204" s="598"/>
      <c r="Q204" s="597">
        <v>4661</v>
      </c>
      <c r="R204" s="597">
        <f>VLOOKUP(B204,'[1]EPSA - Control Stock Minimo'!$A$2:$F$10545,4,FALSE)</f>
        <v>0</v>
      </c>
      <c r="S204" s="597">
        <f>VLOOKUP(B204,'[2]EPSA - Control Stock Minimo'!$A$1:$I$10545,9,FALSE)</f>
        <v>0</v>
      </c>
      <c r="T204" s="681">
        <v>46085</v>
      </c>
      <c r="U204" s="682">
        <f t="shared" si="24"/>
        <v>55.751921294219663</v>
      </c>
      <c r="V204" s="682" t="str">
        <f t="shared" si="27"/>
        <v/>
      </c>
      <c r="W204" s="683"/>
      <c r="X204" s="598"/>
      <c r="Y204" s="172">
        <f t="shared" si="19"/>
        <v>55.751921294219663</v>
      </c>
      <c r="Z204" s="523">
        <f t="shared" si="25"/>
        <v>111.50384258843933</v>
      </c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</row>
    <row r="205" spans="1:133" x14ac:dyDescent="0.4">
      <c r="A205" s="767"/>
      <c r="B205" s="346">
        <v>267009001490</v>
      </c>
      <c r="C205" s="80" t="s">
        <v>135</v>
      </c>
      <c r="D205" s="80"/>
      <c r="E205" s="102" t="s">
        <v>425</v>
      </c>
      <c r="F205" s="102"/>
      <c r="G205" s="102">
        <v>6</v>
      </c>
      <c r="H205" s="102"/>
      <c r="I205" s="102">
        <v>58.33</v>
      </c>
      <c r="J205" s="617">
        <v>83.33</v>
      </c>
      <c r="K205" s="617">
        <v>46.33</v>
      </c>
      <c r="L205" s="617">
        <v>41.67</v>
      </c>
      <c r="M205" s="617"/>
      <c r="N205" s="112">
        <f t="shared" si="26"/>
        <v>57.415000000000006</v>
      </c>
      <c r="O205" s="110"/>
      <c r="P205" s="110"/>
      <c r="Q205" s="587">
        <v>1000</v>
      </c>
      <c r="R205" s="82">
        <f>VLOOKUP(B205,'[1]EPSA - Control Stock Minimo'!$A$2:$F$10545,4,FALSE)</f>
        <v>0</v>
      </c>
      <c r="S205" s="84">
        <v>0</v>
      </c>
      <c r="T205" s="86">
        <v>46122</v>
      </c>
      <c r="U205" s="79">
        <f t="shared" si="24"/>
        <v>17.417051293216058</v>
      </c>
      <c r="V205" s="79" t="str">
        <f t="shared" si="27"/>
        <v/>
      </c>
      <c r="W205" s="663" t="s">
        <v>630</v>
      </c>
      <c r="X205" s="110"/>
      <c r="Y205" s="1">
        <f t="shared" si="19"/>
        <v>17.417051293216058</v>
      </c>
      <c r="Z205" s="31">
        <f t="shared" si="25"/>
        <v>28.834102586432117</v>
      </c>
    </row>
    <row r="206" spans="1:133" s="377" customFormat="1" ht="15" thickBot="1" x14ac:dyDescent="0.5">
      <c r="A206" s="767"/>
      <c r="B206" s="677">
        <v>22800900000000</v>
      </c>
      <c r="C206" s="679" t="s">
        <v>604</v>
      </c>
      <c r="D206" s="679"/>
      <c r="E206" s="684"/>
      <c r="F206" s="684"/>
      <c r="G206" s="684"/>
      <c r="H206" s="684"/>
      <c r="I206" s="684">
        <v>68</v>
      </c>
      <c r="J206" s="691">
        <v>24.67</v>
      </c>
      <c r="K206" s="691">
        <v>32.42</v>
      </c>
      <c r="L206" s="691">
        <v>18</v>
      </c>
      <c r="M206" s="691"/>
      <c r="N206" s="680">
        <f t="shared" si="26"/>
        <v>35.772500000000001</v>
      </c>
      <c r="O206" s="598"/>
      <c r="P206" s="598"/>
      <c r="Q206" s="597">
        <v>513</v>
      </c>
      <c r="R206" s="597">
        <f>VLOOKUP(B206,'[1]EPSA - Control Stock Minimo'!$A$2:$F$10545,4,FALSE)</f>
        <v>0</v>
      </c>
      <c r="S206" s="597">
        <f>VLOOKUP(B206,'[2]EPSA - Control Stock Minimo'!$A$1:$I$10545,9,FALSE)</f>
        <v>0</v>
      </c>
      <c r="T206" s="681">
        <v>46085</v>
      </c>
      <c r="U206" s="682">
        <f t="shared" si="24"/>
        <v>14.340624781605982</v>
      </c>
      <c r="V206" s="682" t="str">
        <f t="shared" si="27"/>
        <v/>
      </c>
      <c r="W206" s="683"/>
      <c r="X206" s="598"/>
      <c r="Y206" s="172">
        <f t="shared" ref="Y206:Y271" si="28">(Q206+S206+X206)/N206</f>
        <v>14.340624781605982</v>
      </c>
      <c r="Z206" s="523">
        <f t="shared" si="25"/>
        <v>28.681249563211964</v>
      </c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</row>
    <row r="207" spans="1:133" ht="24.6" x14ac:dyDescent="0.4">
      <c r="A207" s="767"/>
      <c r="B207" s="346">
        <v>267009501411</v>
      </c>
      <c r="C207" s="80" t="s">
        <v>613</v>
      </c>
      <c r="D207" s="80" t="s">
        <v>775</v>
      </c>
      <c r="E207" s="102" t="s">
        <v>425</v>
      </c>
      <c r="F207" s="102"/>
      <c r="G207" s="102">
        <v>6</v>
      </c>
      <c r="H207" s="102"/>
      <c r="I207" s="102">
        <v>0</v>
      </c>
      <c r="J207" s="617">
        <v>0</v>
      </c>
      <c r="K207" s="617">
        <v>0</v>
      </c>
      <c r="L207" s="617">
        <v>25</v>
      </c>
      <c r="M207" s="617"/>
      <c r="N207" s="112">
        <f t="shared" si="26"/>
        <v>6.25</v>
      </c>
      <c r="O207" s="110"/>
      <c r="P207" s="110"/>
      <c r="Q207" s="587">
        <v>1800</v>
      </c>
      <c r="R207" s="82">
        <f>VLOOKUP(B207,'[1]EPSA - Control Stock Minimo'!$A$2:$F$10545,4,FALSE)</f>
        <v>0</v>
      </c>
      <c r="S207" s="84">
        <v>0</v>
      </c>
      <c r="T207" s="86">
        <v>46122</v>
      </c>
      <c r="U207" s="79">
        <f t="shared" si="24"/>
        <v>288</v>
      </c>
      <c r="V207" s="79" t="str">
        <f t="shared" si="27"/>
        <v/>
      </c>
      <c r="W207" s="663"/>
      <c r="X207" s="110"/>
      <c r="Y207" s="1">
        <f t="shared" si="28"/>
        <v>288</v>
      </c>
      <c r="Z207" s="31">
        <f t="shared" si="25"/>
        <v>570</v>
      </c>
    </row>
    <row r="208" spans="1:133" s="377" customFormat="1" ht="15" thickBot="1" x14ac:dyDescent="0.5">
      <c r="A208" s="767"/>
      <c r="B208" s="677">
        <v>22800950000000</v>
      </c>
      <c r="C208" s="679" t="s">
        <v>605</v>
      </c>
      <c r="D208" s="679"/>
      <c r="E208" s="684"/>
      <c r="F208" s="684"/>
      <c r="G208" s="684"/>
      <c r="H208" s="684"/>
      <c r="I208" s="684">
        <v>0</v>
      </c>
      <c r="J208" s="691">
        <v>0</v>
      </c>
      <c r="K208" s="691">
        <v>0</v>
      </c>
      <c r="L208" s="691">
        <v>50</v>
      </c>
      <c r="M208" s="691"/>
      <c r="N208" s="680">
        <f t="shared" si="26"/>
        <v>12.5</v>
      </c>
      <c r="O208" s="598"/>
      <c r="P208" s="598"/>
      <c r="Q208" s="597">
        <v>146</v>
      </c>
      <c r="R208" s="597">
        <f>VLOOKUP(B208,'[1]EPSA - Control Stock Minimo'!$A$2:$F$10545,4,FALSE)</f>
        <v>0</v>
      </c>
      <c r="S208" s="597">
        <f>VLOOKUP(B208,'[2]EPSA - Control Stock Minimo'!$A$1:$I$10545,9,FALSE)</f>
        <v>0</v>
      </c>
      <c r="T208" s="681">
        <v>46085</v>
      </c>
      <c r="U208" s="682">
        <f t="shared" si="24"/>
        <v>11.68</v>
      </c>
      <c r="V208" s="682" t="str">
        <f t="shared" si="27"/>
        <v/>
      </c>
      <c r="W208" s="683"/>
      <c r="X208" s="598"/>
      <c r="Y208" s="172">
        <f t="shared" si="28"/>
        <v>11.68</v>
      </c>
      <c r="Z208" s="523">
        <f t="shared" si="25"/>
        <v>23.36</v>
      </c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  <c r="EB208" s="57"/>
      <c r="EC208" s="57"/>
    </row>
    <row r="209" spans="1:133" ht="36.9" x14ac:dyDescent="0.4">
      <c r="A209" s="767"/>
      <c r="B209" s="346">
        <v>267010001412</v>
      </c>
      <c r="C209" s="80" t="s">
        <v>614</v>
      </c>
      <c r="D209" s="80" t="s">
        <v>776</v>
      </c>
      <c r="E209" s="80" t="s">
        <v>425</v>
      </c>
      <c r="F209" s="80"/>
      <c r="G209" s="80">
        <v>6</v>
      </c>
      <c r="H209" s="80"/>
      <c r="I209" s="80">
        <v>0</v>
      </c>
      <c r="J209" s="629">
        <v>0</v>
      </c>
      <c r="K209" s="629">
        <v>0</v>
      </c>
      <c r="L209" s="629">
        <v>0</v>
      </c>
      <c r="M209" s="629"/>
      <c r="N209" s="112">
        <f t="shared" si="26"/>
        <v>0</v>
      </c>
      <c r="O209" s="110"/>
      <c r="P209" s="110"/>
      <c r="Q209" s="587">
        <f>VLOOKUP(B209,'[1]EPSA - Control Stock Minimo'!$A$2:$F$10545,3,FALSE)</f>
        <v>1500</v>
      </c>
      <c r="R209" s="82">
        <f>VLOOKUP(B209,'[1]EPSA - Control Stock Minimo'!$A$2:$F$10545,4,FALSE)</f>
        <v>0</v>
      </c>
      <c r="S209" s="84">
        <f>VLOOKUP(B209,'[2]EPSA - Control Stock Minimo'!$A$1:$I$10545,9,FALSE)</f>
        <v>0</v>
      </c>
      <c r="T209" s="86">
        <v>46122</v>
      </c>
      <c r="U209" s="79" t="e">
        <f t="shared" si="24"/>
        <v>#DIV/0!</v>
      </c>
      <c r="V209" s="79" t="str">
        <f t="shared" si="27"/>
        <v>-</v>
      </c>
      <c r="W209" s="663"/>
      <c r="X209" s="110"/>
      <c r="Y209" s="1" t="e">
        <f t="shared" si="28"/>
        <v>#DIV/0!</v>
      </c>
      <c r="Z209" s="31" t="e">
        <f t="shared" si="25"/>
        <v>#DIV/0!</v>
      </c>
    </row>
    <row r="210" spans="1:133" s="377" customFormat="1" ht="15" thickBot="1" x14ac:dyDescent="0.5">
      <c r="A210" s="767"/>
      <c r="B210" s="677">
        <v>22801000000000</v>
      </c>
      <c r="C210" s="679" t="s">
        <v>606</v>
      </c>
      <c r="D210" s="679"/>
      <c r="E210" s="684"/>
      <c r="F210" s="684"/>
      <c r="G210" s="684"/>
      <c r="H210" s="684"/>
      <c r="I210" s="684">
        <v>0</v>
      </c>
      <c r="J210" s="691">
        <v>10.67</v>
      </c>
      <c r="K210" s="691">
        <v>0</v>
      </c>
      <c r="L210" s="691">
        <v>0</v>
      </c>
      <c r="M210" s="691"/>
      <c r="N210" s="680">
        <f t="shared" si="26"/>
        <v>2.6675</v>
      </c>
      <c r="O210" s="598"/>
      <c r="P210" s="598"/>
      <c r="Q210" s="597">
        <v>350</v>
      </c>
      <c r="R210" s="597">
        <f>VLOOKUP(B210,'[1]EPSA - Control Stock Minimo'!$A$2:$F$10545,4,FALSE)</f>
        <v>0</v>
      </c>
      <c r="S210" s="597">
        <f>VLOOKUP(B210,'[2]EPSA - Control Stock Minimo'!$A$1:$I$10545,9,FALSE)</f>
        <v>0</v>
      </c>
      <c r="T210" s="681">
        <v>46085</v>
      </c>
      <c r="U210" s="682">
        <f t="shared" si="24"/>
        <v>131.20899718837865</v>
      </c>
      <c r="V210" s="682" t="str">
        <f t="shared" si="27"/>
        <v/>
      </c>
      <c r="W210" s="683"/>
      <c r="X210" s="598"/>
      <c r="Y210" s="172">
        <f t="shared" si="28"/>
        <v>131.20899718837865</v>
      </c>
      <c r="Z210" s="523">
        <f t="shared" si="25"/>
        <v>262.41799437675729</v>
      </c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</row>
    <row r="211" spans="1:133" ht="12.6" thickBot="1" x14ac:dyDescent="0.45">
      <c r="A211" s="767"/>
      <c r="B211" s="346">
        <v>267007001216</v>
      </c>
      <c r="C211" s="80" t="s">
        <v>136</v>
      </c>
      <c r="D211" s="80"/>
      <c r="E211" s="102" t="s">
        <v>425</v>
      </c>
      <c r="F211" s="102"/>
      <c r="G211" s="102">
        <v>6</v>
      </c>
      <c r="H211" s="102"/>
      <c r="I211" s="102">
        <v>0</v>
      </c>
      <c r="J211" s="617">
        <v>108.08</v>
      </c>
      <c r="K211" s="617">
        <v>0</v>
      </c>
      <c r="L211" s="617">
        <v>0</v>
      </c>
      <c r="M211" s="617"/>
      <c r="N211" s="112">
        <f t="shared" si="26"/>
        <v>27.02</v>
      </c>
      <c r="O211" s="110"/>
      <c r="P211" s="110"/>
      <c r="Q211" s="587">
        <f>VLOOKUP(B211,'[1]EPSA - Control Stock Minimo'!$A$2:$F$10545,3,FALSE)</f>
        <v>1000</v>
      </c>
      <c r="R211" s="82">
        <f>VLOOKUP(B211,'[1]EPSA - Control Stock Minimo'!$A$2:$F$10545,4,FALSE)</f>
        <v>0</v>
      </c>
      <c r="S211" s="84">
        <f>VLOOKUP(B211,'[2]EPSA - Control Stock Minimo'!$A$1:$I$10545,9,FALSE)</f>
        <v>0</v>
      </c>
      <c r="T211" s="86">
        <v>46122</v>
      </c>
      <c r="U211" s="79">
        <f t="shared" ref="U211:U240" si="29">SUM(Q211:S211)/N211</f>
        <v>37.00962250185048</v>
      </c>
      <c r="V211" s="79" t="str">
        <f t="shared" si="27"/>
        <v/>
      </c>
      <c r="W211" s="663"/>
      <c r="X211" s="110"/>
      <c r="Y211" s="2">
        <f t="shared" si="28"/>
        <v>37.00962250185048</v>
      </c>
      <c r="Z211" s="141">
        <f t="shared" ref="Z211:Z244" si="30">Y211-G211+U211</f>
        <v>68.019245003700959</v>
      </c>
    </row>
    <row r="212" spans="1:133" s="377" customFormat="1" ht="15" thickBot="1" x14ac:dyDescent="0.45">
      <c r="A212" s="767"/>
      <c r="B212" s="677">
        <v>22820700000000</v>
      </c>
      <c r="C212" s="694" t="s">
        <v>607</v>
      </c>
      <c r="D212" s="694"/>
      <c r="E212" s="684"/>
      <c r="F212" s="684"/>
      <c r="G212" s="684"/>
      <c r="H212" s="684"/>
      <c r="I212" s="684">
        <v>11.33</v>
      </c>
      <c r="J212" s="691">
        <v>73.92</v>
      </c>
      <c r="K212" s="691">
        <v>0</v>
      </c>
      <c r="L212" s="691">
        <v>18.170000000000002</v>
      </c>
      <c r="M212" s="691"/>
      <c r="N212" s="680">
        <f t="shared" si="26"/>
        <v>25.855</v>
      </c>
      <c r="O212" s="598"/>
      <c r="P212" s="598"/>
      <c r="Q212" s="597">
        <f>VLOOKUP(B212,'[1]EPSA - Control Stock Minimo'!$A$2:$F$10545,3,FALSE)</f>
        <v>47</v>
      </c>
      <c r="R212" s="597">
        <f>VLOOKUP(B212,'[1]EPSA - Control Stock Minimo'!$A$2:$F$10545,4,FALSE)</f>
        <v>0</v>
      </c>
      <c r="S212" s="597">
        <f>VLOOKUP(B212,'[2]EPSA - Control Stock Minimo'!$A$1:$I$10545,9,FALSE)</f>
        <v>0</v>
      </c>
      <c r="T212" s="681">
        <v>46085</v>
      </c>
      <c r="U212" s="682">
        <f t="shared" si="29"/>
        <v>1.8178302069232257</v>
      </c>
      <c r="V212" s="682"/>
      <c r="W212" s="683"/>
      <c r="X212" s="598"/>
      <c r="Y212" s="175">
        <f t="shared" si="28"/>
        <v>1.8178302069232257</v>
      </c>
      <c r="Z212" s="220">
        <f t="shared" si="30"/>
        <v>3.6356604138464514</v>
      </c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7"/>
      <c r="EA212" s="57"/>
      <c r="EB212" s="57"/>
      <c r="EC212" s="57"/>
    </row>
    <row r="213" spans="1:133" ht="12.6" thickBot="1" x14ac:dyDescent="0.45">
      <c r="A213" s="767"/>
      <c r="B213" s="346">
        <v>267008001216</v>
      </c>
      <c r="C213" s="80" t="s">
        <v>137</v>
      </c>
      <c r="D213" s="80"/>
      <c r="E213" s="102" t="s">
        <v>425</v>
      </c>
      <c r="F213" s="102"/>
      <c r="G213" s="102">
        <v>6</v>
      </c>
      <c r="H213" s="102"/>
      <c r="I213" s="102">
        <v>8.33</v>
      </c>
      <c r="J213" s="617">
        <v>125</v>
      </c>
      <c r="K213" s="617">
        <v>83.33</v>
      </c>
      <c r="L213" s="617">
        <v>0</v>
      </c>
      <c r="M213" s="617"/>
      <c r="N213" s="112">
        <f t="shared" si="26"/>
        <v>54.165000000000006</v>
      </c>
      <c r="O213" s="110"/>
      <c r="P213" s="110"/>
      <c r="Q213" s="587">
        <v>1717</v>
      </c>
      <c r="R213" s="82">
        <f>VLOOKUP(B213,'[1]EPSA - Control Stock Minimo'!$A$2:$F$10545,4,FALSE)</f>
        <v>0</v>
      </c>
      <c r="S213" s="84">
        <f>VLOOKUP(B213,'[2]EPSA - Control Stock Minimo'!$A$1:$I$10545,9,FALSE)</f>
        <v>0</v>
      </c>
      <c r="T213" s="86">
        <v>46122</v>
      </c>
      <c r="U213" s="79">
        <f t="shared" si="29"/>
        <v>31.699436905750943</v>
      </c>
      <c r="V213" s="79" t="str">
        <f t="shared" si="27"/>
        <v/>
      </c>
      <c r="W213" s="663" t="s">
        <v>904</v>
      </c>
      <c r="X213" s="110"/>
      <c r="Y213" s="2">
        <f t="shared" si="28"/>
        <v>31.699436905750943</v>
      </c>
      <c r="Z213" s="141">
        <f t="shared" si="30"/>
        <v>57.398873811501886</v>
      </c>
    </row>
    <row r="214" spans="1:133" s="377" customFormat="1" ht="29.25" customHeight="1" thickBot="1" x14ac:dyDescent="0.5">
      <c r="A214" s="767"/>
      <c r="B214" s="677">
        <v>267008001216</v>
      </c>
      <c r="C214" s="679" t="s">
        <v>608</v>
      </c>
      <c r="D214" s="679"/>
      <c r="E214" s="684"/>
      <c r="F214" s="684"/>
      <c r="G214" s="684"/>
      <c r="H214" s="684"/>
      <c r="I214" s="684">
        <v>21.75</v>
      </c>
      <c r="J214" s="691">
        <v>100.92</v>
      </c>
      <c r="K214" s="691">
        <v>66.42</v>
      </c>
      <c r="L214" s="691">
        <v>28.42</v>
      </c>
      <c r="M214" s="691"/>
      <c r="N214" s="680">
        <f t="shared" si="26"/>
        <v>54.377499999999998</v>
      </c>
      <c r="O214" s="598"/>
      <c r="P214" s="598"/>
      <c r="Q214" s="597">
        <v>500</v>
      </c>
      <c r="R214" s="597">
        <f>VLOOKUP(B214,'[1]EPSA - Control Stock Minimo'!$A$2:$F$10545,4,FALSE)</f>
        <v>0</v>
      </c>
      <c r="S214" s="597">
        <f>VLOOKUP(B214,'[2]EPSA - Control Stock Minimo'!$A$1:$I$10545,9,FALSE)</f>
        <v>0</v>
      </c>
      <c r="T214" s="681">
        <v>46085</v>
      </c>
      <c r="U214" s="682">
        <f t="shared" si="29"/>
        <v>9.1949795411705217</v>
      </c>
      <c r="V214" s="682" t="str">
        <f t="shared" si="27"/>
        <v/>
      </c>
      <c r="W214" s="683"/>
      <c r="X214" s="598"/>
      <c r="Y214" s="175">
        <f t="shared" si="28"/>
        <v>9.1949795411705217</v>
      </c>
      <c r="Z214" s="220">
        <f t="shared" si="30"/>
        <v>18.389959082341043</v>
      </c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</row>
    <row r="215" spans="1:133" s="3" customFormat="1" ht="41.25" customHeight="1" thickBot="1" x14ac:dyDescent="0.45">
      <c r="A215" s="767"/>
      <c r="B215" s="346">
        <v>267009001470</v>
      </c>
      <c r="C215" s="80" t="s">
        <v>138</v>
      </c>
      <c r="D215" s="80"/>
      <c r="E215" s="102" t="s">
        <v>425</v>
      </c>
      <c r="F215" s="102"/>
      <c r="G215" s="102">
        <v>6</v>
      </c>
      <c r="H215" s="102"/>
      <c r="I215" s="102">
        <v>0</v>
      </c>
      <c r="J215" s="617">
        <v>125</v>
      </c>
      <c r="K215" s="617">
        <v>0</v>
      </c>
      <c r="L215" s="617">
        <v>0</v>
      </c>
      <c r="M215" s="617"/>
      <c r="N215" s="112">
        <f t="shared" si="26"/>
        <v>31.25</v>
      </c>
      <c r="O215" s="110"/>
      <c r="P215" s="110"/>
      <c r="Q215" s="587">
        <v>3095</v>
      </c>
      <c r="R215" s="82">
        <f>VLOOKUP(B215,'[1]EPSA - Control Stock Minimo'!$A$2:$F$10545,4,FALSE)</f>
        <v>0</v>
      </c>
      <c r="S215" s="84">
        <f>VLOOKUP(B215,'[2]EPSA - Control Stock Minimo'!$A$1:$I$10545,9,FALSE)</f>
        <v>0</v>
      </c>
      <c r="T215" s="86">
        <v>46122</v>
      </c>
      <c r="U215" s="79">
        <f t="shared" si="29"/>
        <v>99.04</v>
      </c>
      <c r="V215" s="79" t="str">
        <f t="shared" si="27"/>
        <v/>
      </c>
      <c r="W215" s="663" t="s">
        <v>905</v>
      </c>
      <c r="X215" s="110"/>
      <c r="Y215" s="2">
        <f t="shared" si="28"/>
        <v>99.04</v>
      </c>
      <c r="Z215" s="141">
        <f t="shared" si="30"/>
        <v>192.08</v>
      </c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</row>
    <row r="216" spans="1:133" s="377" customFormat="1" ht="30" customHeight="1" thickBot="1" x14ac:dyDescent="0.5">
      <c r="A216" s="767"/>
      <c r="B216" s="677">
        <v>22820900000000</v>
      </c>
      <c r="C216" s="679" t="s">
        <v>609</v>
      </c>
      <c r="D216" s="679"/>
      <c r="E216" s="684"/>
      <c r="F216" s="684"/>
      <c r="G216" s="684"/>
      <c r="H216" s="684"/>
      <c r="I216" s="684">
        <v>8.33</v>
      </c>
      <c r="J216" s="691">
        <v>83.42</v>
      </c>
      <c r="K216" s="691">
        <v>7</v>
      </c>
      <c r="L216" s="691">
        <v>12.92</v>
      </c>
      <c r="M216" s="691"/>
      <c r="N216" s="680">
        <f t="shared" si="26"/>
        <v>27.9175</v>
      </c>
      <c r="O216" s="598"/>
      <c r="P216" s="598"/>
      <c r="Q216" s="597">
        <v>3095</v>
      </c>
      <c r="R216" s="597">
        <f>VLOOKUP(B216,'[1]EPSA - Control Stock Minimo'!$A$2:$F$10545,4,FALSE)</f>
        <v>0</v>
      </c>
      <c r="S216" s="597">
        <f>VLOOKUP(B216,'[2]EPSA - Control Stock Minimo'!$A$1:$I$10545,9,FALSE)</f>
        <v>0</v>
      </c>
      <c r="T216" s="681">
        <v>46085</v>
      </c>
      <c r="U216" s="682">
        <f t="shared" si="29"/>
        <v>110.86236231754276</v>
      </c>
      <c r="V216" s="682" t="str">
        <f t="shared" si="27"/>
        <v/>
      </c>
      <c r="W216" s="683"/>
      <c r="X216" s="598"/>
      <c r="Y216" s="175">
        <f t="shared" si="28"/>
        <v>110.86236231754276</v>
      </c>
      <c r="Z216" s="220">
        <f t="shared" si="30"/>
        <v>221.72472463508552</v>
      </c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</row>
    <row r="217" spans="1:133" s="3" customFormat="1" ht="41.25" customHeight="1" thickBot="1" x14ac:dyDescent="0.45">
      <c r="A217" s="767"/>
      <c r="B217" s="346">
        <v>267010001500</v>
      </c>
      <c r="C217" s="80" t="s">
        <v>777</v>
      </c>
      <c r="D217" s="80" t="s">
        <v>778</v>
      </c>
      <c r="E217" s="102" t="s">
        <v>425</v>
      </c>
      <c r="F217" s="102"/>
      <c r="G217" s="102">
        <v>6</v>
      </c>
      <c r="H217" s="102"/>
      <c r="I217" s="102">
        <v>0</v>
      </c>
      <c r="J217" s="617">
        <v>33.33</v>
      </c>
      <c r="K217" s="617">
        <v>0</v>
      </c>
      <c r="L217" s="617">
        <v>0</v>
      </c>
      <c r="M217" s="617"/>
      <c r="N217" s="112">
        <f t="shared" si="26"/>
        <v>8.3324999999999996</v>
      </c>
      <c r="O217" s="110"/>
      <c r="P217" s="110"/>
      <c r="Q217" s="587">
        <f>VLOOKUP(B217,'[1]EPSA - Control Stock Minimo'!$A$2:$F$10545,3,FALSE)</f>
        <v>6500</v>
      </c>
      <c r="R217" s="82">
        <f>VLOOKUP(B217,'[1]EPSA - Control Stock Minimo'!$A$2:$F$10545,4,FALSE)</f>
        <v>0</v>
      </c>
      <c r="S217" s="84">
        <f>VLOOKUP(B217,'[2]EPSA - Control Stock Minimo'!$A$1:$I$10545,9,FALSE)</f>
        <v>0</v>
      </c>
      <c r="T217" s="86">
        <v>46122</v>
      </c>
      <c r="U217" s="79">
        <f t="shared" si="29"/>
        <v>780.07800780078014</v>
      </c>
      <c r="V217" s="79" t="str">
        <f t="shared" si="27"/>
        <v/>
      </c>
      <c r="W217" s="663"/>
      <c r="X217" s="110"/>
      <c r="Y217" s="2">
        <f t="shared" si="28"/>
        <v>780.07800780078014</v>
      </c>
      <c r="Z217" s="141">
        <f t="shared" si="30"/>
        <v>1554.1560156015603</v>
      </c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  <c r="EB217" s="57"/>
      <c r="EC217" s="57"/>
    </row>
    <row r="218" spans="1:133" s="377" customFormat="1" ht="15" thickBot="1" x14ac:dyDescent="0.45">
      <c r="A218" s="767"/>
      <c r="B218" s="677">
        <v>22821000000000</v>
      </c>
      <c r="C218" s="694" t="s">
        <v>610</v>
      </c>
      <c r="D218" s="694"/>
      <c r="E218" s="684"/>
      <c r="F218" s="684"/>
      <c r="G218" s="684"/>
      <c r="H218" s="684"/>
      <c r="I218" s="684">
        <v>2.42</v>
      </c>
      <c r="J218" s="691">
        <v>10.92</v>
      </c>
      <c r="K218" s="691">
        <v>3.25</v>
      </c>
      <c r="L218" s="691">
        <v>14.25</v>
      </c>
      <c r="M218" s="691"/>
      <c r="N218" s="680">
        <f t="shared" si="26"/>
        <v>7.71</v>
      </c>
      <c r="O218" s="598"/>
      <c r="P218" s="598"/>
      <c r="Q218" s="597">
        <f>VLOOKUP(B218,'[1]EPSA - Control Stock Minimo'!$A$2:$F$10545,3,FALSE)</f>
        <v>1410</v>
      </c>
      <c r="R218" s="597">
        <f>VLOOKUP(B218,'[1]EPSA - Control Stock Minimo'!$A$2:$F$10545,4,FALSE)</f>
        <v>0</v>
      </c>
      <c r="S218" s="597">
        <f>VLOOKUP(B218,'[2]EPSA - Control Stock Minimo'!$A$1:$I$10545,9,FALSE)</f>
        <v>0</v>
      </c>
      <c r="T218" s="681">
        <v>46085</v>
      </c>
      <c r="U218" s="682">
        <f t="shared" si="29"/>
        <v>182.87937743190662</v>
      </c>
      <c r="V218" s="682" t="str">
        <f t="shared" si="27"/>
        <v/>
      </c>
      <c r="W218" s="683"/>
      <c r="X218" s="598"/>
      <c r="Y218" s="175">
        <f t="shared" si="28"/>
        <v>182.87937743190662</v>
      </c>
      <c r="Z218" s="220">
        <f t="shared" si="30"/>
        <v>365.75875486381324</v>
      </c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/>
      <c r="EB218" s="57"/>
      <c r="EC218" s="57"/>
    </row>
    <row r="219" spans="1:133" s="60" customFormat="1" ht="15" thickBot="1" x14ac:dyDescent="0.45">
      <c r="A219" s="767"/>
      <c r="B219" s="347">
        <v>267011001414</v>
      </c>
      <c r="C219" s="80" t="s">
        <v>906</v>
      </c>
      <c r="D219" s="630"/>
      <c r="E219" s="623"/>
      <c r="F219" s="623"/>
      <c r="G219" s="623"/>
      <c r="H219" s="623"/>
      <c r="I219" s="623"/>
      <c r="J219" s="620"/>
      <c r="K219" s="620"/>
      <c r="L219" s="620"/>
      <c r="M219" s="620"/>
      <c r="N219" s="112">
        <v>0</v>
      </c>
      <c r="O219" s="113"/>
      <c r="P219" s="113"/>
      <c r="Q219" s="587">
        <v>4500</v>
      </c>
      <c r="R219" s="84">
        <v>0</v>
      </c>
      <c r="S219" s="84">
        <v>0</v>
      </c>
      <c r="T219" s="85">
        <v>46122</v>
      </c>
      <c r="U219" s="79" t="e">
        <f t="shared" si="29"/>
        <v>#DIV/0!</v>
      </c>
      <c r="V219" s="248"/>
      <c r="W219" s="662"/>
      <c r="X219" s="113"/>
      <c r="Y219" s="553"/>
      <c r="Z219" s="554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  <c r="EB219" s="57"/>
      <c r="EC219" s="57"/>
    </row>
    <row r="220" spans="1:133" s="483" customFormat="1" ht="15" thickBot="1" x14ac:dyDescent="0.45">
      <c r="A220" s="768"/>
      <c r="B220" s="677">
        <v>22821100000000</v>
      </c>
      <c r="C220" s="694" t="s">
        <v>611</v>
      </c>
      <c r="D220" s="694"/>
      <c r="E220" s="684"/>
      <c r="F220" s="684"/>
      <c r="G220" s="684"/>
      <c r="H220" s="684"/>
      <c r="I220" s="684">
        <v>0</v>
      </c>
      <c r="J220" s="691">
        <v>0</v>
      </c>
      <c r="K220" s="691">
        <v>0</v>
      </c>
      <c r="L220" s="691">
        <v>0</v>
      </c>
      <c r="M220" s="691"/>
      <c r="N220" s="680">
        <f t="shared" si="26"/>
        <v>0</v>
      </c>
      <c r="O220" s="598"/>
      <c r="P220" s="598"/>
      <c r="Q220" s="597">
        <f>VLOOKUP(B220,'[1]EPSA - Control Stock Minimo'!$A$2:$F$10545,3,FALSE)</f>
        <v>0</v>
      </c>
      <c r="R220" s="597">
        <f>VLOOKUP(B220,'[1]EPSA - Control Stock Minimo'!$A$2:$F$10545,4,FALSE)</f>
        <v>0</v>
      </c>
      <c r="S220" s="597">
        <f>VLOOKUP(B220,'[2]EPSA - Control Stock Minimo'!$A$1:$I$10545,9,FALSE)</f>
        <v>0</v>
      </c>
      <c r="T220" s="681">
        <v>46085</v>
      </c>
      <c r="U220" s="682" t="e">
        <f t="shared" si="29"/>
        <v>#DIV/0!</v>
      </c>
      <c r="V220" s="682" t="str">
        <f t="shared" si="27"/>
        <v>-</v>
      </c>
      <c r="W220" s="683"/>
      <c r="X220" s="598"/>
      <c r="Y220" s="175" t="e">
        <f t="shared" si="28"/>
        <v>#DIV/0!</v>
      </c>
      <c r="Z220" s="220" t="e">
        <f t="shared" si="30"/>
        <v>#DIV/0!</v>
      </c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</row>
    <row r="221" spans="1:133" s="3" customFormat="1" ht="20.25" customHeight="1" thickBot="1" x14ac:dyDescent="0.45">
      <c r="A221" s="720" t="s">
        <v>380</v>
      </c>
      <c r="B221" s="721">
        <v>636070035000</v>
      </c>
      <c r="C221" s="722" t="s">
        <v>141</v>
      </c>
      <c r="D221" s="722"/>
      <c r="E221" s="723" t="s">
        <v>424</v>
      </c>
      <c r="F221" s="723"/>
      <c r="G221" s="723">
        <v>5</v>
      </c>
      <c r="H221" s="723">
        <v>9.17</v>
      </c>
      <c r="I221" s="723">
        <v>0</v>
      </c>
      <c r="J221" s="724">
        <v>4.17</v>
      </c>
      <c r="K221" s="724">
        <v>8.33</v>
      </c>
      <c r="L221" s="724">
        <v>5.83</v>
      </c>
      <c r="M221" s="724"/>
      <c r="N221" s="725">
        <v>8</v>
      </c>
      <c r="O221" s="726"/>
      <c r="P221" s="726"/>
      <c r="Q221" s="727">
        <v>70</v>
      </c>
      <c r="R221" s="723">
        <f>VLOOKUP(B221,'[1]EPSA - Control Stock Minimo'!$A$2:$F$10545,4,FALSE)</f>
        <v>0</v>
      </c>
      <c r="S221" s="728">
        <v>100</v>
      </c>
      <c r="T221" s="729">
        <v>46125</v>
      </c>
      <c r="U221" s="730">
        <f t="shared" si="29"/>
        <v>21.25</v>
      </c>
      <c r="V221" s="730" t="str">
        <f t="shared" si="27"/>
        <v/>
      </c>
      <c r="W221" s="726"/>
      <c r="X221" s="113"/>
      <c r="Y221" s="2">
        <f t="shared" si="28"/>
        <v>21.25</v>
      </c>
      <c r="Z221" s="141">
        <f t="shared" si="30"/>
        <v>37.5</v>
      </c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</row>
    <row r="222" spans="1:133" s="2" customFormat="1" ht="12.9" thickTop="1" thickBot="1" x14ac:dyDescent="0.45">
      <c r="A222" s="789" t="s">
        <v>144</v>
      </c>
      <c r="B222" s="734">
        <v>636100052000</v>
      </c>
      <c r="C222" s="735" t="s">
        <v>142</v>
      </c>
      <c r="D222" s="735"/>
      <c r="E222" s="736" t="s">
        <v>425</v>
      </c>
      <c r="F222" s="736"/>
      <c r="G222" s="736">
        <v>5</v>
      </c>
      <c r="H222" s="736">
        <v>5</v>
      </c>
      <c r="I222" s="736">
        <v>2.5</v>
      </c>
      <c r="J222" s="737">
        <v>5</v>
      </c>
      <c r="K222" s="737">
        <v>2.5</v>
      </c>
      <c r="L222" s="737">
        <v>0</v>
      </c>
      <c r="M222" s="737"/>
      <c r="N222" s="738">
        <f>AVERAGE(H222:L222)</f>
        <v>3</v>
      </c>
      <c r="O222" s="739"/>
      <c r="P222" s="739"/>
      <c r="Q222" s="740">
        <v>20</v>
      </c>
      <c r="R222" s="736">
        <f>VLOOKUP(B222,'[1]EPSA - Control Stock Minimo'!$A$2:$F$10545,4,FALSE)</f>
        <v>0</v>
      </c>
      <c r="S222" s="741">
        <v>50</v>
      </c>
      <c r="T222" s="742">
        <v>46122</v>
      </c>
      <c r="U222" s="743">
        <f t="shared" si="29"/>
        <v>23.333333333333332</v>
      </c>
      <c r="V222" s="743" t="str">
        <f t="shared" si="27"/>
        <v/>
      </c>
      <c r="W222" s="739"/>
      <c r="X222" s="113"/>
      <c r="Y222" s="2">
        <f t="shared" si="28"/>
        <v>23.333333333333332</v>
      </c>
      <c r="Z222" s="141">
        <f t="shared" si="30"/>
        <v>41.666666666666664</v>
      </c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  <c r="EB222" s="57"/>
      <c r="EC222" s="57"/>
    </row>
    <row r="223" spans="1:133" s="57" customFormat="1" ht="12.6" thickBot="1" x14ac:dyDescent="0.45">
      <c r="A223" s="790"/>
      <c r="B223" s="744">
        <v>635001310300</v>
      </c>
      <c r="C223" s="745" t="s">
        <v>143</v>
      </c>
      <c r="D223" s="745"/>
      <c r="E223" s="728" t="s">
        <v>425</v>
      </c>
      <c r="F223" s="728"/>
      <c r="G223" s="728">
        <v>5</v>
      </c>
      <c r="H223" s="728">
        <v>0</v>
      </c>
      <c r="I223" s="728">
        <v>0</v>
      </c>
      <c r="J223" s="725">
        <v>0</v>
      </c>
      <c r="K223" s="725">
        <v>0</v>
      </c>
      <c r="L223" s="725">
        <v>0</v>
      </c>
      <c r="M223" s="725"/>
      <c r="N223" s="725"/>
      <c r="O223" s="746"/>
      <c r="P223" s="746"/>
      <c r="Q223" s="727">
        <f>VLOOKUP(B223,'[1]EPSA - Control Stock Minimo'!$A$2:$F$10545,3,FALSE)</f>
        <v>9</v>
      </c>
      <c r="R223" s="723">
        <f>VLOOKUP(B223,'[1]EPSA - Control Stock Minimo'!$A$2:$F$10545,4,FALSE)</f>
        <v>0</v>
      </c>
      <c r="S223" s="728">
        <f>VLOOKUP(B223,'[2]EPSA - Control Stock Minimo'!$A$1:$I$10545,9,FALSE)</f>
        <v>0</v>
      </c>
      <c r="T223" s="729">
        <v>46122</v>
      </c>
      <c r="U223" s="747" t="e">
        <f t="shared" si="29"/>
        <v>#DIV/0!</v>
      </c>
      <c r="V223" s="747" t="str">
        <f t="shared" si="27"/>
        <v>-</v>
      </c>
      <c r="W223" s="746"/>
      <c r="X223" s="113"/>
      <c r="Y223" s="58" t="e">
        <f t="shared" si="28"/>
        <v>#DIV/0!</v>
      </c>
      <c r="Z223" s="251" t="e">
        <f t="shared" si="30"/>
        <v>#DIV/0!</v>
      </c>
    </row>
    <row r="224" spans="1:133" ht="20.100000000000001" customHeight="1" thickTop="1" thickBot="1" x14ac:dyDescent="0.45">
      <c r="A224" s="766" t="s">
        <v>381</v>
      </c>
      <c r="B224" s="748">
        <v>130020000000</v>
      </c>
      <c r="C224" s="749" t="s">
        <v>145</v>
      </c>
      <c r="D224" s="749"/>
      <c r="E224" s="749" t="s">
        <v>432</v>
      </c>
      <c r="F224" s="749"/>
      <c r="G224" s="749">
        <v>5</v>
      </c>
      <c r="H224" s="749">
        <v>223.71</v>
      </c>
      <c r="I224" s="749">
        <v>297.33</v>
      </c>
      <c r="J224" s="750">
        <v>657.67</v>
      </c>
      <c r="K224" s="750">
        <v>130</v>
      </c>
      <c r="L224" s="750">
        <v>448</v>
      </c>
      <c r="M224" s="750"/>
      <c r="N224" s="738">
        <f>AVERAGE(H224:L224)</f>
        <v>351.34199999999998</v>
      </c>
      <c r="O224" s="739"/>
      <c r="P224" s="739"/>
      <c r="Q224" s="740">
        <v>1531</v>
      </c>
      <c r="R224" s="736">
        <f>VLOOKUP(B224,'[1]EPSA - Control Stock Minimo'!$A$2:$F$10545,4,FALSE)</f>
        <v>0</v>
      </c>
      <c r="S224" s="741">
        <v>5000</v>
      </c>
      <c r="T224" s="742">
        <v>46122</v>
      </c>
      <c r="U224" s="743">
        <f t="shared" si="29"/>
        <v>18.588725515309871</v>
      </c>
      <c r="V224" s="743" t="str">
        <f t="shared" si="27"/>
        <v/>
      </c>
      <c r="W224" s="739"/>
      <c r="X224" s="113"/>
      <c r="Y224" s="2">
        <f t="shared" si="28"/>
        <v>18.588725515309871</v>
      </c>
      <c r="Z224" s="141">
        <f t="shared" si="30"/>
        <v>32.177451030619743</v>
      </c>
    </row>
    <row r="225" spans="1:133" ht="20.100000000000001" customHeight="1" x14ac:dyDescent="0.4">
      <c r="A225" s="767"/>
      <c r="B225" s="631">
        <v>130030000000</v>
      </c>
      <c r="C225" s="579" t="s">
        <v>146</v>
      </c>
      <c r="D225" s="579"/>
      <c r="E225" s="579" t="s">
        <v>432</v>
      </c>
      <c r="F225" s="579"/>
      <c r="G225" s="579">
        <v>5</v>
      </c>
      <c r="H225" s="579">
        <v>160.33000000000001</v>
      </c>
      <c r="I225" s="579">
        <v>98.17</v>
      </c>
      <c r="J225" s="632">
        <v>102.33</v>
      </c>
      <c r="K225" s="632">
        <v>131</v>
      </c>
      <c r="L225" s="632">
        <v>114.83</v>
      </c>
      <c r="M225" s="632"/>
      <c r="N225" s="112">
        <f>AVERAGE(H225:L225)</f>
        <v>121.33199999999999</v>
      </c>
      <c r="O225" s="110"/>
      <c r="P225" s="110"/>
      <c r="Q225" s="587">
        <v>2274</v>
      </c>
      <c r="R225" s="82">
        <f>VLOOKUP(B225,'[1]EPSA - Control Stock Minimo'!$A$2:$F$10545,4,FALSE)</f>
        <v>0</v>
      </c>
      <c r="S225" s="84">
        <f>VLOOKUP(B225,'[2]EPSA - Control Stock Minimo'!$A$1:$I$10545,9,FALSE)</f>
        <v>0</v>
      </c>
      <c r="T225" s="86">
        <v>46122</v>
      </c>
      <c r="U225" s="79">
        <f t="shared" si="29"/>
        <v>18.741964197408763</v>
      </c>
      <c r="V225" s="79" t="str">
        <f t="shared" si="27"/>
        <v/>
      </c>
      <c r="W225" s="110"/>
      <c r="X225" s="113"/>
      <c r="Y225" s="478">
        <f t="shared" si="28"/>
        <v>18.741964197408763</v>
      </c>
      <c r="Z225" s="193">
        <f t="shared" si="30"/>
        <v>32.483928394817525</v>
      </c>
    </row>
    <row r="226" spans="1:133" ht="20.100000000000001" customHeight="1" x14ac:dyDescent="0.4">
      <c r="A226" s="767"/>
      <c r="B226" s="631">
        <v>130060000000</v>
      </c>
      <c r="C226" s="579" t="s">
        <v>147</v>
      </c>
      <c r="D226" s="579"/>
      <c r="E226" s="579" t="s">
        <v>432</v>
      </c>
      <c r="F226" s="579"/>
      <c r="G226" s="579">
        <v>5</v>
      </c>
      <c r="H226" s="579">
        <v>28.17</v>
      </c>
      <c r="I226" s="579">
        <v>12.5</v>
      </c>
      <c r="J226" s="632">
        <v>14</v>
      </c>
      <c r="K226" s="632">
        <v>27</v>
      </c>
      <c r="L226" s="632">
        <v>10.5</v>
      </c>
      <c r="M226" s="632"/>
      <c r="N226" s="112">
        <f>AVERAGE(H226:L226)</f>
        <v>18.434000000000001</v>
      </c>
      <c r="O226" s="110"/>
      <c r="P226" s="110"/>
      <c r="Q226" s="587">
        <v>7372</v>
      </c>
      <c r="R226" s="82">
        <f>VLOOKUP(B226,'[1]EPSA - Control Stock Minimo'!$A$2:$F$10545,4,FALSE)</f>
        <v>0</v>
      </c>
      <c r="S226" s="84">
        <f>VLOOKUP(B226,'[2]EPSA - Control Stock Minimo'!$A$1:$I$10545,9,FALSE)</f>
        <v>0</v>
      </c>
      <c r="T226" s="86">
        <v>46122</v>
      </c>
      <c r="U226" s="79">
        <f t="shared" si="29"/>
        <v>399.91320386242808</v>
      </c>
      <c r="V226" s="79" t="str">
        <f t="shared" si="27"/>
        <v/>
      </c>
      <c r="W226" s="110"/>
      <c r="X226" s="113"/>
      <c r="Y226" s="1">
        <f t="shared" si="28"/>
        <v>399.91320386242808</v>
      </c>
      <c r="Z226" s="31">
        <f t="shared" si="30"/>
        <v>794.82640772485615</v>
      </c>
    </row>
    <row r="227" spans="1:133" ht="20.100000000000001" customHeight="1" x14ac:dyDescent="0.4">
      <c r="A227" s="767"/>
      <c r="B227" s="633">
        <v>130070000000</v>
      </c>
      <c r="C227" s="634" t="s">
        <v>148</v>
      </c>
      <c r="D227" s="634"/>
      <c r="E227" s="634" t="s">
        <v>432</v>
      </c>
      <c r="F227" s="634"/>
      <c r="G227" s="634">
        <v>5</v>
      </c>
      <c r="H227" s="634">
        <v>289</v>
      </c>
      <c r="I227" s="634">
        <v>363</v>
      </c>
      <c r="J227" s="635">
        <v>211.17</v>
      </c>
      <c r="K227" s="635">
        <v>688.67</v>
      </c>
      <c r="L227" s="635">
        <v>905.17</v>
      </c>
      <c r="M227" s="635"/>
      <c r="N227" s="112">
        <f>AVERAGE(K227:L227)</f>
        <v>796.92</v>
      </c>
      <c r="O227" s="113"/>
      <c r="P227" s="113"/>
      <c r="Q227" s="587">
        <v>11072</v>
      </c>
      <c r="R227" s="82">
        <f>VLOOKUP(B227,'[1]EPSA - Control Stock Minimo'!$A$2:$F$10545,4,FALSE)</f>
        <v>0</v>
      </c>
      <c r="S227" s="84"/>
      <c r="T227" s="86">
        <v>46122</v>
      </c>
      <c r="U227" s="79">
        <f t="shared" si="29"/>
        <v>13.89348993625458</v>
      </c>
      <c r="V227" s="79" t="str">
        <f t="shared" si="27"/>
        <v/>
      </c>
      <c r="W227" s="110"/>
      <c r="X227" s="113"/>
      <c r="Y227" s="1">
        <f t="shared" si="28"/>
        <v>13.89348993625458</v>
      </c>
      <c r="Z227" s="31">
        <f t="shared" si="30"/>
        <v>22.786979872509161</v>
      </c>
    </row>
    <row r="228" spans="1:133" ht="20.100000000000001" customHeight="1" x14ac:dyDescent="0.4">
      <c r="A228" s="767"/>
      <c r="B228" s="633">
        <v>130080000000</v>
      </c>
      <c r="C228" s="634" t="s">
        <v>878</v>
      </c>
      <c r="D228" s="634"/>
      <c r="E228" s="634"/>
      <c r="F228" s="634"/>
      <c r="G228" s="634"/>
      <c r="H228" s="634"/>
      <c r="I228" s="634"/>
      <c r="J228" s="635"/>
      <c r="K228" s="635"/>
      <c r="L228" s="635"/>
      <c r="M228" s="635"/>
      <c r="N228" s="112">
        <v>0.12</v>
      </c>
      <c r="O228" s="113"/>
      <c r="P228" s="113"/>
      <c r="Q228" s="587">
        <v>931</v>
      </c>
      <c r="R228" s="82">
        <f>VLOOKUP(B228,'[1]EPSA - Control Stock Minimo'!$A$2:$F$10545,4,FALSE)</f>
        <v>0</v>
      </c>
      <c r="S228" s="84">
        <f>VLOOKUP(B228,'[2]EPSA - Control Stock Minimo'!$A$1:$I$10545,9,FALSE)</f>
        <v>0</v>
      </c>
      <c r="T228" s="86">
        <v>46122</v>
      </c>
      <c r="U228" s="79">
        <f t="shared" si="29"/>
        <v>7758.3333333333339</v>
      </c>
      <c r="V228" s="79"/>
      <c r="W228" s="110"/>
      <c r="X228" s="113"/>
      <c r="Z228" s="31"/>
    </row>
    <row r="229" spans="1:133" ht="20.100000000000001" customHeight="1" x14ac:dyDescent="0.4">
      <c r="A229" s="767"/>
      <c r="B229" s="631">
        <v>130090000000</v>
      </c>
      <c r="C229" s="579" t="s">
        <v>149</v>
      </c>
      <c r="D229" s="579"/>
      <c r="E229" s="579" t="s">
        <v>432</v>
      </c>
      <c r="F229" s="579"/>
      <c r="G229" s="579">
        <v>5</v>
      </c>
      <c r="H229" s="579">
        <v>443</v>
      </c>
      <c r="I229" s="579">
        <v>318.33</v>
      </c>
      <c r="J229" s="632">
        <v>311.17</v>
      </c>
      <c r="K229" s="632">
        <v>486</v>
      </c>
      <c r="L229" s="632">
        <v>515</v>
      </c>
      <c r="M229" s="632"/>
      <c r="N229" s="112">
        <f t="shared" ref="N229:N240" si="31">AVERAGE(K229:L229)</f>
        <v>500.5</v>
      </c>
      <c r="O229" s="110"/>
      <c r="P229" s="110"/>
      <c r="Q229" s="587">
        <v>168</v>
      </c>
      <c r="R229" s="82">
        <f>VLOOKUP(B229,'[1]EPSA - Control Stock Minimo'!$A$2:$F$10545,4,FALSE)</f>
        <v>0</v>
      </c>
      <c r="S229" s="84">
        <f>VLOOKUP(B229,'[2]EPSA - Control Stock Minimo'!$A$1:$I$10545,9,FALSE)</f>
        <v>5000</v>
      </c>
      <c r="T229" s="86">
        <v>46122</v>
      </c>
      <c r="U229" s="79">
        <f t="shared" si="29"/>
        <v>10.325674325674326</v>
      </c>
      <c r="V229" s="79" t="str">
        <f t="shared" si="27"/>
        <v/>
      </c>
      <c r="W229" s="110"/>
      <c r="X229" s="113"/>
      <c r="Y229" s="1">
        <f t="shared" si="28"/>
        <v>10.325674325674326</v>
      </c>
      <c r="Z229" s="31">
        <f t="shared" si="30"/>
        <v>15.651348651348652</v>
      </c>
    </row>
    <row r="230" spans="1:133" ht="17.25" customHeight="1" x14ac:dyDescent="0.4">
      <c r="A230" s="767"/>
      <c r="B230" s="631">
        <v>130100000000</v>
      </c>
      <c r="C230" s="579" t="s">
        <v>150</v>
      </c>
      <c r="D230" s="579"/>
      <c r="E230" s="579" t="s">
        <v>432</v>
      </c>
      <c r="F230" s="579"/>
      <c r="G230" s="579">
        <v>5</v>
      </c>
      <c r="H230" s="579">
        <v>49.17</v>
      </c>
      <c r="I230" s="579">
        <v>11.33</v>
      </c>
      <c r="J230" s="632">
        <v>11.5</v>
      </c>
      <c r="K230" s="632">
        <v>20</v>
      </c>
      <c r="L230" s="632">
        <v>30</v>
      </c>
      <c r="M230" s="632"/>
      <c r="N230" s="112">
        <f t="shared" si="31"/>
        <v>25</v>
      </c>
      <c r="O230" s="110"/>
      <c r="P230" s="110"/>
      <c r="Q230" s="587">
        <v>1163</v>
      </c>
      <c r="R230" s="82">
        <f>VLOOKUP(B230,'[1]EPSA - Control Stock Minimo'!$A$2:$F$10545,4,FALSE)</f>
        <v>0</v>
      </c>
      <c r="S230" s="84">
        <f>VLOOKUP(B230,'[2]EPSA - Control Stock Minimo'!$A$1:$I$10545,9,FALSE)</f>
        <v>0</v>
      </c>
      <c r="T230" s="86">
        <v>46122</v>
      </c>
      <c r="U230" s="79">
        <f t="shared" si="29"/>
        <v>46.52</v>
      </c>
      <c r="V230" s="79" t="str">
        <f t="shared" si="27"/>
        <v/>
      </c>
      <c r="W230" s="110"/>
      <c r="X230" s="113"/>
      <c r="Y230" s="1">
        <f t="shared" si="28"/>
        <v>46.52</v>
      </c>
      <c r="Z230" s="31">
        <f t="shared" si="30"/>
        <v>88.04</v>
      </c>
    </row>
    <row r="231" spans="1:133" ht="25.5" customHeight="1" x14ac:dyDescent="0.4">
      <c r="A231" s="767"/>
      <c r="B231" s="631">
        <v>130110000000</v>
      </c>
      <c r="C231" s="579" t="s">
        <v>151</v>
      </c>
      <c r="D231" s="579"/>
      <c r="E231" s="579" t="s">
        <v>432</v>
      </c>
      <c r="F231" s="579"/>
      <c r="G231" s="579">
        <v>5</v>
      </c>
      <c r="H231" s="579">
        <v>49.17</v>
      </c>
      <c r="I231" s="579">
        <v>56</v>
      </c>
      <c r="J231" s="632">
        <v>8</v>
      </c>
      <c r="K231" s="632">
        <v>14.5</v>
      </c>
      <c r="L231" s="632">
        <v>35.17</v>
      </c>
      <c r="M231" s="632"/>
      <c r="N231" s="112">
        <f t="shared" si="31"/>
        <v>24.835000000000001</v>
      </c>
      <c r="O231" s="110"/>
      <c r="P231" s="110"/>
      <c r="Q231" s="587">
        <v>1736</v>
      </c>
      <c r="R231" s="82">
        <f>VLOOKUP(B231,'[1]EPSA - Control Stock Minimo'!$A$2:$F$10545,4,FALSE)</f>
        <v>0</v>
      </c>
      <c r="S231" s="84">
        <f>VLOOKUP(B231,'[2]EPSA - Control Stock Minimo'!$A$1:$I$10545,9,FALSE)</f>
        <v>0</v>
      </c>
      <c r="T231" s="86">
        <v>46122</v>
      </c>
      <c r="U231" s="79">
        <f t="shared" si="29"/>
        <v>69.901348902758201</v>
      </c>
      <c r="V231" s="79" t="str">
        <f t="shared" si="27"/>
        <v/>
      </c>
      <c r="W231" s="110"/>
      <c r="X231" s="113"/>
      <c r="Y231" s="1">
        <f t="shared" si="28"/>
        <v>69.901348902758201</v>
      </c>
      <c r="Z231" s="31">
        <f t="shared" si="30"/>
        <v>134.8026978055164</v>
      </c>
    </row>
    <row r="232" spans="1:133" ht="20.100000000000001" customHeight="1" thickBot="1" x14ac:dyDescent="0.45">
      <c r="A232" s="767"/>
      <c r="B232" s="631">
        <v>140090226698</v>
      </c>
      <c r="C232" s="579" t="s">
        <v>159</v>
      </c>
      <c r="D232" s="579" t="s">
        <v>800</v>
      </c>
      <c r="E232" s="579" t="s">
        <v>426</v>
      </c>
      <c r="F232" s="579"/>
      <c r="G232" s="579">
        <v>5</v>
      </c>
      <c r="H232" s="579">
        <v>0.57999999999999996</v>
      </c>
      <c r="I232" s="579">
        <v>0.39</v>
      </c>
      <c r="J232" s="632">
        <f>0.46+0.19</f>
        <v>0.65</v>
      </c>
      <c r="K232" s="632">
        <v>0.34</v>
      </c>
      <c r="L232" s="632">
        <v>0.28000000000000003</v>
      </c>
      <c r="M232" s="632"/>
      <c r="N232" s="112">
        <f t="shared" si="31"/>
        <v>0.31000000000000005</v>
      </c>
      <c r="O232" s="110"/>
      <c r="P232" s="110"/>
      <c r="Q232" s="587">
        <v>10</v>
      </c>
      <c r="R232" s="82">
        <f>VLOOKUP(B232,'[1]EPSA - Control Stock Minimo'!$A$2:$F$10545,4,FALSE)</f>
        <v>0</v>
      </c>
      <c r="S232" s="84">
        <f>VLOOKUP(B232,'[2]EPSA - Control Stock Minimo'!$A$1:$I$10545,9,FALSE)</f>
        <v>0</v>
      </c>
      <c r="T232" s="86">
        <v>46122</v>
      </c>
      <c r="U232" s="79">
        <f t="shared" si="29"/>
        <v>32.258064516129025</v>
      </c>
      <c r="V232" s="79" t="str">
        <f t="shared" si="27"/>
        <v/>
      </c>
      <c r="W232" s="110"/>
      <c r="X232" s="113"/>
      <c r="Y232" s="1">
        <f t="shared" si="28"/>
        <v>32.258064516129025</v>
      </c>
      <c r="Z232" s="31">
        <f t="shared" si="30"/>
        <v>59.51612903225805</v>
      </c>
    </row>
    <row r="233" spans="1:133" s="2" customFormat="1" ht="27" customHeight="1" x14ac:dyDescent="0.4">
      <c r="A233" s="767"/>
      <c r="B233" s="631">
        <v>140090003927</v>
      </c>
      <c r="C233" s="579" t="s">
        <v>160</v>
      </c>
      <c r="D233" s="579"/>
      <c r="E233" s="579" t="s">
        <v>426</v>
      </c>
      <c r="F233" s="579"/>
      <c r="G233" s="579">
        <v>5</v>
      </c>
      <c r="H233" s="579">
        <v>0.26</v>
      </c>
      <c r="I233" s="579">
        <v>0.14000000000000001</v>
      </c>
      <c r="J233" s="632">
        <v>0.23</v>
      </c>
      <c r="K233" s="632">
        <v>0.32</v>
      </c>
      <c r="L233" s="632">
        <v>0.17</v>
      </c>
      <c r="M233" s="632"/>
      <c r="N233" s="112">
        <f t="shared" si="31"/>
        <v>0.245</v>
      </c>
      <c r="O233" s="110"/>
      <c r="P233" s="110"/>
      <c r="Q233" s="587">
        <v>0.38</v>
      </c>
      <c r="R233" s="82">
        <f>VLOOKUP(B233,'[1]EPSA - Control Stock Minimo'!$A$2:$F$10545,4,FALSE)</f>
        <v>0</v>
      </c>
      <c r="S233" s="84">
        <v>2</v>
      </c>
      <c r="T233" s="86">
        <v>46122</v>
      </c>
      <c r="U233" s="79">
        <f>SUM(Q233:S233)/N233</f>
        <v>9.7142857142857135</v>
      </c>
      <c r="V233" s="79" t="str">
        <f t="shared" si="27"/>
        <v/>
      </c>
      <c r="W233" s="110"/>
      <c r="X233" s="113"/>
      <c r="Y233" s="1" t="e">
        <f>(Q233+#REF!+X233)/N233</f>
        <v>#REF!</v>
      </c>
      <c r="Z233" s="31" t="e">
        <f t="shared" si="30"/>
        <v>#REF!</v>
      </c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</row>
    <row r="234" spans="1:133" ht="20.100000000000001" customHeight="1" thickBot="1" x14ac:dyDescent="0.45">
      <c r="A234" s="772"/>
      <c r="B234" s="751">
        <v>140090055493</v>
      </c>
      <c r="C234" s="752" t="s">
        <v>161</v>
      </c>
      <c r="D234" s="752"/>
      <c r="E234" s="752" t="s">
        <v>432</v>
      </c>
      <c r="F234" s="752"/>
      <c r="G234" s="752">
        <v>5</v>
      </c>
      <c r="H234" s="752">
        <v>0.83</v>
      </c>
      <c r="I234" s="752">
        <v>3.33</v>
      </c>
      <c r="J234" s="753">
        <v>0</v>
      </c>
      <c r="K234" s="753">
        <v>6.67</v>
      </c>
      <c r="L234" s="753">
        <v>0</v>
      </c>
      <c r="M234" s="753"/>
      <c r="N234" s="725">
        <f t="shared" si="31"/>
        <v>3.335</v>
      </c>
      <c r="O234" s="726"/>
      <c r="P234" s="726"/>
      <c r="Q234" s="727">
        <v>3900</v>
      </c>
      <c r="R234" s="723">
        <f>VLOOKUP(B234,'[1]EPSA - Control Stock Minimo'!$A$2:$F$10545,4,FALSE)</f>
        <v>0</v>
      </c>
      <c r="S234" s="754"/>
      <c r="T234" s="729">
        <v>46122</v>
      </c>
      <c r="U234" s="730">
        <f t="shared" si="29"/>
        <v>1169.4152923538231</v>
      </c>
      <c r="V234" s="730" t="str">
        <f t="shared" si="27"/>
        <v/>
      </c>
      <c r="W234" s="726"/>
      <c r="X234" s="113"/>
      <c r="Y234" s="1">
        <f>(Q234+S233+X234)/N234</f>
        <v>1170.0149925037481</v>
      </c>
      <c r="Z234" s="31">
        <f t="shared" si="30"/>
        <v>2334.4302848575712</v>
      </c>
    </row>
    <row r="235" spans="1:133" ht="19.5" customHeight="1" thickTop="1" x14ac:dyDescent="0.4">
      <c r="A235" s="767" t="s">
        <v>382</v>
      </c>
      <c r="B235" s="731">
        <v>140015000000</v>
      </c>
      <c r="C235" s="732" t="s">
        <v>152</v>
      </c>
      <c r="D235" s="732"/>
      <c r="E235" s="732" t="s">
        <v>435</v>
      </c>
      <c r="F235" s="732"/>
      <c r="G235" s="732">
        <v>5</v>
      </c>
      <c r="H235" s="732">
        <v>0.83</v>
      </c>
      <c r="I235" s="732">
        <v>0</v>
      </c>
      <c r="J235" s="733">
        <v>1</v>
      </c>
      <c r="K235" s="733">
        <v>0.75</v>
      </c>
      <c r="L235" s="733">
        <v>0.42</v>
      </c>
      <c r="M235" s="733"/>
      <c r="N235" s="713">
        <f t="shared" si="31"/>
        <v>0.58499999999999996</v>
      </c>
      <c r="O235" s="714"/>
      <c r="P235" s="714"/>
      <c r="Q235" s="715">
        <v>259</v>
      </c>
      <c r="R235" s="712">
        <f>VLOOKUP(B235,'[1]EPSA - Control Stock Minimo'!$A$2:$F$10545,4,FALSE)</f>
        <v>0</v>
      </c>
      <c r="S235" s="716">
        <f>VLOOKUP(B235,'[2]EPSA - Control Stock Minimo'!$A$1:$I$10545,9,FALSE)</f>
        <v>0</v>
      </c>
      <c r="T235" s="717">
        <v>46122</v>
      </c>
      <c r="U235" s="718">
        <f t="shared" si="29"/>
        <v>442.73504273504278</v>
      </c>
      <c r="V235" s="718" t="str">
        <f t="shared" si="27"/>
        <v/>
      </c>
      <c r="W235" s="719"/>
      <c r="X235" s="113"/>
      <c r="Y235" s="1">
        <f t="shared" si="28"/>
        <v>442.73504273504278</v>
      </c>
      <c r="Z235" s="31">
        <f t="shared" si="30"/>
        <v>880.47008547008556</v>
      </c>
    </row>
    <row r="236" spans="1:133" ht="20.100000000000001" customHeight="1" x14ac:dyDescent="0.4">
      <c r="A236" s="767"/>
      <c r="B236" s="631">
        <v>140038000000</v>
      </c>
      <c r="C236" s="579" t="s">
        <v>153</v>
      </c>
      <c r="D236" s="579"/>
      <c r="E236" s="579" t="s">
        <v>435</v>
      </c>
      <c r="F236" s="579"/>
      <c r="G236" s="579">
        <v>5</v>
      </c>
      <c r="H236" s="579">
        <v>12.21</v>
      </c>
      <c r="I236" s="579">
        <v>8.16</v>
      </c>
      <c r="J236" s="632">
        <v>11.1</v>
      </c>
      <c r="K236" s="632">
        <v>10.36</v>
      </c>
      <c r="L236" s="632">
        <v>11</v>
      </c>
      <c r="M236" s="632"/>
      <c r="N236" s="112">
        <f t="shared" si="31"/>
        <v>10.68</v>
      </c>
      <c r="O236" s="110"/>
      <c r="P236" s="110"/>
      <c r="Q236" s="587">
        <v>2149</v>
      </c>
      <c r="R236" s="82">
        <f>VLOOKUP(B236,'[1]EPSA - Control Stock Minimo'!$A$2:$F$10545,4,FALSE)</f>
        <v>0</v>
      </c>
      <c r="S236" s="84">
        <f>VLOOKUP(B236,'[2]EPSA - Control Stock Minimo'!$A$1:$I$10545,9,FALSE)</f>
        <v>0</v>
      </c>
      <c r="T236" s="86">
        <v>46122</v>
      </c>
      <c r="U236" s="79">
        <f t="shared" si="29"/>
        <v>201.21722846441949</v>
      </c>
      <c r="V236" s="79" t="str">
        <f t="shared" si="27"/>
        <v/>
      </c>
      <c r="W236" s="663"/>
      <c r="X236" s="110"/>
      <c r="Y236" s="1">
        <f t="shared" si="28"/>
        <v>201.21722846441949</v>
      </c>
      <c r="Z236" s="31">
        <f t="shared" si="30"/>
        <v>397.43445692883898</v>
      </c>
    </row>
    <row r="237" spans="1:133" ht="20.100000000000001" customHeight="1" x14ac:dyDescent="0.4">
      <c r="A237" s="767"/>
      <c r="B237" s="631">
        <v>140045000000</v>
      </c>
      <c r="C237" s="579" t="s">
        <v>154</v>
      </c>
      <c r="D237" s="579"/>
      <c r="E237" s="579"/>
      <c r="F237" s="579"/>
      <c r="G237" s="579">
        <v>5</v>
      </c>
      <c r="H237" s="579">
        <v>10.17</v>
      </c>
      <c r="I237" s="579">
        <v>10.36</v>
      </c>
      <c r="J237" s="632">
        <v>5.96</v>
      </c>
      <c r="K237" s="632">
        <v>11.7</v>
      </c>
      <c r="L237" s="632">
        <v>11.83</v>
      </c>
      <c r="M237" s="632"/>
      <c r="N237" s="112">
        <f t="shared" si="31"/>
        <v>11.765000000000001</v>
      </c>
      <c r="O237" s="110"/>
      <c r="P237" s="110"/>
      <c r="Q237" s="587">
        <v>2257</v>
      </c>
      <c r="R237" s="82">
        <f>VLOOKUP(B237,'[1]EPSA - Control Stock Minimo'!$A$2:$F$10545,4,FALSE)</f>
        <v>0</v>
      </c>
      <c r="S237" s="84">
        <f>VLOOKUP(B237,'[2]EPSA - Control Stock Minimo'!$A$1:$I$10545,9,FALSE)</f>
        <v>0</v>
      </c>
      <c r="T237" s="86">
        <v>46122</v>
      </c>
      <c r="U237" s="79">
        <f t="shared" si="29"/>
        <v>191.84020399490012</v>
      </c>
      <c r="V237" s="79" t="str">
        <f t="shared" si="27"/>
        <v/>
      </c>
      <c r="W237" s="663"/>
      <c r="X237" s="110"/>
      <c r="Y237" s="1">
        <f t="shared" si="28"/>
        <v>191.84020399490012</v>
      </c>
      <c r="Z237" s="31">
        <f t="shared" si="30"/>
        <v>378.68040798980024</v>
      </c>
    </row>
    <row r="238" spans="1:133" s="3" customFormat="1" ht="20.100000000000001" customHeight="1" thickBot="1" x14ac:dyDescent="0.45">
      <c r="A238" s="767"/>
      <c r="B238" s="631">
        <v>140055000000</v>
      </c>
      <c r="C238" s="579" t="s">
        <v>155</v>
      </c>
      <c r="D238" s="579"/>
      <c r="E238" s="579"/>
      <c r="F238" s="579"/>
      <c r="G238" s="579">
        <v>5</v>
      </c>
      <c r="H238" s="579">
        <v>0</v>
      </c>
      <c r="I238" s="579">
        <v>4.58</v>
      </c>
      <c r="J238" s="632">
        <v>1.25</v>
      </c>
      <c r="K238" s="632">
        <v>1.93</v>
      </c>
      <c r="L238" s="632">
        <v>2.5299999999999998</v>
      </c>
      <c r="M238" s="632"/>
      <c r="N238" s="112">
        <f t="shared" si="31"/>
        <v>2.23</v>
      </c>
      <c r="O238" s="110"/>
      <c r="P238" s="110"/>
      <c r="Q238" s="587">
        <v>8307</v>
      </c>
      <c r="R238" s="82">
        <f>VLOOKUP(B238,'[1]EPSA - Control Stock Minimo'!$A$2:$F$10545,4,FALSE)</f>
        <v>0</v>
      </c>
      <c r="S238" s="84">
        <f>VLOOKUP(B238,'[2]EPSA - Control Stock Minimo'!$A$1:$I$10545,9,FALSE)</f>
        <v>0</v>
      </c>
      <c r="T238" s="86">
        <v>46122</v>
      </c>
      <c r="U238" s="79">
        <f t="shared" si="29"/>
        <v>3725.1121076233185</v>
      </c>
      <c r="V238" s="79" t="str">
        <f t="shared" si="27"/>
        <v/>
      </c>
      <c r="W238" s="663"/>
      <c r="X238" s="110"/>
      <c r="Y238" s="1">
        <f t="shared" si="28"/>
        <v>3725.1121076233185</v>
      </c>
      <c r="Z238" s="31">
        <f t="shared" si="30"/>
        <v>7445.224215246637</v>
      </c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  <c r="DO238" s="57"/>
      <c r="DP238" s="57"/>
      <c r="DQ238" s="57"/>
      <c r="DR238" s="57"/>
      <c r="DS238" s="57"/>
      <c r="DT238" s="57"/>
      <c r="DU238" s="57"/>
      <c r="DV238" s="57"/>
      <c r="DW238" s="57"/>
      <c r="DX238" s="57"/>
      <c r="DY238" s="57"/>
      <c r="DZ238" s="57"/>
      <c r="EA238" s="57"/>
      <c r="EB238" s="57"/>
      <c r="EC238" s="57"/>
    </row>
    <row r="239" spans="1:133" s="58" customFormat="1" ht="20.100000000000001" customHeight="1" x14ac:dyDescent="0.4">
      <c r="A239" s="767"/>
      <c r="B239" s="633">
        <v>140070000000</v>
      </c>
      <c r="C239" s="634" t="s">
        <v>156</v>
      </c>
      <c r="D239" s="634"/>
      <c r="E239" s="634"/>
      <c r="F239" s="634"/>
      <c r="G239" s="634">
        <v>5</v>
      </c>
      <c r="H239" s="634">
        <v>0</v>
      </c>
      <c r="I239" s="634">
        <v>0</v>
      </c>
      <c r="J239" s="635">
        <v>0</v>
      </c>
      <c r="K239" s="635">
        <v>0.33</v>
      </c>
      <c r="L239" s="635">
        <v>0</v>
      </c>
      <c r="M239" s="635"/>
      <c r="N239" s="112">
        <f t="shared" si="31"/>
        <v>0.16500000000000001</v>
      </c>
      <c r="O239" s="113"/>
      <c r="P239" s="113"/>
      <c r="Q239" s="587">
        <v>290</v>
      </c>
      <c r="R239" s="82">
        <f>VLOOKUP(B239,'[1]EPSA - Control Stock Minimo'!$A$2:$F$10545,4,FALSE)</f>
        <v>0</v>
      </c>
      <c r="S239" s="84">
        <f>VLOOKUP(B239,'[2]EPSA - Control Stock Minimo'!$A$1:$I$10545,9,FALSE)</f>
        <v>0</v>
      </c>
      <c r="T239" s="86">
        <v>46122</v>
      </c>
      <c r="U239" s="79">
        <f t="shared" si="29"/>
        <v>1757.5757575757575</v>
      </c>
      <c r="V239" s="248" t="str">
        <f t="shared" si="27"/>
        <v/>
      </c>
      <c r="W239" s="662"/>
      <c r="X239" s="113"/>
      <c r="Y239" s="57">
        <f t="shared" si="28"/>
        <v>1757.5757575757575</v>
      </c>
      <c r="Z239" s="443">
        <f t="shared" si="30"/>
        <v>3510.151515151515</v>
      </c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/>
      <c r="DJ239" s="57"/>
      <c r="DK239" s="57"/>
      <c r="DL239" s="57"/>
      <c r="DM239" s="57"/>
      <c r="DN239" s="57"/>
      <c r="DO239" s="57"/>
      <c r="DP239" s="57"/>
      <c r="DQ239" s="57"/>
      <c r="DR239" s="57"/>
      <c r="DS239" s="57"/>
      <c r="DT239" s="57"/>
      <c r="DU239" s="57"/>
      <c r="DV239" s="57"/>
      <c r="DW239" s="57"/>
      <c r="DX239" s="57"/>
      <c r="DY239" s="57"/>
      <c r="DZ239" s="57"/>
      <c r="EA239" s="57"/>
      <c r="EB239" s="57"/>
      <c r="EC239" s="57"/>
    </row>
    <row r="240" spans="1:133" ht="20.100000000000001" customHeight="1" thickBot="1" x14ac:dyDescent="0.45">
      <c r="A240" s="772"/>
      <c r="B240" s="631">
        <v>140080000000</v>
      </c>
      <c r="C240" s="579" t="s">
        <v>157</v>
      </c>
      <c r="D240" s="579"/>
      <c r="E240" s="579"/>
      <c r="F240" s="579"/>
      <c r="G240" s="579">
        <v>5</v>
      </c>
      <c r="H240" s="579">
        <v>0.01</v>
      </c>
      <c r="I240" s="579">
        <v>0.01</v>
      </c>
      <c r="J240" s="632">
        <v>0.01</v>
      </c>
      <c r="K240" s="632">
        <v>0.02</v>
      </c>
      <c r="L240" s="632">
        <v>0.02</v>
      </c>
      <c r="M240" s="632"/>
      <c r="N240" s="112">
        <f t="shared" si="31"/>
        <v>0.02</v>
      </c>
      <c r="O240" s="110"/>
      <c r="P240" s="110"/>
      <c r="Q240" s="587">
        <v>369</v>
      </c>
      <c r="R240" s="82">
        <f>VLOOKUP(B240,'[1]EPSA - Control Stock Minimo'!$A$2:$F$10545,4,FALSE)</f>
        <v>0</v>
      </c>
      <c r="S240" s="84">
        <f>VLOOKUP(B240,'[2]EPSA - Control Stock Minimo'!$A$1:$I$10545,9,FALSE)</f>
        <v>0</v>
      </c>
      <c r="T240" s="86">
        <v>46122</v>
      </c>
      <c r="U240" s="79">
        <f t="shared" si="29"/>
        <v>18450</v>
      </c>
      <c r="V240" s="79" t="str">
        <f t="shared" si="27"/>
        <v/>
      </c>
      <c r="W240" s="663"/>
      <c r="X240" s="110"/>
      <c r="Y240" s="1">
        <f t="shared" si="28"/>
        <v>18450</v>
      </c>
      <c r="Z240" s="31">
        <f t="shared" si="30"/>
        <v>36895</v>
      </c>
    </row>
    <row r="241" spans="1:26" ht="32.25" customHeight="1" thickTop="1" x14ac:dyDescent="0.4">
      <c r="A241" s="766" t="s">
        <v>927</v>
      </c>
      <c r="B241" s="578">
        <v>509007509002</v>
      </c>
      <c r="C241" s="636" t="s">
        <v>164</v>
      </c>
      <c r="D241" s="636"/>
      <c r="E241" s="636" t="s">
        <v>424</v>
      </c>
      <c r="F241" s="636"/>
      <c r="G241" s="636">
        <v>6</v>
      </c>
      <c r="H241" s="636">
        <v>16352</v>
      </c>
      <c r="I241" s="636">
        <v>14353</v>
      </c>
      <c r="J241" s="637">
        <v>15630.78</v>
      </c>
      <c r="K241" s="637">
        <v>18325</v>
      </c>
      <c r="L241" s="637">
        <v>24286</v>
      </c>
      <c r="M241" s="637">
        <v>17123</v>
      </c>
      <c r="N241" s="112">
        <f>AVERAGE(K241:L241)</f>
        <v>21305.5</v>
      </c>
      <c r="O241" s="110"/>
      <c r="P241" s="110"/>
      <c r="Q241" s="587">
        <v>127310</v>
      </c>
      <c r="R241" s="82">
        <f>VLOOKUP(B241,'[1]EPSA - Control Stock Minimo'!$A$2:$F$10545,4,FALSE)</f>
        <v>0</v>
      </c>
      <c r="S241" s="84">
        <v>200000</v>
      </c>
      <c r="T241" s="86">
        <v>46122</v>
      </c>
      <c r="U241" s="79">
        <f t="shared" ref="U241:U258" si="32">SUM(Q241:S241)/N241</f>
        <v>15.36269977235925</v>
      </c>
      <c r="V241" s="79" t="str">
        <f t="shared" si="27"/>
        <v/>
      </c>
      <c r="W241" s="662"/>
      <c r="X241" s="113"/>
      <c r="Y241" s="1">
        <f t="shared" si="28"/>
        <v>15.36269977235925</v>
      </c>
      <c r="Z241" s="31">
        <f t="shared" si="30"/>
        <v>24.725399544718499</v>
      </c>
    </row>
    <row r="242" spans="1:26" ht="33" customHeight="1" x14ac:dyDescent="0.4">
      <c r="A242" s="767"/>
      <c r="B242" s="578">
        <v>509008509003</v>
      </c>
      <c r="C242" s="636" t="s">
        <v>165</v>
      </c>
      <c r="D242" s="636"/>
      <c r="E242" s="636" t="s">
        <v>424</v>
      </c>
      <c r="F242" s="636"/>
      <c r="G242" s="636">
        <v>6</v>
      </c>
      <c r="H242" s="636">
        <v>22303</v>
      </c>
      <c r="I242" s="636">
        <v>22496</v>
      </c>
      <c r="J242" s="637">
        <v>20830.669999999998</v>
      </c>
      <c r="K242" s="637">
        <v>24866</v>
      </c>
      <c r="L242" s="637">
        <v>19492</v>
      </c>
      <c r="M242" s="637">
        <v>22078</v>
      </c>
      <c r="N242" s="112">
        <f>AVERAGE(J242:L242)</f>
        <v>21729.556666666667</v>
      </c>
      <c r="O242" s="110"/>
      <c r="P242" s="110"/>
      <c r="Q242" s="587">
        <v>132271</v>
      </c>
      <c r="R242" s="82">
        <f>VLOOKUP(B242,'[1]EPSA - Control Stock Minimo'!$A$2:$F$10545,4,FALSE)</f>
        <v>0</v>
      </c>
      <c r="S242" s="84">
        <v>200000</v>
      </c>
      <c r="T242" s="86">
        <v>46122</v>
      </c>
      <c r="U242" s="79">
        <f t="shared" si="32"/>
        <v>15.291200142601467</v>
      </c>
      <c r="V242" s="79" t="str">
        <f t="shared" si="27"/>
        <v/>
      </c>
      <c r="W242" s="662"/>
      <c r="X242" s="113"/>
      <c r="Y242" s="1">
        <f t="shared" si="28"/>
        <v>15.291200142601467</v>
      </c>
      <c r="Z242" s="31">
        <f t="shared" si="30"/>
        <v>24.582400285202933</v>
      </c>
    </row>
    <row r="243" spans="1:26" ht="24.6" x14ac:dyDescent="0.4">
      <c r="A243" s="767"/>
      <c r="B243" s="578">
        <v>509104001002</v>
      </c>
      <c r="C243" s="636" t="s">
        <v>374</v>
      </c>
      <c r="D243" s="636" t="s">
        <v>782</v>
      </c>
      <c r="E243" s="636" t="s">
        <v>424</v>
      </c>
      <c r="F243" s="636"/>
      <c r="G243" s="636">
        <v>6</v>
      </c>
      <c r="H243" s="636">
        <v>27354</v>
      </c>
      <c r="I243" s="636">
        <v>21014</v>
      </c>
      <c r="J243" s="637">
        <v>28551.17</v>
      </c>
      <c r="K243" s="637">
        <v>39131</v>
      </c>
      <c r="L243" s="637">
        <v>30611</v>
      </c>
      <c r="M243" s="637">
        <v>16900</v>
      </c>
      <c r="N243" s="112">
        <f>AVERAGE(K243:L243)</f>
        <v>34871</v>
      </c>
      <c r="O243" s="110"/>
      <c r="P243" s="110"/>
      <c r="Q243" s="587">
        <v>316815</v>
      </c>
      <c r="R243" s="82">
        <f>VLOOKUP(B243,'[1]EPSA - Control Stock Minimo'!$A$2:$F$10545,4,FALSE)</f>
        <v>0</v>
      </c>
      <c r="S243" s="84">
        <v>200000</v>
      </c>
      <c r="T243" s="86">
        <v>46122</v>
      </c>
      <c r="U243" s="79">
        <f t="shared" si="32"/>
        <v>14.820767973387628</v>
      </c>
      <c r="V243" s="79" t="str">
        <f t="shared" si="27"/>
        <v/>
      </c>
      <c r="W243" s="662"/>
      <c r="X243" s="113"/>
      <c r="Y243" s="1">
        <f t="shared" si="28"/>
        <v>14.820767973387628</v>
      </c>
      <c r="Z243" s="31">
        <f t="shared" si="30"/>
        <v>23.641535946775257</v>
      </c>
    </row>
    <row r="244" spans="1:26" ht="23.25" customHeight="1" x14ac:dyDescent="0.4">
      <c r="A244" s="767"/>
      <c r="B244" s="578">
        <v>509104002002</v>
      </c>
      <c r="C244" s="636" t="s">
        <v>167</v>
      </c>
      <c r="D244" s="636" t="s">
        <v>783</v>
      </c>
      <c r="E244" s="636" t="s">
        <v>424</v>
      </c>
      <c r="F244" s="636"/>
      <c r="G244" s="636">
        <v>6</v>
      </c>
      <c r="H244" s="636">
        <v>1469</v>
      </c>
      <c r="I244" s="636">
        <v>477.25</v>
      </c>
      <c r="J244" s="637">
        <v>3588.92</v>
      </c>
      <c r="K244" s="637">
        <v>4533</v>
      </c>
      <c r="L244" s="637">
        <v>3829</v>
      </c>
      <c r="M244" s="637">
        <v>4028</v>
      </c>
      <c r="N244" s="112">
        <f>AVERAGE(J244:L244)</f>
        <v>3983.64</v>
      </c>
      <c r="O244" s="110"/>
      <c r="P244" s="110"/>
      <c r="Q244" s="587">
        <v>49.219000000000001</v>
      </c>
      <c r="R244" s="82">
        <f>VLOOKUP(B244,'[1]EPSA - Control Stock Minimo'!$A$2:$F$10545,4,FALSE)</f>
        <v>0</v>
      </c>
      <c r="S244" s="84">
        <v>50000</v>
      </c>
      <c r="T244" s="86">
        <v>46122</v>
      </c>
      <c r="U244" s="79">
        <f t="shared" si="32"/>
        <v>12.563690243094255</v>
      </c>
      <c r="V244" s="79" t="str">
        <f t="shared" si="27"/>
        <v/>
      </c>
      <c r="W244" s="662"/>
      <c r="X244" s="113"/>
      <c r="Y244" s="1">
        <f t="shared" si="28"/>
        <v>12.563690243094255</v>
      </c>
      <c r="Z244" s="31">
        <f t="shared" si="30"/>
        <v>19.12738048618851</v>
      </c>
    </row>
    <row r="245" spans="1:26" ht="28.5" customHeight="1" x14ac:dyDescent="0.4">
      <c r="A245" s="767"/>
      <c r="B245" s="578">
        <v>509104003702</v>
      </c>
      <c r="C245" s="636" t="s">
        <v>168</v>
      </c>
      <c r="D245" s="636"/>
      <c r="E245" s="636" t="s">
        <v>424</v>
      </c>
      <c r="F245" s="636"/>
      <c r="G245" s="636">
        <v>6</v>
      </c>
      <c r="H245" s="636">
        <v>420</v>
      </c>
      <c r="I245" s="636">
        <v>194</v>
      </c>
      <c r="J245" s="637">
        <v>515.58000000000004</v>
      </c>
      <c r="K245" s="637">
        <v>15.42</v>
      </c>
      <c r="L245" s="637">
        <v>75.17</v>
      </c>
      <c r="M245" s="637">
        <v>65</v>
      </c>
      <c r="N245" s="112">
        <f t="shared" ref="N245:N249" si="33">AVERAGE(H245:L245)</f>
        <v>244.03400000000002</v>
      </c>
      <c r="O245" s="110"/>
      <c r="P245" s="110"/>
      <c r="Q245" s="587">
        <v>3321</v>
      </c>
      <c r="R245" s="82">
        <f>VLOOKUP(B245,'[1]EPSA - Control Stock Minimo'!$A$2:$F$10545,4,FALSE)</f>
        <v>0</v>
      </c>
      <c r="S245" s="84">
        <f>VLOOKUP(B245,'[2]EPSA - Control Stock Minimo'!$A$1:$I$10545,9,FALSE)</f>
        <v>0</v>
      </c>
      <c r="T245" s="86">
        <v>46122</v>
      </c>
      <c r="U245" s="79">
        <f t="shared" si="32"/>
        <v>13.608759435160673</v>
      </c>
      <c r="V245" s="79" t="str">
        <f t="shared" si="27"/>
        <v/>
      </c>
      <c r="W245" s="662"/>
      <c r="X245" s="113"/>
      <c r="Y245" s="1">
        <f t="shared" si="28"/>
        <v>13.608759435160673</v>
      </c>
      <c r="Z245" s="31">
        <f t="shared" ref="Z245:Z269" si="34">Y245-G245+U245</f>
        <v>21.217518870321346</v>
      </c>
    </row>
    <row r="246" spans="1:26" ht="38.25" customHeight="1" x14ac:dyDescent="0.4">
      <c r="A246" s="767"/>
      <c r="B246" s="578">
        <v>509104004901</v>
      </c>
      <c r="C246" s="636" t="s">
        <v>375</v>
      </c>
      <c r="D246" s="636"/>
      <c r="E246" s="636" t="s">
        <v>424</v>
      </c>
      <c r="F246" s="636"/>
      <c r="G246" s="636">
        <v>6</v>
      </c>
      <c r="H246" s="636">
        <v>5895.5</v>
      </c>
      <c r="I246" s="636">
        <v>4316</v>
      </c>
      <c r="J246" s="637">
        <v>5822.42</v>
      </c>
      <c r="K246" s="637">
        <v>5343</v>
      </c>
      <c r="L246" s="637">
        <v>5200</v>
      </c>
      <c r="M246" s="637">
        <v>4390</v>
      </c>
      <c r="N246" s="112">
        <f t="shared" si="33"/>
        <v>5315.384</v>
      </c>
      <c r="O246" s="110"/>
      <c r="P246" s="110"/>
      <c r="Q246" s="587">
        <v>38849</v>
      </c>
      <c r="R246" s="82">
        <f>VLOOKUP(B246,'[1]EPSA - Control Stock Minimo'!$A$2:$F$10545,4,FALSE)</f>
        <v>0</v>
      </c>
      <c r="S246" s="84">
        <v>50000</v>
      </c>
      <c r="T246" s="86">
        <v>46122</v>
      </c>
      <c r="U246" s="79">
        <f t="shared" si="32"/>
        <v>16.715443324508634</v>
      </c>
      <c r="V246" s="79" t="str">
        <f t="shared" si="27"/>
        <v/>
      </c>
      <c r="W246" s="662"/>
      <c r="X246" s="113"/>
      <c r="Y246" s="1">
        <f t="shared" si="28"/>
        <v>16.715443324508634</v>
      </c>
      <c r="Z246" s="31">
        <f t="shared" si="34"/>
        <v>27.430886649017268</v>
      </c>
    </row>
    <row r="247" spans="1:26" ht="44.25" customHeight="1" x14ac:dyDescent="0.4">
      <c r="A247" s="767"/>
      <c r="B247" s="578">
        <v>509107504803</v>
      </c>
      <c r="C247" s="636" t="s">
        <v>169</v>
      </c>
      <c r="D247" s="636"/>
      <c r="E247" s="636" t="s">
        <v>424</v>
      </c>
      <c r="F247" s="636"/>
      <c r="G247" s="636">
        <v>6</v>
      </c>
      <c r="H247" s="636">
        <v>806.83</v>
      </c>
      <c r="I247" s="636">
        <v>699</v>
      </c>
      <c r="J247" s="637">
        <v>1119.21</v>
      </c>
      <c r="K247" s="637">
        <v>1027</v>
      </c>
      <c r="L247" s="637">
        <v>622</v>
      </c>
      <c r="M247" s="637">
        <v>1020</v>
      </c>
      <c r="N247" s="112">
        <f t="shared" si="33"/>
        <v>854.80799999999999</v>
      </c>
      <c r="O247" s="110"/>
      <c r="P247" s="110"/>
      <c r="Q247" s="587">
        <v>1151</v>
      </c>
      <c r="R247" s="82">
        <f>VLOOKUP(B247,'[1]EPSA - Control Stock Minimo'!$A$2:$F$10545,4,FALSE)</f>
        <v>0</v>
      </c>
      <c r="S247" s="84">
        <v>10000</v>
      </c>
      <c r="T247" s="86">
        <v>46122</v>
      </c>
      <c r="U247" s="79">
        <f t="shared" si="32"/>
        <v>13.045034674453211</v>
      </c>
      <c r="V247" s="79" t="str">
        <f t="shared" si="27"/>
        <v/>
      </c>
      <c r="W247" s="662"/>
      <c r="X247" s="113"/>
      <c r="Y247" s="1">
        <f t="shared" si="28"/>
        <v>13.045034674453211</v>
      </c>
      <c r="Z247" s="31">
        <f t="shared" si="34"/>
        <v>20.090069348906422</v>
      </c>
    </row>
    <row r="248" spans="1:26" s="57" customFormat="1" ht="36" customHeight="1" x14ac:dyDescent="0.4">
      <c r="A248" s="767"/>
      <c r="B248" s="578">
        <v>509107505804</v>
      </c>
      <c r="C248" s="636" t="s">
        <v>170</v>
      </c>
      <c r="D248" s="636"/>
      <c r="E248" s="636" t="s">
        <v>424</v>
      </c>
      <c r="F248" s="637"/>
      <c r="G248" s="637">
        <v>6</v>
      </c>
      <c r="H248" s="637">
        <v>960.5</v>
      </c>
      <c r="I248" s="637">
        <v>291</v>
      </c>
      <c r="J248" s="637">
        <v>805.5</v>
      </c>
      <c r="K248" s="637">
        <v>802</v>
      </c>
      <c r="L248" s="637">
        <v>694.42</v>
      </c>
      <c r="M248" s="637">
        <v>630</v>
      </c>
      <c r="N248" s="112">
        <f t="shared" si="33"/>
        <v>710.68399999999997</v>
      </c>
      <c r="O248" s="110"/>
      <c r="P248" s="110"/>
      <c r="Q248" s="587">
        <v>5148</v>
      </c>
      <c r="R248" s="82">
        <f>VLOOKUP(B248,'[1]EPSA - Control Stock Minimo'!$A$2:$F$10545,4,FALSE)</f>
        <v>0</v>
      </c>
      <c r="S248" s="84">
        <v>5000</v>
      </c>
      <c r="T248" s="86">
        <v>46122</v>
      </c>
      <c r="U248" s="79">
        <f t="shared" si="32"/>
        <v>14.279201445368125</v>
      </c>
      <c r="V248" s="79" t="str">
        <f t="shared" si="27"/>
        <v/>
      </c>
      <c r="W248" s="663"/>
      <c r="X248" s="113"/>
      <c r="Y248" s="1">
        <f t="shared" si="28"/>
        <v>14.279201445368125</v>
      </c>
      <c r="Z248" s="31">
        <f t="shared" si="34"/>
        <v>22.55840289073625</v>
      </c>
    </row>
    <row r="249" spans="1:26" ht="21" customHeight="1" x14ac:dyDescent="0.4">
      <c r="A249" s="767"/>
      <c r="B249" s="578">
        <v>509108501903</v>
      </c>
      <c r="C249" s="637" t="s">
        <v>171</v>
      </c>
      <c r="D249" s="637"/>
      <c r="E249" s="637" t="s">
        <v>424</v>
      </c>
      <c r="F249" s="637"/>
      <c r="G249" s="637">
        <v>6</v>
      </c>
      <c r="H249" s="637">
        <v>10952</v>
      </c>
      <c r="I249" s="637">
        <v>10278</v>
      </c>
      <c r="J249" s="637">
        <v>11113.42</v>
      </c>
      <c r="K249" s="637">
        <v>10315</v>
      </c>
      <c r="L249" s="637">
        <v>7962</v>
      </c>
      <c r="M249" s="637">
        <v>6076</v>
      </c>
      <c r="N249" s="112">
        <f t="shared" si="33"/>
        <v>10124.083999999999</v>
      </c>
      <c r="O249" s="110"/>
      <c r="P249" s="110"/>
      <c r="Q249" s="587">
        <v>24204</v>
      </c>
      <c r="R249" s="82">
        <f>VLOOKUP(B249,'[1]EPSA - Control Stock Minimo'!$A$2:$F$10545,4,FALSE)</f>
        <v>0</v>
      </c>
      <c r="S249" s="84">
        <v>150000</v>
      </c>
      <c r="T249" s="86">
        <v>46122</v>
      </c>
      <c r="U249" s="79">
        <f t="shared" si="32"/>
        <v>17.206890025803819</v>
      </c>
      <c r="V249" s="79" t="str">
        <f t="shared" si="27"/>
        <v/>
      </c>
      <c r="W249" s="663"/>
      <c r="X249" s="113"/>
      <c r="Y249" s="1">
        <f t="shared" si="28"/>
        <v>17.206890025803819</v>
      </c>
      <c r="Z249" s="31">
        <f t="shared" si="34"/>
        <v>28.413780051607638</v>
      </c>
    </row>
    <row r="250" spans="1:26" ht="23.25" customHeight="1" x14ac:dyDescent="0.4">
      <c r="A250" s="767"/>
      <c r="B250" s="578">
        <v>509111020003</v>
      </c>
      <c r="C250" s="637" t="s">
        <v>172</v>
      </c>
      <c r="D250" s="637"/>
      <c r="E250" s="637" t="s">
        <v>424</v>
      </c>
      <c r="F250" s="637"/>
      <c r="G250" s="637">
        <v>6</v>
      </c>
      <c r="H250" s="637">
        <v>1511.92</v>
      </c>
      <c r="I250" s="637">
        <v>1135</v>
      </c>
      <c r="J250" s="637">
        <v>1586.5</v>
      </c>
      <c r="K250" s="637">
        <v>2109</v>
      </c>
      <c r="L250" s="637">
        <v>2831</v>
      </c>
      <c r="M250" s="637">
        <v>1749</v>
      </c>
      <c r="N250" s="112">
        <v>3000</v>
      </c>
      <c r="O250" s="113"/>
      <c r="P250" s="113"/>
      <c r="Q250" s="587">
        <v>8</v>
      </c>
      <c r="R250" s="82">
        <f>VLOOKUP(B250,'[1]EPSA - Control Stock Minimo'!$A$2:$F$10545,4,FALSE)</f>
        <v>0</v>
      </c>
      <c r="S250" s="84">
        <v>70000</v>
      </c>
      <c r="T250" s="86">
        <v>46122</v>
      </c>
      <c r="U250" s="248">
        <f t="shared" si="32"/>
        <v>23.335999999999999</v>
      </c>
      <c r="V250" s="248" t="str">
        <f t="shared" si="27"/>
        <v/>
      </c>
      <c r="W250" s="662"/>
      <c r="X250" s="113"/>
      <c r="Y250" s="1">
        <f t="shared" si="28"/>
        <v>23.335999999999999</v>
      </c>
      <c r="Z250" s="31">
        <f t="shared" si="34"/>
        <v>40.671999999999997</v>
      </c>
    </row>
    <row r="251" spans="1:26" ht="30" customHeight="1" x14ac:dyDescent="0.4">
      <c r="A251" s="767"/>
      <c r="B251" s="578">
        <v>509115002403</v>
      </c>
      <c r="C251" s="637" t="s">
        <v>173</v>
      </c>
      <c r="D251" s="637"/>
      <c r="E251" s="637" t="s">
        <v>424</v>
      </c>
      <c r="F251" s="637"/>
      <c r="G251" s="637">
        <v>6</v>
      </c>
      <c r="H251" s="637">
        <v>2614.83</v>
      </c>
      <c r="I251" s="637">
        <v>1000</v>
      </c>
      <c r="J251" s="637">
        <v>1266.67</v>
      </c>
      <c r="K251" s="637">
        <v>1498.42</v>
      </c>
      <c r="L251" s="637">
        <v>1288.33</v>
      </c>
      <c r="M251" s="637">
        <v>1983</v>
      </c>
      <c r="N251" s="112">
        <v>1028</v>
      </c>
      <c r="O251" s="110"/>
      <c r="P251" s="110"/>
      <c r="Q251" s="587">
        <v>10200</v>
      </c>
      <c r="R251" s="82">
        <f>VLOOKUP(B251,'[1]EPSA - Control Stock Minimo'!$A$2:$F$10545,4,FALSE)</f>
        <v>0</v>
      </c>
      <c r="S251" s="84"/>
      <c r="T251" s="86">
        <v>46122</v>
      </c>
      <c r="U251" s="79">
        <f t="shared" si="32"/>
        <v>9.9221789883268485</v>
      </c>
      <c r="V251" s="79" t="str">
        <f t="shared" si="27"/>
        <v>PEDIR</v>
      </c>
      <c r="W251" s="663"/>
      <c r="X251" s="113"/>
      <c r="Y251" s="1">
        <f t="shared" si="28"/>
        <v>9.9221789883268485</v>
      </c>
      <c r="Z251" s="31">
        <f t="shared" si="34"/>
        <v>13.844357976653697</v>
      </c>
    </row>
    <row r="252" spans="1:26" ht="20.100000000000001" customHeight="1" x14ac:dyDescent="0.4">
      <c r="A252" s="767"/>
      <c r="B252" s="578">
        <v>530040010003</v>
      </c>
      <c r="C252" s="637" t="s">
        <v>174</v>
      </c>
      <c r="D252" s="637"/>
      <c r="E252" s="637"/>
      <c r="F252" s="637"/>
      <c r="G252" s="637">
        <v>6</v>
      </c>
      <c r="H252" s="637">
        <v>4.17</v>
      </c>
      <c r="I252" s="637">
        <v>0.5</v>
      </c>
      <c r="J252" s="637">
        <v>0.95</v>
      </c>
      <c r="K252" s="637">
        <v>1.64</v>
      </c>
      <c r="L252" s="637">
        <v>0.21</v>
      </c>
      <c r="M252" s="637">
        <v>0.02</v>
      </c>
      <c r="N252" s="112">
        <f t="shared" ref="N252" si="35">AVERAGE(H252:L252)</f>
        <v>1.494</v>
      </c>
      <c r="O252" s="110"/>
      <c r="P252" s="110"/>
      <c r="Q252" s="587">
        <f>VLOOKUP(B252,'[1]EPSA - Control Stock Minimo'!$A$2:$F$10545,3,FALSE)</f>
        <v>12.5</v>
      </c>
      <c r="R252" s="82">
        <f>VLOOKUP(B252,'[1]EPSA - Control Stock Minimo'!$A$2:$F$10545,4,FALSE)</f>
        <v>0</v>
      </c>
      <c r="S252" s="84">
        <f>VLOOKUP(B252,'[2]EPSA - Control Stock Minimo'!$A$1:$I$10545,9,FALSE)</f>
        <v>0</v>
      </c>
      <c r="T252" s="86">
        <v>46122</v>
      </c>
      <c r="U252" s="79">
        <f t="shared" si="32"/>
        <v>8.3668005354752335</v>
      </c>
      <c r="V252" s="79" t="str">
        <f t="shared" si="27"/>
        <v>PEDIR</v>
      </c>
      <c r="W252" s="663"/>
      <c r="X252" s="113"/>
      <c r="Y252" s="1">
        <f t="shared" si="28"/>
        <v>8.3668005354752335</v>
      </c>
      <c r="Z252" s="31">
        <f t="shared" si="34"/>
        <v>10.733601070950467</v>
      </c>
    </row>
    <row r="253" spans="1:26" ht="19.5" customHeight="1" x14ac:dyDescent="0.4">
      <c r="A253" s="767"/>
      <c r="B253" s="578">
        <v>530070010003</v>
      </c>
      <c r="C253" s="636" t="s">
        <v>175</v>
      </c>
      <c r="D253" s="636" t="s">
        <v>819</v>
      </c>
      <c r="E253" s="636"/>
      <c r="F253" s="636"/>
      <c r="G253" s="636">
        <v>6</v>
      </c>
      <c r="H253" s="636">
        <v>0</v>
      </c>
      <c r="I253" s="636">
        <v>0</v>
      </c>
      <c r="J253" s="637">
        <v>3</v>
      </c>
      <c r="K253" s="637">
        <v>1</v>
      </c>
      <c r="L253" s="637">
        <v>0</v>
      </c>
      <c r="M253" s="637"/>
      <c r="N253" s="112">
        <f t="shared" ref="N253" si="36">AVERAGE(J253:L253)</f>
        <v>1.3333333333333333</v>
      </c>
      <c r="O253" s="110"/>
      <c r="P253" s="110"/>
      <c r="Q253" s="587">
        <f>VLOOKUP(B253,'[1]EPSA - Control Stock Minimo'!$A$2:$F$10545,3,FALSE)</f>
        <v>0</v>
      </c>
      <c r="R253" s="82">
        <f>VLOOKUP(B253,'[1]EPSA - Control Stock Minimo'!$A$2:$F$10545,4,FALSE)</f>
        <v>0</v>
      </c>
      <c r="S253" s="84">
        <f>VLOOKUP(B253,'[2]EPSA - Control Stock Minimo'!$A$1:$I$10545,9,FALSE)</f>
        <v>0</v>
      </c>
      <c r="T253" s="86">
        <v>46122</v>
      </c>
      <c r="U253" s="79">
        <f t="shared" si="32"/>
        <v>0</v>
      </c>
      <c r="V253" s="79" t="str">
        <f t="shared" si="27"/>
        <v>PEDIR</v>
      </c>
      <c r="W253" s="663" t="s">
        <v>830</v>
      </c>
      <c r="X253" s="113"/>
      <c r="Y253" s="1">
        <f t="shared" si="28"/>
        <v>0</v>
      </c>
      <c r="Z253" s="31">
        <f t="shared" si="34"/>
        <v>-6</v>
      </c>
    </row>
    <row r="254" spans="1:26" ht="20.100000000000001" customHeight="1" x14ac:dyDescent="0.4">
      <c r="A254" s="767"/>
      <c r="B254" s="578">
        <v>530075010003</v>
      </c>
      <c r="C254" s="636" t="s">
        <v>176</v>
      </c>
      <c r="D254" s="636"/>
      <c r="E254" s="636"/>
      <c r="F254" s="636"/>
      <c r="G254" s="636">
        <v>6</v>
      </c>
      <c r="H254" s="636">
        <v>2.59</v>
      </c>
      <c r="I254" s="636">
        <v>0.37</v>
      </c>
      <c r="J254" s="637">
        <v>0.67</v>
      </c>
      <c r="K254" s="638">
        <v>7.61</v>
      </c>
      <c r="L254" s="637">
        <v>0</v>
      </c>
      <c r="M254" s="637"/>
      <c r="N254" s="112">
        <f t="shared" ref="N254" si="37">AVERAGE(H254:L254)</f>
        <v>2.2480000000000002</v>
      </c>
      <c r="O254" s="110"/>
      <c r="P254" s="110"/>
      <c r="Q254" s="587">
        <v>96</v>
      </c>
      <c r="R254" s="82">
        <f>VLOOKUP(B254,'[1]EPSA - Control Stock Minimo'!$A$2:$F$10545,4,FALSE)</f>
        <v>0</v>
      </c>
      <c r="S254" s="84">
        <f>VLOOKUP(B254,'[2]EPSA - Control Stock Minimo'!$A$1:$I$10545,9,FALSE)</f>
        <v>0</v>
      </c>
      <c r="T254" s="86">
        <v>46122</v>
      </c>
      <c r="U254" s="79">
        <f t="shared" si="32"/>
        <v>42.704626334519567</v>
      </c>
      <c r="V254" s="79" t="str">
        <f t="shared" si="27"/>
        <v/>
      </c>
      <c r="W254" s="663"/>
      <c r="X254" s="113"/>
      <c r="Y254" s="1">
        <f t="shared" si="28"/>
        <v>42.704626334519567</v>
      </c>
      <c r="Z254" s="31">
        <f t="shared" si="34"/>
        <v>79.409252669039134</v>
      </c>
    </row>
    <row r="255" spans="1:26" ht="19.5" customHeight="1" x14ac:dyDescent="0.4">
      <c r="A255" s="767"/>
      <c r="B255" s="578">
        <v>530080010003</v>
      </c>
      <c r="C255" s="636" t="s">
        <v>177</v>
      </c>
      <c r="D255" s="636"/>
      <c r="E255" s="636"/>
      <c r="F255" s="636"/>
      <c r="G255" s="636">
        <v>6</v>
      </c>
      <c r="H255" s="636">
        <v>3.45</v>
      </c>
      <c r="I255" s="636">
        <v>0.55000000000000004</v>
      </c>
      <c r="J255" s="637">
        <v>3.12</v>
      </c>
      <c r="K255" s="637">
        <v>0</v>
      </c>
      <c r="L255" s="637">
        <v>1.83</v>
      </c>
      <c r="M255" s="637"/>
      <c r="N255" s="112">
        <f t="shared" ref="N255" si="38">AVERAGE(J255:L255)</f>
        <v>1.6500000000000001</v>
      </c>
      <c r="O255" s="110"/>
      <c r="P255" s="110"/>
      <c r="Q255" s="587">
        <v>44</v>
      </c>
      <c r="R255" s="82">
        <f>VLOOKUP(B255,'[1]EPSA - Control Stock Minimo'!$A$2:$F$10545,4,FALSE)</f>
        <v>0</v>
      </c>
      <c r="S255" s="84">
        <f>VLOOKUP(B255,'[2]EPSA - Control Stock Minimo'!$A$1:$I$10545,9,FALSE)</f>
        <v>0</v>
      </c>
      <c r="T255" s="86">
        <v>46122</v>
      </c>
      <c r="U255" s="79">
        <f t="shared" si="32"/>
        <v>26.666666666666664</v>
      </c>
      <c r="V255" s="79" t="str">
        <f t="shared" si="27"/>
        <v/>
      </c>
      <c r="W255" s="663"/>
      <c r="X255" s="113"/>
      <c r="Y255" s="1">
        <f t="shared" si="28"/>
        <v>26.666666666666664</v>
      </c>
      <c r="Z255" s="31">
        <f t="shared" si="34"/>
        <v>47.333333333333329</v>
      </c>
    </row>
    <row r="256" spans="1:26" ht="20.100000000000001" customHeight="1" x14ac:dyDescent="0.4">
      <c r="A256" s="767"/>
      <c r="B256" s="578">
        <v>530085000005</v>
      </c>
      <c r="C256" s="636" t="s">
        <v>178</v>
      </c>
      <c r="D256" s="636"/>
      <c r="E256" s="636"/>
      <c r="F256" s="636"/>
      <c r="G256" s="636">
        <v>6</v>
      </c>
      <c r="H256" s="636">
        <v>2.61</v>
      </c>
      <c r="I256" s="636">
        <v>1.67</v>
      </c>
      <c r="J256" s="637">
        <v>4.34</v>
      </c>
      <c r="K256" s="637">
        <v>1.33</v>
      </c>
      <c r="L256" s="637">
        <v>1</v>
      </c>
      <c r="M256" s="637"/>
      <c r="N256" s="112">
        <f t="shared" ref="N256" si="39">AVERAGE(H256:L256)</f>
        <v>2.19</v>
      </c>
      <c r="O256" s="110"/>
      <c r="P256" s="110"/>
      <c r="Q256" s="587">
        <v>56</v>
      </c>
      <c r="R256" s="82">
        <f>VLOOKUP(B256,'[1]EPSA - Control Stock Minimo'!$A$2:$F$10545,4,FALSE)</f>
        <v>0</v>
      </c>
      <c r="S256" s="84">
        <f>VLOOKUP(B256,'[2]EPSA - Control Stock Minimo'!$A$1:$I$10545,9,FALSE)</f>
        <v>0</v>
      </c>
      <c r="T256" s="86">
        <v>46122</v>
      </c>
      <c r="U256" s="79">
        <f t="shared" si="32"/>
        <v>25.570776255707763</v>
      </c>
      <c r="V256" s="79" t="str">
        <f t="shared" si="27"/>
        <v/>
      </c>
      <c r="W256" s="663"/>
      <c r="X256" s="113"/>
      <c r="Y256" s="1">
        <f t="shared" si="28"/>
        <v>25.570776255707763</v>
      </c>
      <c r="Z256" s="31">
        <f t="shared" si="34"/>
        <v>45.141552511415526</v>
      </c>
    </row>
    <row r="257" spans="1:133" s="3" customFormat="1" ht="20.100000000000001" customHeight="1" thickBot="1" x14ac:dyDescent="0.45">
      <c r="A257" s="767"/>
      <c r="B257" s="578">
        <v>530110010003</v>
      </c>
      <c r="C257" s="636" t="s">
        <v>179</v>
      </c>
      <c r="D257" s="636" t="s">
        <v>784</v>
      </c>
      <c r="E257" s="636"/>
      <c r="F257" s="636"/>
      <c r="G257" s="636">
        <v>6</v>
      </c>
      <c r="H257" s="636">
        <v>0</v>
      </c>
      <c r="I257" s="636">
        <v>0.1</v>
      </c>
      <c r="J257" s="638">
        <v>7</v>
      </c>
      <c r="K257" s="637">
        <v>0</v>
      </c>
      <c r="L257" s="637">
        <v>0</v>
      </c>
      <c r="M257" s="637"/>
      <c r="N257" s="112">
        <v>0</v>
      </c>
      <c r="O257" s="110"/>
      <c r="P257" s="110"/>
      <c r="Q257" s="587">
        <f>VLOOKUP(B257,'[1]EPSA - Control Stock Minimo'!$A$2:$F$10545,3,FALSE)</f>
        <v>0</v>
      </c>
      <c r="R257" s="82">
        <f>VLOOKUP(B257,'[1]EPSA - Control Stock Minimo'!$A$2:$F$10545,4,FALSE)</f>
        <v>0</v>
      </c>
      <c r="S257" s="84">
        <f>VLOOKUP(B257,'[2]EPSA - Control Stock Minimo'!$A$1:$I$10545,9,FALSE)</f>
        <v>0</v>
      </c>
      <c r="T257" s="86">
        <v>46122</v>
      </c>
      <c r="U257" s="79" t="e">
        <f t="shared" si="32"/>
        <v>#DIV/0!</v>
      </c>
      <c r="V257" s="79" t="str">
        <f t="shared" si="27"/>
        <v>-</v>
      </c>
      <c r="W257" s="663" t="s">
        <v>907</v>
      </c>
      <c r="X257" s="113"/>
      <c r="Y257" s="1" t="e">
        <f t="shared" si="28"/>
        <v>#DIV/0!</v>
      </c>
      <c r="Z257" s="31" t="e">
        <f t="shared" si="34"/>
        <v>#DIV/0!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</row>
    <row r="258" spans="1:133" s="4" customFormat="1" ht="31.5" customHeight="1" thickBot="1" x14ac:dyDescent="0.45">
      <c r="A258" s="767"/>
      <c r="B258" s="578">
        <v>530125010003</v>
      </c>
      <c r="C258" s="636" t="s">
        <v>180</v>
      </c>
      <c r="D258" s="636" t="s">
        <v>820</v>
      </c>
      <c r="E258" s="636"/>
      <c r="F258" s="636"/>
      <c r="G258" s="636">
        <v>6</v>
      </c>
      <c r="H258" s="636">
        <v>1.08</v>
      </c>
      <c r="I258" s="636">
        <v>0</v>
      </c>
      <c r="J258" s="638">
        <v>4.33</v>
      </c>
      <c r="K258" s="638">
        <v>0</v>
      </c>
      <c r="L258" s="638">
        <v>0</v>
      </c>
      <c r="M258" s="638"/>
      <c r="N258" s="112">
        <f t="shared" ref="N258" si="40">AVERAGE(J258:L258)</f>
        <v>1.4433333333333334</v>
      </c>
      <c r="O258" s="110"/>
      <c r="P258" s="110"/>
      <c r="Q258" s="587">
        <v>28</v>
      </c>
      <c r="R258" s="82">
        <f>VLOOKUP(B258,'[1]EPSA - Control Stock Minimo'!$A$2:$F$10545,4,FALSE)</f>
        <v>0</v>
      </c>
      <c r="S258" s="84">
        <f>VLOOKUP(B258,'[2]EPSA - Control Stock Minimo'!$A$1:$I$10545,9,FALSE)</f>
        <v>0</v>
      </c>
      <c r="T258" s="86">
        <v>46122</v>
      </c>
      <c r="U258" s="79">
        <f t="shared" si="32"/>
        <v>19.399538106235564</v>
      </c>
      <c r="V258" s="79" t="str">
        <f t="shared" si="27"/>
        <v/>
      </c>
      <c r="W258" s="663"/>
      <c r="X258" s="113"/>
      <c r="Y258" s="1">
        <f t="shared" si="28"/>
        <v>19.399538106235564</v>
      </c>
      <c r="Z258" s="31">
        <f t="shared" si="34"/>
        <v>32.799076212471128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</row>
    <row r="259" spans="1:133" s="555" customFormat="1" ht="20.100000000000001" customHeight="1" thickBot="1" x14ac:dyDescent="0.45">
      <c r="A259" s="767"/>
      <c r="B259" s="639">
        <v>51501250500300</v>
      </c>
      <c r="C259" s="640" t="s">
        <v>670</v>
      </c>
      <c r="D259" s="640"/>
      <c r="E259" s="640"/>
      <c r="F259" s="640"/>
      <c r="G259" s="640"/>
      <c r="H259" s="640">
        <v>11.17</v>
      </c>
      <c r="I259" s="640"/>
      <c r="J259" s="638"/>
      <c r="K259" s="638"/>
      <c r="L259" s="638"/>
      <c r="M259" s="638"/>
      <c r="N259" s="112"/>
      <c r="O259" s="113"/>
      <c r="P259" s="113"/>
      <c r="Q259" s="587">
        <f>VLOOKUP(B259,'[1]EPSA - Control Stock Minimo'!$A$2:$F$10545,3,FALSE)</f>
        <v>1232</v>
      </c>
      <c r="R259" s="84">
        <f>VLOOKUP(B259,'[1]EPSA - Control Stock Minimo'!$A$2:$F$10545,4,FALSE)</f>
        <v>0</v>
      </c>
      <c r="S259" s="84">
        <f>VLOOKUP(B259,'[2]EPSA - Control Stock Minimo'!$A$1:$I$10545,9,FALSE)</f>
        <v>0</v>
      </c>
      <c r="T259" s="85">
        <v>46122</v>
      </c>
      <c r="U259" s="248"/>
      <c r="V259" s="248"/>
      <c r="W259" s="662"/>
      <c r="X259" s="113"/>
      <c r="Y259" s="57" t="e">
        <f t="shared" si="28"/>
        <v>#DIV/0!</v>
      </c>
      <c r="Z259" s="443" t="e">
        <f t="shared" si="34"/>
        <v>#DIV/0!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  <c r="EB259" s="57"/>
      <c r="EC259" s="57"/>
    </row>
    <row r="260" spans="1:133" s="121" customFormat="1" ht="39.75" customHeight="1" thickBot="1" x14ac:dyDescent="0.45">
      <c r="A260" s="772"/>
      <c r="B260" s="578">
        <v>530165010003</v>
      </c>
      <c r="C260" s="636" t="s">
        <v>181</v>
      </c>
      <c r="D260" s="636" t="s">
        <v>684</v>
      </c>
      <c r="E260" s="636" t="s">
        <v>429</v>
      </c>
      <c r="F260" s="636"/>
      <c r="G260" s="636">
        <v>6</v>
      </c>
      <c r="H260" s="636">
        <v>3.78</v>
      </c>
      <c r="I260" s="636">
        <v>2</v>
      </c>
      <c r="J260" s="637">
        <v>4.67</v>
      </c>
      <c r="K260" s="637">
        <v>2.67</v>
      </c>
      <c r="L260" s="637">
        <v>2</v>
      </c>
      <c r="M260" s="637"/>
      <c r="N260" s="112">
        <f>AVERAGE(H260:L260)</f>
        <v>3.024</v>
      </c>
      <c r="O260" s="110"/>
      <c r="P260" s="110"/>
      <c r="Q260" s="587">
        <v>72</v>
      </c>
      <c r="R260" s="82">
        <f>VLOOKUP(B260,'[1]EPSA - Control Stock Minimo'!$A$2:$F$10545,4,FALSE)</f>
        <v>0</v>
      </c>
      <c r="S260" s="84">
        <v>0</v>
      </c>
      <c r="T260" s="86">
        <v>46122</v>
      </c>
      <c r="U260" s="79">
        <f>SUM(Q260:S260)/N260</f>
        <v>23.80952380952381</v>
      </c>
      <c r="V260" s="79" t="str">
        <f t="shared" si="27"/>
        <v/>
      </c>
      <c r="W260" s="663"/>
      <c r="X260" s="113"/>
      <c r="Y260" s="1">
        <f t="shared" si="28"/>
        <v>23.80952380952381</v>
      </c>
      <c r="Z260" s="31">
        <f t="shared" si="34"/>
        <v>41.61904761904762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  <c r="EB260" s="57"/>
      <c r="EC260" s="57"/>
    </row>
    <row r="261" spans="1:133" s="336" customFormat="1" ht="20.100000000000001" customHeight="1" thickTop="1" thickBot="1" x14ac:dyDescent="0.45">
      <c r="A261" s="567"/>
      <c r="B261" s="641">
        <v>50901650580000</v>
      </c>
      <c r="C261" s="604" t="s">
        <v>685</v>
      </c>
      <c r="D261" s="604"/>
      <c r="E261" s="604"/>
      <c r="F261" s="604"/>
      <c r="G261" s="604"/>
      <c r="H261" s="604">
        <v>398</v>
      </c>
      <c r="I261" s="604">
        <v>409</v>
      </c>
      <c r="J261" s="642">
        <v>261</v>
      </c>
      <c r="K261" s="642"/>
      <c r="L261" s="642"/>
      <c r="M261" s="642"/>
      <c r="N261" s="112">
        <v>400</v>
      </c>
      <c r="O261" s="245"/>
      <c r="P261" s="245"/>
      <c r="Q261" s="587">
        <f>VLOOKUP(B261,'[1]EPSA - Control Stock Minimo'!$A$2:$F$10545,3,FALSE)</f>
        <v>82</v>
      </c>
      <c r="R261" s="82">
        <f>VLOOKUP(B261,'[1]EPSA - Control Stock Minimo'!$A$2:$F$10545,4,FALSE)</f>
        <v>0</v>
      </c>
      <c r="S261" s="84">
        <f>VLOOKUP(B261,'[2]EPSA - Control Stock Minimo'!$A$1:$I$10545,9,FALSE)</f>
        <v>0</v>
      </c>
      <c r="T261" s="86">
        <v>45945</v>
      </c>
      <c r="U261" s="241" t="e">
        <f>#REF!/N261</f>
        <v>#REF!</v>
      </c>
      <c r="V261" s="241" t="str">
        <f t="shared" si="27"/>
        <v>-</v>
      </c>
      <c r="W261" s="664"/>
      <c r="X261" s="245"/>
      <c r="Y261" s="175">
        <f t="shared" si="28"/>
        <v>0.20499999999999999</v>
      </c>
      <c r="Z261" s="220" t="e">
        <f t="shared" si="34"/>
        <v>#REF!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</row>
    <row r="262" spans="1:133" s="336" customFormat="1" ht="20.100000000000001" customHeight="1" thickBot="1" x14ac:dyDescent="0.45">
      <c r="A262" s="567"/>
      <c r="B262" s="641">
        <v>50901500240300</v>
      </c>
      <c r="C262" s="604" t="s">
        <v>686</v>
      </c>
      <c r="D262" s="604"/>
      <c r="E262" s="604"/>
      <c r="F262" s="604"/>
      <c r="G262" s="604"/>
      <c r="H262" s="604">
        <v>0</v>
      </c>
      <c r="I262" s="604">
        <v>0</v>
      </c>
      <c r="J262" s="642">
        <v>0</v>
      </c>
      <c r="K262" s="642"/>
      <c r="L262" s="642"/>
      <c r="M262" s="642"/>
      <c r="N262" s="112"/>
      <c r="O262" s="245"/>
      <c r="P262" s="245"/>
      <c r="Q262" s="587">
        <f>VLOOKUP(B262,'[1]EPSA - Control Stock Minimo'!$A$2:$F$10545,3,FALSE)</f>
        <v>0</v>
      </c>
      <c r="R262" s="82">
        <f>VLOOKUP(B262,'[1]EPSA - Control Stock Minimo'!$A$2:$F$10545,4,FALSE)</f>
        <v>0</v>
      </c>
      <c r="S262" s="84">
        <f>VLOOKUP(B262,'[2]EPSA - Control Stock Minimo'!$A$1:$I$10545,9,FALSE)</f>
        <v>0</v>
      </c>
      <c r="T262" s="86">
        <v>45945</v>
      </c>
      <c r="U262" s="241"/>
      <c r="V262" s="241" t="str">
        <f t="shared" si="27"/>
        <v>PEDIR</v>
      </c>
      <c r="W262" s="664"/>
      <c r="X262" s="245"/>
      <c r="Y262" s="175" t="e">
        <f t="shared" si="28"/>
        <v>#DIV/0!</v>
      </c>
      <c r="Z262" s="220" t="e">
        <f t="shared" si="34"/>
        <v>#DIV/0!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  <c r="DO262" s="57"/>
      <c r="DP262" s="57"/>
      <c r="DQ262" s="57"/>
      <c r="DR262" s="57"/>
      <c r="DS262" s="57"/>
      <c r="DT262" s="57"/>
      <c r="DU262" s="57"/>
      <c r="DV262" s="57"/>
      <c r="DW262" s="57"/>
      <c r="DX262" s="57"/>
      <c r="DY262" s="57"/>
      <c r="DZ262" s="57"/>
      <c r="EA262" s="57"/>
      <c r="EB262" s="57"/>
      <c r="EC262" s="57"/>
    </row>
    <row r="263" spans="1:133" s="56" customFormat="1" ht="20.100000000000001" customHeight="1" thickBot="1" x14ac:dyDescent="0.45">
      <c r="A263" s="699" t="s">
        <v>184</v>
      </c>
      <c r="B263" s="347">
        <v>125060000000</v>
      </c>
      <c r="C263" s="249" t="s">
        <v>183</v>
      </c>
      <c r="D263" s="249"/>
      <c r="E263" s="84" t="s">
        <v>430</v>
      </c>
      <c r="F263" s="84"/>
      <c r="G263" s="84">
        <v>2.5</v>
      </c>
      <c r="H263" s="84">
        <v>504.04</v>
      </c>
      <c r="I263" s="84">
        <v>193</v>
      </c>
      <c r="J263" s="112">
        <v>285.87</v>
      </c>
      <c r="K263" s="112">
        <v>413</v>
      </c>
      <c r="L263" s="112">
        <v>302.63</v>
      </c>
      <c r="M263" s="112">
        <v>149</v>
      </c>
      <c r="N263" s="112">
        <f>AVERAGE(J263:L263)</f>
        <v>333.83333333333331</v>
      </c>
      <c r="O263" s="113"/>
      <c r="P263" s="113"/>
      <c r="Q263" s="587">
        <v>1640</v>
      </c>
      <c r="R263" s="84"/>
      <c r="S263" s="84">
        <v>3400</v>
      </c>
      <c r="T263" s="85">
        <v>46122</v>
      </c>
      <c r="U263" s="248">
        <f>SUM(Q263:S263)/N263</f>
        <v>15.097353969046431</v>
      </c>
      <c r="V263" s="248" t="str">
        <f t="shared" si="27"/>
        <v/>
      </c>
      <c r="W263" s="662"/>
      <c r="X263" s="113"/>
      <c r="Y263" s="58">
        <f t="shared" si="28"/>
        <v>15.097353969046431</v>
      </c>
      <c r="Z263" s="251">
        <f t="shared" si="34"/>
        <v>27.694707938092861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  <c r="EB263" s="57"/>
      <c r="EC263" s="57"/>
    </row>
    <row r="264" spans="1:133" s="175" customFormat="1" ht="20.100000000000001" customHeight="1" thickBot="1" x14ac:dyDescent="0.45">
      <c r="A264" s="568"/>
      <c r="B264" s="348">
        <v>2275025000000</v>
      </c>
      <c r="C264" s="242" t="s">
        <v>616</v>
      </c>
      <c r="D264" s="242"/>
      <c r="E264" s="243"/>
      <c r="F264" s="243"/>
      <c r="G264" s="243"/>
      <c r="H264" s="243"/>
      <c r="I264" s="243">
        <v>0</v>
      </c>
      <c r="J264" s="244">
        <v>0</v>
      </c>
      <c r="K264" s="244"/>
      <c r="L264" s="244"/>
      <c r="M264" s="244"/>
      <c r="N264" s="112"/>
      <c r="O264" s="245"/>
      <c r="P264" s="245"/>
      <c r="Q264" s="587" t="e">
        <f>VLOOKUP(B264,'[1]EPSA - Control Stock Minimo'!$A$2:$F$10545,3,FALSE)</f>
        <v>#N/A</v>
      </c>
      <c r="R264" s="82" t="e">
        <f>VLOOKUP(B264,'[1]EPSA - Control Stock Minimo'!$A$2:$F$10545,4,FALSE)</f>
        <v>#N/A</v>
      </c>
      <c r="S264" s="84" t="e">
        <f>VLOOKUP(B264,'[2]EPSA - Control Stock Minimo'!$A$1:$I$10545,9,FALSE)</f>
        <v>#N/A</v>
      </c>
      <c r="T264" s="86">
        <v>45945</v>
      </c>
      <c r="U264" s="241"/>
      <c r="V264" s="241" t="str">
        <f t="shared" ref="V264:V316" si="41">IFERROR(IF(U264&lt;=(4+G264),"PEDIR",""),"-")</f>
        <v>PEDIR</v>
      </c>
      <c r="W264" s="664"/>
      <c r="X264" s="245"/>
      <c r="Y264" s="175" t="e">
        <f t="shared" si="28"/>
        <v>#N/A</v>
      </c>
      <c r="Z264" s="220" t="e">
        <f t="shared" si="34"/>
        <v>#N/A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/>
      <c r="DL264" s="57"/>
      <c r="DM264" s="57"/>
      <c r="DN264" s="57"/>
      <c r="DO264" s="57"/>
      <c r="DP264" s="57"/>
      <c r="DQ264" s="57"/>
      <c r="DR264" s="57"/>
      <c r="DS264" s="57"/>
      <c r="DT264" s="57"/>
      <c r="DU264" s="57"/>
      <c r="DV264" s="57"/>
      <c r="DW264" s="57"/>
      <c r="DX264" s="57"/>
      <c r="DY264" s="57"/>
      <c r="DZ264" s="57"/>
      <c r="EA264" s="57"/>
      <c r="EB264" s="57"/>
      <c r="EC264" s="57"/>
    </row>
    <row r="265" spans="1:133" ht="21.6" customHeight="1" thickBot="1" x14ac:dyDescent="0.45">
      <c r="A265" s="704" t="s">
        <v>185</v>
      </c>
      <c r="B265" s="346">
        <v>670010100000</v>
      </c>
      <c r="C265" s="80" t="s">
        <v>802</v>
      </c>
      <c r="D265" s="80" t="s">
        <v>801</v>
      </c>
      <c r="E265" s="82" t="s">
        <v>432</v>
      </c>
      <c r="F265" s="82"/>
      <c r="G265" s="82">
        <v>5</v>
      </c>
      <c r="H265" s="82">
        <v>375</v>
      </c>
      <c r="I265" s="82">
        <v>1125</v>
      </c>
      <c r="J265" s="83">
        <v>375</v>
      </c>
      <c r="K265" s="83">
        <v>1500</v>
      </c>
      <c r="L265" s="83">
        <v>750</v>
      </c>
      <c r="M265" s="83">
        <v>1125</v>
      </c>
      <c r="N265" s="112">
        <f>AVERAGE(I265:M265)</f>
        <v>975</v>
      </c>
      <c r="O265" s="110"/>
      <c r="P265" s="110"/>
      <c r="Q265" s="587">
        <v>11800</v>
      </c>
      <c r="R265" s="82">
        <f>VLOOKUP(B265,'[1]EPSA - Control Stock Minimo'!$A$2:$F$10545,4,FALSE)</f>
        <v>0</v>
      </c>
      <c r="S265" s="248">
        <v>0</v>
      </c>
      <c r="T265" s="86">
        <v>46122</v>
      </c>
      <c r="U265" s="79">
        <f>SUM(Q265:S265)/N265</f>
        <v>12.102564102564102</v>
      </c>
      <c r="V265" s="79" t="str">
        <f t="shared" si="41"/>
        <v/>
      </c>
      <c r="W265" s="663"/>
      <c r="X265" s="113"/>
      <c r="Y265" s="2">
        <f t="shared" si="28"/>
        <v>12.102564102564102</v>
      </c>
      <c r="Z265" s="141">
        <f t="shared" si="34"/>
        <v>19.205128205128204</v>
      </c>
    </row>
    <row r="266" spans="1:133" s="3" customFormat="1" ht="20.100000000000001" customHeight="1" thickBot="1" x14ac:dyDescent="0.45">
      <c r="A266" s="769" t="s">
        <v>537</v>
      </c>
      <c r="B266" s="346">
        <v>100001490102</v>
      </c>
      <c r="C266" s="80" t="s">
        <v>186</v>
      </c>
      <c r="D266" s="80"/>
      <c r="E266" s="82" t="s">
        <v>436</v>
      </c>
      <c r="F266" s="82"/>
      <c r="G266" s="82">
        <v>6</v>
      </c>
      <c r="H266" s="82">
        <v>0</v>
      </c>
      <c r="I266" s="82">
        <v>0.25</v>
      </c>
      <c r="J266" s="83">
        <v>0.08</v>
      </c>
      <c r="K266" s="83">
        <v>0.17</v>
      </c>
      <c r="L266" s="83">
        <v>0.25</v>
      </c>
      <c r="M266" s="83"/>
      <c r="N266" s="112">
        <v>0.25</v>
      </c>
      <c r="O266" s="110"/>
      <c r="P266" s="110"/>
      <c r="Q266" s="587">
        <v>60</v>
      </c>
      <c r="R266" s="82">
        <f>VLOOKUP(B266,'[1]EPSA - Control Stock Minimo'!$A$2:$F$10545,4,FALSE)</f>
        <v>0</v>
      </c>
      <c r="S266" s="84">
        <f>VLOOKUP(B266,'[2]EPSA - Control Stock Minimo'!$A$1:$I$10545,9,FALSE)</f>
        <v>0</v>
      </c>
      <c r="T266" s="86">
        <v>46122</v>
      </c>
      <c r="U266" s="79">
        <f>SUM(Q266:S266)/N266</f>
        <v>240</v>
      </c>
      <c r="V266" s="79" t="str">
        <f t="shared" si="41"/>
        <v/>
      </c>
      <c r="W266" s="663"/>
      <c r="X266" s="113"/>
      <c r="Y266" s="2">
        <f t="shared" si="28"/>
        <v>240</v>
      </c>
      <c r="Z266" s="141">
        <f t="shared" si="34"/>
        <v>474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  <c r="CD266" s="57"/>
      <c r="CE266" s="57"/>
      <c r="CF266" s="57"/>
      <c r="CG266" s="57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  <c r="DO266" s="57"/>
      <c r="DP266" s="57"/>
      <c r="DQ266" s="57"/>
      <c r="DR266" s="57"/>
      <c r="DS266" s="57"/>
      <c r="DT266" s="57"/>
      <c r="DU266" s="57"/>
      <c r="DV266" s="57"/>
      <c r="DW266" s="57"/>
      <c r="DX266" s="57"/>
      <c r="DY266" s="57"/>
      <c r="DZ266" s="57"/>
      <c r="EA266" s="57"/>
      <c r="EB266" s="57"/>
      <c r="EC266" s="57"/>
    </row>
    <row r="267" spans="1:133" s="4" customFormat="1" ht="19.5" customHeight="1" thickBot="1" x14ac:dyDescent="0.45">
      <c r="A267" s="767"/>
      <c r="B267" s="346">
        <v>100001490103</v>
      </c>
      <c r="C267" s="80" t="s">
        <v>187</v>
      </c>
      <c r="D267" s="82"/>
      <c r="E267" s="82" t="s">
        <v>437</v>
      </c>
      <c r="F267" s="82"/>
      <c r="G267" s="82">
        <v>6</v>
      </c>
      <c r="H267" s="82">
        <v>0.17</v>
      </c>
      <c r="I267" s="82">
        <v>0.33</v>
      </c>
      <c r="J267" s="83">
        <v>0.25</v>
      </c>
      <c r="K267" s="83">
        <v>0.25</v>
      </c>
      <c r="L267" s="83">
        <v>0</v>
      </c>
      <c r="M267" s="83"/>
      <c r="N267" s="112">
        <v>0.3</v>
      </c>
      <c r="O267" s="110"/>
      <c r="P267" s="110"/>
      <c r="Q267" s="587">
        <v>56</v>
      </c>
      <c r="R267" s="82">
        <f>VLOOKUP(B267,'[1]EPSA - Control Stock Minimo'!$A$2:$F$10545,4,FALSE)</f>
        <v>0</v>
      </c>
      <c r="S267" s="84">
        <f>VLOOKUP(B267,'[2]EPSA - Control Stock Minimo'!$A$1:$I$10545,9,FALSE)</f>
        <v>0</v>
      </c>
      <c r="T267" s="86">
        <v>46122</v>
      </c>
      <c r="U267" s="79">
        <f>SUM(Q267:S267)/N267</f>
        <v>186.66666666666669</v>
      </c>
      <c r="V267" s="79" t="str">
        <f t="shared" si="41"/>
        <v/>
      </c>
      <c r="W267" s="663"/>
      <c r="X267" s="113"/>
      <c r="Y267" s="2">
        <f t="shared" si="28"/>
        <v>186.66666666666669</v>
      </c>
      <c r="Z267" s="141">
        <f t="shared" si="34"/>
        <v>367.33333333333337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7"/>
      <c r="DN267" s="57"/>
      <c r="DO267" s="57"/>
      <c r="DP267" s="57"/>
      <c r="DQ267" s="57"/>
      <c r="DR267" s="57"/>
      <c r="DS267" s="57"/>
      <c r="DT267" s="57"/>
      <c r="DU267" s="57"/>
      <c r="DV267" s="57"/>
      <c r="DW267" s="57"/>
      <c r="DX267" s="57"/>
      <c r="DY267" s="57"/>
      <c r="DZ267" s="57"/>
      <c r="EA267" s="57"/>
      <c r="EB267" s="57"/>
      <c r="EC267" s="57"/>
    </row>
    <row r="268" spans="1:133" s="2" customFormat="1" ht="20.100000000000001" customHeight="1" thickBot="1" x14ac:dyDescent="0.45">
      <c r="A268" s="768"/>
      <c r="B268" s="346">
        <v>100001490104</v>
      </c>
      <c r="C268" s="80" t="s">
        <v>188</v>
      </c>
      <c r="D268" s="80"/>
      <c r="E268" s="82" t="s">
        <v>437</v>
      </c>
      <c r="F268" s="82"/>
      <c r="G268" s="82">
        <v>6</v>
      </c>
      <c r="H268" s="84">
        <v>0</v>
      </c>
      <c r="I268" s="84">
        <v>0</v>
      </c>
      <c r="J268" s="112">
        <v>0</v>
      </c>
      <c r="K268" s="112">
        <v>0</v>
      </c>
      <c r="L268" s="112">
        <v>0</v>
      </c>
      <c r="M268" s="112"/>
      <c r="N268" s="112">
        <v>0</v>
      </c>
      <c r="O268" s="110"/>
      <c r="P268" s="110"/>
      <c r="Q268" s="587">
        <v>0</v>
      </c>
      <c r="R268" s="82">
        <f>VLOOKUP(B268,'[1]EPSA - Control Stock Minimo'!$A$2:$F$10545,4,FALSE)</f>
        <v>0</v>
      </c>
      <c r="S268" s="84">
        <f>VLOOKUP(B268,'[2]EPSA - Control Stock Minimo'!$A$1:$I$10545,9,FALSE)</f>
        <v>0</v>
      </c>
      <c r="T268" s="86">
        <v>46090</v>
      </c>
      <c r="U268" s="79" t="e">
        <f>SUM(Q268:S268)/N268</f>
        <v>#DIV/0!</v>
      </c>
      <c r="V268" s="79" t="str">
        <f t="shared" si="41"/>
        <v>-</v>
      </c>
      <c r="W268" s="663"/>
      <c r="X268" s="113"/>
      <c r="Y268" s="2" t="e">
        <f t="shared" si="28"/>
        <v>#DIV/0!</v>
      </c>
      <c r="Z268" s="141" t="e">
        <f t="shared" si="34"/>
        <v>#DIV/0!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7"/>
      <c r="DN268" s="57"/>
      <c r="DO268" s="57"/>
      <c r="DP268" s="57"/>
      <c r="DQ268" s="57"/>
      <c r="DR268" s="57"/>
      <c r="DS268" s="57"/>
      <c r="DT268" s="57"/>
      <c r="DU268" s="57"/>
      <c r="DV268" s="57"/>
      <c r="DW268" s="57"/>
      <c r="DX268" s="57"/>
      <c r="DY268" s="57"/>
      <c r="DZ268" s="57"/>
      <c r="EA268" s="57"/>
      <c r="EB268" s="57"/>
      <c r="EC268" s="57"/>
    </row>
    <row r="269" spans="1:133" ht="34.799999999999997" customHeight="1" thickBot="1" x14ac:dyDescent="0.45">
      <c r="A269" s="704" t="s">
        <v>383</v>
      </c>
      <c r="B269" s="346">
        <v>800000001081</v>
      </c>
      <c r="C269" s="80" t="s">
        <v>189</v>
      </c>
      <c r="D269" s="80"/>
      <c r="E269" s="82" t="s">
        <v>426</v>
      </c>
      <c r="F269" s="82"/>
      <c r="G269" s="82">
        <v>5</v>
      </c>
      <c r="H269" s="82">
        <v>50</v>
      </c>
      <c r="I269" s="82">
        <v>33.33</v>
      </c>
      <c r="J269" s="83">
        <v>31.25</v>
      </c>
      <c r="K269" s="83">
        <v>47.92</v>
      </c>
      <c r="L269" s="83">
        <v>72.92</v>
      </c>
      <c r="M269" s="83"/>
      <c r="N269" s="112">
        <f>AVERAGE(H269:L269)</f>
        <v>47.084000000000003</v>
      </c>
      <c r="O269" s="110"/>
      <c r="P269" s="110"/>
      <c r="Q269" s="587">
        <v>1650</v>
      </c>
      <c r="R269" s="82"/>
      <c r="S269" s="84">
        <f>VLOOKUP(B269,'[2]EPSA - Control Stock Minimo'!$A$1:$I$10545,9,FALSE)</f>
        <v>0</v>
      </c>
      <c r="T269" s="86">
        <v>46122</v>
      </c>
      <c r="U269" s="79">
        <f>SUM(Q269:S269)/N269</f>
        <v>35.043751592897799</v>
      </c>
      <c r="V269" s="79" t="str">
        <f t="shared" si="41"/>
        <v/>
      </c>
      <c r="W269" s="663"/>
      <c r="X269" s="110"/>
      <c r="Y269" s="2">
        <f t="shared" si="28"/>
        <v>35.043751592897799</v>
      </c>
      <c r="Z269" s="141">
        <f t="shared" si="34"/>
        <v>65.087503185795597</v>
      </c>
    </row>
    <row r="270" spans="1:133" ht="28.2" customHeight="1" thickBot="1" x14ac:dyDescent="0.45">
      <c r="A270" s="557"/>
      <c r="B270" s="677"/>
      <c r="C270" s="547" t="s">
        <v>815</v>
      </c>
      <c r="D270" s="547"/>
      <c r="E270" s="597"/>
      <c r="F270" s="597"/>
      <c r="G270" s="597"/>
      <c r="H270" s="597"/>
      <c r="I270" s="774" t="s">
        <v>816</v>
      </c>
      <c r="J270" s="774"/>
      <c r="K270" s="774"/>
      <c r="L270" s="774"/>
      <c r="M270" s="597"/>
      <c r="N270" s="680"/>
      <c r="O270" s="598"/>
      <c r="P270" s="598"/>
      <c r="Q270" s="597"/>
      <c r="R270" s="678" t="s">
        <v>908</v>
      </c>
      <c r="S270" s="597"/>
      <c r="T270" s="681"/>
      <c r="U270" s="682"/>
      <c r="V270" s="682"/>
      <c r="W270" s="683"/>
      <c r="X270" s="598"/>
      <c r="Y270" s="535" t="e">
        <f t="shared" si="28"/>
        <v>#DIV/0!</v>
      </c>
      <c r="Z270" s="536"/>
    </row>
    <row r="271" spans="1:133" s="57" customFormat="1" ht="20.100000000000001" customHeight="1" x14ac:dyDescent="0.4">
      <c r="A271" s="776" t="s">
        <v>448</v>
      </c>
      <c r="B271" s="622">
        <v>711460097401</v>
      </c>
      <c r="C271" s="623" t="s">
        <v>190</v>
      </c>
      <c r="D271" s="643"/>
      <c r="E271" s="623" t="s">
        <v>424</v>
      </c>
      <c r="F271" s="623"/>
      <c r="G271" s="623"/>
      <c r="H271" s="623"/>
      <c r="I271" s="771">
        <v>2</v>
      </c>
      <c r="J271" s="771"/>
      <c r="K271" s="771"/>
      <c r="L271" s="771"/>
      <c r="M271" s="84"/>
      <c r="N271" s="112"/>
      <c r="O271" s="113"/>
      <c r="P271" s="113"/>
      <c r="Q271" s="587">
        <f>VLOOKUP(B271,'[1]EPSA - Control Stock Minimo'!$A$2:$F$10545,3,FALSE)</f>
        <v>3</v>
      </c>
      <c r="R271" s="84">
        <v>2</v>
      </c>
      <c r="S271" s="84">
        <f>VLOOKUP(B271,'[2]EPSA - Control Stock Minimo'!$A$1:$I$10545,9,FALSE)</f>
        <v>0</v>
      </c>
      <c r="T271" s="85">
        <v>46122</v>
      </c>
      <c r="U271" s="248"/>
      <c r="V271" s="248"/>
      <c r="W271" s="662"/>
      <c r="X271" s="113"/>
      <c r="Y271" s="58" t="e">
        <f t="shared" si="28"/>
        <v>#DIV/0!</v>
      </c>
      <c r="Z271" s="251" t="e">
        <f t="shared" ref="Z271:Z289" si="42">Y271-G271+U271</f>
        <v>#DIV/0!</v>
      </c>
    </row>
    <row r="272" spans="1:133" s="57" customFormat="1" ht="20.100000000000001" customHeight="1" x14ac:dyDescent="0.4">
      <c r="A272" s="777"/>
      <c r="B272" s="622">
        <v>711460135401</v>
      </c>
      <c r="C272" s="623" t="s">
        <v>191</v>
      </c>
      <c r="D272" s="643"/>
      <c r="E272" s="623" t="s">
        <v>424</v>
      </c>
      <c r="F272" s="623"/>
      <c r="G272" s="623"/>
      <c r="H272" s="623"/>
      <c r="I272" s="771">
        <v>2</v>
      </c>
      <c r="J272" s="771"/>
      <c r="K272" s="771"/>
      <c r="L272" s="771"/>
      <c r="M272" s="84"/>
      <c r="N272" s="112"/>
      <c r="O272" s="113"/>
      <c r="P272" s="113"/>
      <c r="Q272" s="587">
        <f>VLOOKUP(B272,'[1]EPSA - Control Stock Minimo'!$A$2:$F$10545,3,FALSE)</f>
        <v>5</v>
      </c>
      <c r="R272" s="84">
        <v>2</v>
      </c>
      <c r="S272" s="86"/>
      <c r="T272" s="85">
        <v>46122</v>
      </c>
      <c r="U272" s="248"/>
      <c r="V272" s="248"/>
      <c r="W272" s="662"/>
      <c r="X272" s="113"/>
      <c r="Y272" s="57" t="e">
        <f t="shared" ref="Y272:Y322" si="43">(Q272+S272+X272)/N272</f>
        <v>#DIV/0!</v>
      </c>
      <c r="Z272" s="443" t="e">
        <f t="shared" si="42"/>
        <v>#DIV/0!</v>
      </c>
    </row>
    <row r="273" spans="1:133" s="57" customFormat="1" ht="20.100000000000001" customHeight="1" x14ac:dyDescent="0.4">
      <c r="A273" s="777"/>
      <c r="B273" s="622">
        <v>711460135402</v>
      </c>
      <c r="C273" s="623" t="s">
        <v>192</v>
      </c>
      <c r="D273" s="643"/>
      <c r="E273" s="623" t="s">
        <v>424</v>
      </c>
      <c r="F273" s="623"/>
      <c r="G273" s="623"/>
      <c r="H273" s="623"/>
      <c r="I273" s="771">
        <v>2</v>
      </c>
      <c r="J273" s="771"/>
      <c r="K273" s="771"/>
      <c r="L273" s="771"/>
      <c r="M273" s="84"/>
      <c r="N273" s="112"/>
      <c r="O273" s="113"/>
      <c r="P273" s="113"/>
      <c r="Q273" s="587">
        <f>VLOOKUP(B273,'[1]EPSA - Control Stock Minimo'!$A$2:$F$10545,3,FALSE)</f>
        <v>6</v>
      </c>
      <c r="R273" s="84">
        <v>2</v>
      </c>
      <c r="S273" s="84">
        <f>VLOOKUP(B273,'[2]EPSA - Control Stock Minimo'!$A$1:$I$10545,9,FALSE)</f>
        <v>0</v>
      </c>
      <c r="T273" s="85">
        <v>46122</v>
      </c>
      <c r="U273" s="248"/>
      <c r="V273" s="248"/>
      <c r="W273" s="662"/>
      <c r="X273" s="113"/>
      <c r="Y273" s="57" t="e">
        <f t="shared" si="43"/>
        <v>#DIV/0!</v>
      </c>
      <c r="Z273" s="443" t="e">
        <f t="shared" si="42"/>
        <v>#DIV/0!</v>
      </c>
    </row>
    <row r="274" spans="1:133" s="57" customFormat="1" ht="19.5" customHeight="1" x14ac:dyDescent="0.4">
      <c r="A274" s="777"/>
      <c r="B274" s="622">
        <v>711460138401</v>
      </c>
      <c r="C274" s="623" t="s">
        <v>193</v>
      </c>
      <c r="D274" s="643"/>
      <c r="E274" s="623" t="s">
        <v>424</v>
      </c>
      <c r="F274" s="623"/>
      <c r="G274" s="623"/>
      <c r="H274" s="623"/>
      <c r="I274" s="771">
        <v>2</v>
      </c>
      <c r="J274" s="771"/>
      <c r="K274" s="771"/>
      <c r="L274" s="771"/>
      <c r="M274" s="84"/>
      <c r="N274" s="112"/>
      <c r="O274" s="113"/>
      <c r="P274" s="113"/>
      <c r="Q274" s="587">
        <v>6</v>
      </c>
      <c r="R274" s="84">
        <v>2</v>
      </c>
      <c r="S274" s="84">
        <f>VLOOKUP(B274,'[2]EPSA - Control Stock Minimo'!$A$1:$I$10545,9,FALSE)</f>
        <v>0</v>
      </c>
      <c r="T274" s="85">
        <v>46122</v>
      </c>
      <c r="U274" s="248"/>
      <c r="V274" s="248"/>
      <c r="W274" s="662"/>
      <c r="X274" s="113"/>
      <c r="Y274" s="57" t="e">
        <f t="shared" si="43"/>
        <v>#DIV/0!</v>
      </c>
      <c r="Z274" s="443" t="e">
        <f t="shared" si="42"/>
        <v>#DIV/0!</v>
      </c>
    </row>
    <row r="275" spans="1:133" s="57" customFormat="1" ht="20.100000000000001" customHeight="1" x14ac:dyDescent="0.4">
      <c r="A275" s="777"/>
      <c r="B275" s="622">
        <v>711460138402</v>
      </c>
      <c r="C275" s="623" t="s">
        <v>194</v>
      </c>
      <c r="D275" s="643"/>
      <c r="E275" s="623" t="s">
        <v>424</v>
      </c>
      <c r="F275" s="623"/>
      <c r="G275" s="623"/>
      <c r="H275" s="623"/>
      <c r="I275" s="771">
        <v>2</v>
      </c>
      <c r="J275" s="771"/>
      <c r="K275" s="771"/>
      <c r="L275" s="771"/>
      <c r="M275" s="84"/>
      <c r="N275" s="112"/>
      <c r="O275" s="113"/>
      <c r="P275" s="113"/>
      <c r="Q275" s="587">
        <f>VLOOKUP(B275,'[1]EPSA - Control Stock Minimo'!$A$2:$F$10545,3,FALSE)</f>
        <v>7</v>
      </c>
      <c r="R275" s="84">
        <v>2</v>
      </c>
      <c r="S275" s="84">
        <f>VLOOKUP(B275,'[2]EPSA - Control Stock Minimo'!$A$1:$I$10545,9,FALSE)</f>
        <v>0</v>
      </c>
      <c r="T275" s="85">
        <v>46122</v>
      </c>
      <c r="U275" s="248"/>
      <c r="V275" s="248"/>
      <c r="W275" s="662"/>
      <c r="X275" s="113"/>
      <c r="Y275" s="57" t="e">
        <f t="shared" si="43"/>
        <v>#DIV/0!</v>
      </c>
      <c r="Z275" s="443" t="e">
        <f t="shared" si="42"/>
        <v>#DIV/0!</v>
      </c>
    </row>
    <row r="276" spans="1:133" s="57" customFormat="1" ht="20.100000000000001" customHeight="1" x14ac:dyDescent="0.4">
      <c r="A276" s="777"/>
      <c r="B276" s="622">
        <v>711818650011</v>
      </c>
      <c r="C276" s="623" t="s">
        <v>195</v>
      </c>
      <c r="D276" s="643"/>
      <c r="E276" s="623" t="s">
        <v>424</v>
      </c>
      <c r="F276" s="623"/>
      <c r="G276" s="623"/>
      <c r="H276" s="623"/>
      <c r="I276" s="771">
        <v>2</v>
      </c>
      <c r="J276" s="771"/>
      <c r="K276" s="771"/>
      <c r="L276" s="771"/>
      <c r="M276" s="84"/>
      <c r="N276" s="112"/>
      <c r="O276" s="113"/>
      <c r="P276" s="113"/>
      <c r="Q276" s="587">
        <f>VLOOKUP(B276,'[1]EPSA - Control Stock Minimo'!$A$2:$F$10545,3,FALSE)</f>
        <v>12</v>
      </c>
      <c r="R276" s="84">
        <v>2</v>
      </c>
      <c r="S276" s="84">
        <f>VLOOKUP(B276,'[2]EPSA - Control Stock Minimo'!$A$1:$I$10545,9,FALSE)</f>
        <v>0</v>
      </c>
      <c r="T276" s="85">
        <v>46122</v>
      </c>
      <c r="U276" s="248"/>
      <c r="V276" s="248"/>
      <c r="W276" s="662"/>
      <c r="X276" s="113"/>
      <c r="Y276" s="57" t="e">
        <f t="shared" si="43"/>
        <v>#DIV/0!</v>
      </c>
      <c r="Z276" s="443" t="e">
        <f t="shared" si="42"/>
        <v>#DIV/0!</v>
      </c>
    </row>
    <row r="277" spans="1:133" s="57" customFormat="1" ht="20.100000000000001" customHeight="1" x14ac:dyDescent="0.4">
      <c r="A277" s="777"/>
      <c r="B277" s="622">
        <v>744366644010</v>
      </c>
      <c r="C277" s="623" t="s">
        <v>196</v>
      </c>
      <c r="D277" s="643" t="s">
        <v>817</v>
      </c>
      <c r="E277" s="623" t="s">
        <v>424</v>
      </c>
      <c r="F277" s="623"/>
      <c r="G277" s="623"/>
      <c r="H277" s="623"/>
      <c r="I277" s="771">
        <v>0</v>
      </c>
      <c r="J277" s="771"/>
      <c r="K277" s="771"/>
      <c r="L277" s="771"/>
      <c r="M277" s="84"/>
      <c r="N277" s="112"/>
      <c r="O277" s="113"/>
      <c r="P277" s="113"/>
      <c r="Q277" s="587">
        <f>VLOOKUP(B277,'[1]EPSA - Control Stock Minimo'!$A$2:$F$10545,3,FALSE)</f>
        <v>1</v>
      </c>
      <c r="R277" s="84">
        <f>VLOOKUP(B277,'[1]EPSA - Control Stock Minimo'!$A$2:$F$10545,4,FALSE)</f>
        <v>0</v>
      </c>
      <c r="S277" s="84">
        <f>VLOOKUP(B277,'[2]EPSA - Control Stock Minimo'!$A$1:$I$10545,9,FALSE)</f>
        <v>0</v>
      </c>
      <c r="T277" s="85">
        <v>46122</v>
      </c>
      <c r="U277" s="248"/>
      <c r="V277" s="248"/>
      <c r="W277" s="662"/>
      <c r="X277" s="113"/>
      <c r="Y277" s="57" t="e">
        <f t="shared" si="43"/>
        <v>#DIV/0!</v>
      </c>
      <c r="Z277" s="443" t="e">
        <f t="shared" si="42"/>
        <v>#DIV/0!</v>
      </c>
    </row>
    <row r="278" spans="1:133" s="57" customFormat="1" ht="25.2" customHeight="1" x14ac:dyDescent="0.4">
      <c r="A278" s="777"/>
      <c r="B278" s="622">
        <v>744615104010</v>
      </c>
      <c r="C278" s="623" t="s">
        <v>197</v>
      </c>
      <c r="D278" s="643"/>
      <c r="E278" s="623" t="s">
        <v>424</v>
      </c>
      <c r="F278" s="623"/>
      <c r="G278" s="623"/>
      <c r="H278" s="623"/>
      <c r="I278" s="771">
        <v>3</v>
      </c>
      <c r="J278" s="771"/>
      <c r="K278" s="771"/>
      <c r="L278" s="771"/>
      <c r="M278" s="84"/>
      <c r="N278" s="112"/>
      <c r="O278" s="113"/>
      <c r="P278" s="113"/>
      <c r="Q278" s="587">
        <v>7</v>
      </c>
      <c r="R278" s="84">
        <v>3</v>
      </c>
      <c r="S278" s="84">
        <f>VLOOKUP(B278,'[2]EPSA - Control Stock Minimo'!$A$1:$I$10545,9,FALSE)</f>
        <v>0</v>
      </c>
      <c r="T278" s="85">
        <v>46122</v>
      </c>
      <c r="U278" s="248"/>
      <c r="V278" s="248"/>
      <c r="W278" s="662"/>
      <c r="X278" s="113"/>
      <c r="Y278" s="57" t="e">
        <f t="shared" si="43"/>
        <v>#DIV/0!</v>
      </c>
      <c r="Z278" s="443" t="e">
        <f t="shared" si="42"/>
        <v>#DIV/0!</v>
      </c>
    </row>
    <row r="279" spans="1:133" s="57" customFormat="1" ht="20.100000000000001" customHeight="1" x14ac:dyDescent="0.4">
      <c r="A279" s="777"/>
      <c r="B279" s="622">
        <v>744615184019</v>
      </c>
      <c r="C279" s="623" t="s">
        <v>198</v>
      </c>
      <c r="D279" s="643"/>
      <c r="E279" s="623" t="s">
        <v>424</v>
      </c>
      <c r="F279" s="623"/>
      <c r="G279" s="623"/>
      <c r="H279" s="623"/>
      <c r="I279" s="771">
        <v>2</v>
      </c>
      <c r="J279" s="771"/>
      <c r="K279" s="771"/>
      <c r="L279" s="771"/>
      <c r="M279" s="84"/>
      <c r="N279" s="112"/>
      <c r="O279" s="113"/>
      <c r="P279" s="113"/>
      <c r="Q279" s="587">
        <f>VLOOKUP(B279,'[1]EPSA - Control Stock Minimo'!$A$2:$F$10545,3,FALSE)</f>
        <v>7</v>
      </c>
      <c r="R279" s="84">
        <v>2</v>
      </c>
      <c r="S279" s="84">
        <f>VLOOKUP(B279,'[2]EPSA - Control Stock Minimo'!$A$1:$I$10545,9,FALSE)</f>
        <v>0</v>
      </c>
      <c r="T279" s="85">
        <v>46122</v>
      </c>
      <c r="U279" s="248"/>
      <c r="V279" s="248"/>
      <c r="W279" s="662"/>
      <c r="X279" s="113"/>
      <c r="Y279" s="57" t="e">
        <f t="shared" si="43"/>
        <v>#DIV/0!</v>
      </c>
      <c r="Z279" s="443" t="e">
        <f t="shared" si="42"/>
        <v>#DIV/0!</v>
      </c>
    </row>
    <row r="280" spans="1:133" s="57" customFormat="1" ht="37.799999999999997" customHeight="1" x14ac:dyDescent="0.4">
      <c r="A280" s="777"/>
      <c r="B280" s="622">
        <v>747075814720</v>
      </c>
      <c r="C280" s="623" t="s">
        <v>199</v>
      </c>
      <c r="D280" s="643"/>
      <c r="E280" s="623" t="s">
        <v>424</v>
      </c>
      <c r="F280" s="623"/>
      <c r="G280" s="623"/>
      <c r="H280" s="623"/>
      <c r="I280" s="771">
        <v>2</v>
      </c>
      <c r="J280" s="771"/>
      <c r="K280" s="771"/>
      <c r="L280" s="771"/>
      <c r="M280" s="84"/>
      <c r="N280" s="112"/>
      <c r="O280" s="113"/>
      <c r="P280" s="113"/>
      <c r="Q280" s="587">
        <v>2</v>
      </c>
      <c r="R280" s="84">
        <v>2</v>
      </c>
      <c r="S280" s="84">
        <v>5</v>
      </c>
      <c r="T280" s="85">
        <v>46122</v>
      </c>
      <c r="U280" s="248"/>
      <c r="V280" s="248" t="s">
        <v>903</v>
      </c>
      <c r="W280" s="662"/>
      <c r="X280" s="113"/>
      <c r="Y280" s="57" t="e">
        <f t="shared" si="43"/>
        <v>#DIV/0!</v>
      </c>
      <c r="Z280" s="443" t="e">
        <f t="shared" si="42"/>
        <v>#DIV/0!</v>
      </c>
    </row>
    <row r="281" spans="1:133" s="57" customFormat="1" ht="20.100000000000001" customHeight="1" x14ac:dyDescent="0.4">
      <c r="A281" s="777"/>
      <c r="B281" s="622">
        <v>747142714720</v>
      </c>
      <c r="C281" s="623" t="s">
        <v>200</v>
      </c>
      <c r="D281" s="643"/>
      <c r="E281" s="623" t="s">
        <v>424</v>
      </c>
      <c r="F281" s="623"/>
      <c r="G281" s="623"/>
      <c r="H281" s="623"/>
      <c r="I281" s="771">
        <v>4</v>
      </c>
      <c r="J281" s="771"/>
      <c r="K281" s="771"/>
      <c r="L281" s="771"/>
      <c r="M281" s="84"/>
      <c r="N281" s="112"/>
      <c r="O281" s="113"/>
      <c r="P281" s="113"/>
      <c r="Q281" s="587">
        <f>VLOOKUP(B281,'[1]EPSA - Control Stock Minimo'!$A$2:$F$10545,3,FALSE)</f>
        <v>8</v>
      </c>
      <c r="R281" s="84">
        <v>4</v>
      </c>
      <c r="S281" s="84">
        <f>VLOOKUP(B281,'[2]EPSA - Control Stock Minimo'!$A$1:$I$10545,9,FALSE)</f>
        <v>0</v>
      </c>
      <c r="T281" s="85">
        <v>46122</v>
      </c>
      <c r="U281" s="248"/>
      <c r="V281" s="248"/>
      <c r="W281" s="662"/>
      <c r="X281" s="113"/>
      <c r="Y281" s="57" t="e">
        <f t="shared" si="43"/>
        <v>#DIV/0!</v>
      </c>
      <c r="Z281" s="443" t="e">
        <f t="shared" si="42"/>
        <v>#DIV/0!</v>
      </c>
    </row>
    <row r="282" spans="1:133" s="57" customFormat="1" ht="19.5" customHeight="1" x14ac:dyDescent="0.4">
      <c r="A282" s="777"/>
      <c r="B282" s="622">
        <v>748188634720</v>
      </c>
      <c r="C282" s="623" t="s">
        <v>201</v>
      </c>
      <c r="D282" s="643"/>
      <c r="E282" s="623" t="s">
        <v>424</v>
      </c>
      <c r="F282" s="623"/>
      <c r="G282" s="623"/>
      <c r="H282" s="623"/>
      <c r="I282" s="771">
        <v>2</v>
      </c>
      <c r="J282" s="771"/>
      <c r="K282" s="771"/>
      <c r="L282" s="771"/>
      <c r="M282" s="84"/>
      <c r="N282" s="112"/>
      <c r="O282" s="113"/>
      <c r="P282" s="113"/>
      <c r="Q282" s="587">
        <v>9</v>
      </c>
      <c r="R282" s="84">
        <v>2</v>
      </c>
      <c r="S282" s="84">
        <f>VLOOKUP(B282,'[2]EPSA - Control Stock Minimo'!$A$1:$I$10545,9,FALSE)</f>
        <v>0</v>
      </c>
      <c r="T282" s="85">
        <v>46122</v>
      </c>
      <c r="U282" s="248"/>
      <c r="V282" s="248"/>
      <c r="W282" s="662"/>
      <c r="X282" s="113"/>
      <c r="Y282" s="57" t="e">
        <f t="shared" si="43"/>
        <v>#DIV/0!</v>
      </c>
      <c r="Z282" s="443" t="e">
        <f t="shared" si="42"/>
        <v>#DIV/0!</v>
      </c>
    </row>
    <row r="283" spans="1:133" s="57" customFormat="1" ht="19.5" customHeight="1" x14ac:dyDescent="0.4">
      <c r="A283" s="777"/>
      <c r="B283" s="622">
        <v>748197844720</v>
      </c>
      <c r="C283" s="623" t="s">
        <v>202</v>
      </c>
      <c r="D283" s="643"/>
      <c r="E283" s="623" t="s">
        <v>424</v>
      </c>
      <c r="F283" s="623"/>
      <c r="G283" s="623"/>
      <c r="H283" s="623"/>
      <c r="I283" s="771">
        <v>4</v>
      </c>
      <c r="J283" s="771"/>
      <c r="K283" s="771"/>
      <c r="L283" s="771"/>
      <c r="M283" s="84"/>
      <c r="N283" s="112"/>
      <c r="O283" s="113"/>
      <c r="P283" s="113"/>
      <c r="Q283" s="587">
        <v>6</v>
      </c>
      <c r="R283" s="84">
        <v>4</v>
      </c>
      <c r="S283" s="84">
        <f>VLOOKUP(B283,'[2]EPSA - Control Stock Minimo'!$A$1:$I$10545,9,FALSE)</f>
        <v>0</v>
      </c>
      <c r="T283" s="85">
        <v>46122</v>
      </c>
      <c r="U283" s="248"/>
      <c r="V283" s="248"/>
      <c r="W283" s="662"/>
      <c r="X283" s="113"/>
      <c r="Y283" s="57" t="e">
        <f t="shared" si="43"/>
        <v>#DIV/0!</v>
      </c>
      <c r="Z283" s="443" t="e">
        <f t="shared" si="42"/>
        <v>#DIV/0!</v>
      </c>
    </row>
    <row r="284" spans="1:133" s="57" customFormat="1" ht="20.100000000000001" customHeight="1" x14ac:dyDescent="0.4">
      <c r="A284" s="777"/>
      <c r="B284" s="622">
        <v>748197854720</v>
      </c>
      <c r="C284" s="623" t="s">
        <v>203</v>
      </c>
      <c r="D284" s="643"/>
      <c r="E284" s="623" t="s">
        <v>424</v>
      </c>
      <c r="F284" s="623"/>
      <c r="G284" s="623"/>
      <c r="H284" s="623"/>
      <c r="I284" s="771">
        <v>2</v>
      </c>
      <c r="J284" s="771"/>
      <c r="K284" s="771"/>
      <c r="L284" s="771"/>
      <c r="M284" s="84"/>
      <c r="N284" s="112"/>
      <c r="O284" s="113"/>
      <c r="P284" s="113"/>
      <c r="Q284" s="587">
        <v>7</v>
      </c>
      <c r="R284" s="84">
        <v>2</v>
      </c>
      <c r="S284" s="84">
        <f>VLOOKUP(B284,'[2]EPSA - Control Stock Minimo'!$A$1:$I$10545,9,FALSE)</f>
        <v>0</v>
      </c>
      <c r="T284" s="85">
        <v>46122</v>
      </c>
      <c r="U284" s="248"/>
      <c r="V284" s="248"/>
      <c r="W284" s="662"/>
      <c r="X284" s="113"/>
      <c r="Y284" s="57" t="e">
        <f t="shared" si="43"/>
        <v>#DIV/0!</v>
      </c>
      <c r="Z284" s="443" t="e">
        <f t="shared" si="42"/>
        <v>#DIV/0!</v>
      </c>
    </row>
    <row r="285" spans="1:133" s="57" customFormat="1" ht="20.100000000000001" customHeight="1" x14ac:dyDescent="0.4">
      <c r="A285" s="777"/>
      <c r="B285" s="622">
        <v>781861121032</v>
      </c>
      <c r="C285" s="623" t="s">
        <v>204</v>
      </c>
      <c r="D285" s="643"/>
      <c r="E285" s="623" t="s">
        <v>424</v>
      </c>
      <c r="F285" s="623"/>
      <c r="G285" s="623"/>
      <c r="H285" s="623"/>
      <c r="I285" s="771">
        <v>2</v>
      </c>
      <c r="J285" s="771"/>
      <c r="K285" s="771"/>
      <c r="L285" s="771"/>
      <c r="M285" s="84"/>
      <c r="N285" s="112"/>
      <c r="O285" s="113"/>
      <c r="P285" s="113"/>
      <c r="Q285" s="587">
        <f>VLOOKUP(B285,'[1]EPSA - Control Stock Minimo'!$A$2:$F$10545,3,FALSE)</f>
        <v>10</v>
      </c>
      <c r="R285" s="84">
        <v>2</v>
      </c>
      <c r="S285" s="84">
        <f>VLOOKUP(B285,'[2]EPSA - Control Stock Minimo'!$A$1:$I$10545,9,FALSE)</f>
        <v>0</v>
      </c>
      <c r="T285" s="85">
        <v>46122</v>
      </c>
      <c r="U285" s="248"/>
      <c r="V285" s="248"/>
      <c r="W285" s="662"/>
      <c r="X285" s="113"/>
      <c r="Y285" s="57" t="e">
        <f t="shared" si="43"/>
        <v>#DIV/0!</v>
      </c>
      <c r="Z285" s="443" t="e">
        <f t="shared" si="42"/>
        <v>#DIV/0!</v>
      </c>
    </row>
    <row r="286" spans="1:133" s="57" customFormat="1" ht="20.100000000000001" customHeight="1" x14ac:dyDescent="0.4">
      <c r="A286" s="777"/>
      <c r="B286" s="622">
        <v>781865000020</v>
      </c>
      <c r="C286" s="623" t="s">
        <v>205</v>
      </c>
      <c r="D286" s="643" t="s">
        <v>817</v>
      </c>
      <c r="E286" s="623" t="s">
        <v>424</v>
      </c>
      <c r="F286" s="623"/>
      <c r="G286" s="623"/>
      <c r="H286" s="623"/>
      <c r="I286" s="771">
        <v>0</v>
      </c>
      <c r="J286" s="771"/>
      <c r="K286" s="771"/>
      <c r="L286" s="771"/>
      <c r="M286" s="84"/>
      <c r="N286" s="112"/>
      <c r="O286" s="113"/>
      <c r="P286" s="113"/>
      <c r="Q286" s="587">
        <f>VLOOKUP(B286,'[1]EPSA - Control Stock Minimo'!$A$2:$F$10545,3,FALSE)</f>
        <v>15</v>
      </c>
      <c r="R286" s="84">
        <f>VLOOKUP(B286,'[1]EPSA - Control Stock Minimo'!$A$2:$F$10545,4,FALSE)</f>
        <v>0</v>
      </c>
      <c r="S286" s="84">
        <f>VLOOKUP(B286,'[2]EPSA - Control Stock Minimo'!$A$1:$I$10545,9,FALSE)</f>
        <v>0</v>
      </c>
      <c r="T286" s="85">
        <v>46122</v>
      </c>
      <c r="U286" s="248"/>
      <c r="V286" s="248"/>
      <c r="W286" s="662"/>
      <c r="X286" s="113"/>
      <c r="Y286" s="57" t="e">
        <f t="shared" si="43"/>
        <v>#DIV/0!</v>
      </c>
      <c r="Z286" s="443" t="e">
        <f t="shared" si="42"/>
        <v>#DIV/0!</v>
      </c>
    </row>
    <row r="287" spans="1:133" s="60" customFormat="1" ht="20.100000000000001" customHeight="1" thickBot="1" x14ac:dyDescent="0.45">
      <c r="A287" s="777"/>
      <c r="B287" s="622">
        <v>781865200020</v>
      </c>
      <c r="C287" s="623" t="s">
        <v>206</v>
      </c>
      <c r="D287" s="643"/>
      <c r="E287" s="623" t="s">
        <v>424</v>
      </c>
      <c r="F287" s="623"/>
      <c r="G287" s="623"/>
      <c r="H287" s="623"/>
      <c r="I287" s="771">
        <v>2</v>
      </c>
      <c r="J287" s="771"/>
      <c r="K287" s="771"/>
      <c r="L287" s="771"/>
      <c r="M287" s="84"/>
      <c r="N287" s="112"/>
      <c r="O287" s="113"/>
      <c r="P287" s="113"/>
      <c r="Q287" s="587">
        <f>VLOOKUP(B287,'[1]EPSA - Control Stock Minimo'!$A$2:$F$10545,3,FALSE)</f>
        <v>10</v>
      </c>
      <c r="R287" s="84">
        <v>2</v>
      </c>
      <c r="S287" s="84">
        <f>VLOOKUP(B287,'[2]EPSA - Control Stock Minimo'!$A$1:$I$10545,9,FALSE)</f>
        <v>0</v>
      </c>
      <c r="T287" s="85">
        <v>46122</v>
      </c>
      <c r="U287" s="248"/>
      <c r="V287" s="248"/>
      <c r="W287" s="662"/>
      <c r="X287" s="113"/>
      <c r="Y287" s="57" t="e">
        <f t="shared" si="43"/>
        <v>#DIV/0!</v>
      </c>
      <c r="Z287" s="443" t="e">
        <f t="shared" si="42"/>
        <v>#DIV/0!</v>
      </c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57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/>
      <c r="DJ287" s="57"/>
      <c r="DK287" s="57"/>
      <c r="DL287" s="57"/>
      <c r="DM287" s="57"/>
      <c r="DN287" s="57"/>
      <c r="DO287" s="57"/>
      <c r="DP287" s="57"/>
      <c r="DQ287" s="57"/>
      <c r="DR287" s="57"/>
      <c r="DS287" s="57"/>
      <c r="DT287" s="57"/>
      <c r="DU287" s="57"/>
      <c r="DV287" s="57"/>
      <c r="DW287" s="57"/>
      <c r="DX287" s="57"/>
      <c r="DY287" s="57"/>
      <c r="DZ287" s="57"/>
      <c r="EA287" s="57"/>
      <c r="EB287" s="57"/>
      <c r="EC287" s="57"/>
    </row>
    <row r="288" spans="1:133" s="58" customFormat="1" ht="30" customHeight="1" x14ac:dyDescent="0.4">
      <c r="A288" s="777"/>
      <c r="B288" s="622">
        <v>781866101481</v>
      </c>
      <c r="C288" s="623" t="s">
        <v>207</v>
      </c>
      <c r="D288" s="643"/>
      <c r="E288" s="623" t="s">
        <v>424</v>
      </c>
      <c r="F288" s="623"/>
      <c r="G288" s="623"/>
      <c r="H288" s="623"/>
      <c r="I288" s="771">
        <v>5</v>
      </c>
      <c r="J288" s="771"/>
      <c r="K288" s="771"/>
      <c r="L288" s="771"/>
      <c r="M288" s="84"/>
      <c r="N288" s="112"/>
      <c r="O288" s="113"/>
      <c r="P288" s="113"/>
      <c r="Q288" s="587">
        <f>VLOOKUP(B288,'[1]EPSA - Control Stock Minimo'!$A$2:$F$10545,3,FALSE)</f>
        <v>17</v>
      </c>
      <c r="R288" s="84">
        <v>5</v>
      </c>
      <c r="S288" s="84">
        <f>VLOOKUP(B288,'[2]EPSA - Control Stock Minimo'!$A$1:$I$10545,9,FALSE)</f>
        <v>0</v>
      </c>
      <c r="T288" s="85">
        <v>46122</v>
      </c>
      <c r="U288" s="248"/>
      <c r="V288" s="248"/>
      <c r="W288" s="662"/>
      <c r="X288" s="113"/>
      <c r="Y288" s="57" t="e">
        <f t="shared" si="43"/>
        <v>#DIV/0!</v>
      </c>
      <c r="Z288" s="443" t="e">
        <f t="shared" si="42"/>
        <v>#DIV/0!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</row>
    <row r="289" spans="1:133" s="57" customFormat="1" ht="27" customHeight="1" x14ac:dyDescent="0.4">
      <c r="A289" s="777"/>
      <c r="B289" s="622">
        <v>781881760000</v>
      </c>
      <c r="C289" s="623" t="s">
        <v>208</v>
      </c>
      <c r="D289" s="643" t="s">
        <v>817</v>
      </c>
      <c r="E289" s="623" t="s">
        <v>424</v>
      </c>
      <c r="F289" s="623"/>
      <c r="G289" s="623"/>
      <c r="H289" s="623"/>
      <c r="I289" s="771">
        <v>0</v>
      </c>
      <c r="J289" s="771"/>
      <c r="K289" s="771"/>
      <c r="L289" s="771"/>
      <c r="M289" s="84"/>
      <c r="N289" s="112"/>
      <c r="O289" s="113"/>
      <c r="P289" s="113"/>
      <c r="Q289" s="587">
        <f>VLOOKUP(B289,'[1]EPSA - Control Stock Minimo'!$A$2:$F$10545,3,FALSE)</f>
        <v>0</v>
      </c>
      <c r="R289" s="84">
        <f>VLOOKUP(B289,'[1]EPSA - Control Stock Minimo'!$A$2:$F$10545,4,FALSE)</f>
        <v>0</v>
      </c>
      <c r="S289" s="84">
        <f>VLOOKUP(B289,'[2]EPSA - Control Stock Minimo'!$A$1:$I$10545,9,FALSE)</f>
        <v>0</v>
      </c>
      <c r="T289" s="85">
        <v>46090</v>
      </c>
      <c r="U289" s="248"/>
      <c r="V289" s="248"/>
      <c r="W289" s="662"/>
      <c r="X289" s="113"/>
      <c r="Y289" s="57" t="e">
        <f t="shared" si="43"/>
        <v>#DIV/0!</v>
      </c>
      <c r="Z289" s="443" t="e">
        <f t="shared" si="42"/>
        <v>#DIV/0!</v>
      </c>
    </row>
    <row r="290" spans="1:133" s="538" customFormat="1" ht="16.8" customHeight="1" thickBot="1" x14ac:dyDescent="0.45">
      <c r="A290" s="564"/>
      <c r="B290" s="690"/>
      <c r="C290" s="684"/>
      <c r="D290" s="678"/>
      <c r="E290" s="684"/>
      <c r="F290" s="684"/>
      <c r="G290" s="684"/>
      <c r="H290" s="684"/>
      <c r="I290" s="597"/>
      <c r="J290" s="597"/>
      <c r="K290" s="597"/>
      <c r="L290" s="597"/>
      <c r="M290" s="597"/>
      <c r="N290" s="680"/>
      <c r="O290" s="598"/>
      <c r="P290" s="598"/>
      <c r="Q290" s="684"/>
      <c r="R290" s="684"/>
      <c r="S290" s="597"/>
      <c r="T290" s="597"/>
      <c r="U290" s="597"/>
      <c r="V290" s="597"/>
      <c r="W290" s="695"/>
      <c r="X290" s="680"/>
      <c r="Y290" s="537"/>
      <c r="Z290" s="537"/>
      <c r="AA290" s="34"/>
      <c r="AB290" s="34"/>
      <c r="AC290" s="34"/>
      <c r="AD290" s="34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  <c r="DO290" s="57"/>
      <c r="DP290" s="57"/>
      <c r="DQ290" s="57"/>
      <c r="DR290" s="57"/>
      <c r="DS290" s="57"/>
      <c r="DT290" s="57"/>
      <c r="DU290" s="57"/>
      <c r="DV290" s="57"/>
      <c r="DW290" s="57"/>
      <c r="DX290" s="57"/>
      <c r="DY290" s="57"/>
      <c r="DZ290" s="57"/>
      <c r="EA290" s="57"/>
      <c r="EB290" s="57"/>
      <c r="EC290" s="57"/>
    </row>
    <row r="291" spans="1:133" s="2" customFormat="1" ht="30" customHeight="1" thickBot="1" x14ac:dyDescent="0.45">
      <c r="A291" s="704" t="s">
        <v>384</v>
      </c>
      <c r="B291" s="346">
        <v>800000001625</v>
      </c>
      <c r="C291" s="80" t="s">
        <v>370</v>
      </c>
      <c r="D291" s="82" t="s">
        <v>463</v>
      </c>
      <c r="E291" s="82" t="s">
        <v>425</v>
      </c>
      <c r="F291" s="82"/>
      <c r="G291" s="82"/>
      <c r="H291" s="82">
        <v>8.33</v>
      </c>
      <c r="I291" s="82">
        <v>8.33</v>
      </c>
      <c r="J291" s="83">
        <v>0</v>
      </c>
      <c r="K291" s="83">
        <v>4.17</v>
      </c>
      <c r="L291" s="83">
        <v>4.17</v>
      </c>
      <c r="M291" s="83"/>
      <c r="N291" s="112">
        <f>AVERAGE(H291:L291)</f>
        <v>5</v>
      </c>
      <c r="O291" s="110"/>
      <c r="P291" s="110"/>
      <c r="Q291" s="587">
        <f>VLOOKUP(B291,'[1]EPSA - Control Stock Minimo'!$A$2:$F$10545,3,FALSE)</f>
        <v>299</v>
      </c>
      <c r="R291" s="82">
        <f>VLOOKUP(B291,'[1]EPSA - Control Stock Minimo'!$A$2:$F$10545,4,FALSE)</f>
        <v>0</v>
      </c>
      <c r="S291" s="84">
        <f>VLOOKUP(B291,'[2]EPSA - Control Stock Minimo'!$A$1:$I$10545,9,FALSE)</f>
        <v>0</v>
      </c>
      <c r="T291" s="85">
        <v>46122</v>
      </c>
      <c r="U291" s="79">
        <f>SUM(Q291:Q291)/N291</f>
        <v>59.8</v>
      </c>
      <c r="V291" s="79" t="str">
        <f t="shared" si="41"/>
        <v/>
      </c>
      <c r="W291" s="663"/>
      <c r="X291" s="110"/>
      <c r="Y291" s="2">
        <f t="shared" si="43"/>
        <v>59.8</v>
      </c>
      <c r="Z291" s="141">
        <f t="shared" ref="Z291:Z324" si="44">Y291-G291+U291</f>
        <v>119.6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7"/>
      <c r="EA291" s="57"/>
      <c r="EB291" s="57"/>
      <c r="EC291" s="57"/>
    </row>
    <row r="292" spans="1:133" s="3" customFormat="1" ht="16.2" customHeight="1" thickBot="1" x14ac:dyDescent="0.45">
      <c r="A292" s="704" t="s">
        <v>385</v>
      </c>
      <c r="B292" s="346">
        <v>264068000000</v>
      </c>
      <c r="C292" s="80" t="s">
        <v>371</v>
      </c>
      <c r="D292" s="80"/>
      <c r="E292" s="82" t="s">
        <v>424</v>
      </c>
      <c r="F292" s="82"/>
      <c r="G292" s="82">
        <v>4</v>
      </c>
      <c r="H292" s="82">
        <v>693</v>
      </c>
      <c r="I292" s="82">
        <v>1361.25</v>
      </c>
      <c r="J292" s="83">
        <v>419.58</v>
      </c>
      <c r="K292" s="83">
        <v>420.58</v>
      </c>
      <c r="L292" s="83">
        <v>642</v>
      </c>
      <c r="M292" s="83"/>
      <c r="N292" s="112">
        <f>AVERAGE(H292:L292)</f>
        <v>707.28199999999993</v>
      </c>
      <c r="O292" s="110"/>
      <c r="P292" s="110"/>
      <c r="Q292" s="587">
        <v>9225</v>
      </c>
      <c r="R292" s="82">
        <f>VLOOKUP(B292,'[1]EPSA - Control Stock Minimo'!$A$2:$F$10545,4,FALSE)</f>
        <v>0</v>
      </c>
      <c r="S292" s="84">
        <f>VLOOKUP(B292,'[2]EPSA - Control Stock Minimo'!$A$1:$I$10545,9,FALSE)</f>
        <v>0</v>
      </c>
      <c r="T292" s="85">
        <v>46122</v>
      </c>
      <c r="U292" s="79">
        <f>SUM(Q292:S292)/N292</f>
        <v>13.042888126659523</v>
      </c>
      <c r="V292" s="79" t="str">
        <f t="shared" si="41"/>
        <v/>
      </c>
      <c r="W292" s="663"/>
      <c r="X292" s="113"/>
      <c r="Y292" s="2">
        <f t="shared" si="43"/>
        <v>13.042888126659523</v>
      </c>
      <c r="Z292" s="141">
        <f t="shared" si="44"/>
        <v>22.085776253319047</v>
      </c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57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  <c r="DO292" s="57"/>
      <c r="DP292" s="57"/>
      <c r="DQ292" s="57"/>
      <c r="DR292" s="57"/>
      <c r="DS292" s="57"/>
      <c r="DT292" s="57"/>
      <c r="DU292" s="57"/>
      <c r="DV292" s="57"/>
      <c r="DW292" s="57"/>
      <c r="DX292" s="57"/>
      <c r="DY292" s="57"/>
      <c r="DZ292" s="57"/>
      <c r="EA292" s="57"/>
      <c r="EB292" s="57"/>
      <c r="EC292" s="57"/>
    </row>
    <row r="293" spans="1:133" ht="20.100000000000001" customHeight="1" thickBot="1" x14ac:dyDescent="0.45">
      <c r="A293" s="769" t="s">
        <v>692</v>
      </c>
      <c r="B293" s="346">
        <v>159240600000</v>
      </c>
      <c r="C293" s="80" t="s">
        <v>409</v>
      </c>
      <c r="D293" s="249"/>
      <c r="E293" s="84" t="s">
        <v>426</v>
      </c>
      <c r="F293" s="84"/>
      <c r="G293" s="84">
        <v>16</v>
      </c>
      <c r="H293" s="84">
        <v>1.65</v>
      </c>
      <c r="I293" s="84">
        <v>3.13</v>
      </c>
      <c r="J293" s="112">
        <v>1.43</v>
      </c>
      <c r="K293" s="112">
        <v>1.62</v>
      </c>
      <c r="L293" s="112">
        <v>0.97</v>
      </c>
      <c r="M293" s="112"/>
      <c r="N293" s="112">
        <v>2.5</v>
      </c>
      <c r="O293" s="110"/>
      <c r="P293" s="110"/>
      <c r="Q293" s="587">
        <v>84.5</v>
      </c>
      <c r="R293" s="82">
        <f>VLOOKUP(B293,'[1]EPSA - Control Stock Minimo'!$A$2:$F$10545,4,FALSE)</f>
        <v>0</v>
      </c>
      <c r="S293" s="84">
        <f>VLOOKUP(B293,'[2]EPSA - Control Stock Minimo'!$A$1:$I$10545,9,FALSE)</f>
        <v>0</v>
      </c>
      <c r="T293" s="85">
        <v>46122</v>
      </c>
      <c r="U293" s="79">
        <f>SUM(Q293:Q293)/N293</f>
        <v>33.799999999999997</v>
      </c>
      <c r="V293" s="79" t="str">
        <f t="shared" si="41"/>
        <v/>
      </c>
      <c r="W293" s="663"/>
      <c r="X293" s="113"/>
      <c r="Y293" s="2">
        <f t="shared" si="43"/>
        <v>33.799999999999997</v>
      </c>
      <c r="Z293" s="141">
        <f t="shared" si="44"/>
        <v>51.599999999999994</v>
      </c>
    </row>
    <row r="294" spans="1:133" ht="20.100000000000001" customHeight="1" thickBot="1" x14ac:dyDescent="0.45">
      <c r="A294" s="768"/>
      <c r="B294" s="346">
        <v>158200400000</v>
      </c>
      <c r="C294" s="80" t="s">
        <v>92</v>
      </c>
      <c r="D294" s="80"/>
      <c r="E294" s="82" t="s">
        <v>426</v>
      </c>
      <c r="F294" s="82"/>
      <c r="G294" s="82">
        <v>5</v>
      </c>
      <c r="H294" s="82">
        <v>12.68</v>
      </c>
      <c r="I294" s="82">
        <v>6.34</v>
      </c>
      <c r="J294" s="83">
        <v>6.69</v>
      </c>
      <c r="K294" s="83">
        <v>6.43</v>
      </c>
      <c r="L294" s="83">
        <v>9.3699999999999992</v>
      </c>
      <c r="M294" s="83"/>
      <c r="N294" s="112">
        <f>AVERAGE(I294:L294)</f>
        <v>7.2074999999999996</v>
      </c>
      <c r="O294" s="110"/>
      <c r="P294" s="110"/>
      <c r="Q294" s="587">
        <v>37.369999999999997</v>
      </c>
      <c r="R294" s="82">
        <f>VLOOKUP(B294,'[1]EPSA - Control Stock Minimo'!$A$2:$F$10545,4,FALSE)</f>
        <v>0</v>
      </c>
      <c r="S294" s="84">
        <v>200</v>
      </c>
      <c r="T294" s="85">
        <v>46122</v>
      </c>
      <c r="U294" s="79">
        <f>SUM(Q294:S294)/N294</f>
        <v>32.933749566423863</v>
      </c>
      <c r="V294" s="79" t="str">
        <f t="shared" si="41"/>
        <v/>
      </c>
      <c r="W294" s="663"/>
      <c r="X294" s="113"/>
      <c r="Y294" s="2">
        <f t="shared" si="43"/>
        <v>32.933749566423863</v>
      </c>
      <c r="Z294" s="141">
        <f t="shared" si="44"/>
        <v>60.867499132847726</v>
      </c>
    </row>
    <row r="295" spans="1:133" s="2" customFormat="1" ht="20.100000000000001" customHeight="1" thickBot="1" x14ac:dyDescent="0.45">
      <c r="A295" s="769" t="s">
        <v>665</v>
      </c>
      <c r="B295" s="346">
        <v>293800020132</v>
      </c>
      <c r="C295" s="80" t="s">
        <v>624</v>
      </c>
      <c r="D295" s="644"/>
      <c r="E295" s="82"/>
      <c r="F295" s="82"/>
      <c r="G295" s="82"/>
      <c r="H295" s="82">
        <v>0</v>
      </c>
      <c r="I295" s="82">
        <v>0</v>
      </c>
      <c r="J295" s="83">
        <v>6.74</v>
      </c>
      <c r="K295" s="83">
        <v>11.05</v>
      </c>
      <c r="L295" s="83">
        <v>6.46</v>
      </c>
      <c r="M295" s="83"/>
      <c r="N295" s="112">
        <f t="shared" ref="N295:N296" si="45">AVERAGE(I295:L295)</f>
        <v>6.0625</v>
      </c>
      <c r="O295" s="110"/>
      <c r="P295" s="110"/>
      <c r="Q295" s="587">
        <v>248.5</v>
      </c>
      <c r="R295" s="82">
        <f>VLOOKUP(B295,'[1]EPSA - Control Stock Minimo'!$A$2:$F$10545,4,FALSE)</f>
        <v>0</v>
      </c>
      <c r="S295" s="84">
        <f>VLOOKUP(B295,'[2]EPSA - Control Stock Minimo'!$A$1:$I$10545,9,FALSE)</f>
        <v>0</v>
      </c>
      <c r="T295" s="86">
        <v>46122</v>
      </c>
      <c r="U295" s="79">
        <f>SUM(Q295:S295)/N295</f>
        <v>40.989690721649481</v>
      </c>
      <c r="V295" s="79" t="str">
        <f t="shared" si="41"/>
        <v/>
      </c>
      <c r="W295" s="663"/>
      <c r="X295" s="110"/>
      <c r="Y295" s="2">
        <f t="shared" si="43"/>
        <v>40.989690721649481</v>
      </c>
      <c r="Z295" s="141">
        <f t="shared" si="44"/>
        <v>81.979381443298962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</row>
    <row r="296" spans="1:133" ht="20.100000000000001" customHeight="1" thickBot="1" x14ac:dyDescent="0.45">
      <c r="A296" s="768"/>
      <c r="B296" s="346">
        <v>293800020148</v>
      </c>
      <c r="C296" s="80" t="s">
        <v>625</v>
      </c>
      <c r="D296" s="645"/>
      <c r="E296" s="82"/>
      <c r="F296" s="82"/>
      <c r="G296" s="82"/>
      <c r="H296" s="82">
        <v>0</v>
      </c>
      <c r="I296" s="82">
        <v>0.17</v>
      </c>
      <c r="J296" s="83">
        <v>6.9</v>
      </c>
      <c r="K296" s="83">
        <v>3.8</v>
      </c>
      <c r="L296" s="83">
        <v>4.2</v>
      </c>
      <c r="M296" s="83"/>
      <c r="N296" s="112">
        <f t="shared" si="45"/>
        <v>3.7675000000000001</v>
      </c>
      <c r="O296" s="110"/>
      <c r="P296" s="110"/>
      <c r="Q296" s="587">
        <v>102.87</v>
      </c>
      <c r="R296" s="82">
        <f>VLOOKUP(B296,'[1]EPSA - Control Stock Minimo'!$A$2:$F$10545,4,FALSE)</f>
        <v>0</v>
      </c>
      <c r="S296" s="84">
        <f>VLOOKUP(B296,'[2]EPSA - Control Stock Minimo'!$A$1:$I$10545,9,FALSE)</f>
        <v>0</v>
      </c>
      <c r="T296" s="86">
        <v>46122</v>
      </c>
      <c r="U296" s="79">
        <f>SUM(Q296:S296)/N296</f>
        <v>27.304578633045786</v>
      </c>
      <c r="V296" s="79" t="str">
        <f t="shared" si="41"/>
        <v/>
      </c>
      <c r="W296" s="663"/>
      <c r="X296" s="110"/>
      <c r="Y296" s="2">
        <f t="shared" si="43"/>
        <v>27.304578633045786</v>
      </c>
      <c r="Z296" s="141">
        <f t="shared" si="44"/>
        <v>54.609157266091572</v>
      </c>
    </row>
    <row r="297" spans="1:133" ht="20.100000000000001" customHeight="1" thickBot="1" x14ac:dyDescent="0.45">
      <c r="A297" s="769" t="s">
        <v>856</v>
      </c>
      <c r="B297" s="346">
        <v>106501520000</v>
      </c>
      <c r="C297" s="80" t="s">
        <v>857</v>
      </c>
      <c r="D297" s="770" t="s">
        <v>869</v>
      </c>
      <c r="E297" s="82"/>
      <c r="F297" s="82"/>
      <c r="G297" s="82">
        <v>8</v>
      </c>
      <c r="H297" s="82">
        <v>20154</v>
      </c>
      <c r="I297" s="82">
        <v>13810</v>
      </c>
      <c r="J297" s="83">
        <v>18155</v>
      </c>
      <c r="K297" s="83">
        <v>17603</v>
      </c>
      <c r="L297" s="83">
        <v>12926</v>
      </c>
      <c r="M297" s="83">
        <v>6600</v>
      </c>
      <c r="N297" s="112">
        <f>AVERAGE(H297:L297)</f>
        <v>16529.599999999999</v>
      </c>
      <c r="O297" s="110"/>
      <c r="P297" s="110"/>
      <c r="Q297" s="587">
        <v>289153</v>
      </c>
      <c r="R297" s="82">
        <f>VLOOKUP(B297,'[1]EPSA - Control Stock Minimo'!$A$2:$F$10545,4,FALSE)</f>
        <v>0</v>
      </c>
      <c r="S297" s="84">
        <v>0</v>
      </c>
      <c r="T297" s="86">
        <v>46122</v>
      </c>
      <c r="U297" s="79">
        <f>SUM(Q297:S297)/N297</f>
        <v>17.49304278385442</v>
      </c>
      <c r="V297" s="79" t="str">
        <f t="shared" si="41"/>
        <v/>
      </c>
      <c r="W297" s="663"/>
      <c r="X297" s="113"/>
      <c r="Y297" s="2">
        <f t="shared" si="43"/>
        <v>17.49304278385442</v>
      </c>
      <c r="Z297" s="141">
        <f>Y297-G297+U297</f>
        <v>26.986085567708841</v>
      </c>
    </row>
    <row r="298" spans="1:133" ht="20.100000000000001" customHeight="1" thickBot="1" x14ac:dyDescent="0.45">
      <c r="A298" s="772"/>
      <c r="B298" s="346">
        <v>106501610000</v>
      </c>
      <c r="C298" s="80" t="s">
        <v>858</v>
      </c>
      <c r="D298" s="770"/>
      <c r="E298" s="82"/>
      <c r="F298" s="82"/>
      <c r="G298" s="82"/>
      <c r="H298" s="82">
        <v>3238</v>
      </c>
      <c r="I298" s="82">
        <v>2039</v>
      </c>
      <c r="J298" s="83">
        <v>2784</v>
      </c>
      <c r="K298" s="83">
        <v>3440</v>
      </c>
      <c r="L298" s="83">
        <v>5384</v>
      </c>
      <c r="M298" s="83">
        <v>1521</v>
      </c>
      <c r="N298" s="112">
        <f>AVERAGE(H298:L298)</f>
        <v>3377</v>
      </c>
      <c r="O298" s="110"/>
      <c r="P298" s="110"/>
      <c r="Q298" s="587">
        <v>59155</v>
      </c>
      <c r="R298" s="82">
        <f>VLOOKUP(B298,'[1]EPSA - Control Stock Minimo'!$A$2:$F$10545,4,FALSE)</f>
        <v>0</v>
      </c>
      <c r="S298" s="84">
        <f>VLOOKUP(B298,'[2]EPSA - Control Stock Minimo'!$A$1:$I$10545,9,FALSE)</f>
        <v>0</v>
      </c>
      <c r="T298" s="86">
        <v>46122</v>
      </c>
      <c r="U298" s="79">
        <f>SUM(Q298:S298)/N298</f>
        <v>17.517026946994374</v>
      </c>
      <c r="V298" s="79" t="str">
        <f t="shared" si="41"/>
        <v/>
      </c>
      <c r="W298" s="663"/>
      <c r="X298" s="110"/>
      <c r="Y298" s="2">
        <f t="shared" si="43"/>
        <v>17.517026946994374</v>
      </c>
      <c r="Z298" s="141">
        <f t="shared" si="44"/>
        <v>35.034053893988748</v>
      </c>
    </row>
    <row r="299" spans="1:133" ht="27" customHeight="1" thickTop="1" thickBot="1" x14ac:dyDescent="0.45">
      <c r="A299" s="766" t="s">
        <v>872</v>
      </c>
      <c r="B299" s="346">
        <v>800000000675</v>
      </c>
      <c r="C299" s="80" t="s">
        <v>873</v>
      </c>
      <c r="D299" s="646"/>
      <c r="E299" s="82"/>
      <c r="F299" s="82"/>
      <c r="G299" s="82"/>
      <c r="H299" s="82"/>
      <c r="I299" s="82"/>
      <c r="J299" s="83"/>
      <c r="K299" s="83"/>
      <c r="L299" s="83"/>
      <c r="M299" s="83"/>
      <c r="N299" s="112"/>
      <c r="O299" s="110"/>
      <c r="P299" s="110"/>
      <c r="Q299" s="587">
        <v>43</v>
      </c>
      <c r="R299" s="82">
        <f>VLOOKUP(B299,'[1]EPSA - Control Stock Minimo'!$A$2:$F$10545,4,FALSE)</f>
        <v>0</v>
      </c>
      <c r="S299" s="84">
        <v>0</v>
      </c>
      <c r="T299" s="86">
        <v>46122</v>
      </c>
      <c r="U299" s="79"/>
      <c r="V299" s="79"/>
      <c r="W299" s="663"/>
      <c r="X299" s="110"/>
      <c r="Y299" s="545"/>
      <c r="Z299" s="546"/>
    </row>
    <row r="300" spans="1:133" ht="30" customHeight="1" thickBot="1" x14ac:dyDescent="0.45">
      <c r="A300" s="767"/>
      <c r="B300" s="346">
        <v>800000000676</v>
      </c>
      <c r="C300" s="80" t="s">
        <v>874</v>
      </c>
      <c r="D300" s="646"/>
      <c r="E300" s="82"/>
      <c r="F300" s="82"/>
      <c r="G300" s="82"/>
      <c r="H300" s="82"/>
      <c r="I300" s="82"/>
      <c r="J300" s="83"/>
      <c r="K300" s="83"/>
      <c r="L300" s="83"/>
      <c r="M300" s="83"/>
      <c r="N300" s="112"/>
      <c r="O300" s="110"/>
      <c r="P300" s="110"/>
      <c r="Q300" s="587">
        <v>25</v>
      </c>
      <c r="R300" s="82">
        <f>VLOOKUP(B300,'[1]EPSA - Control Stock Minimo'!$A$2:$F$10545,4,FALSE)</f>
        <v>0</v>
      </c>
      <c r="S300" s="84">
        <v>0</v>
      </c>
      <c r="T300" s="86">
        <v>46122</v>
      </c>
      <c r="U300" s="79"/>
      <c r="V300" s="79"/>
      <c r="W300" s="663"/>
      <c r="X300" s="110"/>
      <c r="Y300" s="545"/>
      <c r="Z300" s="546"/>
    </row>
    <row r="301" spans="1:133" ht="32.4" customHeight="1" thickBot="1" x14ac:dyDescent="0.45">
      <c r="A301" s="767"/>
      <c r="B301" s="346">
        <v>800000000677</v>
      </c>
      <c r="C301" s="80" t="s">
        <v>875</v>
      </c>
      <c r="D301" s="646"/>
      <c r="E301" s="82"/>
      <c r="F301" s="82"/>
      <c r="G301" s="82"/>
      <c r="H301" s="82"/>
      <c r="I301" s="82"/>
      <c r="J301" s="83"/>
      <c r="K301" s="83"/>
      <c r="L301" s="83"/>
      <c r="M301" s="83"/>
      <c r="N301" s="112"/>
      <c r="O301" s="110"/>
      <c r="P301" s="110"/>
      <c r="Q301" s="587">
        <v>55</v>
      </c>
      <c r="R301" s="82">
        <f>VLOOKUP(B301,'[1]EPSA - Control Stock Minimo'!$A$2:$F$10545,4,FALSE)</f>
        <v>0</v>
      </c>
      <c r="S301" s="84">
        <v>0</v>
      </c>
      <c r="T301" s="86">
        <v>46122</v>
      </c>
      <c r="U301" s="79"/>
      <c r="V301" s="79"/>
      <c r="W301" s="663"/>
      <c r="X301" s="110"/>
      <c r="Y301" s="545"/>
      <c r="Z301" s="546"/>
    </row>
    <row r="302" spans="1:133" ht="37.200000000000003" customHeight="1" thickBot="1" x14ac:dyDescent="0.45">
      <c r="A302" s="772"/>
      <c r="B302" s="346">
        <v>800000000679</v>
      </c>
      <c r="C302" s="80" t="s">
        <v>876</v>
      </c>
      <c r="D302" s="646"/>
      <c r="E302" s="82"/>
      <c r="F302" s="82"/>
      <c r="G302" s="82"/>
      <c r="H302" s="82"/>
      <c r="I302" s="82"/>
      <c r="J302" s="83"/>
      <c r="K302" s="83"/>
      <c r="L302" s="83"/>
      <c r="M302" s="83"/>
      <c r="N302" s="112"/>
      <c r="O302" s="110"/>
      <c r="P302" s="110"/>
      <c r="Q302" s="587">
        <v>33</v>
      </c>
      <c r="R302" s="82">
        <f>VLOOKUP(B302,'[1]EPSA - Control Stock Minimo'!$A$2:$F$10545,4,FALSE)</f>
        <v>0</v>
      </c>
      <c r="S302" s="84">
        <v>0</v>
      </c>
      <c r="T302" s="86">
        <v>46122</v>
      </c>
      <c r="U302" s="79"/>
      <c r="V302" s="79"/>
      <c r="W302" s="663"/>
      <c r="X302" s="110"/>
      <c r="Y302" s="545"/>
      <c r="Z302" s="546"/>
    </row>
    <row r="303" spans="1:133" ht="20.100000000000001" customHeight="1" thickTop="1" thickBot="1" x14ac:dyDescent="0.45">
      <c r="A303" s="560"/>
      <c r="B303" s="346"/>
      <c r="C303" s="80"/>
      <c r="D303" s="646"/>
      <c r="E303" s="82"/>
      <c r="F303" s="82"/>
      <c r="G303" s="82"/>
      <c r="H303" s="82"/>
      <c r="I303" s="82"/>
      <c r="J303" s="83"/>
      <c r="K303" s="83"/>
      <c r="L303" s="83"/>
      <c r="M303" s="83"/>
      <c r="N303" s="112"/>
      <c r="O303" s="110"/>
      <c r="P303" s="110"/>
      <c r="Q303" s="587"/>
      <c r="R303" s="82"/>
      <c r="S303" s="85"/>
      <c r="T303" s="86"/>
      <c r="U303" s="79"/>
      <c r="V303" s="79"/>
      <c r="W303" s="663"/>
      <c r="X303" s="110"/>
      <c r="Y303" s="545"/>
      <c r="Z303" s="546"/>
    </row>
    <row r="304" spans="1:133" ht="20.100000000000001" customHeight="1" thickBot="1" x14ac:dyDescent="0.45">
      <c r="A304" s="560"/>
      <c r="B304" s="346"/>
      <c r="C304" s="80"/>
      <c r="D304" s="646"/>
      <c r="E304" s="82"/>
      <c r="F304" s="82"/>
      <c r="G304" s="82"/>
      <c r="H304" s="82"/>
      <c r="I304" s="82"/>
      <c r="J304" s="83"/>
      <c r="K304" s="83"/>
      <c r="L304" s="83"/>
      <c r="M304" s="83"/>
      <c r="N304" s="112"/>
      <c r="O304" s="110"/>
      <c r="P304" s="110"/>
      <c r="Q304" s="587"/>
      <c r="R304" s="82"/>
      <c r="S304" s="84"/>
      <c r="T304" s="86"/>
      <c r="U304" s="79"/>
      <c r="V304" s="79"/>
      <c r="W304" s="663"/>
      <c r="X304" s="110"/>
      <c r="Y304" s="545"/>
      <c r="Z304" s="546"/>
    </row>
    <row r="305" spans="1:133" ht="20.100000000000001" customHeight="1" thickBot="1" x14ac:dyDescent="0.45">
      <c r="A305" s="560"/>
      <c r="B305" s="346"/>
      <c r="C305" s="80"/>
      <c r="D305" s="646"/>
      <c r="E305" s="82"/>
      <c r="F305" s="82"/>
      <c r="G305" s="82"/>
      <c r="H305" s="82"/>
      <c r="I305" s="82"/>
      <c r="J305" s="83"/>
      <c r="K305" s="83"/>
      <c r="L305" s="83"/>
      <c r="M305" s="83"/>
      <c r="N305" s="112"/>
      <c r="O305" s="110"/>
      <c r="P305" s="110"/>
      <c r="Q305" s="587"/>
      <c r="R305" s="82"/>
      <c r="S305" s="84"/>
      <c r="T305" s="86"/>
      <c r="U305" s="79"/>
      <c r="V305" s="79"/>
      <c r="W305" s="663"/>
      <c r="X305" s="110"/>
      <c r="Y305" s="545"/>
      <c r="Z305" s="546"/>
    </row>
    <row r="306" spans="1:133" s="424" customFormat="1" ht="12.6" thickBot="1" x14ac:dyDescent="0.45">
      <c r="A306" s="570"/>
      <c r="B306" s="647"/>
      <c r="C306" s="648" t="s">
        <v>530</v>
      </c>
      <c r="D306" s="648"/>
      <c r="E306" s="649"/>
      <c r="F306" s="649"/>
      <c r="G306" s="649"/>
      <c r="H306" s="649"/>
      <c r="I306" s="649"/>
      <c r="J306" s="650"/>
      <c r="K306" s="650"/>
      <c r="L306" s="650"/>
      <c r="M306" s="650"/>
      <c r="N306" s="112"/>
      <c r="O306" s="649"/>
      <c r="P306" s="649"/>
      <c r="Q306" s="587"/>
      <c r="R306" s="82"/>
      <c r="S306" s="84"/>
      <c r="T306" s="86"/>
      <c r="U306" s="79"/>
      <c r="V306" s="79"/>
      <c r="W306" s="675"/>
      <c r="X306" s="649"/>
      <c r="Y306" s="427" t="e">
        <f t="shared" si="43"/>
        <v>#DIV/0!</v>
      </c>
      <c r="Z306" s="428" t="e">
        <f t="shared" si="44"/>
        <v>#DIV/0!</v>
      </c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  <c r="CU306" s="57"/>
      <c r="CV306" s="57"/>
      <c r="CW306" s="57"/>
      <c r="CX306" s="57"/>
      <c r="CY306" s="57"/>
      <c r="CZ306" s="57"/>
      <c r="DA306" s="57"/>
      <c r="DB306" s="57"/>
      <c r="DC306" s="57"/>
      <c r="DD306" s="57"/>
      <c r="DE306" s="57"/>
      <c r="DF306" s="57"/>
      <c r="DG306" s="57"/>
      <c r="DH306" s="57"/>
      <c r="DI306" s="57"/>
      <c r="DJ306" s="57"/>
      <c r="DK306" s="57"/>
      <c r="DL306" s="57"/>
      <c r="DM306" s="57"/>
      <c r="DN306" s="57"/>
      <c r="DO306" s="57"/>
      <c r="DP306" s="57"/>
      <c r="DQ306" s="57"/>
      <c r="DR306" s="57"/>
      <c r="DS306" s="57"/>
      <c r="DT306" s="57"/>
      <c r="DU306" s="57"/>
      <c r="DV306" s="57"/>
      <c r="DW306" s="57"/>
      <c r="DX306" s="57"/>
      <c r="DY306" s="57"/>
      <c r="DZ306" s="57"/>
      <c r="EA306" s="57"/>
      <c r="EB306" s="57"/>
      <c r="EC306" s="57"/>
    </row>
    <row r="307" spans="1:133" ht="25.8" customHeight="1" thickBot="1" x14ac:dyDescent="0.45">
      <c r="A307" s="560" t="s">
        <v>552</v>
      </c>
      <c r="B307" s="346">
        <v>800000001270</v>
      </c>
      <c r="C307" s="520" t="s">
        <v>553</v>
      </c>
      <c r="D307" s="520"/>
      <c r="E307" s="110"/>
      <c r="F307" s="110"/>
      <c r="G307" s="110"/>
      <c r="H307" s="110">
        <v>0.75</v>
      </c>
      <c r="I307" s="110">
        <v>0.57999999999999996</v>
      </c>
      <c r="J307" s="651">
        <v>1</v>
      </c>
      <c r="K307" s="651">
        <v>0.75</v>
      </c>
      <c r="L307" s="651">
        <v>0.75</v>
      </c>
      <c r="M307" s="651"/>
      <c r="N307" s="112">
        <f>AVERAGE(H307:L307)</f>
        <v>0.76600000000000001</v>
      </c>
      <c r="O307" s="110"/>
      <c r="P307" s="110"/>
      <c r="Q307" s="587">
        <v>24</v>
      </c>
      <c r="R307" s="82"/>
      <c r="S307" s="84">
        <f>VLOOKUP(B307,'[2]EPSA - Control Stock Minimo'!$A$1:$I$10545,9,FALSE)</f>
        <v>0</v>
      </c>
      <c r="T307" s="86">
        <v>46122</v>
      </c>
      <c r="U307" s="79">
        <f t="shared" ref="U307" si="46">SUM(Q307:S307)/N307</f>
        <v>31.331592689295039</v>
      </c>
      <c r="V307" s="79" t="str">
        <f t="shared" si="41"/>
        <v/>
      </c>
      <c r="W307" s="663"/>
      <c r="X307" s="113"/>
      <c r="Y307" s="2">
        <f t="shared" si="43"/>
        <v>31.331592689295039</v>
      </c>
      <c r="Z307" s="141">
        <f t="shared" si="44"/>
        <v>62.663185378590079</v>
      </c>
    </row>
    <row r="308" spans="1:133" ht="30.6" customHeight="1" thickBot="1" x14ac:dyDescent="0.45">
      <c r="A308" s="571" t="s">
        <v>679</v>
      </c>
      <c r="B308" s="346">
        <v>640016000000</v>
      </c>
      <c r="C308" s="520" t="s">
        <v>680</v>
      </c>
      <c r="D308" s="520" t="s">
        <v>803</v>
      </c>
      <c r="E308" s="110"/>
      <c r="F308" s="110"/>
      <c r="G308" s="110">
        <v>5</v>
      </c>
      <c r="H308" s="110">
        <v>1.33</v>
      </c>
      <c r="I308" s="110">
        <v>1.17</v>
      </c>
      <c r="J308" s="651">
        <v>0.57999999999999996</v>
      </c>
      <c r="K308" s="651">
        <v>1.17</v>
      </c>
      <c r="L308" s="651">
        <v>1.08</v>
      </c>
      <c r="M308" s="651"/>
      <c r="N308" s="112">
        <f>AVERAGE(H308:L308)</f>
        <v>1.0660000000000001</v>
      </c>
      <c r="O308" s="110"/>
      <c r="P308" s="110"/>
      <c r="Q308" s="587">
        <v>2</v>
      </c>
      <c r="R308" s="82"/>
      <c r="S308" s="84">
        <v>9</v>
      </c>
      <c r="T308" s="86">
        <v>46148</v>
      </c>
      <c r="U308" s="79">
        <f t="shared" ref="U308:U313" si="47">SUM(Q308:S308)/N308</f>
        <v>10.318949343339586</v>
      </c>
      <c r="V308" s="79" t="str">
        <f t="shared" si="41"/>
        <v/>
      </c>
      <c r="W308" s="663"/>
      <c r="X308" s="110"/>
      <c r="Y308" s="2">
        <f t="shared" si="43"/>
        <v>10.318949343339586</v>
      </c>
      <c r="Z308" s="141">
        <f t="shared" si="44"/>
        <v>15.637898686679172</v>
      </c>
    </row>
    <row r="309" spans="1:133" ht="28.2" customHeight="1" thickBot="1" x14ac:dyDescent="0.45">
      <c r="A309" s="560" t="s">
        <v>860</v>
      </c>
      <c r="B309" s="346">
        <v>931001010000</v>
      </c>
      <c r="C309" s="520" t="s">
        <v>859</v>
      </c>
      <c r="D309" s="520"/>
      <c r="E309" s="110"/>
      <c r="F309" s="110"/>
      <c r="G309" s="110">
        <v>4</v>
      </c>
      <c r="H309" s="110"/>
      <c r="I309" s="110"/>
      <c r="J309" s="651"/>
      <c r="K309" s="651"/>
      <c r="L309" s="651"/>
      <c r="M309" s="651"/>
      <c r="N309" s="112">
        <v>320</v>
      </c>
      <c r="O309" s="110"/>
      <c r="P309" s="110"/>
      <c r="Q309" s="587">
        <v>3136</v>
      </c>
      <c r="R309" s="82"/>
      <c r="S309" s="84"/>
      <c r="T309" s="86">
        <v>46148</v>
      </c>
      <c r="U309" s="79">
        <f t="shared" si="47"/>
        <v>9.8000000000000007</v>
      </c>
      <c r="V309" s="79" t="str">
        <f t="shared" si="41"/>
        <v/>
      </c>
      <c r="W309" s="668"/>
      <c r="X309" s="594"/>
      <c r="Y309" s="2">
        <f t="shared" si="43"/>
        <v>9.8000000000000007</v>
      </c>
      <c r="Z309" s="141">
        <f t="shared" si="44"/>
        <v>15.600000000000001</v>
      </c>
    </row>
    <row r="310" spans="1:133" ht="17.399999999999999" customHeight="1" thickBot="1" x14ac:dyDescent="0.45">
      <c r="A310" s="782" t="s">
        <v>886</v>
      </c>
      <c r="B310" s="346">
        <v>255012000000</v>
      </c>
      <c r="C310" s="80" t="s">
        <v>880</v>
      </c>
      <c r="D310" s="520"/>
      <c r="E310" s="110"/>
      <c r="F310" s="110"/>
      <c r="G310" s="110"/>
      <c r="H310" s="110"/>
      <c r="I310" s="110"/>
      <c r="J310" s="651"/>
      <c r="K310" s="651"/>
      <c r="L310" s="651"/>
      <c r="M310" s="651"/>
      <c r="N310" s="112">
        <v>39000</v>
      </c>
      <c r="O310" s="110"/>
      <c r="P310" s="110"/>
      <c r="Q310" s="587">
        <v>185228</v>
      </c>
      <c r="R310" s="82"/>
      <c r="S310" s="84">
        <v>504000</v>
      </c>
      <c r="T310" s="86">
        <v>46122</v>
      </c>
      <c r="U310" s="79">
        <f t="shared" si="47"/>
        <v>17.672512820512821</v>
      </c>
      <c r="V310" s="79" t="str">
        <f t="shared" si="41"/>
        <v/>
      </c>
      <c r="W310" s="670"/>
      <c r="X310" s="594"/>
      <c r="Y310" s="545"/>
      <c r="Z310" s="546"/>
    </row>
    <row r="311" spans="1:133" ht="17.399999999999999" customHeight="1" thickBot="1" x14ac:dyDescent="0.45">
      <c r="A311" s="782"/>
      <c r="B311" s="346">
        <v>255014000000</v>
      </c>
      <c r="C311" s="80" t="s">
        <v>881</v>
      </c>
      <c r="D311" s="520"/>
      <c r="E311" s="110"/>
      <c r="F311" s="110"/>
      <c r="G311" s="110"/>
      <c r="H311" s="110"/>
      <c r="I311" s="110"/>
      <c r="J311" s="651"/>
      <c r="K311" s="651"/>
      <c r="L311" s="651"/>
      <c r="M311" s="651"/>
      <c r="N311" s="112">
        <v>12842</v>
      </c>
      <c r="O311" s="110"/>
      <c r="P311" s="110"/>
      <c r="Q311" s="587">
        <v>141</v>
      </c>
      <c r="R311" s="82"/>
      <c r="S311" s="84">
        <v>115200</v>
      </c>
      <c r="T311" s="86">
        <v>46122</v>
      </c>
      <c r="U311" s="79">
        <f t="shared" si="47"/>
        <v>8.9815449306961526</v>
      </c>
      <c r="V311" s="79" t="str">
        <f t="shared" si="41"/>
        <v/>
      </c>
      <c r="W311" s="663"/>
      <c r="X311" s="113"/>
      <c r="Y311" s="545"/>
      <c r="Z311" s="546"/>
    </row>
    <row r="312" spans="1:133" ht="17.399999999999999" customHeight="1" thickBot="1" x14ac:dyDescent="0.45">
      <c r="A312" s="782"/>
      <c r="B312" s="346">
        <v>255013000000</v>
      </c>
      <c r="C312" s="80" t="s">
        <v>887</v>
      </c>
      <c r="D312" s="520"/>
      <c r="E312" s="110"/>
      <c r="F312" s="110"/>
      <c r="G312" s="110"/>
      <c r="H312" s="110"/>
      <c r="I312" s="110"/>
      <c r="J312" s="651"/>
      <c r="K312" s="651"/>
      <c r="L312" s="651"/>
      <c r="M312" s="651"/>
      <c r="N312" s="112">
        <v>10600</v>
      </c>
      <c r="O312" s="110"/>
      <c r="P312" s="110"/>
      <c r="Q312" s="587">
        <v>32000</v>
      </c>
      <c r="R312" s="82"/>
      <c r="S312" s="84">
        <v>155200</v>
      </c>
      <c r="T312" s="86">
        <v>46063</v>
      </c>
      <c r="U312" s="79">
        <f t="shared" si="47"/>
        <v>17.660377358490567</v>
      </c>
      <c r="V312" s="79" t="str">
        <f t="shared" si="41"/>
        <v/>
      </c>
      <c r="W312" s="663"/>
      <c r="X312" s="113"/>
      <c r="Y312" s="545"/>
      <c r="Z312" s="546"/>
    </row>
    <row r="313" spans="1:133" s="57" customFormat="1" ht="12.6" thickBot="1" x14ac:dyDescent="0.45">
      <c r="A313" s="557" t="s">
        <v>888</v>
      </c>
      <c r="B313" s="347">
        <v>255019000000</v>
      </c>
      <c r="C313" s="249" t="s">
        <v>882</v>
      </c>
      <c r="D313" s="652"/>
      <c r="E313" s="113"/>
      <c r="F313" s="113"/>
      <c r="G313" s="113"/>
      <c r="H313" s="113"/>
      <c r="I313" s="113"/>
      <c r="J313" s="108"/>
      <c r="K313" s="108"/>
      <c r="L313" s="108"/>
      <c r="M313" s="108"/>
      <c r="N313" s="112">
        <v>22900</v>
      </c>
      <c r="O313" s="113"/>
      <c r="P313" s="113"/>
      <c r="Q313" s="587">
        <v>47730</v>
      </c>
      <c r="R313" s="84"/>
      <c r="S313" s="84">
        <v>531000</v>
      </c>
      <c r="T313" s="85">
        <v>46122</v>
      </c>
      <c r="U313" s="248">
        <f t="shared" si="47"/>
        <v>25.272052401746723</v>
      </c>
      <c r="V313" s="79" t="str">
        <f t="shared" si="41"/>
        <v/>
      </c>
      <c r="W313" s="662"/>
      <c r="X313" s="113"/>
      <c r="Y313" s="553"/>
      <c r="Z313" s="554"/>
    </row>
    <row r="314" spans="1:133" s="57" customFormat="1" ht="12.6" thickBot="1" x14ac:dyDescent="0.45">
      <c r="A314" s="572" t="s">
        <v>909</v>
      </c>
      <c r="B314" s="347">
        <v>255019010000</v>
      </c>
      <c r="C314" s="249" t="s">
        <v>892</v>
      </c>
      <c r="D314" s="652"/>
      <c r="E314" s="113"/>
      <c r="F314" s="113"/>
      <c r="G314" s="113"/>
      <c r="H314" s="113"/>
      <c r="I314" s="113"/>
      <c r="J314" s="108"/>
      <c r="K314" s="108"/>
      <c r="L314" s="108"/>
      <c r="M314" s="108"/>
      <c r="N314" s="112" t="s">
        <v>910</v>
      </c>
      <c r="O314" s="113"/>
      <c r="P314" s="113"/>
      <c r="Q314" s="587" t="s">
        <v>910</v>
      </c>
      <c r="R314" s="84" t="s">
        <v>910</v>
      </c>
      <c r="S314" s="84" t="s">
        <v>910</v>
      </c>
      <c r="T314" s="85" t="s">
        <v>910</v>
      </c>
      <c r="U314" s="248"/>
      <c r="V314" s="79" t="str">
        <f t="shared" si="41"/>
        <v>PEDIR</v>
      </c>
      <c r="W314" s="662"/>
      <c r="X314" s="113"/>
      <c r="Y314" s="553"/>
      <c r="Z314" s="554"/>
    </row>
    <row r="315" spans="1:133" ht="12.6" thickBot="1" x14ac:dyDescent="0.45">
      <c r="A315" s="778" t="s">
        <v>889</v>
      </c>
      <c r="B315" s="346">
        <v>255020000000</v>
      </c>
      <c r="C315" s="80" t="s">
        <v>883</v>
      </c>
      <c r="D315" s="520"/>
      <c r="E315" s="110"/>
      <c r="F315" s="110"/>
      <c r="G315" s="110"/>
      <c r="H315" s="110"/>
      <c r="I315" s="110"/>
      <c r="J315" s="651"/>
      <c r="K315" s="651"/>
      <c r="L315" s="651"/>
      <c r="M315" s="651"/>
      <c r="N315" s="112">
        <v>19200</v>
      </c>
      <c r="O315" s="110"/>
      <c r="P315" s="110"/>
      <c r="Q315" s="587">
        <v>261528</v>
      </c>
      <c r="R315" s="82"/>
      <c r="S315" s="84">
        <v>250000</v>
      </c>
      <c r="T315" s="86">
        <v>46122</v>
      </c>
      <c r="U315" s="79">
        <f>SUM(Q315:S315)/N315</f>
        <v>26.642083333333332</v>
      </c>
      <c r="V315" s="79" t="str">
        <f t="shared" si="41"/>
        <v/>
      </c>
      <c r="W315" s="663"/>
      <c r="X315" s="113"/>
      <c r="Y315" s="545"/>
      <c r="Z315" s="546"/>
    </row>
    <row r="316" spans="1:133" s="57" customFormat="1" ht="12.6" thickBot="1" x14ac:dyDescent="0.45">
      <c r="A316" s="782"/>
      <c r="B316" s="347">
        <v>255021000000</v>
      </c>
      <c r="C316" s="249" t="s">
        <v>890</v>
      </c>
      <c r="D316" s="652"/>
      <c r="E316" s="113"/>
      <c r="F316" s="113"/>
      <c r="G316" s="113"/>
      <c r="H316" s="113"/>
      <c r="I316" s="113"/>
      <c r="J316" s="108"/>
      <c r="K316" s="108"/>
      <c r="L316" s="108"/>
      <c r="M316" s="108"/>
      <c r="N316" s="112">
        <v>1400</v>
      </c>
      <c r="O316" s="113"/>
      <c r="P316" s="113"/>
      <c r="Q316" s="587">
        <v>22034</v>
      </c>
      <c r="R316" s="84"/>
      <c r="S316" s="84">
        <v>14400</v>
      </c>
      <c r="T316" s="85">
        <v>46122</v>
      </c>
      <c r="U316" s="248">
        <f>SUM(Q316:S316)/N316</f>
        <v>26.024285714285714</v>
      </c>
      <c r="V316" s="79" t="str">
        <f t="shared" si="41"/>
        <v/>
      </c>
      <c r="W316" s="662"/>
      <c r="X316" s="113"/>
      <c r="Y316" s="553"/>
      <c r="Z316" s="554"/>
    </row>
    <row r="317" spans="1:133" ht="12.6" thickBot="1" x14ac:dyDescent="0.45">
      <c r="A317" s="573"/>
      <c r="B317" s="346">
        <v>507028000000</v>
      </c>
      <c r="C317" s="80" t="s">
        <v>884</v>
      </c>
      <c r="D317" s="520"/>
      <c r="E317" s="110"/>
      <c r="F317" s="110"/>
      <c r="G317" s="110"/>
      <c r="H317" s="110"/>
      <c r="I317" s="110"/>
      <c r="J317" s="651"/>
      <c r="K317" s="651"/>
      <c r="L317" s="651"/>
      <c r="M317" s="651"/>
      <c r="N317" s="112">
        <v>720</v>
      </c>
      <c r="O317" s="110"/>
      <c r="P317" s="110"/>
      <c r="Q317" s="587">
        <v>3387</v>
      </c>
      <c r="R317" s="82"/>
      <c r="S317" s="84">
        <v>0</v>
      </c>
      <c r="T317" s="86">
        <v>46122</v>
      </c>
      <c r="U317" s="79">
        <f>SUM(Q317:S317)/N317</f>
        <v>4.7041666666666666</v>
      </c>
      <c r="V317" s="346" t="s">
        <v>911</v>
      </c>
      <c r="W317" s="663"/>
      <c r="X317" s="113"/>
      <c r="Y317" s="545"/>
      <c r="Z317" s="546"/>
    </row>
    <row r="318" spans="1:133" ht="14.4" customHeight="1" thickBot="1" x14ac:dyDescent="0.45">
      <c r="A318" s="561" t="s">
        <v>891</v>
      </c>
      <c r="B318" s="346">
        <v>255018000000</v>
      </c>
      <c r="C318" s="80" t="s">
        <v>885</v>
      </c>
      <c r="D318" s="520"/>
      <c r="E318" s="110"/>
      <c r="F318" s="110"/>
      <c r="G318" s="110"/>
      <c r="H318" s="110"/>
      <c r="I318" s="110"/>
      <c r="J318" s="651"/>
      <c r="K318" s="651"/>
      <c r="L318" s="651"/>
      <c r="M318" s="651"/>
      <c r="N318" s="112">
        <v>19153</v>
      </c>
      <c r="O318" s="110"/>
      <c r="P318" s="110"/>
      <c r="Q318" s="587">
        <v>0</v>
      </c>
      <c r="R318" s="82"/>
      <c r="S318" s="84">
        <v>330000</v>
      </c>
      <c r="T318" s="86">
        <v>46122</v>
      </c>
      <c r="U318" s="79">
        <f>SUM(Q318:S318)/N318</f>
        <v>17.229676813031901</v>
      </c>
      <c r="V318" s="79"/>
      <c r="W318" s="663"/>
      <c r="X318" s="113"/>
      <c r="Y318" s="545"/>
      <c r="Z318" s="546"/>
    </row>
    <row r="319" spans="1:133" ht="23.4" customHeight="1" thickBot="1" x14ac:dyDescent="0.45">
      <c r="A319" s="194"/>
      <c r="B319" s="653"/>
      <c r="C319" s="653"/>
      <c r="D319" s="520"/>
      <c r="E319" s="110"/>
      <c r="F319" s="110"/>
      <c r="G319" s="110"/>
      <c r="H319" s="110"/>
      <c r="I319" s="110"/>
      <c r="J319" s="651"/>
      <c r="K319" s="651"/>
      <c r="L319" s="651"/>
      <c r="M319" s="651"/>
      <c r="N319" s="112"/>
      <c r="O319" s="110"/>
      <c r="P319" s="110"/>
      <c r="Q319" s="587">
        <v>64800</v>
      </c>
      <c r="R319" s="82"/>
      <c r="S319" s="84"/>
      <c r="T319" s="86"/>
      <c r="U319" s="79"/>
      <c r="V319" s="79"/>
      <c r="W319" s="663"/>
      <c r="X319" s="113"/>
      <c r="Y319" s="545"/>
      <c r="Z319" s="546"/>
    </row>
    <row r="320" spans="1:133" ht="11.25" customHeight="1" thickBot="1" x14ac:dyDescent="0.45">
      <c r="A320" s="194"/>
      <c r="B320" s="654"/>
      <c r="C320" s="520"/>
      <c r="D320" s="520"/>
      <c r="E320" s="110"/>
      <c r="F320" s="110"/>
      <c r="G320" s="110"/>
      <c r="H320" s="110"/>
      <c r="I320" s="110"/>
      <c r="J320" s="651"/>
      <c r="K320" s="651"/>
      <c r="L320" s="651"/>
      <c r="M320" s="651"/>
      <c r="N320" s="112"/>
      <c r="O320" s="110"/>
      <c r="P320" s="110"/>
      <c r="Q320" s="587">
        <v>64800</v>
      </c>
      <c r="R320" s="82" t="e">
        <f>VLOOKUP(B320,'[2]EPSA - Control Stock Minimo'!$A$2:$F$10545,4,FALSE)</f>
        <v>#N/A</v>
      </c>
      <c r="S320" s="84" t="e">
        <f>VLOOKUP(B320,'[2]EPSA - Control Stock Minimo'!$A$1:$I$10545,9,FALSE)</f>
        <v>#N/A</v>
      </c>
      <c r="T320" s="82"/>
      <c r="U320" s="79"/>
      <c r="V320" s="79"/>
      <c r="W320" s="663"/>
      <c r="X320" s="110"/>
      <c r="Y320" s="2" t="e">
        <f t="shared" si="43"/>
        <v>#N/A</v>
      </c>
      <c r="Z320" s="141" t="e">
        <f t="shared" si="44"/>
        <v>#N/A</v>
      </c>
    </row>
    <row r="321" spans="1:133" s="432" customFormat="1" ht="12.6" thickBot="1" x14ac:dyDescent="0.45">
      <c r="A321" s="786" t="s">
        <v>578</v>
      </c>
      <c r="B321" s="655">
        <v>12981020000000</v>
      </c>
      <c r="C321" s="656" t="s">
        <v>577</v>
      </c>
      <c r="D321" s="656"/>
      <c r="E321" s="657"/>
      <c r="F321" s="657"/>
      <c r="G321" s="657"/>
      <c r="H321" s="657"/>
      <c r="I321" s="657"/>
      <c r="J321" s="658"/>
      <c r="K321" s="658"/>
      <c r="L321" s="658"/>
      <c r="M321" s="658"/>
      <c r="N321" s="112"/>
      <c r="O321" s="657"/>
      <c r="P321" s="657"/>
      <c r="Q321" s="587">
        <v>64800</v>
      </c>
      <c r="R321" s="82">
        <f>VLOOKUP(B321,'[2]EPSA - Control Stock Minimo'!$A$2:$F$10545,4,FALSE)</f>
        <v>0</v>
      </c>
      <c r="S321" s="84">
        <f>VLOOKUP(B321,'[2]EPSA - Control Stock Minimo'!$A$1:$I$10545,9,FALSE)</f>
        <v>0</v>
      </c>
      <c r="T321" s="659"/>
      <c r="U321" s="660"/>
      <c r="V321" s="660"/>
      <c r="W321" s="676"/>
      <c r="X321" s="657"/>
      <c r="Y321" s="435" t="e">
        <f t="shared" si="43"/>
        <v>#DIV/0!</v>
      </c>
      <c r="Z321" s="436" t="e">
        <f t="shared" si="44"/>
        <v>#DIV/0!</v>
      </c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  <c r="BV321" s="57"/>
      <c r="BW321" s="57"/>
      <c r="BX321" s="57"/>
      <c r="BY321" s="57"/>
      <c r="BZ321" s="57"/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57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7"/>
      <c r="DN321" s="57"/>
      <c r="DO321" s="57"/>
      <c r="DP321" s="57"/>
      <c r="DQ321" s="57"/>
      <c r="DR321" s="57"/>
      <c r="DS321" s="57"/>
      <c r="DT321" s="57"/>
      <c r="DU321" s="57"/>
      <c r="DV321" s="57"/>
      <c r="DW321" s="57"/>
      <c r="DX321" s="57"/>
      <c r="DY321" s="57"/>
      <c r="DZ321" s="57"/>
      <c r="EA321" s="57"/>
      <c r="EB321" s="57"/>
      <c r="EC321" s="57"/>
    </row>
    <row r="322" spans="1:133" s="432" customFormat="1" ht="12.6" thickBot="1" x14ac:dyDescent="0.45">
      <c r="A322" s="786"/>
      <c r="B322" s="655">
        <v>12981010000000</v>
      </c>
      <c r="C322" s="661" t="s">
        <v>579</v>
      </c>
      <c r="D322" s="661"/>
      <c r="E322" s="657"/>
      <c r="F322" s="657"/>
      <c r="G322" s="657"/>
      <c r="H322" s="657"/>
      <c r="I322" s="657"/>
      <c r="J322" s="658"/>
      <c r="K322" s="658"/>
      <c r="L322" s="658"/>
      <c r="M322" s="658"/>
      <c r="N322" s="112"/>
      <c r="O322" s="657"/>
      <c r="P322" s="657"/>
      <c r="Q322" s="587">
        <v>64800</v>
      </c>
      <c r="R322" s="82">
        <f>VLOOKUP(B322,'[2]EPSA - Control Stock Minimo'!$A$2:$F$10545,4,FALSE)</f>
        <v>0</v>
      </c>
      <c r="S322" s="84">
        <f>VLOOKUP(B322,'[2]EPSA - Control Stock Minimo'!$A$1:$I$10545,9,FALSE)</f>
        <v>0</v>
      </c>
      <c r="T322" s="659"/>
      <c r="U322" s="660"/>
      <c r="V322" s="660"/>
      <c r="W322" s="676"/>
      <c r="X322" s="657"/>
      <c r="Y322" s="435" t="e">
        <f t="shared" si="43"/>
        <v>#DIV/0!</v>
      </c>
      <c r="Z322" s="436" t="e">
        <f t="shared" si="44"/>
        <v>#DIV/0!</v>
      </c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  <c r="BV322" s="57"/>
      <c r="BW322" s="57"/>
      <c r="BX322" s="57"/>
      <c r="BY322" s="57"/>
      <c r="BZ322" s="57"/>
      <c r="CA322" s="57"/>
      <c r="CB322" s="57"/>
      <c r="CC322" s="57"/>
      <c r="CD322" s="57"/>
      <c r="CE322" s="57"/>
      <c r="CF322" s="57"/>
      <c r="CG322" s="57"/>
      <c r="CH322" s="57"/>
      <c r="CI322" s="57"/>
      <c r="CJ322" s="57"/>
      <c r="CK322" s="57"/>
      <c r="CL322" s="57"/>
      <c r="CM322" s="57"/>
      <c r="CN322" s="57"/>
      <c r="CO322" s="57"/>
      <c r="CP322" s="57"/>
      <c r="CQ322" s="57"/>
      <c r="CR322" s="57"/>
      <c r="CS322" s="57"/>
      <c r="CT322" s="57"/>
      <c r="CU322" s="57"/>
      <c r="CV322" s="57"/>
      <c r="CW322" s="57"/>
      <c r="CX322" s="57"/>
      <c r="CY322" s="57"/>
      <c r="CZ322" s="57"/>
      <c r="DA322" s="57"/>
      <c r="DB322" s="57"/>
      <c r="DC322" s="57"/>
      <c r="DD322" s="57"/>
      <c r="DE322" s="57"/>
      <c r="DF322" s="57"/>
      <c r="DG322" s="57"/>
      <c r="DH322" s="57"/>
      <c r="DI322" s="57"/>
      <c r="DJ322" s="57"/>
      <c r="DK322" s="57"/>
      <c r="DL322" s="57"/>
      <c r="DM322" s="57"/>
      <c r="DN322" s="57"/>
      <c r="DO322" s="57"/>
      <c r="DP322" s="57"/>
      <c r="DQ322" s="57"/>
      <c r="DR322" s="57"/>
      <c r="DS322" s="57"/>
      <c r="DT322" s="57"/>
      <c r="DU322" s="57"/>
      <c r="DV322" s="57"/>
      <c r="DW322" s="57"/>
      <c r="DX322" s="57"/>
      <c r="DY322" s="57"/>
      <c r="DZ322" s="57"/>
      <c r="EA322" s="57"/>
      <c r="EB322" s="57"/>
      <c r="EC322" s="57"/>
    </row>
    <row r="323" spans="1:133" ht="12.6" thickBot="1" x14ac:dyDescent="0.45">
      <c r="A323" s="194"/>
      <c r="B323" s="654"/>
      <c r="C323" s="520"/>
      <c r="D323" s="52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2"/>
      <c r="O323" s="110"/>
      <c r="P323" s="110"/>
      <c r="Q323" s="587">
        <v>64800</v>
      </c>
      <c r="R323" s="82"/>
      <c r="S323" s="82"/>
      <c r="T323" s="82"/>
      <c r="U323" s="79"/>
      <c r="V323" s="79"/>
      <c r="W323" s="663"/>
      <c r="X323" s="110"/>
      <c r="Z323" s="141">
        <f t="shared" si="44"/>
        <v>0</v>
      </c>
    </row>
    <row r="324" spans="1:133" ht="24.6" customHeight="1" x14ac:dyDescent="0.4">
      <c r="A324" s="574" t="s">
        <v>893</v>
      </c>
      <c r="B324" s="346">
        <v>800009921030</v>
      </c>
      <c r="C324" s="520" t="s">
        <v>894</v>
      </c>
      <c r="D324" s="520"/>
      <c r="E324" s="110"/>
      <c r="F324" s="110"/>
      <c r="G324" s="110" t="s">
        <v>895</v>
      </c>
      <c r="H324" s="110"/>
      <c r="I324" s="110"/>
      <c r="J324" s="110"/>
      <c r="K324" s="110"/>
      <c r="L324" s="110"/>
      <c r="M324" s="110"/>
      <c r="N324" s="112"/>
      <c r="O324" s="110"/>
      <c r="P324" s="110"/>
      <c r="Q324" s="587">
        <v>0</v>
      </c>
      <c r="R324" s="82"/>
      <c r="S324" s="82">
        <v>2000</v>
      </c>
      <c r="T324" s="86">
        <v>46122</v>
      </c>
      <c r="U324" s="698" t="s">
        <v>896</v>
      </c>
      <c r="V324" s="79"/>
      <c r="W324" s="663"/>
      <c r="X324" s="110"/>
      <c r="Z324" s="141" t="e">
        <f t="shared" si="44"/>
        <v>#VALUE!</v>
      </c>
    </row>
    <row r="325" spans="1:133" ht="27" customHeight="1" x14ac:dyDescent="0.4">
      <c r="A325" s="574" t="s">
        <v>897</v>
      </c>
      <c r="B325" s="346">
        <v>267999800002</v>
      </c>
      <c r="C325" s="520" t="s">
        <v>898</v>
      </c>
      <c r="D325" s="52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2">
        <v>0.12</v>
      </c>
      <c r="O325" s="110"/>
      <c r="P325" s="110"/>
      <c r="Q325" s="587">
        <v>6.3</v>
      </c>
      <c r="R325" s="82"/>
      <c r="S325" s="82"/>
      <c r="T325" s="86">
        <v>46148</v>
      </c>
      <c r="U325" s="79">
        <f>SUM(Q325:S325)/N325</f>
        <v>52.5</v>
      </c>
      <c r="V325" s="79"/>
      <c r="W325" s="663"/>
      <c r="X325" s="110"/>
    </row>
    <row r="326" spans="1:133" ht="26.4" customHeight="1" x14ac:dyDescent="0.4">
      <c r="A326" s="574" t="s">
        <v>915</v>
      </c>
      <c r="B326" s="700">
        <v>633030000000</v>
      </c>
      <c r="C326" s="701" t="s">
        <v>912</v>
      </c>
      <c r="D326" s="701" t="s">
        <v>913</v>
      </c>
      <c r="E326" s="701" t="s">
        <v>914</v>
      </c>
      <c r="F326" s="110"/>
      <c r="G326" s="110"/>
      <c r="H326" s="110"/>
      <c r="I326" s="110"/>
      <c r="J326" s="110"/>
      <c r="K326" s="110"/>
      <c r="L326" s="110"/>
      <c r="M326" s="110"/>
      <c r="N326" s="112">
        <v>3</v>
      </c>
      <c r="O326" s="110"/>
      <c r="P326" s="110"/>
      <c r="Q326" s="587">
        <v>15</v>
      </c>
      <c r="R326" s="82"/>
      <c r="S326" s="82"/>
      <c r="T326" s="86">
        <v>46148</v>
      </c>
      <c r="U326" s="79">
        <f>SUM(Q326:S326)/N326</f>
        <v>5</v>
      </c>
      <c r="V326" s="79" t="str">
        <f t="shared" ref="V326" si="48">IFERROR(IF(U326&lt;=(4+G326),"PEDIR",""),"-")</f>
        <v/>
      </c>
      <c r="W326" s="110" t="s">
        <v>925</v>
      </c>
      <c r="X326" s="110"/>
      <c r="AA326" s="57" t="s">
        <v>932</v>
      </c>
    </row>
    <row r="329" spans="1:133" x14ac:dyDescent="0.4">
      <c r="B329" s="54"/>
      <c r="D329" s="54" t="s">
        <v>916</v>
      </c>
      <c r="E329" s="54" t="s">
        <v>917</v>
      </c>
      <c r="F329" s="54"/>
      <c r="G329" s="55"/>
    </row>
  </sheetData>
  <mergeCells count="58">
    <mergeCell ref="A310:A312"/>
    <mergeCell ref="A315:A316"/>
    <mergeCell ref="A321:A322"/>
    <mergeCell ref="A121:A131"/>
    <mergeCell ref="A271:A289"/>
    <mergeCell ref="A139:A140"/>
    <mergeCell ref="A144:A145"/>
    <mergeCell ref="A152:A153"/>
    <mergeCell ref="A154:A180"/>
    <mergeCell ref="A222:A223"/>
    <mergeCell ref="A224:A234"/>
    <mergeCell ref="A235:A240"/>
    <mergeCell ref="A241:A260"/>
    <mergeCell ref="A266:A268"/>
    <mergeCell ref="A134:A135"/>
    <mergeCell ref="A299:A302"/>
    <mergeCell ref="I282:L282"/>
    <mergeCell ref="A71:A120"/>
    <mergeCell ref="A3:A4"/>
    <mergeCell ref="A11:A12"/>
    <mergeCell ref="A66:A67"/>
    <mergeCell ref="A34:A35"/>
    <mergeCell ref="A36:A37"/>
    <mergeCell ref="A38:A40"/>
    <mergeCell ref="A44:A45"/>
    <mergeCell ref="A46:A49"/>
    <mergeCell ref="A52:A63"/>
    <mergeCell ref="A64:A65"/>
    <mergeCell ref="A22:A32"/>
    <mergeCell ref="A41:A43"/>
    <mergeCell ref="A17:A19"/>
    <mergeCell ref="I277:L277"/>
    <mergeCell ref="I278:L278"/>
    <mergeCell ref="I279:L279"/>
    <mergeCell ref="I280:L280"/>
    <mergeCell ref="I281:L281"/>
    <mergeCell ref="D71:D77"/>
    <mergeCell ref="D78:D92"/>
    <mergeCell ref="I270:L270"/>
    <mergeCell ref="I271:L271"/>
    <mergeCell ref="I272:L272"/>
    <mergeCell ref="B175:D175"/>
    <mergeCell ref="A181:A220"/>
    <mergeCell ref="A295:A296"/>
    <mergeCell ref="D297:D298"/>
    <mergeCell ref="I288:L288"/>
    <mergeCell ref="I289:L289"/>
    <mergeCell ref="I283:L283"/>
    <mergeCell ref="I284:L284"/>
    <mergeCell ref="I285:L285"/>
    <mergeCell ref="I286:L286"/>
    <mergeCell ref="I287:L287"/>
    <mergeCell ref="A297:A298"/>
    <mergeCell ref="A293:A294"/>
    <mergeCell ref="I273:L273"/>
    <mergeCell ref="I274:L274"/>
    <mergeCell ref="I275:L275"/>
    <mergeCell ref="I276:L276"/>
  </mergeCells>
  <printOptions horizontalCentered="1"/>
  <pageMargins left="0" right="0" top="0.59055118110236227" bottom="0.59055118110236227" header="0" footer="0"/>
  <pageSetup paperSize="9" scale="10" fitToHeight="0" orientation="landscape" r:id="rId1"/>
  <headerFooter alignWithMargins="0"/>
  <ignoredErrors>
    <ignoredError sqref="N6 N9:N11" formulaRange="1"/>
    <ignoredError sqref="U92 U81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3F7B-F4F5-42CF-9DAC-56592AA52F42}">
  <sheetPr>
    <pageSetUpPr fitToPage="1"/>
  </sheetPr>
  <dimension ref="A1:EC329"/>
  <sheetViews>
    <sheetView zoomScaleNormal="100" workbookViewId="0">
      <pane ySplit="1" topLeftCell="A25" activePane="bottomLeft" state="frozen"/>
      <selection pane="bottomLeft" activeCell="E42" sqref="E42"/>
    </sheetView>
  </sheetViews>
  <sheetFormatPr baseColWidth="10" defaultColWidth="11.44140625" defaultRowHeight="12.3" x14ac:dyDescent="0.4"/>
  <cols>
    <col min="1" max="1" width="21.5546875" style="5" customWidth="1"/>
    <col min="2" max="2" width="15.5546875" style="366" customWidth="1"/>
    <col min="3" max="3" width="52.5546875" style="42" customWidth="1"/>
    <col min="4" max="4" width="28" style="42" customWidth="1"/>
    <col min="5" max="5" width="18.109375" style="1" customWidth="1"/>
    <col min="6" max="6" width="14.0546875" style="1" customWidth="1"/>
    <col min="7" max="7" width="16.33203125" style="1" customWidth="1"/>
    <col min="8" max="8" width="7.109375" style="1" customWidth="1"/>
    <col min="9" max="9" width="11.88671875" style="1" customWidth="1"/>
    <col min="10" max="13" width="14.44140625" style="1" customWidth="1"/>
    <col min="14" max="14" width="11.109375" style="93" customWidth="1"/>
    <col min="15" max="15" width="9.33203125" style="1" hidden="1" customWidth="1"/>
    <col min="16" max="16" width="12.44140625" style="1" hidden="1" customWidth="1"/>
    <col min="17" max="17" width="9.5546875" style="5" customWidth="1"/>
    <col min="18" max="18" width="9.21875" style="5" hidden="1" customWidth="1"/>
    <col min="19" max="19" width="11.88671875" style="5" customWidth="1"/>
    <col min="20" max="20" width="12.44140625" style="5" customWidth="1"/>
    <col min="21" max="21" width="25.44140625" style="12" customWidth="1"/>
    <col min="22" max="22" width="6.21875" style="12" hidden="1" customWidth="1"/>
    <col min="23" max="23" width="17.5546875" style="1" hidden="1" customWidth="1"/>
    <col min="24" max="24" width="14.77734375" style="1" hidden="1" customWidth="1"/>
    <col min="25" max="25" width="19.6640625" style="1" hidden="1" customWidth="1"/>
    <col min="26" max="26" width="0.6640625" style="1" hidden="1" customWidth="1"/>
    <col min="27" max="28" width="11.44140625" style="57" customWidth="1"/>
    <col min="29" max="29" width="17.44140625" style="57" customWidth="1"/>
    <col min="30" max="30" width="11.44140625" style="57" customWidth="1"/>
    <col min="31" max="133" width="11.44140625" style="57"/>
    <col min="134" max="16384" width="11.44140625" style="1"/>
  </cols>
  <sheetData>
    <row r="1" spans="1:133" ht="31.8" customHeight="1" thickBot="1" x14ac:dyDescent="1.35">
      <c r="A1" s="761" t="s">
        <v>61</v>
      </c>
      <c r="B1" s="762" t="s">
        <v>60</v>
      </c>
      <c r="C1" s="755" t="s">
        <v>928</v>
      </c>
      <c r="D1" s="756" t="s">
        <v>691</v>
      </c>
      <c r="E1" s="757"/>
      <c r="F1" s="763" t="s">
        <v>569</v>
      </c>
      <c r="G1" s="758" t="s">
        <v>853</v>
      </c>
      <c r="H1" s="758" t="s">
        <v>852</v>
      </c>
      <c r="I1" s="758" t="s">
        <v>549</v>
      </c>
      <c r="J1" s="758" t="s">
        <v>674</v>
      </c>
      <c r="K1" s="758" t="s">
        <v>851</v>
      </c>
      <c r="L1" s="758" t="s">
        <v>736</v>
      </c>
      <c r="M1" s="758" t="s">
        <v>863</v>
      </c>
      <c r="N1" s="759" t="s">
        <v>929</v>
      </c>
      <c r="O1" s="758"/>
      <c r="P1" s="758"/>
      <c r="Q1" s="755" t="s">
        <v>930</v>
      </c>
      <c r="R1" s="755" t="s">
        <v>850</v>
      </c>
      <c r="S1" s="755" t="s">
        <v>428</v>
      </c>
      <c r="T1" s="758" t="s">
        <v>931</v>
      </c>
      <c r="U1" s="760" t="s">
        <v>69</v>
      </c>
      <c r="V1" s="586" t="s">
        <v>731</v>
      </c>
      <c r="W1" s="543" t="s">
        <v>438</v>
      </c>
      <c r="X1" s="543" t="s">
        <v>531</v>
      </c>
      <c r="Y1" s="141" t="s">
        <v>532</v>
      </c>
      <c r="Z1" s="1" t="s">
        <v>533</v>
      </c>
    </row>
    <row r="2" spans="1:133" s="56" customFormat="1" ht="31.8" customHeight="1" thickBot="1" x14ac:dyDescent="0.45">
      <c r="A2" s="556" t="s">
        <v>700</v>
      </c>
      <c r="B2" s="347">
        <v>931005100000</v>
      </c>
      <c r="C2" s="249" t="s">
        <v>701</v>
      </c>
      <c r="D2" s="249"/>
      <c r="E2" s="84" t="s">
        <v>786</v>
      </c>
      <c r="F2" s="84"/>
      <c r="G2" s="84"/>
      <c r="H2" s="84">
        <v>20.83</v>
      </c>
      <c r="I2" s="84">
        <v>35.42</v>
      </c>
      <c r="J2" s="112">
        <v>27.08</v>
      </c>
      <c r="K2" s="112">
        <v>22.92</v>
      </c>
      <c r="L2" s="112"/>
      <c r="M2" s="112"/>
      <c r="N2" s="248">
        <v>27</v>
      </c>
      <c r="O2" s="113"/>
      <c r="P2" s="113"/>
      <c r="Q2" s="587">
        <v>388</v>
      </c>
      <c r="R2" s="84">
        <f>VLOOKUP(B2,'[1]EPSA - Control Stock Minimo'!$A$2:$F$10545,4,FALSE)</f>
        <v>0</v>
      </c>
      <c r="S2" s="84">
        <f>VLOOKUP(B2,'[1]EPSA - Control Stock Minimo'!$A$1:$I$10545,9,FALSE)</f>
        <v>0</v>
      </c>
      <c r="T2" s="85">
        <v>46121</v>
      </c>
      <c r="U2" s="248">
        <f>SUM(Q2:S2)/N2</f>
        <v>14.37037037037037</v>
      </c>
      <c r="V2" s="248"/>
      <c r="W2" s="662"/>
      <c r="X2" s="113"/>
      <c r="Y2" s="251"/>
      <c r="Z2" s="58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</row>
    <row r="3" spans="1:133" s="2" customFormat="1" ht="24.9" thickBot="1" x14ac:dyDescent="0.45">
      <c r="A3" s="778" t="s">
        <v>455</v>
      </c>
      <c r="B3" s="346">
        <v>258011000000</v>
      </c>
      <c r="C3" s="80" t="s">
        <v>386</v>
      </c>
      <c r="D3" s="80" t="s">
        <v>732</v>
      </c>
      <c r="E3" s="82" t="s">
        <v>424</v>
      </c>
      <c r="F3" s="82"/>
      <c r="G3" s="82">
        <v>5</v>
      </c>
      <c r="H3" s="82">
        <v>1933.5</v>
      </c>
      <c r="I3" s="82">
        <v>250</v>
      </c>
      <c r="J3" s="83">
        <v>2815.17</v>
      </c>
      <c r="K3" s="83">
        <v>0</v>
      </c>
      <c r="L3" s="83">
        <v>1192</v>
      </c>
      <c r="M3" s="83"/>
      <c r="N3" s="248">
        <v>600</v>
      </c>
      <c r="O3" s="110"/>
      <c r="P3" s="110"/>
      <c r="Q3" s="587">
        <f>VLOOKUP(B3,'[1]EPSA - Control Stock Minimo'!$A$2:$F$10545,3,FALSE)</f>
        <v>86704</v>
      </c>
      <c r="R3" s="82">
        <f>VLOOKUP(B3,'[1]EPSA - Control Stock Minimo'!$A$2:$F$10545,4,FALSE)</f>
        <v>0</v>
      </c>
      <c r="S3" s="84">
        <f>VLOOKUP(B3,'[1]EPSA - Control Stock Minimo'!$A$1:$I$10545,9,FALSE)</f>
        <v>0</v>
      </c>
      <c r="T3" s="86">
        <v>46121</v>
      </c>
      <c r="U3" s="79">
        <f>SUM(Q3:S3)/N3</f>
        <v>144.50666666666666</v>
      </c>
      <c r="V3" s="79" t="str">
        <f>IFERROR(IF(U3&lt;=(4+G3),"PEDIR",""),"-")</f>
        <v/>
      </c>
      <c r="W3" s="663"/>
      <c r="X3" s="113"/>
      <c r="Y3" s="141">
        <f t="shared" ref="Y3:Y76" si="0">(Q3+S3+X3)/N3</f>
        <v>144.50666666666666</v>
      </c>
      <c r="Z3" s="141">
        <f t="shared" ref="Z3:Z26" si="1">Y3-G3+U3</f>
        <v>284.01333333333332</v>
      </c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</row>
    <row r="4" spans="1:133" s="3" customFormat="1" ht="74.099999999999994" thickBot="1" x14ac:dyDescent="0.45">
      <c r="A4" s="779"/>
      <c r="B4" s="346">
        <v>258013000000</v>
      </c>
      <c r="C4" s="80" t="s">
        <v>733</v>
      </c>
      <c r="D4" s="80" t="s">
        <v>734</v>
      </c>
      <c r="E4" s="82" t="s">
        <v>425</v>
      </c>
      <c r="F4" s="82"/>
      <c r="G4" s="82">
        <v>6</v>
      </c>
      <c r="H4" s="82">
        <v>0</v>
      </c>
      <c r="I4" s="82">
        <v>0</v>
      </c>
      <c r="J4" s="83">
        <v>0</v>
      </c>
      <c r="K4" s="83">
        <v>0</v>
      </c>
      <c r="L4" s="83">
        <v>213</v>
      </c>
      <c r="M4" s="83"/>
      <c r="N4" s="248">
        <v>100</v>
      </c>
      <c r="O4" s="110"/>
      <c r="P4" s="110"/>
      <c r="Q4" s="587">
        <f>VLOOKUP(B4,'[1]EPSA - Control Stock Minimo'!$A$2:$F$10545,3,FALSE)</f>
        <v>7446</v>
      </c>
      <c r="R4" s="82">
        <f>VLOOKUP(B4,'[1]EPSA - Control Stock Minimo'!$A$2:$F$10545,4,FALSE)</f>
        <v>0</v>
      </c>
      <c r="S4" s="84">
        <f>VLOOKUP(B4,'[1]EPSA - Control Stock Minimo'!$A$1:$I$10545,9,FALSE)</f>
        <v>0</v>
      </c>
      <c r="T4" s="86">
        <v>46121</v>
      </c>
      <c r="U4" s="79">
        <f>SUM(Q4:S4)/N4</f>
        <v>74.459999999999994</v>
      </c>
      <c r="V4" s="79" t="str">
        <f t="shared" ref="V4:V69" si="2">IFERROR(IF(U4&lt;=(4+G4),"PEDIR",""),"-")</f>
        <v/>
      </c>
      <c r="W4" s="663"/>
      <c r="X4" s="113"/>
      <c r="Y4" s="141">
        <f t="shared" si="0"/>
        <v>74.459999999999994</v>
      </c>
      <c r="Z4" s="197">
        <f t="shared" si="1"/>
        <v>142.91999999999999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</row>
    <row r="5" spans="1:133" s="3" customFormat="1" ht="24.9" thickBot="1" x14ac:dyDescent="0.45">
      <c r="A5" s="558" t="s">
        <v>70</v>
      </c>
      <c r="B5" s="346">
        <v>270912000000</v>
      </c>
      <c r="C5" s="80" t="s">
        <v>388</v>
      </c>
      <c r="D5" s="80"/>
      <c r="E5" s="82" t="s">
        <v>424</v>
      </c>
      <c r="F5" s="82"/>
      <c r="G5" s="82">
        <v>4</v>
      </c>
      <c r="H5" s="82">
        <v>4462</v>
      </c>
      <c r="I5" s="82">
        <v>2395.92</v>
      </c>
      <c r="J5" s="83">
        <v>3433.92</v>
      </c>
      <c r="K5" s="83">
        <v>3147</v>
      </c>
      <c r="L5" s="83">
        <v>2052</v>
      </c>
      <c r="M5" s="83"/>
      <c r="N5" s="248">
        <v>2900</v>
      </c>
      <c r="O5" s="110"/>
      <c r="P5" s="110"/>
      <c r="Q5" s="587">
        <v>32096</v>
      </c>
      <c r="R5" s="82">
        <f>VLOOKUP(B5,'[1]EPSA - Control Stock Minimo'!$A$2:$F$10545,4,FALSE)</f>
        <v>0</v>
      </c>
      <c r="S5" s="84">
        <f>VLOOKUP(B5,'[1]EPSA - Control Stock Minimo'!$A$1:$I$10545,9,FALSE)</f>
        <v>0</v>
      </c>
      <c r="T5" s="86">
        <v>46121</v>
      </c>
      <c r="U5" s="79">
        <f>SUM(Q5:S5)/N5</f>
        <v>11.067586206896552</v>
      </c>
      <c r="V5" s="79" t="str">
        <f t="shared" si="2"/>
        <v/>
      </c>
      <c r="W5" s="663"/>
      <c r="X5" s="113"/>
      <c r="Y5" s="141">
        <f t="shared" si="0"/>
        <v>11.067586206896552</v>
      </c>
      <c r="Z5" s="31">
        <f t="shared" si="1"/>
        <v>18.135172413793104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33" s="56" customFormat="1" ht="24.9" thickBot="1" x14ac:dyDescent="0.45">
      <c r="A6" s="556" t="s">
        <v>71</v>
      </c>
      <c r="B6" s="347">
        <v>841168000000</v>
      </c>
      <c r="C6" s="249" t="s">
        <v>387</v>
      </c>
      <c r="D6" s="249" t="s">
        <v>737</v>
      </c>
      <c r="E6" s="84" t="s">
        <v>425</v>
      </c>
      <c r="F6" s="84"/>
      <c r="G6" s="84">
        <v>5</v>
      </c>
      <c r="H6" s="84">
        <v>0</v>
      </c>
      <c r="I6" s="84">
        <v>346.83</v>
      </c>
      <c r="J6" s="112">
        <v>5693.67</v>
      </c>
      <c r="K6" s="112">
        <v>4531</v>
      </c>
      <c r="L6" s="112">
        <v>3750</v>
      </c>
      <c r="M6" s="112"/>
      <c r="N6" s="248">
        <f>AVERAGE(J6:L6)</f>
        <v>4658.2233333333334</v>
      </c>
      <c r="O6" s="113"/>
      <c r="P6" s="113"/>
      <c r="Q6" s="587">
        <v>16169</v>
      </c>
      <c r="R6" s="84">
        <f>VLOOKUP(B6,'[1]EPSA - Control Stock Minimo'!$A$2:$F$10545,4,FALSE)</f>
        <v>0</v>
      </c>
      <c r="S6" s="84">
        <v>0</v>
      </c>
      <c r="T6" s="85">
        <v>46121</v>
      </c>
      <c r="U6" s="248">
        <f>SUM(Q6:S6)/N6</f>
        <v>3.4710658641670964</v>
      </c>
      <c r="V6" s="248" t="str">
        <f t="shared" si="2"/>
        <v>PEDIR</v>
      </c>
      <c r="W6" s="662"/>
      <c r="X6" s="113"/>
      <c r="Y6" s="251">
        <f t="shared" si="0"/>
        <v>3.4710658641670964</v>
      </c>
      <c r="Z6" s="251">
        <f t="shared" si="1"/>
        <v>1.9421317283341928</v>
      </c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</row>
    <row r="7" spans="1:133" s="175" customFormat="1" ht="12.6" hidden="1" thickBot="1" x14ac:dyDescent="0.45">
      <c r="A7" s="559"/>
      <c r="B7" s="348">
        <v>84100160800000</v>
      </c>
      <c r="C7" s="242" t="s">
        <v>567</v>
      </c>
      <c r="D7" s="242"/>
      <c r="E7" s="243"/>
      <c r="F7" s="243"/>
      <c r="G7" s="243"/>
      <c r="H7" s="243">
        <v>0</v>
      </c>
      <c r="I7" s="243">
        <v>0</v>
      </c>
      <c r="J7" s="244">
        <v>5862.08</v>
      </c>
      <c r="K7" s="244">
        <v>333.25</v>
      </c>
      <c r="L7" s="244">
        <v>0</v>
      </c>
      <c r="M7" s="244"/>
      <c r="N7" s="112">
        <v>0</v>
      </c>
      <c r="O7" s="245"/>
      <c r="P7" s="245"/>
      <c r="Q7" s="587">
        <f>VLOOKUP(B7,'[1]EPSA - Control Stock Minimo'!$A$2:$F$10545,3,FALSE)</f>
        <v>160</v>
      </c>
      <c r="R7" s="82">
        <f>VLOOKUP(B7,'[1]EPSA - Control Stock Minimo'!$A$2:$F$10545,4,FALSE)</f>
        <v>0</v>
      </c>
      <c r="S7" s="84">
        <f>VLOOKUP(B7,'[1]EPSA - Control Stock Minimo'!$A$1:$I$10545,9,FALSE)</f>
        <v>0</v>
      </c>
      <c r="T7" s="86">
        <v>45945</v>
      </c>
      <c r="U7" s="79"/>
      <c r="V7" s="241"/>
      <c r="W7" s="664"/>
      <c r="X7" s="245"/>
      <c r="Y7" s="141" t="e">
        <f t="shared" si="0"/>
        <v>#DIV/0!</v>
      </c>
      <c r="Z7" s="220" t="e">
        <f t="shared" si="1"/>
        <v>#DIV/0!</v>
      </c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</row>
    <row r="8" spans="1:133" s="175" customFormat="1" ht="12.6" hidden="1" thickBot="1" x14ac:dyDescent="0.45">
      <c r="A8" s="559"/>
      <c r="B8" s="348">
        <v>84100160900000</v>
      </c>
      <c r="C8" s="242" t="s">
        <v>628</v>
      </c>
      <c r="D8" s="242"/>
      <c r="E8" s="243"/>
      <c r="F8" s="243"/>
      <c r="G8" s="243"/>
      <c r="H8" s="243">
        <v>0</v>
      </c>
      <c r="I8" s="243">
        <v>0</v>
      </c>
      <c r="J8" s="244">
        <v>41.67</v>
      </c>
      <c r="K8" s="244">
        <v>3524</v>
      </c>
      <c r="L8" s="244">
        <v>3885</v>
      </c>
      <c r="M8" s="244"/>
      <c r="N8" s="112">
        <f>AVERAGE(K8:L8)</f>
        <v>3704.5</v>
      </c>
      <c r="O8" s="245"/>
      <c r="P8" s="245"/>
      <c r="Q8" s="587">
        <f>VLOOKUP(B8,'[1]EPSA - Control Stock Minimo'!$A$2:$F$10545,3,FALSE)</f>
        <v>3031</v>
      </c>
      <c r="R8" s="82">
        <f>VLOOKUP(B8,'[1]EPSA - Control Stock Minimo'!$A$2:$F$10545,4,FALSE)</f>
        <v>0</v>
      </c>
      <c r="S8" s="84">
        <f>VLOOKUP(B8,'[1]EPSA - Control Stock Minimo'!$A$1:$I$10545,9,FALSE)</f>
        <v>0</v>
      </c>
      <c r="T8" s="86">
        <v>45945</v>
      </c>
      <c r="U8" s="79">
        <f>SUM(Q8:S8)/N8</f>
        <v>0.81819408827102169</v>
      </c>
      <c r="V8" s="241" t="str">
        <f t="shared" si="2"/>
        <v>PEDIR</v>
      </c>
      <c r="W8" s="664"/>
      <c r="X8" s="245"/>
      <c r="Y8" s="141">
        <f t="shared" si="0"/>
        <v>0.81819408827102169</v>
      </c>
      <c r="Z8" s="220">
        <f t="shared" si="1"/>
        <v>1.6363881765420434</v>
      </c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</row>
    <row r="9" spans="1:133" s="2" customFormat="1" ht="12.6" thickBot="1" x14ac:dyDescent="0.45">
      <c r="A9" s="557" t="s">
        <v>72</v>
      </c>
      <c r="B9" s="346">
        <v>267056000000</v>
      </c>
      <c r="C9" s="80" t="s">
        <v>3</v>
      </c>
      <c r="D9" s="80"/>
      <c r="E9" s="82" t="s">
        <v>424</v>
      </c>
      <c r="F9" s="82"/>
      <c r="G9" s="82">
        <v>5</v>
      </c>
      <c r="H9" s="82">
        <v>3202</v>
      </c>
      <c r="I9" s="82">
        <v>2037.33</v>
      </c>
      <c r="J9" s="83">
        <v>3472.92</v>
      </c>
      <c r="K9" s="83">
        <v>2273</v>
      </c>
      <c r="L9" s="83">
        <v>2273</v>
      </c>
      <c r="M9" s="83"/>
      <c r="N9" s="248">
        <f>AVERAGE(H9:L9)</f>
        <v>2651.65</v>
      </c>
      <c r="O9" s="110"/>
      <c r="P9" s="110"/>
      <c r="Q9" s="587">
        <v>16024</v>
      </c>
      <c r="R9" s="82">
        <f>VLOOKUP(B9,'[1]EPSA - Control Stock Minimo'!$A$2:$F$10545,4,FALSE)</f>
        <v>0</v>
      </c>
      <c r="S9" s="84">
        <v>40000</v>
      </c>
      <c r="T9" s="86">
        <v>46121</v>
      </c>
      <c r="U9" s="79">
        <f t="shared" ref="U9:U13" si="3">SUM(Q9:S9)/N9</f>
        <v>21.127976920030925</v>
      </c>
      <c r="V9" s="79" t="str">
        <f t="shared" si="2"/>
        <v/>
      </c>
      <c r="W9" s="663"/>
      <c r="X9" s="113"/>
      <c r="Y9" s="141">
        <f t="shared" si="0"/>
        <v>21.127976920030925</v>
      </c>
      <c r="Z9" s="141">
        <f t="shared" si="1"/>
        <v>37.255953840061849</v>
      </c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</row>
    <row r="10" spans="1:133" s="3" customFormat="1" ht="12.6" thickBot="1" x14ac:dyDescent="0.45">
      <c r="A10" s="560" t="s">
        <v>787</v>
      </c>
      <c r="B10" s="346">
        <v>260013000000</v>
      </c>
      <c r="C10" s="80" t="s">
        <v>738</v>
      </c>
      <c r="D10" s="80"/>
      <c r="E10" s="82" t="s">
        <v>424</v>
      </c>
      <c r="F10" s="82"/>
      <c r="G10" s="82">
        <v>5</v>
      </c>
      <c r="H10" s="82">
        <v>18611</v>
      </c>
      <c r="I10" s="82">
        <v>9426</v>
      </c>
      <c r="J10" s="83">
        <v>16059.5</v>
      </c>
      <c r="K10" s="588">
        <v>30198.75</v>
      </c>
      <c r="L10" s="83">
        <v>24820</v>
      </c>
      <c r="M10" s="83"/>
      <c r="N10" s="248">
        <f>+AVERAGE(K10:L10)</f>
        <v>27509.375</v>
      </c>
      <c r="O10" s="110"/>
      <c r="P10" s="110"/>
      <c r="Q10" s="587">
        <v>124046</v>
      </c>
      <c r="R10" s="82">
        <f>VLOOKUP(B10,'[1]EPSA - Control Stock Minimo'!$A$2:$F$10545,4,FALSE)</f>
        <v>0</v>
      </c>
      <c r="S10" s="84">
        <v>200000</v>
      </c>
      <c r="T10" s="86">
        <v>46121</v>
      </c>
      <c r="U10" s="79">
        <f t="shared" si="3"/>
        <v>11.779475178916279</v>
      </c>
      <c r="V10" s="248" t="str">
        <f t="shared" si="2"/>
        <v/>
      </c>
      <c r="W10" s="663"/>
      <c r="X10" s="113"/>
      <c r="Y10" s="141">
        <f t="shared" si="0"/>
        <v>11.779475178916279</v>
      </c>
      <c r="Z10" s="193">
        <f t="shared" si="1"/>
        <v>18.558950357832558</v>
      </c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</row>
    <row r="11" spans="1:133" ht="12.6" thickBot="1" x14ac:dyDescent="0.45">
      <c r="A11" s="778" t="s">
        <v>629</v>
      </c>
      <c r="B11" s="346">
        <v>251001000000</v>
      </c>
      <c r="C11" s="80" t="s">
        <v>627</v>
      </c>
      <c r="D11" s="80"/>
      <c r="E11" s="82" t="s">
        <v>425</v>
      </c>
      <c r="F11" s="82"/>
      <c r="G11" s="82"/>
      <c r="H11" s="82">
        <v>0</v>
      </c>
      <c r="I11" s="82">
        <v>7201</v>
      </c>
      <c r="J11" s="83">
        <v>12387.75</v>
      </c>
      <c r="K11" s="83">
        <v>15130</v>
      </c>
      <c r="L11" s="83">
        <v>14127</v>
      </c>
      <c r="M11" s="83"/>
      <c r="N11" s="248">
        <f>AVERAGE(J11:L11)</f>
        <v>13881.583333333334</v>
      </c>
      <c r="O11" s="110"/>
      <c r="P11" s="110"/>
      <c r="Q11" s="587">
        <v>39765</v>
      </c>
      <c r="R11" s="82">
        <f>VLOOKUP(B11,'[1]EPSA - Control Stock Minimo'!$A$2:$F$10545,4,FALSE)</f>
        <v>0</v>
      </c>
      <c r="S11" s="84">
        <v>100000</v>
      </c>
      <c r="T11" s="86">
        <v>46121</v>
      </c>
      <c r="U11" s="79">
        <f t="shared" si="3"/>
        <v>10.068375965757989</v>
      </c>
      <c r="V11" s="79" t="str">
        <f t="shared" si="2"/>
        <v/>
      </c>
      <c r="W11" s="663"/>
      <c r="X11" s="113"/>
      <c r="Y11" s="141">
        <f t="shared" si="0"/>
        <v>10.068375965757989</v>
      </c>
      <c r="Z11" s="31">
        <f t="shared" si="1"/>
        <v>20.136751931515978</v>
      </c>
    </row>
    <row r="12" spans="1:133" ht="24.9" thickBot="1" x14ac:dyDescent="0.45">
      <c r="A12" s="780"/>
      <c r="B12" s="346">
        <v>801838000000</v>
      </c>
      <c r="C12" s="80" t="s">
        <v>690</v>
      </c>
      <c r="D12" s="80" t="s">
        <v>739</v>
      </c>
      <c r="E12" s="82" t="s">
        <v>425</v>
      </c>
      <c r="F12" s="82"/>
      <c r="G12" s="82"/>
      <c r="H12" s="82">
        <v>8558</v>
      </c>
      <c r="I12" s="82">
        <v>4657</v>
      </c>
      <c r="J12" s="83">
        <v>8765</v>
      </c>
      <c r="K12" s="83">
        <v>9020</v>
      </c>
      <c r="L12" s="83">
        <v>5875</v>
      </c>
      <c r="M12" s="83"/>
      <c r="N12" s="112">
        <f>AVERAGE(H12:L12)</f>
        <v>7375</v>
      </c>
      <c r="O12" s="110"/>
      <c r="P12" s="110"/>
      <c r="Q12" s="587">
        <v>122443</v>
      </c>
      <c r="R12" s="82">
        <f>VLOOKUP(B12,'[1]EPSA - Control Stock Minimo'!$A$2:$F$10545,4,FALSE)</f>
        <v>0</v>
      </c>
      <c r="S12" s="84">
        <v>0</v>
      </c>
      <c r="T12" s="86">
        <v>46121</v>
      </c>
      <c r="U12" s="79">
        <f t="shared" si="3"/>
        <v>16.602440677966101</v>
      </c>
      <c r="V12" s="79"/>
      <c r="W12" s="663"/>
      <c r="X12" s="113"/>
      <c r="Y12" s="141">
        <f t="shared" si="0"/>
        <v>16.602440677966101</v>
      </c>
      <c r="Z12" s="141">
        <f t="shared" si="1"/>
        <v>33.204881355932201</v>
      </c>
    </row>
    <row r="13" spans="1:133" s="152" customFormat="1" ht="99" hidden="1" customHeight="1" thickBot="1" x14ac:dyDescent="0.45">
      <c r="A13" s="562" t="s">
        <v>712</v>
      </c>
      <c r="B13" s="346">
        <v>264080000000</v>
      </c>
      <c r="C13" s="80" t="s">
        <v>814</v>
      </c>
      <c r="D13" s="80" t="s">
        <v>870</v>
      </c>
      <c r="E13" s="82"/>
      <c r="F13" s="82"/>
      <c r="G13" s="82">
        <v>4</v>
      </c>
      <c r="H13" s="82">
        <v>0</v>
      </c>
      <c r="I13" s="82">
        <v>0</v>
      </c>
      <c r="J13" s="83">
        <v>0</v>
      </c>
      <c r="K13" s="83">
        <v>0</v>
      </c>
      <c r="L13" s="83">
        <v>3252</v>
      </c>
      <c r="M13" s="83"/>
      <c r="N13" s="112">
        <v>3200</v>
      </c>
      <c r="O13" s="110"/>
      <c r="P13" s="110"/>
      <c r="Q13" s="587">
        <v>8372</v>
      </c>
      <c r="R13" s="82">
        <f>VLOOKUP(B13,'[1]EPSA - Control Stock Minimo'!$A$2:$F$10545,4,FALSE)</f>
        <v>0</v>
      </c>
      <c r="S13" s="84">
        <f>VLOOKUP(B13,'[1]EPSA - Control Stock Minimo'!$A$1:$I$10545,9,FALSE)</f>
        <v>0</v>
      </c>
      <c r="T13" s="86">
        <v>46084</v>
      </c>
      <c r="U13" s="79">
        <f t="shared" si="3"/>
        <v>2.61625</v>
      </c>
      <c r="V13" s="79" t="str">
        <f t="shared" si="2"/>
        <v>PEDIR</v>
      </c>
      <c r="W13" s="665" t="s">
        <v>866</v>
      </c>
      <c r="X13" s="113" t="s">
        <v>871</v>
      </c>
      <c r="Y13" s="141" t="e">
        <f t="shared" si="0"/>
        <v>#VALUE!</v>
      </c>
      <c r="Z13" s="141" t="e">
        <f t="shared" si="1"/>
        <v>#VALUE!</v>
      </c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</row>
    <row r="14" spans="1:133" s="515" customFormat="1" ht="13.8" hidden="1" customHeight="1" thickBot="1" x14ac:dyDescent="0.45">
      <c r="A14" s="560"/>
      <c r="B14" s="348">
        <v>22400100000000</v>
      </c>
      <c r="C14" s="589" t="s">
        <v>724</v>
      </c>
      <c r="D14" s="242"/>
      <c r="E14" s="243"/>
      <c r="F14" s="243"/>
      <c r="G14" s="243"/>
      <c r="H14" s="243"/>
      <c r="I14" s="243">
        <v>3779</v>
      </c>
      <c r="J14" s="244">
        <v>5667</v>
      </c>
      <c r="K14" s="244">
        <v>4447</v>
      </c>
      <c r="L14" s="244">
        <v>3206</v>
      </c>
      <c r="M14" s="244"/>
      <c r="N14" s="112">
        <f>AVERAGE(I14:L14)</f>
        <v>4274.75</v>
      </c>
      <c r="O14" s="245"/>
      <c r="P14" s="245"/>
      <c r="Q14" s="587">
        <f>VLOOKUP(B14,'[1]EPSA - Control Stock Minimo'!$A$2:$F$10545,3,FALSE)</f>
        <v>4616</v>
      </c>
      <c r="R14" s="82">
        <f>VLOOKUP(B14,'[1]EPSA - Control Stock Minimo'!$A$2:$F$10545,4,FALSE)</f>
        <v>0</v>
      </c>
      <c r="S14" s="84">
        <f>VLOOKUP(B14,'[1]EPSA - Control Stock Minimo'!$A$1:$I$10545,9,FALSE)</f>
        <v>0</v>
      </c>
      <c r="T14" s="86">
        <v>45945</v>
      </c>
      <c r="U14" s="241"/>
      <c r="V14" s="241" t="str">
        <f t="shared" si="2"/>
        <v>PEDIR</v>
      </c>
      <c r="W14" s="664"/>
      <c r="X14" s="245"/>
      <c r="Y14" s="141">
        <f t="shared" si="0"/>
        <v>1.0798292297795193</v>
      </c>
      <c r="Z14" s="220">
        <f t="shared" si="1"/>
        <v>1.0798292297795193</v>
      </c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</row>
    <row r="15" spans="1:133" s="152" customFormat="1" ht="54.75" customHeight="1" thickBot="1" x14ac:dyDescent="0.45">
      <c r="A15" s="560"/>
      <c r="B15" s="346">
        <v>260060100000</v>
      </c>
      <c r="C15" s="80" t="s">
        <v>668</v>
      </c>
      <c r="D15" s="80" t="s">
        <v>741</v>
      </c>
      <c r="E15" s="82"/>
      <c r="F15" s="82"/>
      <c r="G15" s="82">
        <v>4</v>
      </c>
      <c r="H15" s="82">
        <v>10</v>
      </c>
      <c r="I15" s="82">
        <v>833</v>
      </c>
      <c r="J15" s="83">
        <v>275</v>
      </c>
      <c r="K15" s="83">
        <v>550</v>
      </c>
      <c r="L15" s="83">
        <v>952</v>
      </c>
      <c r="M15" s="83"/>
      <c r="N15" s="112">
        <v>1200</v>
      </c>
      <c r="O15" s="110"/>
      <c r="P15" s="110"/>
      <c r="Q15" s="587">
        <v>79321</v>
      </c>
      <c r="R15" s="82">
        <f>VLOOKUP(B15,'[1]EPSA - Control Stock Minimo'!$A$2:$F$10545,4,FALSE)</f>
        <v>0</v>
      </c>
      <c r="S15" s="84">
        <f>VLOOKUP(B15,'[1]EPSA - Control Stock Minimo'!$A$1:$I$10545,9,FALSE)</f>
        <v>0</v>
      </c>
      <c r="T15" s="86">
        <v>46121</v>
      </c>
      <c r="U15" s="79">
        <f t="shared" ref="U15:U55" si="4">SUM(Q15:S15)/N15</f>
        <v>66.100833333333327</v>
      </c>
      <c r="V15" s="79" t="str">
        <f t="shared" si="2"/>
        <v/>
      </c>
      <c r="W15" s="663"/>
      <c r="X15" s="113"/>
      <c r="Y15" s="141">
        <f t="shared" si="0"/>
        <v>66.100833333333327</v>
      </c>
      <c r="Z15" s="141">
        <f t="shared" si="1"/>
        <v>128.20166666666665</v>
      </c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</row>
    <row r="16" spans="1:133" ht="54.75" customHeight="1" thickBot="1" x14ac:dyDescent="0.45">
      <c r="A16" s="560"/>
      <c r="B16" s="346">
        <v>264075000000</v>
      </c>
      <c r="C16" s="80" t="s">
        <v>867</v>
      </c>
      <c r="D16" s="80" t="s">
        <v>868</v>
      </c>
      <c r="E16" s="82"/>
      <c r="F16" s="82"/>
      <c r="G16" s="82"/>
      <c r="H16" s="82"/>
      <c r="I16" s="82"/>
      <c r="J16" s="83"/>
      <c r="K16" s="83"/>
      <c r="L16" s="83"/>
      <c r="M16" s="83"/>
      <c r="N16" s="112">
        <v>1040</v>
      </c>
      <c r="O16" s="110"/>
      <c r="P16" s="110"/>
      <c r="Q16" s="587">
        <v>20856</v>
      </c>
      <c r="R16" s="82">
        <f>VLOOKUP(B16,'[1]EPSA - Control Stock Minimo'!$A$2:$F$10545,4,FALSE)</f>
        <v>0</v>
      </c>
      <c r="S16" s="84">
        <f>VLOOKUP(B16,'[1]EPSA - Control Stock Minimo'!$A$1:$I$10545,9,FALSE)</f>
        <v>0</v>
      </c>
      <c r="T16" s="86">
        <v>46121</v>
      </c>
      <c r="U16" s="79">
        <f t="shared" si="4"/>
        <v>20.053846153846155</v>
      </c>
      <c r="V16" s="79"/>
      <c r="W16" s="663"/>
      <c r="X16" s="113"/>
      <c r="Y16" s="141"/>
      <c r="Z16" s="546"/>
    </row>
    <row r="17" spans="1:133" ht="38.25" customHeight="1" thickBot="1" x14ac:dyDescent="0.45">
      <c r="A17" s="785" t="s">
        <v>900</v>
      </c>
      <c r="B17" s="346">
        <v>262016000000</v>
      </c>
      <c r="C17" s="80" t="s">
        <v>657</v>
      </c>
      <c r="D17" s="80" t="s">
        <v>805</v>
      </c>
      <c r="E17" s="82"/>
      <c r="F17" s="82"/>
      <c r="G17" s="82">
        <v>6</v>
      </c>
      <c r="H17" s="82">
        <v>0</v>
      </c>
      <c r="I17" s="82"/>
      <c r="J17" s="83">
        <v>0</v>
      </c>
      <c r="K17" s="83">
        <v>10500</v>
      </c>
      <c r="L17" s="83">
        <v>32200</v>
      </c>
      <c r="M17" s="83"/>
      <c r="N17" s="112">
        <v>26000</v>
      </c>
      <c r="O17" s="110"/>
      <c r="P17" s="110"/>
      <c r="Q17" s="587">
        <v>148400</v>
      </c>
      <c r="R17" s="82">
        <f>VLOOKUP(B17,'[1]EPSA - Control Stock Minimo'!$A$2:$F$10545,4,FALSE)</f>
        <v>0</v>
      </c>
      <c r="S17" s="84">
        <v>300000</v>
      </c>
      <c r="T17" s="86">
        <v>46121</v>
      </c>
      <c r="U17" s="79">
        <f t="shared" si="4"/>
        <v>17.246153846153845</v>
      </c>
      <c r="V17" s="79" t="str">
        <f t="shared" si="2"/>
        <v/>
      </c>
      <c r="W17" s="663"/>
      <c r="X17" s="113"/>
      <c r="Y17" s="141">
        <f t="shared" si="0"/>
        <v>17.246153846153845</v>
      </c>
      <c r="Z17" s="141">
        <f t="shared" si="1"/>
        <v>28.492307692307691</v>
      </c>
    </row>
    <row r="18" spans="1:133" ht="38.25" customHeight="1" thickBot="1" x14ac:dyDescent="0.45">
      <c r="A18" s="785"/>
      <c r="B18" s="346">
        <v>262017000000</v>
      </c>
      <c r="C18" s="80" t="s">
        <v>864</v>
      </c>
      <c r="D18" s="80"/>
      <c r="E18" s="82"/>
      <c r="F18" s="82"/>
      <c r="G18" s="82"/>
      <c r="H18" s="82"/>
      <c r="I18" s="82"/>
      <c r="J18" s="83"/>
      <c r="K18" s="83"/>
      <c r="L18" s="83"/>
      <c r="M18" s="83"/>
      <c r="N18" s="112">
        <v>5000</v>
      </c>
      <c r="O18" s="110"/>
      <c r="P18" s="110"/>
      <c r="Q18" s="587">
        <v>0</v>
      </c>
      <c r="R18" s="82">
        <f>VLOOKUP(B18,'[1]EPSA - Control Stock Minimo'!$A$2:$F$10545,4,FALSE)</f>
        <v>0</v>
      </c>
      <c r="S18" s="84">
        <v>100000</v>
      </c>
      <c r="T18" s="86">
        <v>46121</v>
      </c>
      <c r="U18" s="79">
        <f t="shared" si="4"/>
        <v>20</v>
      </c>
      <c r="V18" s="79" t="str">
        <f t="shared" si="2"/>
        <v/>
      </c>
      <c r="W18" s="663"/>
      <c r="X18" s="113"/>
      <c r="Y18" s="141"/>
      <c r="Z18" s="546"/>
    </row>
    <row r="19" spans="1:133" ht="38.25" customHeight="1" thickBot="1" x14ac:dyDescent="0.45">
      <c r="A19" s="785"/>
      <c r="B19" s="346">
        <v>262018000000</v>
      </c>
      <c r="C19" s="80" t="s">
        <v>865</v>
      </c>
      <c r="D19" s="80"/>
      <c r="E19" s="82"/>
      <c r="F19" s="82"/>
      <c r="G19" s="82"/>
      <c r="H19" s="82"/>
      <c r="I19" s="82"/>
      <c r="J19" s="83"/>
      <c r="K19" s="83"/>
      <c r="L19" s="83"/>
      <c r="M19" s="83"/>
      <c r="N19" s="112">
        <v>300</v>
      </c>
      <c r="O19" s="110"/>
      <c r="P19" s="110"/>
      <c r="Q19" s="587">
        <f>VLOOKUP(B19,'[1]EPSA - Control Stock Minimo'!$A$2:$F$10545,3,FALSE)</f>
        <v>19793</v>
      </c>
      <c r="R19" s="82">
        <f>VLOOKUP(B19,'[1]EPSA - Control Stock Minimo'!$A$2:$F$10545,4,FALSE)</f>
        <v>0</v>
      </c>
      <c r="S19" s="84">
        <f>VLOOKUP(B19,'[1]EPSA - Control Stock Minimo'!$A$1:$I$10545,9,FALSE)</f>
        <v>0</v>
      </c>
      <c r="T19" s="86">
        <v>46121</v>
      </c>
      <c r="U19" s="79">
        <f t="shared" si="4"/>
        <v>65.976666666666674</v>
      </c>
      <c r="V19" s="79" t="str">
        <f t="shared" si="2"/>
        <v/>
      </c>
      <c r="W19" s="663"/>
      <c r="X19" s="113"/>
      <c r="Y19" s="141"/>
      <c r="Z19" s="546"/>
    </row>
    <row r="20" spans="1:133" s="158" customFormat="1" ht="19.2" customHeight="1" thickBot="1" x14ac:dyDescent="0.45">
      <c r="A20" s="560"/>
      <c r="B20" s="346">
        <v>251024200000</v>
      </c>
      <c r="C20" s="80" t="s">
        <v>626</v>
      </c>
      <c r="D20" s="80"/>
      <c r="E20" s="82"/>
      <c r="F20" s="82"/>
      <c r="G20" s="82">
        <v>4</v>
      </c>
      <c r="H20" s="82">
        <v>0</v>
      </c>
      <c r="I20" s="82">
        <v>0</v>
      </c>
      <c r="J20" s="83">
        <v>0</v>
      </c>
      <c r="K20" s="83">
        <v>78</v>
      </c>
      <c r="L20" s="83">
        <v>87</v>
      </c>
      <c r="M20" s="83"/>
      <c r="N20" s="112">
        <f>+AVERAGE(K20:L20)</f>
        <v>82.5</v>
      </c>
      <c r="O20" s="110"/>
      <c r="P20" s="110"/>
      <c r="Q20" s="587">
        <v>17126</v>
      </c>
      <c r="R20" s="82">
        <f>VLOOKUP(B20,'[1]EPSA - Control Stock Minimo'!$A$2:$F$10545,4,FALSE)</f>
        <v>0</v>
      </c>
      <c r="S20" s="84">
        <f>VLOOKUP(B20,'[1]EPSA - Control Stock Minimo'!$A$1:$I$10545,9,FALSE)</f>
        <v>0</v>
      </c>
      <c r="T20" s="86">
        <v>46121</v>
      </c>
      <c r="U20" s="79">
        <f t="shared" si="4"/>
        <v>207.58787878787879</v>
      </c>
      <c r="V20" s="79" t="str">
        <f t="shared" si="2"/>
        <v/>
      </c>
      <c r="W20" s="663"/>
      <c r="X20" s="113"/>
      <c r="Y20" s="141">
        <f t="shared" si="0"/>
        <v>207.58787878787879</v>
      </c>
      <c r="Z20" s="141">
        <f t="shared" si="1"/>
        <v>411.17575757575759</v>
      </c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</row>
    <row r="21" spans="1:133" ht="20.399999999999999" customHeight="1" thickBot="1" x14ac:dyDescent="0.45">
      <c r="A21" s="552" t="s">
        <v>899</v>
      </c>
      <c r="B21" s="346">
        <v>250313000000</v>
      </c>
      <c r="C21" s="80" t="s">
        <v>847</v>
      </c>
      <c r="D21" s="80" t="s">
        <v>861</v>
      </c>
      <c r="E21" s="82"/>
      <c r="F21" s="82"/>
      <c r="G21" s="82"/>
      <c r="H21" s="82"/>
      <c r="I21" s="82"/>
      <c r="J21" s="83"/>
      <c r="K21" s="83"/>
      <c r="L21" s="83"/>
      <c r="M21" s="83"/>
      <c r="N21" s="112">
        <v>13500</v>
      </c>
      <c r="O21" s="110"/>
      <c r="P21" s="110"/>
      <c r="Q21" s="587">
        <v>1134</v>
      </c>
      <c r="R21" s="82">
        <f>VLOOKUP(B21,'[1]EPSA - Control Stock Minimo'!$A$2:$F$10545,4,FALSE)</f>
        <v>0</v>
      </c>
      <c r="S21" s="84">
        <v>250000</v>
      </c>
      <c r="T21" s="86">
        <v>46121</v>
      </c>
      <c r="U21" s="79">
        <f t="shared" si="4"/>
        <v>18.602518518518519</v>
      </c>
      <c r="V21" s="79" t="str">
        <f t="shared" si="2"/>
        <v/>
      </c>
      <c r="W21" s="665"/>
      <c r="X21" s="113"/>
      <c r="Y21" s="141"/>
      <c r="Z21" s="536"/>
    </row>
    <row r="22" spans="1:133" ht="24.9" thickBot="1" x14ac:dyDescent="0.45">
      <c r="A22" s="781" t="s">
        <v>708</v>
      </c>
      <c r="B22" s="346">
        <v>247554000000</v>
      </c>
      <c r="C22" s="80" t="s">
        <v>709</v>
      </c>
      <c r="D22" s="80" t="s">
        <v>713</v>
      </c>
      <c r="E22" s="82"/>
      <c r="F22" s="82"/>
      <c r="G22" s="82"/>
      <c r="H22" s="82">
        <v>0</v>
      </c>
      <c r="I22" s="82">
        <v>0</v>
      </c>
      <c r="J22" s="83">
        <v>0</v>
      </c>
      <c r="K22" s="83">
        <v>0</v>
      </c>
      <c r="L22" s="83">
        <v>428</v>
      </c>
      <c r="M22" s="83"/>
      <c r="N22" s="112">
        <v>800</v>
      </c>
      <c r="O22" s="110"/>
      <c r="P22" s="110"/>
      <c r="Q22" s="587">
        <v>21710</v>
      </c>
      <c r="R22" s="82">
        <f>VLOOKUP(B22,'[1]EPSA - Control Stock Minimo'!$A$2:$F$10545,4,FALSE)</f>
        <v>0</v>
      </c>
      <c r="S22" s="84">
        <v>30000</v>
      </c>
      <c r="T22" s="86">
        <v>46121</v>
      </c>
      <c r="U22" s="79">
        <f t="shared" si="4"/>
        <v>64.637500000000003</v>
      </c>
      <c r="V22" s="79" t="str">
        <f t="shared" si="2"/>
        <v/>
      </c>
      <c r="W22" s="663"/>
      <c r="X22" s="113"/>
      <c r="Y22" s="141">
        <f t="shared" si="0"/>
        <v>64.637500000000003</v>
      </c>
      <c r="Z22" s="141">
        <f t="shared" si="1"/>
        <v>129.27500000000001</v>
      </c>
    </row>
    <row r="23" spans="1:133" ht="27.75" customHeight="1" thickBot="1" x14ac:dyDescent="0.45">
      <c r="A23" s="782"/>
      <c r="B23" s="346">
        <v>247555000000</v>
      </c>
      <c r="C23" s="80" t="s">
        <v>710</v>
      </c>
      <c r="D23" s="80" t="s">
        <v>713</v>
      </c>
      <c r="E23" s="82"/>
      <c r="F23" s="82"/>
      <c r="G23" s="82"/>
      <c r="H23" s="82">
        <v>0</v>
      </c>
      <c r="I23" s="82">
        <v>0</v>
      </c>
      <c r="J23" s="83">
        <v>0</v>
      </c>
      <c r="K23" s="83">
        <v>0</v>
      </c>
      <c r="L23" s="83">
        <v>1667</v>
      </c>
      <c r="M23" s="83"/>
      <c r="N23" s="112">
        <v>800</v>
      </c>
      <c r="O23" s="110"/>
      <c r="P23" s="110"/>
      <c r="Q23" s="587">
        <v>0</v>
      </c>
      <c r="R23" s="82">
        <f>VLOOKUP(B23,'[1]EPSA - Control Stock Minimo'!$A$2:$F$10545,4,FALSE)</f>
        <v>0</v>
      </c>
      <c r="S23" s="84">
        <v>20000</v>
      </c>
      <c r="T23" s="86">
        <v>46121</v>
      </c>
      <c r="U23" s="79">
        <f t="shared" si="4"/>
        <v>25</v>
      </c>
      <c r="V23" s="79" t="str">
        <f t="shared" si="2"/>
        <v/>
      </c>
      <c r="W23" s="665"/>
      <c r="X23" s="113"/>
      <c r="Y23" s="141">
        <f t="shared" si="0"/>
        <v>25</v>
      </c>
      <c r="Z23" s="141">
        <f t="shared" si="1"/>
        <v>50</v>
      </c>
    </row>
    <row r="24" spans="1:133" s="57" customFormat="1" ht="24.9" thickBot="1" x14ac:dyDescent="0.45">
      <c r="A24" s="782"/>
      <c r="B24" s="347">
        <v>264081000000</v>
      </c>
      <c r="C24" s="249" t="s">
        <v>720</v>
      </c>
      <c r="D24" s="249"/>
      <c r="E24" s="84"/>
      <c r="F24" s="84"/>
      <c r="G24" s="84"/>
      <c r="H24" s="84"/>
      <c r="I24" s="84"/>
      <c r="J24" s="112"/>
      <c r="K24" s="112"/>
      <c r="L24" s="112"/>
      <c r="M24" s="112"/>
      <c r="N24" s="112">
        <v>750</v>
      </c>
      <c r="O24" s="113"/>
      <c r="P24" s="113"/>
      <c r="Q24" s="587">
        <v>41931</v>
      </c>
      <c r="R24" s="82">
        <f>VLOOKUP(B24,'[1]EPSA - Control Stock Minimo'!$A$2:$F$10545,4,FALSE)</f>
        <v>0</v>
      </c>
      <c r="S24" s="84">
        <f>VLOOKUP(B24,'[1]EPSA - Control Stock Minimo'!$A$1:$I$10545,9,FALSE)</f>
        <v>0</v>
      </c>
      <c r="T24" s="86">
        <v>46121</v>
      </c>
      <c r="U24" s="79">
        <f t="shared" si="4"/>
        <v>55.908000000000001</v>
      </c>
      <c r="V24" s="248" t="str">
        <f t="shared" si="2"/>
        <v/>
      </c>
      <c r="W24" s="662"/>
      <c r="X24" s="113"/>
      <c r="Y24" s="141">
        <f t="shared" si="0"/>
        <v>55.908000000000001</v>
      </c>
      <c r="Z24" s="251">
        <f t="shared" si="1"/>
        <v>111.816</v>
      </c>
    </row>
    <row r="25" spans="1:133" s="57" customFormat="1" ht="49.8" customHeight="1" thickBot="1" x14ac:dyDescent="0.45">
      <c r="A25" s="782"/>
      <c r="B25" s="347">
        <v>21200500000000</v>
      </c>
      <c r="C25" s="249" t="s">
        <v>719</v>
      </c>
      <c r="D25" s="249" t="s">
        <v>806</v>
      </c>
      <c r="E25" s="84"/>
      <c r="F25" s="84"/>
      <c r="G25" s="703" t="s">
        <v>926</v>
      </c>
      <c r="H25" s="84">
        <v>0</v>
      </c>
      <c r="I25" s="84">
        <v>0</v>
      </c>
      <c r="J25" s="112">
        <v>0</v>
      </c>
      <c r="K25" s="112">
        <v>0</v>
      </c>
      <c r="L25" s="112">
        <v>257</v>
      </c>
      <c r="M25" s="112"/>
      <c r="N25" s="112">
        <v>250</v>
      </c>
      <c r="O25" s="113"/>
      <c r="P25" s="113"/>
      <c r="Q25" s="587">
        <f>VLOOKUP(B25,'[1]EPSA - Control Stock Minimo'!$A$2:$F$10545,3,FALSE)</f>
        <v>1667</v>
      </c>
      <c r="R25" s="84">
        <f>VLOOKUP(B25,'[1]EPSA - Control Stock Minimo'!$A$2:$F$10545,4,FALSE)</f>
        <v>0</v>
      </c>
      <c r="S25" s="84">
        <f>VLOOKUP(B25,'[1]EPSA - Control Stock Minimo'!$A$1:$I$10545,9,FALSE)</f>
        <v>0</v>
      </c>
      <c r="T25" s="85">
        <v>46121</v>
      </c>
      <c r="U25" s="248">
        <f t="shared" si="4"/>
        <v>6.6680000000000001</v>
      </c>
      <c r="V25" s="79" t="str">
        <f t="shared" si="2"/>
        <v>-</v>
      </c>
      <c r="W25" s="662" t="s">
        <v>924</v>
      </c>
      <c r="X25" s="113"/>
      <c r="Y25" s="251">
        <f t="shared" si="0"/>
        <v>6.6680000000000001</v>
      </c>
      <c r="Z25" s="251" t="e">
        <f t="shared" si="1"/>
        <v>#VALUE!</v>
      </c>
    </row>
    <row r="26" spans="1:133" ht="37.200000000000003" thickBot="1" x14ac:dyDescent="0.45">
      <c r="A26" s="782"/>
      <c r="B26" s="346">
        <v>247556000000</v>
      </c>
      <c r="C26" s="80" t="s">
        <v>711</v>
      </c>
      <c r="D26" s="80" t="s">
        <v>714</v>
      </c>
      <c r="E26" s="82"/>
      <c r="F26" s="82"/>
      <c r="G26" s="82"/>
      <c r="H26" s="82">
        <v>0</v>
      </c>
      <c r="I26" s="82">
        <v>0</v>
      </c>
      <c r="J26" s="83">
        <v>0</v>
      </c>
      <c r="K26" s="83">
        <v>0</v>
      </c>
      <c r="L26" s="83">
        <v>83</v>
      </c>
      <c r="M26" s="83"/>
      <c r="N26" s="112">
        <v>700</v>
      </c>
      <c r="O26" s="110"/>
      <c r="P26" s="110"/>
      <c r="Q26" s="587">
        <v>18000</v>
      </c>
      <c r="R26" s="82">
        <f>VLOOKUP(B26,'[1]EPSA - Control Stock Minimo'!$A$2:$F$10545,4,FALSE)</f>
        <v>0</v>
      </c>
      <c r="S26" s="84">
        <v>0</v>
      </c>
      <c r="T26" s="86">
        <v>46121</v>
      </c>
      <c r="U26" s="79">
        <f t="shared" si="4"/>
        <v>25.714285714285715</v>
      </c>
      <c r="V26" s="79" t="str">
        <f t="shared" si="2"/>
        <v/>
      </c>
      <c r="W26" s="663"/>
      <c r="X26" s="113"/>
      <c r="Y26" s="141">
        <f t="shared" si="0"/>
        <v>25.714285714285715</v>
      </c>
      <c r="Z26" s="141">
        <f t="shared" si="1"/>
        <v>51.428571428571431</v>
      </c>
    </row>
    <row r="27" spans="1:133" ht="37.200000000000003" hidden="1" thickBot="1" x14ac:dyDescent="0.45">
      <c r="A27" s="782"/>
      <c r="B27" s="346">
        <v>260015000002</v>
      </c>
      <c r="C27" s="80" t="s">
        <v>836</v>
      </c>
      <c r="D27" s="80" t="s">
        <v>877</v>
      </c>
      <c r="E27" s="82"/>
      <c r="F27" s="82"/>
      <c r="G27" s="82"/>
      <c r="H27" s="82"/>
      <c r="I27" s="82"/>
      <c r="J27" s="83"/>
      <c r="K27" s="83"/>
      <c r="L27" s="83"/>
      <c r="M27" s="83"/>
      <c r="N27" s="112">
        <v>0</v>
      </c>
      <c r="O27" s="110"/>
      <c r="P27" s="110"/>
      <c r="Q27" s="587">
        <f>VLOOKUP(B27,'[1]EPSA - Control Stock Minimo'!$A$2:$F$10545,3,FALSE)</f>
        <v>174</v>
      </c>
      <c r="R27" s="82">
        <f>VLOOKUP(B27,'[1]EPSA - Control Stock Minimo'!$A$2:$F$10545,4,FALSE)</f>
        <v>0</v>
      </c>
      <c r="S27" s="84">
        <f>VLOOKUP(B27,'[1]EPSA - Control Stock Minimo'!$A$1:$I$10545,9,FALSE)</f>
        <v>10000</v>
      </c>
      <c r="T27" s="86">
        <v>46084</v>
      </c>
      <c r="U27" s="79" t="e">
        <f t="shared" si="4"/>
        <v>#DIV/0!</v>
      </c>
      <c r="V27" s="79" t="str">
        <f t="shared" si="2"/>
        <v>-</v>
      </c>
      <c r="W27" s="663"/>
      <c r="X27" s="113"/>
      <c r="Y27" s="141" t="e">
        <f t="shared" si="0"/>
        <v>#DIV/0!</v>
      </c>
      <c r="Z27" s="536"/>
    </row>
    <row r="28" spans="1:133" ht="37.200000000000003" hidden="1" thickBot="1" x14ac:dyDescent="0.45">
      <c r="A28" s="782"/>
      <c r="B28" s="346">
        <v>260016000004</v>
      </c>
      <c r="C28" s="80" t="s">
        <v>837</v>
      </c>
      <c r="D28" s="80" t="s">
        <v>877</v>
      </c>
      <c r="E28" s="82"/>
      <c r="F28" s="82"/>
      <c r="G28" s="82"/>
      <c r="H28" s="82"/>
      <c r="I28" s="82"/>
      <c r="J28" s="83"/>
      <c r="K28" s="83"/>
      <c r="L28" s="83"/>
      <c r="M28" s="83"/>
      <c r="N28" s="112">
        <v>0</v>
      </c>
      <c r="O28" s="110"/>
      <c r="P28" s="110"/>
      <c r="Q28" s="587">
        <f>VLOOKUP(B28,'[1]EPSA - Control Stock Minimo'!$A$2:$F$10545,3,FALSE)</f>
        <v>205</v>
      </c>
      <c r="R28" s="82">
        <f>VLOOKUP(B28,'[1]EPSA - Control Stock Minimo'!$A$2:$F$10545,4,FALSE)</f>
        <v>0</v>
      </c>
      <c r="S28" s="84">
        <f>VLOOKUP(B28,'[1]EPSA - Control Stock Minimo'!$A$1:$I$10545,9,FALSE)</f>
        <v>10000</v>
      </c>
      <c r="T28" s="86">
        <v>46084</v>
      </c>
      <c r="U28" s="79" t="e">
        <f t="shared" si="4"/>
        <v>#DIV/0!</v>
      </c>
      <c r="V28" s="79" t="str">
        <f t="shared" si="2"/>
        <v>-</v>
      </c>
      <c r="W28" s="663"/>
      <c r="X28" s="113"/>
      <c r="Y28" s="141" t="e">
        <f t="shared" si="0"/>
        <v>#DIV/0!</v>
      </c>
      <c r="Z28" s="536"/>
    </row>
    <row r="29" spans="1:133" ht="12.6" thickBot="1" x14ac:dyDescent="0.45">
      <c r="A29" s="782"/>
      <c r="B29" s="346">
        <v>250312000000</v>
      </c>
      <c r="C29" s="547" t="s">
        <v>838</v>
      </c>
      <c r="D29" s="80"/>
      <c r="E29" s="82"/>
      <c r="F29" s="82"/>
      <c r="G29" s="82"/>
      <c r="H29" s="82"/>
      <c r="I29" s="82"/>
      <c r="J29" s="83"/>
      <c r="K29" s="83"/>
      <c r="L29" s="83"/>
      <c r="M29" s="83"/>
      <c r="N29" s="112"/>
      <c r="O29" s="110"/>
      <c r="P29" s="110"/>
      <c r="Q29" s="587">
        <f>VLOOKUP(B29,'[1]EPSA - Control Stock Minimo'!$A$2:$F$10545,3,FALSE)</f>
        <v>4999</v>
      </c>
      <c r="R29" s="82">
        <f>VLOOKUP(B29,'[1]EPSA - Control Stock Minimo'!$A$2:$F$10545,4,FALSE)</f>
        <v>0</v>
      </c>
      <c r="S29" s="84">
        <f>VLOOKUP(B29,'[1]EPSA - Control Stock Minimo'!$A$1:$I$10545,9,FALSE)</f>
        <v>0</v>
      </c>
      <c r="T29" s="86">
        <v>46121</v>
      </c>
      <c r="U29" s="79" t="e">
        <f t="shared" si="4"/>
        <v>#DIV/0!</v>
      </c>
      <c r="V29" s="79" t="str">
        <f t="shared" si="2"/>
        <v>-</v>
      </c>
      <c r="W29" s="663"/>
      <c r="X29" s="113"/>
      <c r="Y29" s="141"/>
      <c r="Z29" s="536"/>
    </row>
    <row r="30" spans="1:133" ht="12.6" thickBot="1" x14ac:dyDescent="0.45">
      <c r="A30" s="782"/>
      <c r="B30" s="346">
        <v>247558000000</v>
      </c>
      <c r="C30" s="547" t="s">
        <v>839</v>
      </c>
      <c r="D30" s="80"/>
      <c r="E30" s="82"/>
      <c r="F30" s="82"/>
      <c r="G30" s="82"/>
      <c r="H30" s="82"/>
      <c r="I30" s="82"/>
      <c r="J30" s="83"/>
      <c r="K30" s="83"/>
      <c r="L30" s="83"/>
      <c r="M30" s="83"/>
      <c r="N30" s="112"/>
      <c r="O30" s="110"/>
      <c r="P30" s="110"/>
      <c r="Q30" s="587">
        <f>VLOOKUP(B30,'[1]EPSA - Control Stock Minimo'!$A$2:$F$10545,3,FALSE)</f>
        <v>4999</v>
      </c>
      <c r="R30" s="82">
        <f>VLOOKUP(B30,'[1]EPSA - Control Stock Minimo'!$A$2:$F$10545,4,FALSE)</f>
        <v>0</v>
      </c>
      <c r="S30" s="84">
        <f>VLOOKUP(B30,'[1]EPSA - Control Stock Minimo'!$A$1:$I$10545,9,FALSE)</f>
        <v>0</v>
      </c>
      <c r="T30" s="86">
        <v>46121</v>
      </c>
      <c r="U30" s="79" t="e">
        <f t="shared" si="4"/>
        <v>#DIV/0!</v>
      </c>
      <c r="V30" s="79" t="str">
        <f t="shared" si="2"/>
        <v>-</v>
      </c>
      <c r="W30" s="663"/>
      <c r="X30" s="113"/>
      <c r="Y30" s="141"/>
      <c r="Z30" s="536"/>
    </row>
    <row r="31" spans="1:133" ht="12.6" thickBot="1" x14ac:dyDescent="0.45">
      <c r="A31" s="782"/>
      <c r="B31" s="346">
        <v>247009810000</v>
      </c>
      <c r="C31" s="547" t="s">
        <v>840</v>
      </c>
      <c r="D31" s="80"/>
      <c r="E31" s="82"/>
      <c r="F31" s="82"/>
      <c r="G31" s="82"/>
      <c r="H31" s="82"/>
      <c r="I31" s="82"/>
      <c r="J31" s="83"/>
      <c r="K31" s="83"/>
      <c r="L31" s="83"/>
      <c r="M31" s="83"/>
      <c r="N31" s="112"/>
      <c r="O31" s="110"/>
      <c r="P31" s="110"/>
      <c r="Q31" s="587">
        <f>VLOOKUP(B31,'[1]EPSA - Control Stock Minimo'!$A$2:$F$10545,3,FALSE)</f>
        <v>4999</v>
      </c>
      <c r="R31" s="82">
        <f>VLOOKUP(B31,'[1]EPSA - Control Stock Minimo'!$A$2:$F$10545,4,FALSE)</f>
        <v>0</v>
      </c>
      <c r="S31" s="84">
        <f>VLOOKUP(B31,'[1]EPSA - Control Stock Minimo'!$A$1:$I$10545,9,FALSE)</f>
        <v>0</v>
      </c>
      <c r="T31" s="86">
        <v>46121</v>
      </c>
      <c r="U31" s="79" t="e">
        <f t="shared" si="4"/>
        <v>#DIV/0!</v>
      </c>
      <c r="V31" s="79" t="str">
        <f t="shared" si="2"/>
        <v>-</v>
      </c>
      <c r="W31" s="663"/>
      <c r="X31" s="113"/>
      <c r="Y31" s="141"/>
      <c r="Z31" s="536"/>
    </row>
    <row r="32" spans="1:133" ht="12.6" thickBot="1" x14ac:dyDescent="0.45">
      <c r="A32" s="779"/>
      <c r="B32" s="346">
        <v>247557000000</v>
      </c>
      <c r="C32" s="80" t="s">
        <v>841</v>
      </c>
      <c r="D32" s="80"/>
      <c r="E32" s="82"/>
      <c r="F32" s="82"/>
      <c r="G32" s="82"/>
      <c r="H32" s="82"/>
      <c r="I32" s="82"/>
      <c r="J32" s="83"/>
      <c r="K32" s="83"/>
      <c r="L32" s="83"/>
      <c r="M32" s="83"/>
      <c r="N32" s="112">
        <v>1500</v>
      </c>
      <c r="O32" s="110"/>
      <c r="P32" s="110"/>
      <c r="Q32" s="587">
        <v>22000</v>
      </c>
      <c r="R32" s="82">
        <f>VLOOKUP(B32,'[1]EPSA - Control Stock Minimo'!$A$2:$F$10545,4,FALSE)</f>
        <v>0</v>
      </c>
      <c r="S32" s="84">
        <v>80000</v>
      </c>
      <c r="T32" s="86">
        <v>46121</v>
      </c>
      <c r="U32" s="79">
        <f t="shared" si="4"/>
        <v>68</v>
      </c>
      <c r="V32" s="79" t="str">
        <f t="shared" si="2"/>
        <v/>
      </c>
      <c r="W32" s="663"/>
      <c r="X32" s="113"/>
      <c r="Y32" s="141"/>
      <c r="Z32" s="536"/>
    </row>
    <row r="33" spans="1:133" ht="12.6" thickBot="1" x14ac:dyDescent="0.45">
      <c r="A33" s="560"/>
      <c r="B33" s="346">
        <v>250402000000</v>
      </c>
      <c r="C33" s="80" t="s">
        <v>862</v>
      </c>
      <c r="D33" s="80"/>
      <c r="E33" s="82"/>
      <c r="F33" s="82"/>
      <c r="G33" s="82"/>
      <c r="H33" s="82"/>
      <c r="I33" s="82"/>
      <c r="J33" s="83"/>
      <c r="K33" s="83"/>
      <c r="L33" s="83"/>
      <c r="M33" s="83"/>
      <c r="N33" s="112"/>
      <c r="O33" s="110"/>
      <c r="P33" s="110"/>
      <c r="Q33" s="587">
        <v>51000</v>
      </c>
      <c r="R33" s="82">
        <f>VLOOKUP(B33,'[1]EPSA - Control Stock Minimo'!$A$2:$F$10545,4,FALSE)</f>
        <v>0</v>
      </c>
      <c r="S33" s="84">
        <v>0</v>
      </c>
      <c r="T33" s="86">
        <v>46121</v>
      </c>
      <c r="U33" s="79" t="e">
        <f t="shared" si="4"/>
        <v>#DIV/0!</v>
      </c>
      <c r="V33" s="79" t="str">
        <f t="shared" si="2"/>
        <v>-</v>
      </c>
      <c r="W33" s="663"/>
      <c r="X33" s="113"/>
      <c r="Y33" s="141"/>
      <c r="Z33" s="544"/>
    </row>
    <row r="34" spans="1:133" ht="24.9" thickBot="1" x14ac:dyDescent="0.45">
      <c r="A34" s="778" t="s">
        <v>73</v>
      </c>
      <c r="B34" s="346">
        <v>249012000000</v>
      </c>
      <c r="C34" s="80" t="s">
        <v>742</v>
      </c>
      <c r="D34" s="249" t="s">
        <v>780</v>
      </c>
      <c r="E34" s="82" t="s">
        <v>424</v>
      </c>
      <c r="F34" s="82"/>
      <c r="G34" s="82">
        <v>5</v>
      </c>
      <c r="H34" s="82">
        <v>6595</v>
      </c>
      <c r="I34" s="82">
        <v>1295</v>
      </c>
      <c r="J34" s="83">
        <v>5310.75</v>
      </c>
      <c r="K34" s="83">
        <v>9144</v>
      </c>
      <c r="L34" s="83">
        <v>5958</v>
      </c>
      <c r="M34" s="83"/>
      <c r="N34" s="112">
        <v>6800</v>
      </c>
      <c r="O34" s="110"/>
      <c r="P34" s="110"/>
      <c r="Q34" s="587">
        <v>56000</v>
      </c>
      <c r="R34" s="82">
        <f>VLOOKUP(B34,'[1]EPSA - Control Stock Minimo'!$A$2:$F$10545,4,FALSE)</f>
        <v>0</v>
      </c>
      <c r="S34" s="84">
        <f>VLOOKUP(B34,'[1]EPSA - Control Stock Minimo'!$A$1:$I$10545,9,FALSE)</f>
        <v>0</v>
      </c>
      <c r="T34" s="86">
        <v>46121</v>
      </c>
      <c r="U34" s="79">
        <f t="shared" si="4"/>
        <v>8.235294117647058</v>
      </c>
      <c r="V34" s="79" t="str">
        <f t="shared" si="2"/>
        <v>PEDIR</v>
      </c>
      <c r="W34" s="665"/>
      <c r="X34" s="113"/>
      <c r="Y34" s="141">
        <f t="shared" si="0"/>
        <v>8.235294117647058</v>
      </c>
      <c r="Z34" s="141">
        <f t="shared" ref="Z34:Z53" si="5">Y34-G34+U34</f>
        <v>11.470588235294116</v>
      </c>
    </row>
    <row r="35" spans="1:133" s="6" customFormat="1" ht="49.5" thickBot="1" x14ac:dyDescent="0.45">
      <c r="A35" s="779"/>
      <c r="B35" s="346">
        <v>250308000000</v>
      </c>
      <c r="C35" s="80" t="s">
        <v>743</v>
      </c>
      <c r="D35" s="102" t="s">
        <v>744</v>
      </c>
      <c r="E35" s="82" t="s">
        <v>424</v>
      </c>
      <c r="F35" s="82"/>
      <c r="G35" s="82">
        <v>5</v>
      </c>
      <c r="H35" s="82">
        <v>669</v>
      </c>
      <c r="I35" s="82">
        <v>244</v>
      </c>
      <c r="J35" s="83">
        <v>499.25</v>
      </c>
      <c r="K35" s="83">
        <v>290</v>
      </c>
      <c r="L35" s="83">
        <v>330</v>
      </c>
      <c r="M35" s="83"/>
      <c r="N35" s="112">
        <v>900</v>
      </c>
      <c r="O35" s="82"/>
      <c r="P35" s="82"/>
      <c r="Q35" s="587">
        <f>VLOOKUP(B35,'[1]EPSA - Control Stock Minimo'!$A$2:$F$10545,3,FALSE)</f>
        <v>35890</v>
      </c>
      <c r="R35" s="82">
        <f>VLOOKUP(B35,'[1]EPSA - Control Stock Minimo'!$A$2:$F$10545,4,FALSE)</f>
        <v>0</v>
      </c>
      <c r="S35" s="84">
        <f>VLOOKUP(B35,'[1]EPSA - Control Stock Minimo'!$A$1:$I$10545,9,FALSE)</f>
        <v>0</v>
      </c>
      <c r="T35" s="86">
        <v>46121</v>
      </c>
      <c r="U35" s="79">
        <f t="shared" si="4"/>
        <v>39.87777777777778</v>
      </c>
      <c r="V35" s="79" t="str">
        <f t="shared" si="2"/>
        <v/>
      </c>
      <c r="W35" s="666"/>
      <c r="X35" s="82"/>
      <c r="Y35" s="141">
        <f t="shared" si="0"/>
        <v>39.87777777777778</v>
      </c>
      <c r="Z35" s="141">
        <f t="shared" si="5"/>
        <v>74.75555555555556</v>
      </c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</row>
    <row r="36" spans="1:133" s="51" customFormat="1" ht="12.75" customHeight="1" thickBot="1" x14ac:dyDescent="0.45">
      <c r="A36" s="776" t="s">
        <v>454</v>
      </c>
      <c r="B36" s="347">
        <v>247552000000</v>
      </c>
      <c r="C36" s="249" t="s">
        <v>5</v>
      </c>
      <c r="D36" s="249" t="s">
        <v>748</v>
      </c>
      <c r="E36" s="84" t="s">
        <v>424</v>
      </c>
      <c r="F36" s="84"/>
      <c r="G36" s="84">
        <v>4</v>
      </c>
      <c r="H36" s="84">
        <v>2175</v>
      </c>
      <c r="I36" s="84">
        <v>5537</v>
      </c>
      <c r="J36" s="112">
        <v>5054.17</v>
      </c>
      <c r="K36" s="112"/>
      <c r="L36" s="112"/>
      <c r="M36" s="112"/>
      <c r="N36" s="112">
        <v>4476</v>
      </c>
      <c r="O36" s="84"/>
      <c r="P36" s="84"/>
      <c r="Q36" s="587">
        <v>84584</v>
      </c>
      <c r="R36" s="82">
        <f>VLOOKUP(B36,'[1]EPSA - Control Stock Minimo'!$A$2:$F$10545,4,FALSE)</f>
        <v>0</v>
      </c>
      <c r="S36" s="84">
        <f>VLOOKUP(B36,'[1]EPSA - Control Stock Minimo'!$A$1:$I$10545,9,FALSE)</f>
        <v>0</v>
      </c>
      <c r="T36" s="86">
        <v>46121</v>
      </c>
      <c r="U36" s="248">
        <f t="shared" si="4"/>
        <v>18.897229669347631</v>
      </c>
      <c r="V36" s="248" t="str">
        <f t="shared" si="2"/>
        <v/>
      </c>
      <c r="W36" s="667"/>
      <c r="X36" s="84"/>
      <c r="Y36" s="141">
        <f t="shared" si="0"/>
        <v>18.897229669347631</v>
      </c>
      <c r="Z36" s="251">
        <f t="shared" si="5"/>
        <v>33.794459338695262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</row>
    <row r="37" spans="1:133" s="5" customFormat="1" ht="12.6" thickBot="1" x14ac:dyDescent="0.45">
      <c r="A37" s="777"/>
      <c r="B37" s="346">
        <v>244060000000</v>
      </c>
      <c r="C37" s="80" t="s">
        <v>6</v>
      </c>
      <c r="D37" s="80"/>
      <c r="E37" s="82" t="s">
        <v>424</v>
      </c>
      <c r="F37" s="82"/>
      <c r="G37" s="82">
        <v>4</v>
      </c>
      <c r="H37" s="82">
        <v>28009</v>
      </c>
      <c r="I37" s="82">
        <v>24430</v>
      </c>
      <c r="J37" s="83">
        <v>20548.580000000002</v>
      </c>
      <c r="K37" s="83">
        <v>24131</v>
      </c>
      <c r="L37" s="83">
        <v>20135</v>
      </c>
      <c r="M37" s="83"/>
      <c r="N37" s="112">
        <v>29000</v>
      </c>
      <c r="O37" s="82"/>
      <c r="P37" s="82"/>
      <c r="Q37" s="587">
        <v>76307</v>
      </c>
      <c r="R37" s="82">
        <f>VLOOKUP(B37,'[1]EPSA - Control Stock Minimo'!$A$2:$F$10545,4,FALSE)</f>
        <v>0</v>
      </c>
      <c r="S37" s="84">
        <v>400000</v>
      </c>
      <c r="T37" s="86">
        <v>46084</v>
      </c>
      <c r="U37" s="79">
        <f t="shared" si="4"/>
        <v>16.424379310344829</v>
      </c>
      <c r="V37" s="79" t="str">
        <f t="shared" si="2"/>
        <v/>
      </c>
      <c r="W37" s="666"/>
      <c r="X37" s="84"/>
      <c r="Y37" s="141">
        <f t="shared" si="0"/>
        <v>16.424379310344829</v>
      </c>
      <c r="Z37" s="141">
        <f t="shared" si="5"/>
        <v>28.848758620689658</v>
      </c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</row>
    <row r="38" spans="1:133" s="551" customFormat="1" ht="12.6" thickBot="1" x14ac:dyDescent="0.45">
      <c r="A38" s="781" t="s">
        <v>788</v>
      </c>
      <c r="B38" s="590">
        <v>501018000000</v>
      </c>
      <c r="C38" s="591" t="s">
        <v>0</v>
      </c>
      <c r="D38" s="591"/>
      <c r="E38" s="592" t="s">
        <v>423</v>
      </c>
      <c r="F38" s="592"/>
      <c r="G38" s="592">
        <v>6</v>
      </c>
      <c r="H38" s="592">
        <v>0</v>
      </c>
      <c r="I38" s="592">
        <v>17733</v>
      </c>
      <c r="J38" s="593">
        <v>22225</v>
      </c>
      <c r="K38" s="593">
        <v>21175</v>
      </c>
      <c r="L38" s="593">
        <v>24908</v>
      </c>
      <c r="M38" s="593"/>
      <c r="N38" s="596">
        <v>23000</v>
      </c>
      <c r="O38" s="594"/>
      <c r="P38" s="594"/>
      <c r="Q38" s="697">
        <v>135800</v>
      </c>
      <c r="R38" s="592">
        <v>84000</v>
      </c>
      <c r="S38" s="592">
        <v>330000</v>
      </c>
      <c r="T38" s="595">
        <v>46148</v>
      </c>
      <c r="U38" s="596">
        <f t="shared" si="4"/>
        <v>23.904347826086955</v>
      </c>
      <c r="V38" s="596" t="str">
        <f t="shared" si="2"/>
        <v/>
      </c>
      <c r="W38" s="668"/>
      <c r="X38" s="594"/>
      <c r="Y38" s="251">
        <f t="shared" si="0"/>
        <v>20.252173913043478</v>
      </c>
      <c r="Z38" s="584">
        <f t="shared" si="5"/>
        <v>38.156521739130433</v>
      </c>
    </row>
    <row r="39" spans="1:133" s="551" customFormat="1" ht="12.6" thickBot="1" x14ac:dyDescent="0.45">
      <c r="A39" s="782"/>
      <c r="B39" s="590">
        <v>502004000000</v>
      </c>
      <c r="C39" s="591" t="s">
        <v>7</v>
      </c>
      <c r="D39" s="591"/>
      <c r="E39" s="592" t="s">
        <v>423</v>
      </c>
      <c r="F39" s="592"/>
      <c r="G39" s="592">
        <v>6</v>
      </c>
      <c r="H39" s="592">
        <v>20250</v>
      </c>
      <c r="I39" s="592">
        <v>19000</v>
      </c>
      <c r="J39" s="593">
        <v>19856.25</v>
      </c>
      <c r="K39" s="593">
        <v>18750</v>
      </c>
      <c r="L39" s="593">
        <v>22218</v>
      </c>
      <c r="M39" s="593"/>
      <c r="N39" s="596">
        <v>20000</v>
      </c>
      <c r="O39" s="594"/>
      <c r="P39" s="594"/>
      <c r="Q39" s="697">
        <v>313200</v>
      </c>
      <c r="R39" s="592">
        <f>VLOOKUP(B39,'[1]EPSA - Control Stock Minimo'!$A$2:$F$10545,4,FALSE)</f>
        <v>0</v>
      </c>
      <c r="S39" s="592">
        <v>176000</v>
      </c>
      <c r="T39" s="595">
        <v>46148</v>
      </c>
      <c r="U39" s="596">
        <f t="shared" si="4"/>
        <v>24.46</v>
      </c>
      <c r="V39" s="596" t="str">
        <f t="shared" si="2"/>
        <v/>
      </c>
      <c r="W39" s="669" t="s">
        <v>4</v>
      </c>
      <c r="X39" s="594"/>
      <c r="Y39" s="251">
        <f t="shared" si="0"/>
        <v>24.46</v>
      </c>
      <c r="Z39" s="584">
        <f t="shared" si="5"/>
        <v>42.92</v>
      </c>
    </row>
    <row r="40" spans="1:133" s="585" customFormat="1" ht="19.8" customHeight="1" thickBot="1" x14ac:dyDescent="0.45">
      <c r="A40" s="780"/>
      <c r="B40" s="590">
        <v>502002100000</v>
      </c>
      <c r="C40" s="591" t="s">
        <v>8</v>
      </c>
      <c r="D40" s="591"/>
      <c r="E40" s="592" t="s">
        <v>423</v>
      </c>
      <c r="F40" s="592"/>
      <c r="G40" s="592">
        <v>6</v>
      </c>
      <c r="H40" s="592">
        <v>8977</v>
      </c>
      <c r="I40" s="592">
        <v>5409</v>
      </c>
      <c r="J40" s="593">
        <v>4405</v>
      </c>
      <c r="K40" s="593">
        <v>6806.33</v>
      </c>
      <c r="L40" s="593">
        <v>5152</v>
      </c>
      <c r="M40" s="593"/>
      <c r="N40" s="593">
        <v>7000</v>
      </c>
      <c r="O40" s="594"/>
      <c r="P40" s="594"/>
      <c r="Q40" s="697">
        <v>227700</v>
      </c>
      <c r="R40" s="592">
        <v>0</v>
      </c>
      <c r="S40" s="592">
        <v>0</v>
      </c>
      <c r="T40" s="595">
        <v>46148</v>
      </c>
      <c r="U40" s="596">
        <f t="shared" si="4"/>
        <v>32.528571428571432</v>
      </c>
      <c r="V40" s="596" t="str">
        <f t="shared" si="2"/>
        <v/>
      </c>
      <c r="W40" s="669"/>
      <c r="X40" s="594"/>
      <c r="Y40" s="251">
        <f t="shared" si="0"/>
        <v>32.528571428571432</v>
      </c>
      <c r="Z40" s="584">
        <f t="shared" si="5"/>
        <v>59.057142857142864</v>
      </c>
      <c r="AA40" s="551"/>
      <c r="AB40" s="551"/>
      <c r="AC40" s="551"/>
      <c r="AD40" s="551"/>
      <c r="AE40" s="551"/>
      <c r="AF40" s="551"/>
      <c r="AG40" s="551"/>
      <c r="AH40" s="551"/>
      <c r="AI40" s="551"/>
      <c r="AJ40" s="551"/>
      <c r="AK40" s="551"/>
      <c r="AL40" s="551"/>
      <c r="AM40" s="551"/>
      <c r="AN40" s="551"/>
      <c r="AO40" s="551"/>
      <c r="AP40" s="551"/>
      <c r="AQ40" s="551"/>
      <c r="AR40" s="551"/>
      <c r="AS40" s="551"/>
      <c r="AT40" s="551"/>
      <c r="AU40" s="551"/>
      <c r="AV40" s="551"/>
      <c r="AW40" s="551"/>
      <c r="AX40" s="551"/>
      <c r="AY40" s="551"/>
      <c r="AZ40" s="551"/>
      <c r="BA40" s="551"/>
      <c r="BB40" s="551"/>
      <c r="BC40" s="551"/>
      <c r="BD40" s="551"/>
      <c r="BE40" s="551"/>
      <c r="BF40" s="551"/>
      <c r="BG40" s="551"/>
      <c r="BH40" s="551"/>
      <c r="BI40" s="551"/>
      <c r="BJ40" s="551"/>
      <c r="BK40" s="551"/>
      <c r="BL40" s="551"/>
      <c r="BM40" s="551"/>
      <c r="BN40" s="551"/>
      <c r="BO40" s="551"/>
      <c r="BP40" s="551"/>
      <c r="BQ40" s="551"/>
      <c r="BR40" s="551"/>
      <c r="BS40" s="551"/>
      <c r="BT40" s="551"/>
      <c r="BU40" s="551"/>
      <c r="BV40" s="551"/>
      <c r="BW40" s="551"/>
      <c r="BX40" s="551"/>
      <c r="BY40" s="551"/>
      <c r="BZ40" s="551"/>
      <c r="CA40" s="551"/>
      <c r="CB40" s="551"/>
      <c r="CC40" s="551"/>
      <c r="CD40" s="551"/>
      <c r="CE40" s="551"/>
      <c r="CF40" s="551"/>
      <c r="CG40" s="551"/>
      <c r="CH40" s="551"/>
      <c r="CI40" s="551"/>
      <c r="CJ40" s="551"/>
      <c r="CK40" s="551"/>
      <c r="CL40" s="551"/>
      <c r="CM40" s="551"/>
      <c r="CN40" s="551"/>
      <c r="CO40" s="551"/>
      <c r="CP40" s="551"/>
      <c r="CQ40" s="551"/>
      <c r="CR40" s="551"/>
      <c r="CS40" s="551"/>
      <c r="CT40" s="551"/>
      <c r="CU40" s="551"/>
      <c r="CV40" s="551"/>
      <c r="CW40" s="551"/>
      <c r="CX40" s="551"/>
      <c r="CY40" s="551"/>
      <c r="CZ40" s="551"/>
      <c r="DA40" s="551"/>
      <c r="DB40" s="551"/>
      <c r="DC40" s="551"/>
      <c r="DD40" s="551"/>
      <c r="DE40" s="551"/>
      <c r="DF40" s="551"/>
      <c r="DG40" s="551"/>
      <c r="DH40" s="551"/>
      <c r="DI40" s="551"/>
      <c r="DJ40" s="551"/>
      <c r="DK40" s="551"/>
      <c r="DL40" s="551"/>
      <c r="DM40" s="551"/>
      <c r="DN40" s="551"/>
      <c r="DO40" s="551"/>
      <c r="DP40" s="551"/>
      <c r="DQ40" s="551"/>
      <c r="DR40" s="551"/>
      <c r="DS40" s="551"/>
      <c r="DT40" s="551"/>
      <c r="DU40" s="551"/>
      <c r="DV40" s="551"/>
      <c r="DW40" s="551"/>
      <c r="DX40" s="551"/>
      <c r="DY40" s="551"/>
      <c r="DZ40" s="551"/>
      <c r="EA40" s="551"/>
      <c r="EB40" s="551"/>
      <c r="EC40" s="551"/>
    </row>
    <row r="41" spans="1:133" s="4" customFormat="1" ht="13.2" customHeight="1" thickBot="1" x14ac:dyDescent="0.45">
      <c r="A41" s="784" t="s">
        <v>849</v>
      </c>
      <c r="B41" s="346">
        <v>854020200000</v>
      </c>
      <c r="C41" s="80" t="s">
        <v>848</v>
      </c>
      <c r="D41" s="80" t="s">
        <v>749</v>
      </c>
      <c r="E41" s="82" t="s">
        <v>424</v>
      </c>
      <c r="F41" s="82"/>
      <c r="G41" s="82">
        <v>8</v>
      </c>
      <c r="H41" s="82">
        <v>1114</v>
      </c>
      <c r="I41" s="82">
        <v>642</v>
      </c>
      <c r="J41" s="83">
        <v>1280.67</v>
      </c>
      <c r="K41" s="83">
        <v>920</v>
      </c>
      <c r="L41" s="83">
        <v>1152</v>
      </c>
      <c r="M41" s="83"/>
      <c r="N41" s="112">
        <f>AVERAGE(H41:L41)</f>
        <v>1021.734</v>
      </c>
      <c r="O41" s="110"/>
      <c r="P41" s="110"/>
      <c r="Q41" s="587">
        <v>13178</v>
      </c>
      <c r="R41" s="82">
        <f>VLOOKUP(B41,'[1]EPSA - Control Stock Minimo'!$A$2:$F$10545,4,FALSE)</f>
        <v>0</v>
      </c>
      <c r="S41" s="84">
        <f>VLOOKUP(B41,'[1]EPSA - Control Stock Minimo'!$A$1:$I$10545,9,FALSE)</f>
        <v>0</v>
      </c>
      <c r="T41" s="86">
        <v>46148</v>
      </c>
      <c r="U41" s="79">
        <f t="shared" si="4"/>
        <v>12.897681784104277</v>
      </c>
      <c r="V41" s="79" t="str">
        <f t="shared" si="2"/>
        <v/>
      </c>
      <c r="W41" s="663"/>
      <c r="X41" s="113"/>
      <c r="Y41" s="141">
        <f t="shared" si="0"/>
        <v>12.897681784104277</v>
      </c>
      <c r="Z41" s="141">
        <f t="shared" si="5"/>
        <v>17.795363568208554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</row>
    <row r="42" spans="1:133" s="3" customFormat="1" ht="10.8" customHeight="1" thickBot="1" x14ac:dyDescent="0.45">
      <c r="A42" s="777"/>
      <c r="B42" s="346"/>
      <c r="C42" s="80"/>
      <c r="D42" s="249" t="s">
        <v>750</v>
      </c>
      <c r="E42" s="82" t="s">
        <v>424</v>
      </c>
      <c r="F42" s="82"/>
      <c r="G42" s="82"/>
      <c r="H42" s="82">
        <v>8558</v>
      </c>
      <c r="I42" s="82">
        <v>4656</v>
      </c>
      <c r="J42" s="83">
        <v>8764.75</v>
      </c>
      <c r="K42" s="110">
        <v>9020</v>
      </c>
      <c r="L42" s="110">
        <v>5875</v>
      </c>
      <c r="M42" s="110"/>
      <c r="N42" s="112"/>
      <c r="O42" s="110"/>
      <c r="P42" s="110"/>
      <c r="Q42" s="587"/>
      <c r="R42" s="82"/>
      <c r="S42" s="84"/>
      <c r="T42" s="86"/>
      <c r="U42" s="79"/>
      <c r="V42" s="79"/>
      <c r="W42" s="663"/>
      <c r="X42" s="113"/>
      <c r="Y42" s="141" t="e">
        <f t="shared" si="0"/>
        <v>#DIV/0!</v>
      </c>
      <c r="Z42" s="141" t="e">
        <f t="shared" si="5"/>
        <v>#DIV/0!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</row>
    <row r="43" spans="1:133" ht="12.6" thickBot="1" x14ac:dyDescent="0.45">
      <c r="A43" s="783"/>
      <c r="B43" s="346">
        <v>859051000000</v>
      </c>
      <c r="C43" s="80" t="s">
        <v>879</v>
      </c>
      <c r="D43" s="249"/>
      <c r="E43" s="82"/>
      <c r="F43" s="82"/>
      <c r="G43" s="82"/>
      <c r="H43" s="82"/>
      <c r="I43" s="82"/>
      <c r="J43" s="83"/>
      <c r="K43" s="110"/>
      <c r="L43" s="110"/>
      <c r="M43" s="110"/>
      <c r="N43" s="112">
        <f>AVERAGE(H44:L44)</f>
        <v>1167.3499999999999</v>
      </c>
      <c r="O43" s="110"/>
      <c r="P43" s="110"/>
      <c r="Q43" s="587">
        <v>12493</v>
      </c>
      <c r="R43" s="82">
        <f>VLOOKUP(B43,'[1]EPSA - Control Stock Minimo'!$A$2:$F$10545,4,FALSE)</f>
        <v>0</v>
      </c>
      <c r="S43" s="84">
        <v>0</v>
      </c>
      <c r="T43" s="86">
        <v>46148</v>
      </c>
      <c r="U43" s="79">
        <f t="shared" si="4"/>
        <v>10.702017389814538</v>
      </c>
      <c r="V43" s="79"/>
      <c r="W43" s="663"/>
      <c r="X43" s="113"/>
      <c r="Y43" s="545"/>
      <c r="Z43" s="546"/>
    </row>
    <row r="44" spans="1:133" s="2" customFormat="1" ht="25.5" customHeight="1" thickBot="1" x14ac:dyDescent="0.45">
      <c r="A44" s="776" t="s">
        <v>418</v>
      </c>
      <c r="B44" s="346">
        <v>266060000000</v>
      </c>
      <c r="C44" s="80" t="s">
        <v>1</v>
      </c>
      <c r="D44" s="80"/>
      <c r="E44" s="82" t="s">
        <v>425</v>
      </c>
      <c r="F44" s="82"/>
      <c r="G44" s="82">
        <v>8</v>
      </c>
      <c r="H44" s="82">
        <v>1287</v>
      </c>
      <c r="I44" s="82">
        <v>617.25</v>
      </c>
      <c r="J44" s="83">
        <v>1194.5</v>
      </c>
      <c r="K44" s="83">
        <v>2000</v>
      </c>
      <c r="L44" s="83">
        <v>738</v>
      </c>
      <c r="M44" s="83"/>
      <c r="N44" s="84">
        <v>1500</v>
      </c>
      <c r="O44" s="110"/>
      <c r="P44" s="110"/>
      <c r="Q44" s="587">
        <v>6575</v>
      </c>
      <c r="R44" s="82">
        <f>VLOOKUP(B44,'[1]EPSA - Control Stock Minimo'!$A$2:$F$10545,4,FALSE)</f>
        <v>0</v>
      </c>
      <c r="S44" s="84">
        <v>20000</v>
      </c>
      <c r="T44" s="86">
        <v>46122</v>
      </c>
      <c r="U44" s="79">
        <f>SUM(Q44:S44)/N43</f>
        <v>22.765237503747805</v>
      </c>
      <c r="V44" s="79" t="str">
        <f t="shared" si="2"/>
        <v/>
      </c>
      <c r="W44" s="663"/>
      <c r="X44" s="113"/>
      <c r="Y44" s="141">
        <f>(Q44+S44+X44)/N43</f>
        <v>22.765237503747805</v>
      </c>
      <c r="Z44" s="141">
        <f t="shared" si="5"/>
        <v>37.53047500749561</v>
      </c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</row>
    <row r="45" spans="1:133" s="3" customFormat="1" ht="54" customHeight="1" thickBot="1" x14ac:dyDescent="0.45">
      <c r="A45" s="779"/>
      <c r="B45" s="346">
        <v>226002000000</v>
      </c>
      <c r="C45" s="79" t="s">
        <v>2</v>
      </c>
      <c r="D45" s="80"/>
      <c r="E45" s="82" t="s">
        <v>425</v>
      </c>
      <c r="F45" s="82"/>
      <c r="G45" s="82">
        <v>8</v>
      </c>
      <c r="H45" s="82">
        <v>23393</v>
      </c>
      <c r="I45" s="82">
        <v>15853</v>
      </c>
      <c r="J45" s="83">
        <v>20858.419999999998</v>
      </c>
      <c r="K45" s="83">
        <v>21045</v>
      </c>
      <c r="L45" s="110">
        <v>18245</v>
      </c>
      <c r="M45" s="110"/>
      <c r="N45" s="112">
        <f>AVERAGE(J45:L45)</f>
        <v>20049.473333333332</v>
      </c>
      <c r="O45" s="110"/>
      <c r="P45" s="110"/>
      <c r="Q45" s="587">
        <v>138002</v>
      </c>
      <c r="R45" s="82">
        <f>VLOOKUP(B45,'[1]EPSA - Control Stock Minimo'!$A$2:$F$10545,4,FALSE)</f>
        <v>0</v>
      </c>
      <c r="S45" s="84">
        <v>155000</v>
      </c>
      <c r="T45" s="86">
        <v>46122</v>
      </c>
      <c r="U45" s="79">
        <f t="shared" si="4"/>
        <v>14.613949959117797</v>
      </c>
      <c r="V45" s="79" t="str">
        <f t="shared" si="2"/>
        <v/>
      </c>
      <c r="W45" s="665"/>
      <c r="X45" s="113"/>
      <c r="Y45" s="141">
        <f t="shared" si="0"/>
        <v>14.613949959117797</v>
      </c>
      <c r="Z45" s="141">
        <f t="shared" si="5"/>
        <v>21.227899918235593</v>
      </c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</row>
    <row r="46" spans="1:133" s="2" customFormat="1" ht="49.5" thickBot="1" x14ac:dyDescent="0.45">
      <c r="A46" s="778" t="s">
        <v>9</v>
      </c>
      <c r="B46" s="346">
        <v>245010000000</v>
      </c>
      <c r="C46" s="80" t="s">
        <v>76</v>
      </c>
      <c r="D46" s="80" t="s">
        <v>703</v>
      </c>
      <c r="E46" s="82" t="s">
        <v>425</v>
      </c>
      <c r="F46" s="82"/>
      <c r="G46" s="82">
        <v>4</v>
      </c>
      <c r="H46" s="82">
        <v>1139</v>
      </c>
      <c r="I46" s="82">
        <v>1223</v>
      </c>
      <c r="J46" s="83">
        <v>1927.17</v>
      </c>
      <c r="K46" s="83">
        <v>1920</v>
      </c>
      <c r="L46" s="83">
        <v>1370</v>
      </c>
      <c r="M46" s="83"/>
      <c r="N46" s="112">
        <v>1000</v>
      </c>
      <c r="O46" s="110"/>
      <c r="P46" s="110"/>
      <c r="Q46" s="587">
        <v>20775</v>
      </c>
      <c r="R46" s="82">
        <f>VLOOKUP(B46,'[1]EPSA - Control Stock Minimo'!$A$2:$F$10545,4,FALSE)</f>
        <v>0</v>
      </c>
      <c r="S46" s="84">
        <f>VLOOKUP(B46,'[1]EPSA - Control Stock Minimo'!$A$1:$I$10545,9,FALSE)</f>
        <v>0</v>
      </c>
      <c r="T46" s="86">
        <v>46122</v>
      </c>
      <c r="U46" s="79">
        <f t="shared" si="4"/>
        <v>20.774999999999999</v>
      </c>
      <c r="V46" s="79" t="str">
        <f t="shared" si="2"/>
        <v/>
      </c>
      <c r="W46" s="663"/>
      <c r="X46" s="113"/>
      <c r="Y46" s="141">
        <f t="shared" si="0"/>
        <v>20.774999999999999</v>
      </c>
      <c r="Z46" s="141">
        <f t="shared" si="5"/>
        <v>37.549999999999997</v>
      </c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</row>
    <row r="47" spans="1:133" ht="24.9" thickBot="1" x14ac:dyDescent="0.45">
      <c r="A47" s="782"/>
      <c r="B47" s="347">
        <v>800000001345</v>
      </c>
      <c r="C47" s="249" t="s">
        <v>77</v>
      </c>
      <c r="D47" s="249" t="s">
        <v>702</v>
      </c>
      <c r="E47" s="84" t="s">
        <v>424</v>
      </c>
      <c r="F47" s="84"/>
      <c r="G47" s="84">
        <v>4</v>
      </c>
      <c r="H47" s="84">
        <v>96</v>
      </c>
      <c r="I47" s="84">
        <v>102</v>
      </c>
      <c r="J47" s="112">
        <v>233.08</v>
      </c>
      <c r="K47" s="112">
        <v>100</v>
      </c>
      <c r="L47" s="112">
        <v>57</v>
      </c>
      <c r="M47" s="112"/>
      <c r="N47" s="112">
        <v>0</v>
      </c>
      <c r="O47" s="113"/>
      <c r="P47" s="113"/>
      <c r="Q47" s="587">
        <f>VLOOKUP(B47,'[1]EPSA - Control Stock Minimo'!$A$2:$F$10545,3,FALSE)</f>
        <v>4720</v>
      </c>
      <c r="R47" s="84">
        <f>VLOOKUP(B47,'[1]EPSA - Control Stock Minimo'!$A$2:$F$10545,4,FALSE)</f>
        <v>0</v>
      </c>
      <c r="S47" s="84">
        <f>VLOOKUP(B47,'[1]EPSA - Control Stock Minimo'!$A$1:$I$10545,9,FALSE)</f>
        <v>0</v>
      </c>
      <c r="T47" s="85">
        <v>46122</v>
      </c>
      <c r="U47" s="248" t="e">
        <f t="shared" si="4"/>
        <v>#DIV/0!</v>
      </c>
      <c r="V47" s="79" t="str">
        <f t="shared" si="2"/>
        <v>-</v>
      </c>
      <c r="W47" s="670" t="s">
        <v>901</v>
      </c>
      <c r="X47" s="113"/>
      <c r="Y47" s="141" t="e">
        <f t="shared" si="0"/>
        <v>#DIV/0!</v>
      </c>
      <c r="Z47" s="141" t="e">
        <f t="shared" si="5"/>
        <v>#DIV/0!</v>
      </c>
    </row>
    <row r="48" spans="1:133" ht="24.9" thickBot="1" x14ac:dyDescent="0.45">
      <c r="A48" s="782"/>
      <c r="B48" s="347">
        <v>800000001346</v>
      </c>
      <c r="C48" s="249" t="s">
        <v>78</v>
      </c>
      <c r="D48" s="249" t="s">
        <v>702</v>
      </c>
      <c r="E48" s="84" t="s">
        <v>425</v>
      </c>
      <c r="F48" s="84"/>
      <c r="G48" s="84">
        <v>4</v>
      </c>
      <c r="H48" s="84">
        <v>24</v>
      </c>
      <c r="I48" s="84">
        <v>26.33</v>
      </c>
      <c r="J48" s="112">
        <v>58.25</v>
      </c>
      <c r="K48" s="112">
        <v>25</v>
      </c>
      <c r="L48" s="112">
        <v>14</v>
      </c>
      <c r="M48" s="112"/>
      <c r="N48" s="112">
        <v>0</v>
      </c>
      <c r="O48" s="113"/>
      <c r="P48" s="113"/>
      <c r="Q48" s="587">
        <f>VLOOKUP(B48,'[1]EPSA - Control Stock Minimo'!$A$2:$F$10545,3,FALSE)</f>
        <v>930</v>
      </c>
      <c r="R48" s="84">
        <f>VLOOKUP(B48,'[1]EPSA - Control Stock Minimo'!$A$2:$F$10545,4,FALSE)</f>
        <v>0</v>
      </c>
      <c r="S48" s="84">
        <f>VLOOKUP(B48,'[1]EPSA - Control Stock Minimo'!$A$1:$I$10545,9,FALSE)</f>
        <v>0</v>
      </c>
      <c r="T48" s="85">
        <v>46122</v>
      </c>
      <c r="U48" s="248" t="e">
        <f t="shared" si="4"/>
        <v>#DIV/0!</v>
      </c>
      <c r="V48" s="79" t="str">
        <f t="shared" si="2"/>
        <v>-</v>
      </c>
      <c r="W48" s="663"/>
      <c r="X48" s="113"/>
      <c r="Y48" s="141" t="e">
        <f t="shared" si="0"/>
        <v>#DIV/0!</v>
      </c>
      <c r="Z48" s="141" t="e">
        <f t="shared" si="5"/>
        <v>#DIV/0!</v>
      </c>
    </row>
    <row r="49" spans="1:133" s="3" customFormat="1" ht="24.9" thickBot="1" x14ac:dyDescent="0.45">
      <c r="A49" s="779"/>
      <c r="B49" s="347">
        <v>800000001347</v>
      </c>
      <c r="C49" s="249" t="s">
        <v>79</v>
      </c>
      <c r="D49" s="249" t="s">
        <v>702</v>
      </c>
      <c r="E49" s="84" t="s">
        <v>424</v>
      </c>
      <c r="F49" s="84"/>
      <c r="G49" s="84">
        <v>4</v>
      </c>
      <c r="H49" s="84">
        <v>22.92</v>
      </c>
      <c r="I49" s="84">
        <v>25.5</v>
      </c>
      <c r="J49" s="112">
        <v>58.25</v>
      </c>
      <c r="K49" s="112">
        <v>14</v>
      </c>
      <c r="L49" s="112">
        <v>25</v>
      </c>
      <c r="M49" s="112"/>
      <c r="N49" s="112">
        <f>AVERAGE(J49:L49)</f>
        <v>32.416666666666664</v>
      </c>
      <c r="O49" s="113"/>
      <c r="P49" s="113"/>
      <c r="Q49" s="587">
        <f>VLOOKUP(B49,'[1]EPSA - Control Stock Minimo'!$A$2:$F$10545,3,FALSE)</f>
        <v>945</v>
      </c>
      <c r="R49" s="84">
        <f>VLOOKUP(B49,'[1]EPSA - Control Stock Minimo'!$A$2:$F$10545,4,FALSE)</f>
        <v>0</v>
      </c>
      <c r="S49" s="84">
        <f>VLOOKUP(B49,'[1]EPSA - Control Stock Minimo'!$A$1:$I$10545,9,FALSE)</f>
        <v>0</v>
      </c>
      <c r="T49" s="85">
        <v>46122</v>
      </c>
      <c r="U49" s="248">
        <f t="shared" si="4"/>
        <v>29.151670951156813</v>
      </c>
      <c r="V49" s="79" t="str">
        <f t="shared" si="2"/>
        <v/>
      </c>
      <c r="W49" s="663"/>
      <c r="X49" s="113"/>
      <c r="Y49" s="141">
        <f t="shared" si="0"/>
        <v>29.151670951156813</v>
      </c>
      <c r="Z49" s="141">
        <f t="shared" si="5"/>
        <v>54.303341902313626</v>
      </c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</row>
    <row r="50" spans="1:133" s="4" customFormat="1" ht="12.6" thickBot="1" x14ac:dyDescent="0.45">
      <c r="A50" s="556" t="s">
        <v>410</v>
      </c>
      <c r="B50" s="346">
        <v>245012000000</v>
      </c>
      <c r="C50" s="80" t="s">
        <v>449</v>
      </c>
      <c r="D50" s="80"/>
      <c r="E50" s="82" t="s">
        <v>424</v>
      </c>
      <c r="F50" s="82"/>
      <c r="G50" s="82">
        <v>5</v>
      </c>
      <c r="H50" s="82">
        <v>1902</v>
      </c>
      <c r="I50" s="82">
        <v>274</v>
      </c>
      <c r="J50" s="83">
        <v>973.5</v>
      </c>
      <c r="K50" s="83">
        <v>770</v>
      </c>
      <c r="L50" s="83">
        <v>575</v>
      </c>
      <c r="M50" s="83"/>
      <c r="N50" s="112">
        <f>AVERAGE(J50:L50)</f>
        <v>772.83333333333337</v>
      </c>
      <c r="O50" s="110"/>
      <c r="P50" s="110"/>
      <c r="Q50" s="587">
        <v>31158</v>
      </c>
      <c r="R50" s="82">
        <f>VLOOKUP(B50,'[1]EPSA - Control Stock Minimo'!$A$2:$F$10545,4,FALSE)</f>
        <v>0</v>
      </c>
      <c r="S50" s="84">
        <f>VLOOKUP(B50,'[1]EPSA - Control Stock Minimo'!$A$1:$I$10545,9,FALSE)</f>
        <v>0</v>
      </c>
      <c r="T50" s="86">
        <v>46122</v>
      </c>
      <c r="U50" s="248">
        <f t="shared" si="4"/>
        <v>40.316583998274744</v>
      </c>
      <c r="V50" s="79" t="str">
        <f t="shared" si="2"/>
        <v/>
      </c>
      <c r="W50" s="663"/>
      <c r="X50" s="113"/>
      <c r="Y50" s="141">
        <f t="shared" si="0"/>
        <v>40.316583998274744</v>
      </c>
      <c r="Z50" s="141">
        <f t="shared" si="5"/>
        <v>75.633167996549489</v>
      </c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</row>
    <row r="51" spans="1:133" s="58" customFormat="1" ht="37.200000000000003" hidden="1" thickBot="1" x14ac:dyDescent="0.45">
      <c r="A51" s="563" t="s">
        <v>416</v>
      </c>
      <c r="B51" s="347">
        <v>811753000000</v>
      </c>
      <c r="C51" s="249" t="s">
        <v>457</v>
      </c>
      <c r="D51" s="249" t="s">
        <v>751</v>
      </c>
      <c r="E51" s="84" t="s">
        <v>425</v>
      </c>
      <c r="F51" s="84"/>
      <c r="G51" s="84" t="s">
        <v>4</v>
      </c>
      <c r="H51" s="84">
        <v>0</v>
      </c>
      <c r="I51" s="84">
        <v>0.83</v>
      </c>
      <c r="J51" s="112">
        <v>0</v>
      </c>
      <c r="K51" s="112">
        <v>0</v>
      </c>
      <c r="L51" s="112">
        <v>0</v>
      </c>
      <c r="M51" s="112"/>
      <c r="N51" s="112">
        <f>AVERAGE(J51:L51)</f>
        <v>0</v>
      </c>
      <c r="O51" s="113"/>
      <c r="P51" s="113"/>
      <c r="Q51" s="587">
        <f>VLOOKUP(B51,'[1]EPSA - Control Stock Minimo'!$A$2:$F$10545,3,FALSE)</f>
        <v>190</v>
      </c>
      <c r="R51" s="82">
        <f>VLOOKUP(B51,'[1]EPSA - Control Stock Minimo'!$A$2:$F$10545,4,FALSE)</f>
        <v>0</v>
      </c>
      <c r="S51" s="84">
        <f>VLOOKUP(B51,'[1]EPSA - Control Stock Minimo'!$A$1:$I$10545,9,FALSE)</f>
        <v>0</v>
      </c>
      <c r="T51" s="86">
        <v>46084</v>
      </c>
      <c r="U51" s="248" t="e">
        <f t="shared" si="4"/>
        <v>#DIV/0!</v>
      </c>
      <c r="V51" s="248" t="str">
        <f t="shared" si="2"/>
        <v>-</v>
      </c>
      <c r="W51" s="662"/>
      <c r="X51" s="113"/>
      <c r="Y51" s="141" t="e">
        <f t="shared" si="0"/>
        <v>#DIV/0!</v>
      </c>
      <c r="Z51" s="251" t="e">
        <f t="shared" si="5"/>
        <v>#DIV/0!</v>
      </c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</row>
    <row r="52" spans="1:133" s="8" customFormat="1" ht="12.75" customHeight="1" thickBot="1" x14ac:dyDescent="0.45">
      <c r="A52" s="776" t="s">
        <v>415</v>
      </c>
      <c r="B52" s="346">
        <v>159236355020</v>
      </c>
      <c r="C52" s="249" t="s">
        <v>831</v>
      </c>
      <c r="D52" s="80"/>
      <c r="E52" s="82" t="s">
        <v>426</v>
      </c>
      <c r="F52" s="82"/>
      <c r="G52" s="82">
        <v>5</v>
      </c>
      <c r="H52" s="82">
        <v>0.51</v>
      </c>
      <c r="I52" s="82">
        <v>1.32</v>
      </c>
      <c r="J52" s="83">
        <v>0.68</v>
      </c>
      <c r="K52" s="83">
        <v>1</v>
      </c>
      <c r="L52" s="83">
        <v>1.06</v>
      </c>
      <c r="M52" s="83"/>
      <c r="N52" s="112">
        <v>2</v>
      </c>
      <c r="O52" s="82"/>
      <c r="P52" s="82"/>
      <c r="Q52" s="587">
        <v>32.68</v>
      </c>
      <c r="R52" s="82">
        <f>VLOOKUP(B52,'[1]EPSA - Control Stock Minimo'!$A$2:$F$10545,4,FALSE)</f>
        <v>0</v>
      </c>
      <c r="S52" s="84">
        <v>22.22</v>
      </c>
      <c r="T52" s="86">
        <v>46122</v>
      </c>
      <c r="U52" s="79">
        <f t="shared" si="4"/>
        <v>27.45</v>
      </c>
      <c r="V52" s="79" t="str">
        <f t="shared" si="2"/>
        <v/>
      </c>
      <c r="W52" s="666"/>
      <c r="X52" s="82"/>
      <c r="Y52" s="141">
        <f t="shared" si="0"/>
        <v>27.45</v>
      </c>
      <c r="Z52" s="141">
        <f t="shared" si="5"/>
        <v>49.9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</row>
    <row r="53" spans="1:133" s="5" customFormat="1" ht="12.75" customHeight="1" thickBot="1" x14ac:dyDescent="0.45">
      <c r="A53" s="777"/>
      <c r="B53" s="346">
        <v>159236355040</v>
      </c>
      <c r="C53" s="249" t="s">
        <v>717</v>
      </c>
      <c r="D53" s="82" t="s">
        <v>808</v>
      </c>
      <c r="E53" s="82"/>
      <c r="F53" s="82"/>
      <c r="G53" s="82"/>
      <c r="H53" s="82">
        <v>0</v>
      </c>
      <c r="I53" s="82">
        <v>0</v>
      </c>
      <c r="J53" s="83">
        <v>0</v>
      </c>
      <c r="K53" s="83">
        <v>0</v>
      </c>
      <c r="L53" s="83">
        <v>0</v>
      </c>
      <c r="M53" s="83"/>
      <c r="N53" s="112">
        <v>1</v>
      </c>
      <c r="O53" s="82"/>
      <c r="P53" s="82"/>
      <c r="Q53" s="587">
        <f>VLOOKUP(B53,'[1]EPSA - Control Stock Minimo'!$A$2:$F$10545,3,FALSE)</f>
        <v>57.67</v>
      </c>
      <c r="R53" s="82">
        <f>VLOOKUP(B53,'[1]EPSA - Control Stock Minimo'!$A$2:$F$10545,4,FALSE)</f>
        <v>0</v>
      </c>
      <c r="S53" s="84">
        <f>VLOOKUP(B53,'[1]EPSA - Control Stock Minimo'!$A$1:$I$10545,9,FALSE)</f>
        <v>0</v>
      </c>
      <c r="T53" s="86">
        <v>46122</v>
      </c>
      <c r="U53" s="79">
        <f t="shared" si="4"/>
        <v>57.67</v>
      </c>
      <c r="V53" s="79" t="str">
        <f t="shared" si="2"/>
        <v/>
      </c>
      <c r="W53" s="666"/>
      <c r="X53" s="82"/>
      <c r="Y53" s="141">
        <f t="shared" si="0"/>
        <v>57.67</v>
      </c>
      <c r="Z53" s="141">
        <f t="shared" si="5"/>
        <v>115.34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</row>
    <row r="54" spans="1:133" s="5" customFormat="1" ht="12.6" thickBot="1" x14ac:dyDescent="0.45">
      <c r="A54" s="777"/>
      <c r="B54" s="346">
        <v>159236365020</v>
      </c>
      <c r="C54" s="249" t="s">
        <v>832</v>
      </c>
      <c r="D54" s="80"/>
      <c r="E54" s="82" t="s">
        <v>426</v>
      </c>
      <c r="F54" s="82"/>
      <c r="G54" s="82">
        <v>5</v>
      </c>
      <c r="H54" s="82">
        <v>17.5</v>
      </c>
      <c r="I54" s="82">
        <v>23.69</v>
      </c>
      <c r="J54" s="83">
        <v>16.46</v>
      </c>
      <c r="K54" s="83">
        <v>17.43</v>
      </c>
      <c r="L54" s="83">
        <v>12.1</v>
      </c>
      <c r="M54" s="83"/>
      <c r="N54" s="112">
        <v>29</v>
      </c>
      <c r="O54" s="82"/>
      <c r="P54" s="82"/>
      <c r="Q54" s="587">
        <v>28.48</v>
      </c>
      <c r="R54" s="82">
        <f>VLOOKUP(B54,'[1]EPSA - Control Stock Minimo'!$A$2:$F$10545,4,FALSE)</f>
        <v>0</v>
      </c>
      <c r="S54" s="84">
        <v>340.19</v>
      </c>
      <c r="T54" s="86">
        <v>46122</v>
      </c>
      <c r="U54" s="79">
        <f t="shared" si="4"/>
        <v>12.712758620689655</v>
      </c>
      <c r="V54" s="79" t="str">
        <f t="shared" si="2"/>
        <v/>
      </c>
      <c r="W54" s="666"/>
      <c r="X54" s="84"/>
      <c r="Y54" s="251"/>
      <c r="Z54" s="251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</row>
    <row r="55" spans="1:133" ht="12.6" hidden="1" thickBot="1" x14ac:dyDescent="0.45">
      <c r="A55" s="777"/>
      <c r="B55" s="346">
        <v>159236365040</v>
      </c>
      <c r="C55" s="249" t="s">
        <v>12</v>
      </c>
      <c r="D55" s="82" t="s">
        <v>821</v>
      </c>
      <c r="E55" s="82" t="s">
        <v>426</v>
      </c>
      <c r="F55" s="82"/>
      <c r="G55" s="82">
        <v>5</v>
      </c>
      <c r="H55" s="82"/>
      <c r="I55" s="82">
        <v>0.18</v>
      </c>
      <c r="J55" s="83">
        <v>0.33</v>
      </c>
      <c r="K55" s="83">
        <v>0.56999999999999995</v>
      </c>
      <c r="L55" s="83">
        <v>0.57999999999999996</v>
      </c>
      <c r="M55" s="83"/>
      <c r="N55" s="112">
        <v>0</v>
      </c>
      <c r="O55" s="110"/>
      <c r="P55" s="110"/>
      <c r="Q55" s="587">
        <f>VLOOKUP(B55,'[1]EPSA - Control Stock Minimo'!$A$2:$F$10545,3,FALSE)</f>
        <v>0</v>
      </c>
      <c r="R55" s="82">
        <f>VLOOKUP(B55,'[1]EPSA - Control Stock Minimo'!$A$2:$F$10545,4,FALSE)</f>
        <v>0</v>
      </c>
      <c r="S55" s="84">
        <f>VLOOKUP(B55,'[1]EPSA - Control Stock Minimo'!$A$1:$I$10545,9,FALSE)</f>
        <v>0</v>
      </c>
      <c r="T55" s="86">
        <v>46084</v>
      </c>
      <c r="U55" s="79" t="e">
        <f t="shared" si="4"/>
        <v>#DIV/0!</v>
      </c>
      <c r="V55" s="79" t="str">
        <f t="shared" si="2"/>
        <v>-</v>
      </c>
      <c r="W55" s="663" t="s">
        <v>829</v>
      </c>
      <c r="X55" s="113"/>
      <c r="Y55" s="251"/>
      <c r="Z55" s="251"/>
    </row>
    <row r="56" spans="1:133" s="172" customFormat="1" ht="12.6" hidden="1" thickBot="1" x14ac:dyDescent="0.45">
      <c r="A56" s="777"/>
      <c r="B56" s="348">
        <v>101801300400</v>
      </c>
      <c r="C56" s="249" t="s">
        <v>810</v>
      </c>
      <c r="D56" s="242"/>
      <c r="E56" s="243"/>
      <c r="F56" s="243"/>
      <c r="G56" s="243"/>
      <c r="H56" s="243"/>
      <c r="I56" s="243">
        <v>167</v>
      </c>
      <c r="J56" s="244">
        <v>130</v>
      </c>
      <c r="K56" s="244">
        <v>389</v>
      </c>
      <c r="L56" s="244">
        <v>443</v>
      </c>
      <c r="M56" s="244"/>
      <c r="N56" s="112">
        <v>400</v>
      </c>
      <c r="O56" s="245"/>
      <c r="P56" s="245"/>
      <c r="Q56" s="587">
        <f>VLOOKUP(B56,'[1]EPSA - Control Stock Minimo'!$A$2:$F$10545,3,FALSE)</f>
        <v>1231</v>
      </c>
      <c r="R56" s="82">
        <f>VLOOKUP(B56,'[1]EPSA - Control Stock Minimo'!$A$2:$F$10545,4,FALSE)</f>
        <v>0</v>
      </c>
      <c r="S56" s="84">
        <f>VLOOKUP(B56,'[1]EPSA - Control Stock Minimo'!$A$1:$I$10545,9,FALSE)</f>
        <v>0</v>
      </c>
      <c r="T56" s="86">
        <v>45945</v>
      </c>
      <c r="U56" s="241"/>
      <c r="V56" s="241" t="str">
        <f t="shared" si="2"/>
        <v>PEDIR</v>
      </c>
      <c r="W56" s="664"/>
      <c r="X56" s="113"/>
      <c r="Y56" s="251"/>
      <c r="Z56" s="696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</row>
    <row r="57" spans="1:133" s="57" customFormat="1" ht="12.6" thickBot="1" x14ac:dyDescent="0.45">
      <c r="A57" s="777"/>
      <c r="B57" s="347">
        <v>159236375020</v>
      </c>
      <c r="C57" s="249" t="s">
        <v>833</v>
      </c>
      <c r="D57" s="249"/>
      <c r="E57" s="84" t="s">
        <v>426</v>
      </c>
      <c r="F57" s="84"/>
      <c r="G57" s="84">
        <v>5</v>
      </c>
      <c r="H57" s="84"/>
      <c r="I57" s="84">
        <v>4.54</v>
      </c>
      <c r="J57" s="112">
        <v>4.22</v>
      </c>
      <c r="K57" s="112">
        <v>3.76</v>
      </c>
      <c r="L57" s="112">
        <v>4.93</v>
      </c>
      <c r="M57" s="112"/>
      <c r="N57" s="112">
        <v>5</v>
      </c>
      <c r="O57" s="113"/>
      <c r="P57" s="113"/>
      <c r="Q57" s="587">
        <v>346.21</v>
      </c>
      <c r="R57" s="82">
        <f>VLOOKUP(B57,'[1]EPSA - Control Stock Minimo'!$A$2:$F$10545,4,FALSE)</f>
        <v>0</v>
      </c>
      <c r="S57" s="84">
        <v>0</v>
      </c>
      <c r="T57" s="86">
        <v>46122</v>
      </c>
      <c r="U57" s="248">
        <f t="shared" ref="U57:U64" si="6">SUM(Q57:S57)/N57</f>
        <v>69.24199999999999</v>
      </c>
      <c r="V57" s="248" t="str">
        <f t="shared" si="2"/>
        <v/>
      </c>
      <c r="W57" s="662"/>
      <c r="X57" s="113"/>
      <c r="Y57" s="251"/>
      <c r="Z57" s="251"/>
    </row>
    <row r="58" spans="1:133" ht="12.6" thickBot="1" x14ac:dyDescent="0.45">
      <c r="A58" s="777"/>
      <c r="B58" s="346">
        <v>159236380000</v>
      </c>
      <c r="C58" s="249" t="s">
        <v>835</v>
      </c>
      <c r="D58" s="80"/>
      <c r="E58" s="82" t="s">
        <v>426</v>
      </c>
      <c r="F58" s="82"/>
      <c r="G58" s="82">
        <v>5</v>
      </c>
      <c r="H58" s="82"/>
      <c r="I58" s="82">
        <v>0.96</v>
      </c>
      <c r="J58" s="83">
        <v>0</v>
      </c>
      <c r="K58" s="83">
        <v>1.38</v>
      </c>
      <c r="L58" s="83">
        <v>0.71</v>
      </c>
      <c r="M58" s="83"/>
      <c r="N58" s="112">
        <v>2</v>
      </c>
      <c r="O58" s="110"/>
      <c r="P58" s="110"/>
      <c r="Q58" s="587">
        <v>0</v>
      </c>
      <c r="R58" s="82">
        <f>VLOOKUP(B58,'[1]EPSA - Control Stock Minimo'!$A$2:$F$10545,4,FALSE)</f>
        <v>0</v>
      </c>
      <c r="S58" s="84">
        <v>45.36</v>
      </c>
      <c r="T58" s="86">
        <v>46122</v>
      </c>
      <c r="U58" s="79">
        <f t="shared" si="6"/>
        <v>22.68</v>
      </c>
      <c r="V58" s="79" t="str">
        <f t="shared" si="2"/>
        <v/>
      </c>
      <c r="W58" s="663"/>
      <c r="X58" s="113"/>
      <c r="Y58" s="251"/>
      <c r="Z58" s="251"/>
    </row>
    <row r="59" spans="1:133" ht="12.6" thickBot="1" x14ac:dyDescent="0.45">
      <c r="A59" s="777"/>
      <c r="B59" s="346">
        <v>159236380040</v>
      </c>
      <c r="C59" s="249" t="s">
        <v>555</v>
      </c>
      <c r="D59" s="80"/>
      <c r="E59" s="82" t="s">
        <v>426</v>
      </c>
      <c r="F59" s="82"/>
      <c r="G59" s="82">
        <v>5</v>
      </c>
      <c r="H59" s="82"/>
      <c r="I59" s="82">
        <v>0.25</v>
      </c>
      <c r="J59" s="83">
        <v>1.28</v>
      </c>
      <c r="K59" s="83">
        <v>0.7</v>
      </c>
      <c r="L59" s="83">
        <v>0.86</v>
      </c>
      <c r="M59" s="83"/>
      <c r="N59" s="112">
        <v>1</v>
      </c>
      <c r="O59" s="110"/>
      <c r="P59" s="110"/>
      <c r="Q59" s="587">
        <v>9.1999999999999993</v>
      </c>
      <c r="R59" s="82">
        <f>VLOOKUP(B59,'[1]EPSA - Control Stock Minimo'!$A$2:$F$10545,4,FALSE)</f>
        <v>0</v>
      </c>
      <c r="S59" s="84">
        <v>22.68</v>
      </c>
      <c r="T59" s="86">
        <v>46122</v>
      </c>
      <c r="U59" s="79">
        <f t="shared" si="6"/>
        <v>31.88</v>
      </c>
      <c r="V59" s="79" t="str">
        <f t="shared" si="2"/>
        <v/>
      </c>
      <c r="W59" s="663"/>
      <c r="X59" s="113"/>
      <c r="Y59" s="251"/>
      <c r="Z59" s="251"/>
    </row>
    <row r="60" spans="1:133" s="57" customFormat="1" ht="12.6" thickBot="1" x14ac:dyDescent="0.45">
      <c r="A60" s="777"/>
      <c r="B60" s="347">
        <v>159236390000</v>
      </c>
      <c r="C60" s="249" t="s">
        <v>834</v>
      </c>
      <c r="D60" s="249" t="s">
        <v>718</v>
      </c>
      <c r="E60" s="84" t="s">
        <v>426</v>
      </c>
      <c r="F60" s="84"/>
      <c r="G60" s="84">
        <v>5</v>
      </c>
      <c r="H60" s="84"/>
      <c r="I60" s="84">
        <v>5.42</v>
      </c>
      <c r="J60" s="112">
        <v>3.33</v>
      </c>
      <c r="K60" s="112">
        <v>3.62</v>
      </c>
      <c r="L60" s="112">
        <v>1.92</v>
      </c>
      <c r="M60" s="112"/>
      <c r="N60" s="112">
        <v>7</v>
      </c>
      <c r="O60" s="113"/>
      <c r="P60" s="113"/>
      <c r="Q60" s="587">
        <v>18.5</v>
      </c>
      <c r="R60" s="82">
        <f>VLOOKUP(B60,'[1]EPSA - Control Stock Minimo'!$A$2:$F$10545,4,FALSE)</f>
        <v>0</v>
      </c>
      <c r="S60" s="84">
        <v>90.72</v>
      </c>
      <c r="T60" s="86">
        <v>46122</v>
      </c>
      <c r="U60" s="248">
        <f t="shared" si="6"/>
        <v>15.602857142857143</v>
      </c>
      <c r="V60" s="248" t="str">
        <f t="shared" si="2"/>
        <v/>
      </c>
      <c r="W60" s="662"/>
      <c r="X60" s="113"/>
      <c r="Y60" s="251"/>
      <c r="Z60" s="251"/>
    </row>
    <row r="61" spans="1:133" ht="12.6" thickBot="1" x14ac:dyDescent="0.45">
      <c r="A61" s="777"/>
      <c r="B61" s="346">
        <v>159236390020</v>
      </c>
      <c r="C61" s="249" t="s">
        <v>588</v>
      </c>
      <c r="D61" s="80"/>
      <c r="E61" s="82" t="s">
        <v>426</v>
      </c>
      <c r="F61" s="82"/>
      <c r="G61" s="82">
        <v>5</v>
      </c>
      <c r="H61" s="82"/>
      <c r="I61" s="82">
        <v>0.67</v>
      </c>
      <c r="J61" s="83">
        <v>2.76</v>
      </c>
      <c r="K61" s="83">
        <v>2.5299999999999998</v>
      </c>
      <c r="L61" s="83">
        <v>2.4500000000000002</v>
      </c>
      <c r="M61" s="83"/>
      <c r="N61" s="112">
        <v>4</v>
      </c>
      <c r="O61" s="110"/>
      <c r="P61" s="110"/>
      <c r="Q61" s="587">
        <v>6</v>
      </c>
      <c r="R61" s="82">
        <f>VLOOKUP(B61,'[1]EPSA - Control Stock Minimo'!$A$2:$F$10545,4,FALSE)</f>
        <v>0</v>
      </c>
      <c r="S61" s="84">
        <v>45.36</v>
      </c>
      <c r="T61" s="86">
        <v>46122</v>
      </c>
      <c r="U61" s="79">
        <f t="shared" si="6"/>
        <v>12.84</v>
      </c>
      <c r="V61" s="79" t="str">
        <f t="shared" si="2"/>
        <v/>
      </c>
      <c r="W61" s="663"/>
      <c r="X61" s="113"/>
      <c r="Y61" s="251"/>
      <c r="Z61" s="251"/>
    </row>
    <row r="62" spans="1:133" s="3" customFormat="1" ht="12.6" thickBot="1" x14ac:dyDescent="0.45">
      <c r="A62" s="777"/>
      <c r="B62" s="346">
        <v>159236390040</v>
      </c>
      <c r="C62" s="80" t="s">
        <v>589</v>
      </c>
      <c r="D62" s="80"/>
      <c r="E62" s="82" t="s">
        <v>426</v>
      </c>
      <c r="F62" s="82"/>
      <c r="G62" s="82">
        <v>5</v>
      </c>
      <c r="H62" s="82"/>
      <c r="I62" s="82">
        <v>0.16</v>
      </c>
      <c r="J62" s="83">
        <v>1.07</v>
      </c>
      <c r="K62" s="83">
        <v>0</v>
      </c>
      <c r="L62" s="83">
        <v>0.83</v>
      </c>
      <c r="M62" s="83"/>
      <c r="N62" s="112">
        <v>2</v>
      </c>
      <c r="O62" s="110"/>
      <c r="P62" s="110"/>
      <c r="Q62" s="587">
        <f>VLOOKUP(B62,'[1]EPSA - Control Stock Minimo'!$A$2:$F$10545,3,FALSE)</f>
        <v>44.17</v>
      </c>
      <c r="R62" s="82">
        <f>VLOOKUP(B62,'[1]EPSA - Control Stock Minimo'!$A$2:$F$10545,4,FALSE)</f>
        <v>0</v>
      </c>
      <c r="S62" s="84">
        <f>VLOOKUP(B62,'[1]EPSA - Control Stock Minimo'!$A$1:$I$10545,9,FALSE)</f>
        <v>0</v>
      </c>
      <c r="T62" s="86">
        <v>46122</v>
      </c>
      <c r="U62" s="79">
        <f t="shared" si="6"/>
        <v>22.085000000000001</v>
      </c>
      <c r="V62" s="79" t="str">
        <f t="shared" si="2"/>
        <v/>
      </c>
      <c r="W62" s="663"/>
      <c r="X62" s="113"/>
      <c r="Y62" s="251"/>
      <c r="Z62" s="443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</row>
    <row r="63" spans="1:133" s="60" customFormat="1" ht="49.5" thickBot="1" x14ac:dyDescent="0.45">
      <c r="A63" s="783"/>
      <c r="B63" s="347">
        <v>159251000000</v>
      </c>
      <c r="C63" s="249" t="s">
        <v>672</v>
      </c>
      <c r="D63" s="249" t="s">
        <v>811</v>
      </c>
      <c r="E63" s="84"/>
      <c r="F63" s="84"/>
      <c r="G63" s="84"/>
      <c r="H63" s="84">
        <v>0</v>
      </c>
      <c r="I63" s="84">
        <v>0</v>
      </c>
      <c r="J63" s="112">
        <v>0</v>
      </c>
      <c r="K63" s="112">
        <v>0</v>
      </c>
      <c r="L63" s="112">
        <v>0</v>
      </c>
      <c r="M63" s="112"/>
      <c r="N63" s="112">
        <v>0</v>
      </c>
      <c r="O63" s="113"/>
      <c r="P63" s="113"/>
      <c r="Q63" s="587">
        <f>VLOOKUP(B63,'[1]EPSA - Control Stock Minimo'!$A$2:$F$10545,3,FALSE)</f>
        <v>45.28</v>
      </c>
      <c r="R63" s="82">
        <f>VLOOKUP(B63,'[1]EPSA - Control Stock Minimo'!$A$2:$F$10545,4,FALSE)</f>
        <v>0</v>
      </c>
      <c r="S63" s="84">
        <v>0</v>
      </c>
      <c r="T63" s="86">
        <v>46122</v>
      </c>
      <c r="U63" s="79" t="e">
        <f t="shared" si="6"/>
        <v>#DIV/0!</v>
      </c>
      <c r="V63" s="248" t="str">
        <f t="shared" si="2"/>
        <v>-</v>
      </c>
      <c r="W63" s="662"/>
      <c r="X63" s="113"/>
      <c r="Y63" s="251"/>
      <c r="Z63" s="443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</row>
    <row r="64" spans="1:133" s="4" customFormat="1" ht="12.6" thickBot="1" x14ac:dyDescent="0.45">
      <c r="A64" s="778" t="s">
        <v>74</v>
      </c>
      <c r="B64" s="346">
        <v>685011000000</v>
      </c>
      <c r="C64" s="80" t="s">
        <v>18</v>
      </c>
      <c r="D64" s="80"/>
      <c r="E64" s="82" t="s">
        <v>429</v>
      </c>
      <c r="F64" s="82"/>
      <c r="G64" s="82">
        <v>6</v>
      </c>
      <c r="H64" s="82"/>
      <c r="I64" s="82">
        <v>157.5</v>
      </c>
      <c r="J64" s="83">
        <v>225</v>
      </c>
      <c r="K64" s="83">
        <v>217</v>
      </c>
      <c r="L64" s="83">
        <v>278</v>
      </c>
      <c r="M64" s="83">
        <v>300</v>
      </c>
      <c r="N64" s="248">
        <v>322</v>
      </c>
      <c r="O64" s="110"/>
      <c r="P64" s="110"/>
      <c r="Q64" s="587">
        <v>3240</v>
      </c>
      <c r="R64" s="82">
        <f>VLOOKUP(B64,'[1]EPSA - Control Stock Minimo'!$A$2:$F$10545,4,FALSE)</f>
        <v>0</v>
      </c>
      <c r="S64" s="84">
        <v>0</v>
      </c>
      <c r="T64" s="86">
        <v>46148</v>
      </c>
      <c r="U64" s="79">
        <f t="shared" si="6"/>
        <v>10.062111801242237</v>
      </c>
      <c r="V64" s="79" t="str">
        <f t="shared" si="2"/>
        <v/>
      </c>
      <c r="W64" s="663"/>
      <c r="X64" s="113"/>
      <c r="Y64" s="1">
        <f t="shared" si="0"/>
        <v>10.062111801242237</v>
      </c>
      <c r="Z64" s="263">
        <f t="shared" ref="Z64:Z127" si="7">Y64-G64+U64</f>
        <v>14.124223602484474</v>
      </c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</row>
    <row r="65" spans="1:133" s="58" customFormat="1" ht="37.200000000000003" thickBot="1" x14ac:dyDescent="0.45">
      <c r="A65" s="779"/>
      <c r="B65" s="347">
        <v>800000000350</v>
      </c>
      <c r="C65" s="249" t="s">
        <v>566</v>
      </c>
      <c r="D65" s="249" t="s">
        <v>789</v>
      </c>
      <c r="E65" s="84"/>
      <c r="F65" s="84"/>
      <c r="G65" s="84"/>
      <c r="H65" s="84"/>
      <c r="I65" s="84">
        <v>0</v>
      </c>
      <c r="J65" s="112">
        <v>0</v>
      </c>
      <c r="K65" s="112">
        <v>0</v>
      </c>
      <c r="L65" s="112">
        <v>0</v>
      </c>
      <c r="M65" s="112"/>
      <c r="N65" s="112">
        <f>AVERAGE(J65:L65)</f>
        <v>0</v>
      </c>
      <c r="O65" s="113"/>
      <c r="P65" s="113"/>
      <c r="Q65" s="587">
        <f>VLOOKUP(B65,'[1]EPSA - Control Stock Minimo'!$A$2:$F$10545,3,FALSE)</f>
        <v>0</v>
      </c>
      <c r="R65" s="82">
        <f>VLOOKUP(B65,'[1]EPSA - Control Stock Minimo'!$A$2:$F$10545,4,FALSE)</f>
        <v>0</v>
      </c>
      <c r="S65" s="84">
        <f>VLOOKUP(B65,'[1]EPSA - Control Stock Minimo'!$A$1:$I$10545,9,FALSE)</f>
        <v>0</v>
      </c>
      <c r="T65" s="86">
        <v>46122</v>
      </c>
      <c r="U65" s="248"/>
      <c r="V65" s="248" t="str">
        <f t="shared" si="2"/>
        <v>PEDIR</v>
      </c>
      <c r="W65" s="662"/>
      <c r="X65" s="113"/>
      <c r="Y65" s="58" t="e">
        <f t="shared" si="0"/>
        <v>#DIV/0!</v>
      </c>
      <c r="Z65" s="251" t="e">
        <f t="shared" si="7"/>
        <v>#DIV/0!</v>
      </c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</row>
    <row r="66" spans="1:133" s="8" customFormat="1" ht="12.6" thickBot="1" x14ac:dyDescent="0.45">
      <c r="A66" s="778" t="s">
        <v>389</v>
      </c>
      <c r="B66" s="346">
        <v>155000000000</v>
      </c>
      <c r="C66" s="80" t="s">
        <v>19</v>
      </c>
      <c r="D66" s="80"/>
      <c r="E66" s="82" t="s">
        <v>426</v>
      </c>
      <c r="F66" s="82"/>
      <c r="G66" s="84">
        <v>8</v>
      </c>
      <c r="H66" s="82"/>
      <c r="I66" s="82">
        <v>23.46</v>
      </c>
      <c r="J66" s="83">
        <v>19.86</v>
      </c>
      <c r="K66" s="83">
        <v>32.69</v>
      </c>
      <c r="L66" s="83">
        <v>50.27</v>
      </c>
      <c r="M66" s="83"/>
      <c r="N66" s="248">
        <v>68</v>
      </c>
      <c r="O66" s="82"/>
      <c r="P66" s="82"/>
      <c r="Q66" s="587">
        <v>785.66</v>
      </c>
      <c r="R66" s="82">
        <f>VLOOKUP(B66,'[1]EPSA - Control Stock Minimo'!$A$2:$F$10545,4,FALSE)</f>
        <v>0</v>
      </c>
      <c r="S66" s="84"/>
      <c r="T66" s="86">
        <v>46122</v>
      </c>
      <c r="U66" s="79">
        <f>SUM(Q66:S66)/N66</f>
        <v>11.553823529411764</v>
      </c>
      <c r="V66" s="79" t="str">
        <f t="shared" si="2"/>
        <v>PEDIR</v>
      </c>
      <c r="W66" s="666"/>
      <c r="X66" s="84"/>
      <c r="Y66" s="141">
        <f t="shared" si="0"/>
        <v>11.553823529411764</v>
      </c>
      <c r="Z66" s="141">
        <f t="shared" si="7"/>
        <v>15.107647058823527</v>
      </c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</row>
    <row r="67" spans="1:133" s="3" customFormat="1" ht="12.6" thickBot="1" x14ac:dyDescent="0.45">
      <c r="A67" s="779"/>
      <c r="B67" s="346">
        <v>150003000000</v>
      </c>
      <c r="C67" s="249" t="s">
        <v>20</v>
      </c>
      <c r="D67" s="249"/>
      <c r="E67" s="82" t="s">
        <v>426</v>
      </c>
      <c r="F67" s="82"/>
      <c r="G67" s="82">
        <v>8</v>
      </c>
      <c r="H67" s="82"/>
      <c r="I67" s="82">
        <v>39.61</v>
      </c>
      <c r="J67" s="83">
        <v>38.630000000000003</v>
      </c>
      <c r="K67" s="83">
        <v>36.39</v>
      </c>
      <c r="L67" s="83">
        <v>35.33</v>
      </c>
      <c r="M67" s="83"/>
      <c r="N67" s="248">
        <v>45</v>
      </c>
      <c r="O67" s="110"/>
      <c r="P67" s="110"/>
      <c r="Q67" s="599">
        <v>771.8</v>
      </c>
      <c r="R67" s="82">
        <f>VLOOKUP(B67,'[1]EPSA - Control Stock Minimo'!$A$2:$F$10545,4,FALSE)</f>
        <v>0</v>
      </c>
      <c r="S67" s="84"/>
      <c r="T67" s="86">
        <v>46122</v>
      </c>
      <c r="U67" s="79">
        <f>SUM(Q67:S67)/N67</f>
        <v>17.15111111111111</v>
      </c>
      <c r="V67" s="79" t="str">
        <f t="shared" si="2"/>
        <v/>
      </c>
      <c r="W67" s="663"/>
      <c r="X67" s="84"/>
      <c r="Y67" s="141">
        <f t="shared" si="0"/>
        <v>17.15111111111111</v>
      </c>
      <c r="Z67" s="141">
        <f t="shared" si="7"/>
        <v>26.30222222222222</v>
      </c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</row>
    <row r="68" spans="1:133" s="7" customFormat="1" ht="24.9" thickBot="1" x14ac:dyDescent="0.45">
      <c r="A68" s="556" t="s">
        <v>390</v>
      </c>
      <c r="B68" s="346">
        <v>255000000000</v>
      </c>
      <c r="C68" s="80" t="s">
        <v>21</v>
      </c>
      <c r="D68" s="80" t="s">
        <v>704</v>
      </c>
      <c r="E68" s="82" t="s">
        <v>425</v>
      </c>
      <c r="F68" s="82"/>
      <c r="G68" s="82">
        <v>6</v>
      </c>
      <c r="H68" s="82"/>
      <c r="I68" s="82">
        <v>4164</v>
      </c>
      <c r="J68" s="83">
        <v>2952.08</v>
      </c>
      <c r="K68" s="83">
        <v>5377</v>
      </c>
      <c r="L68" s="83">
        <v>8450</v>
      </c>
      <c r="M68" s="83"/>
      <c r="N68" s="112">
        <v>3700</v>
      </c>
      <c r="O68" s="82"/>
      <c r="P68" s="82"/>
      <c r="Q68" s="587">
        <v>45027</v>
      </c>
      <c r="R68" s="82">
        <f>VLOOKUP(B68,'[1]EPSA - Control Stock Minimo'!$A$2:$F$10545,4,FALSE)</f>
        <v>0</v>
      </c>
      <c r="S68" s="84">
        <v>60000</v>
      </c>
      <c r="T68" s="86">
        <v>46122</v>
      </c>
      <c r="U68" s="79">
        <f>SUM(Q68:S68)/N68</f>
        <v>28.385675675675675</v>
      </c>
      <c r="V68" s="79" t="str">
        <f t="shared" si="2"/>
        <v/>
      </c>
      <c r="W68" s="671"/>
      <c r="X68" s="84"/>
      <c r="Y68" s="141">
        <f t="shared" si="0"/>
        <v>28.385675675675675</v>
      </c>
      <c r="Z68" s="141">
        <f t="shared" si="7"/>
        <v>50.771351351351349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</row>
    <row r="69" spans="1:133" s="7" customFormat="1" ht="15.75" customHeight="1" thickBot="1" x14ac:dyDescent="0.45">
      <c r="A69" s="556" t="s">
        <v>391</v>
      </c>
      <c r="B69" s="346">
        <v>227502600000</v>
      </c>
      <c r="C69" s="80" t="s">
        <v>22</v>
      </c>
      <c r="D69" s="80"/>
      <c r="E69" s="82" t="s">
        <v>430</v>
      </c>
      <c r="F69" s="82"/>
      <c r="G69" s="82">
        <v>4</v>
      </c>
      <c r="H69" s="82">
        <v>1302</v>
      </c>
      <c r="I69" s="82">
        <v>570</v>
      </c>
      <c r="J69" s="83">
        <v>762.5</v>
      </c>
      <c r="K69" s="83">
        <v>1192</v>
      </c>
      <c r="L69" s="83">
        <v>750</v>
      </c>
      <c r="M69" s="83">
        <v>440</v>
      </c>
      <c r="N69" s="112">
        <v>1000</v>
      </c>
      <c r="O69" s="82"/>
      <c r="P69" s="82"/>
      <c r="Q69" s="587">
        <v>14225</v>
      </c>
      <c r="R69" s="82">
        <f>VLOOKUP(B69,'[1]EPSA - Control Stock Minimo'!$A$2:$F$10545,4,FALSE)</f>
        <v>0</v>
      </c>
      <c r="S69" s="84"/>
      <c r="T69" s="86">
        <v>46122</v>
      </c>
      <c r="U69" s="79">
        <f>SUM(Q69:S69)/N69</f>
        <v>14.225</v>
      </c>
      <c r="V69" s="79" t="str">
        <f t="shared" si="2"/>
        <v/>
      </c>
      <c r="W69" s="666"/>
      <c r="X69" s="84"/>
      <c r="Y69" s="141">
        <f t="shared" si="0"/>
        <v>14.225</v>
      </c>
      <c r="Z69" s="141">
        <f t="shared" si="7"/>
        <v>24.45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</row>
    <row r="70" spans="1:133" s="7" customFormat="1" ht="65.25" customHeight="1" thickBot="1" x14ac:dyDescent="0.45">
      <c r="A70" s="556" t="s">
        <v>392</v>
      </c>
      <c r="B70" s="346">
        <v>633008000000</v>
      </c>
      <c r="C70" s="249" t="s">
        <v>855</v>
      </c>
      <c r="D70" s="249" t="s">
        <v>790</v>
      </c>
      <c r="E70" s="82" t="s">
        <v>431</v>
      </c>
      <c r="F70" s="82"/>
      <c r="G70" s="82">
        <v>5</v>
      </c>
      <c r="H70" s="82">
        <v>14.17</v>
      </c>
      <c r="I70" s="82">
        <v>27.5</v>
      </c>
      <c r="J70" s="83">
        <v>35.17</v>
      </c>
      <c r="K70" s="83">
        <v>34</v>
      </c>
      <c r="L70" s="83">
        <v>32</v>
      </c>
      <c r="M70" s="83"/>
      <c r="N70" s="112">
        <v>33</v>
      </c>
      <c r="O70" s="82"/>
      <c r="P70" s="82"/>
      <c r="Q70" s="587">
        <v>180</v>
      </c>
      <c r="R70" s="82">
        <f>VLOOKUP(B70,'[1]EPSA - Control Stock Minimo'!$A$2:$F$10545,4,FALSE)</f>
        <v>0</v>
      </c>
      <c r="S70" s="84">
        <v>360</v>
      </c>
      <c r="T70" s="86">
        <v>46122</v>
      </c>
      <c r="U70" s="79">
        <f>SUM(Q70:S70)/N70</f>
        <v>16.363636363636363</v>
      </c>
      <c r="V70" s="79" t="str">
        <f t="shared" ref="V70:V131" si="8">IFERROR(IF(U70&lt;=(4+G70),"PEDIR",""),"-")</f>
        <v/>
      </c>
      <c r="W70" s="671"/>
      <c r="X70" s="84"/>
      <c r="Y70" s="2">
        <f t="shared" si="0"/>
        <v>16.363636363636363</v>
      </c>
      <c r="Z70" s="141">
        <f t="shared" si="7"/>
        <v>27.727272727272727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</row>
    <row r="71" spans="1:133" s="8" customFormat="1" ht="13.5" customHeight="1" thickBot="1" x14ac:dyDescent="0.45">
      <c r="A71" s="776" t="s">
        <v>417</v>
      </c>
      <c r="B71" s="346">
        <v>164050040003</v>
      </c>
      <c r="C71" s="80" t="s">
        <v>24</v>
      </c>
      <c r="D71" s="773" t="s">
        <v>812</v>
      </c>
      <c r="E71" s="82" t="s">
        <v>425</v>
      </c>
      <c r="F71" s="82"/>
      <c r="G71" s="82">
        <v>8</v>
      </c>
      <c r="H71" s="82">
        <v>23</v>
      </c>
      <c r="I71" s="82">
        <v>9.17</v>
      </c>
      <c r="J71" s="83">
        <v>16.25</v>
      </c>
      <c r="K71" s="83">
        <v>29.67</v>
      </c>
      <c r="L71" s="83">
        <v>12.5</v>
      </c>
      <c r="M71" s="83">
        <v>27</v>
      </c>
      <c r="N71" s="112">
        <f t="shared" ref="N71:N78" si="9">AVERAGE(H71:L71)</f>
        <v>18.118000000000002</v>
      </c>
      <c r="O71" s="82"/>
      <c r="P71" s="82"/>
      <c r="Q71" s="587">
        <v>244</v>
      </c>
      <c r="R71" s="82">
        <f>VLOOKUP(B71,'[1]EPSA - Control Stock Minimo'!$A$2:$F$10545,4,FALSE)</f>
        <v>0</v>
      </c>
      <c r="S71" s="84">
        <v>0</v>
      </c>
      <c r="T71" s="86">
        <v>46122</v>
      </c>
      <c r="U71" s="248">
        <f t="shared" ref="U71:U92" si="10">(SUM(Q71:S71)-O71)/N71</f>
        <v>13.46727011811458</v>
      </c>
      <c r="V71" s="79" t="str">
        <f t="shared" si="8"/>
        <v/>
      </c>
      <c r="W71" s="666"/>
      <c r="X71" s="592"/>
      <c r="Y71" s="2">
        <f t="shared" si="0"/>
        <v>13.46727011811458</v>
      </c>
      <c r="Z71" s="141">
        <f t="shared" si="7"/>
        <v>18.934540236229161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</row>
    <row r="72" spans="1:133" ht="12.6" thickBot="1" x14ac:dyDescent="0.45">
      <c r="A72" s="777"/>
      <c r="B72" s="347">
        <v>164050040004</v>
      </c>
      <c r="C72" s="249" t="s">
        <v>25</v>
      </c>
      <c r="D72" s="773"/>
      <c r="E72" s="82" t="s">
        <v>425</v>
      </c>
      <c r="F72" s="82"/>
      <c r="G72" s="82">
        <v>8</v>
      </c>
      <c r="H72" s="82">
        <v>21</v>
      </c>
      <c r="I72" s="82">
        <v>16.079999999999998</v>
      </c>
      <c r="J72" s="83">
        <v>23.33</v>
      </c>
      <c r="K72" s="83">
        <v>30</v>
      </c>
      <c r="L72" s="83">
        <v>8.17</v>
      </c>
      <c r="M72" s="83">
        <v>22</v>
      </c>
      <c r="N72" s="112">
        <f t="shared" si="9"/>
        <v>19.716000000000001</v>
      </c>
      <c r="O72" s="79"/>
      <c r="P72" s="601"/>
      <c r="Q72" s="587">
        <v>110</v>
      </c>
      <c r="R72" s="82">
        <f>VLOOKUP(B72,'[1]EPSA - Control Stock Minimo'!$A$2:$F$10545,4,FALSE)</f>
        <v>0</v>
      </c>
      <c r="S72" s="84">
        <v>200</v>
      </c>
      <c r="T72" s="86">
        <v>46122</v>
      </c>
      <c r="U72" s="79">
        <f t="shared" si="10"/>
        <v>15.723270440251572</v>
      </c>
      <c r="V72" s="79" t="str">
        <f t="shared" si="8"/>
        <v/>
      </c>
      <c r="W72" s="663"/>
      <c r="X72" s="113"/>
      <c r="Y72" s="2">
        <f t="shared" si="0"/>
        <v>15.723270440251572</v>
      </c>
      <c r="Z72" s="141">
        <f t="shared" si="7"/>
        <v>23.446540880503143</v>
      </c>
    </row>
    <row r="73" spans="1:133" ht="12.6" thickBot="1" x14ac:dyDescent="0.45">
      <c r="A73" s="777"/>
      <c r="B73" s="347">
        <v>164050040005</v>
      </c>
      <c r="C73" s="249" t="s">
        <v>26</v>
      </c>
      <c r="D73" s="773"/>
      <c r="E73" s="82" t="s">
        <v>425</v>
      </c>
      <c r="F73" s="82"/>
      <c r="G73" s="82">
        <v>8</v>
      </c>
      <c r="H73" s="82">
        <v>20</v>
      </c>
      <c r="I73" s="82">
        <v>13.08</v>
      </c>
      <c r="J73" s="83">
        <v>23.42</v>
      </c>
      <c r="K73" s="83">
        <v>11.25</v>
      </c>
      <c r="L73" s="83">
        <v>10.92</v>
      </c>
      <c r="M73" s="83">
        <v>8.3000000000000007</v>
      </c>
      <c r="N73" s="112">
        <f t="shared" si="9"/>
        <v>15.734</v>
      </c>
      <c r="O73" s="79"/>
      <c r="P73" s="110"/>
      <c r="Q73" s="587">
        <f>VLOOKUP(B73,'[1]EPSA - Control Stock Minimo'!$A$2:$F$10545,3,FALSE)</f>
        <v>179</v>
      </c>
      <c r="R73" s="82">
        <f>VLOOKUP(B73,'[1]EPSA - Control Stock Minimo'!$A$2:$F$10545,4,FALSE)</f>
        <v>0</v>
      </c>
      <c r="S73" s="84">
        <v>150</v>
      </c>
      <c r="T73" s="86">
        <v>46122</v>
      </c>
      <c r="U73" s="79">
        <f t="shared" si="10"/>
        <v>20.910130926655651</v>
      </c>
      <c r="V73" s="79" t="str">
        <f t="shared" si="8"/>
        <v/>
      </c>
      <c r="W73" s="666"/>
      <c r="X73" s="113"/>
      <c r="Y73" s="2">
        <f t="shared" si="0"/>
        <v>20.910130926655651</v>
      </c>
      <c r="Z73" s="141">
        <f t="shared" si="7"/>
        <v>33.820261853311301</v>
      </c>
    </row>
    <row r="74" spans="1:133" ht="12.6" thickBot="1" x14ac:dyDescent="0.45">
      <c r="A74" s="777"/>
      <c r="B74" s="347">
        <v>164050050003</v>
      </c>
      <c r="C74" s="249" t="s">
        <v>27</v>
      </c>
      <c r="D74" s="773"/>
      <c r="E74" s="82" t="s">
        <v>425</v>
      </c>
      <c r="F74" s="82"/>
      <c r="G74" s="82">
        <v>8</v>
      </c>
      <c r="H74" s="82">
        <v>5</v>
      </c>
      <c r="I74" s="82">
        <v>5.83</v>
      </c>
      <c r="J74" s="83">
        <v>4.58</v>
      </c>
      <c r="K74" s="83">
        <v>2.83</v>
      </c>
      <c r="L74" s="83">
        <v>4.17</v>
      </c>
      <c r="M74" s="83">
        <v>6.67</v>
      </c>
      <c r="N74" s="112">
        <f t="shared" si="9"/>
        <v>4.4820000000000011</v>
      </c>
      <c r="O74" s="79"/>
      <c r="P74" s="520"/>
      <c r="Q74" s="587">
        <v>121</v>
      </c>
      <c r="R74" s="82">
        <f>VLOOKUP(B74,'[1]EPSA - Control Stock Minimo'!$A$2:$F$10545,4,FALSE)</f>
        <v>0</v>
      </c>
      <c r="S74" s="84"/>
      <c r="T74" s="86">
        <v>46122</v>
      </c>
      <c r="U74" s="248">
        <f t="shared" si="10"/>
        <v>26.996876394466749</v>
      </c>
      <c r="V74" s="79" t="str">
        <f t="shared" si="8"/>
        <v/>
      </c>
      <c r="W74" s="666"/>
      <c r="X74" s="113"/>
      <c r="Y74" s="2">
        <f t="shared" si="0"/>
        <v>26.996876394466749</v>
      </c>
      <c r="Z74" s="141">
        <f t="shared" si="7"/>
        <v>45.993752788933499</v>
      </c>
    </row>
    <row r="75" spans="1:133" ht="12.6" thickBot="1" x14ac:dyDescent="0.45">
      <c r="A75" s="777"/>
      <c r="B75" s="347">
        <v>164050050004</v>
      </c>
      <c r="C75" s="249" t="s">
        <v>28</v>
      </c>
      <c r="D75" s="773"/>
      <c r="E75" s="82" t="s">
        <v>425</v>
      </c>
      <c r="F75" s="82"/>
      <c r="G75" s="82">
        <v>8</v>
      </c>
      <c r="H75" s="82">
        <v>15</v>
      </c>
      <c r="I75" s="82">
        <v>2.5</v>
      </c>
      <c r="J75" s="83">
        <v>2.08</v>
      </c>
      <c r="K75" s="83">
        <v>5.42</v>
      </c>
      <c r="L75" s="83">
        <v>3.75</v>
      </c>
      <c r="M75" s="83">
        <v>7</v>
      </c>
      <c r="N75" s="112">
        <f t="shared" si="9"/>
        <v>5.75</v>
      </c>
      <c r="O75" s="79"/>
      <c r="P75" s="110"/>
      <c r="Q75" s="587">
        <v>92</v>
      </c>
      <c r="R75" s="82">
        <f>VLOOKUP(B75,'[1]EPSA - Control Stock Minimo'!$A$2:$F$10545,4,FALSE)</f>
        <v>0</v>
      </c>
      <c r="S75" s="84">
        <f>VLOOKUP(B75,'[2]EPSA - Control Stock Minimo'!$A$1:$I$10545,9,FALSE)</f>
        <v>0</v>
      </c>
      <c r="T75" s="86">
        <v>46122</v>
      </c>
      <c r="U75" s="79">
        <f t="shared" si="10"/>
        <v>16</v>
      </c>
      <c r="V75" s="79" t="str">
        <f t="shared" si="8"/>
        <v/>
      </c>
      <c r="W75" s="663"/>
      <c r="X75" s="113"/>
      <c r="Y75" s="2">
        <f t="shared" si="0"/>
        <v>16</v>
      </c>
      <c r="Z75" s="141">
        <f t="shared" si="7"/>
        <v>24</v>
      </c>
    </row>
    <row r="76" spans="1:133" ht="15.75" customHeight="1" thickBot="1" x14ac:dyDescent="0.45">
      <c r="A76" s="777"/>
      <c r="B76" s="347">
        <v>164050050005</v>
      </c>
      <c r="C76" s="249" t="s">
        <v>29</v>
      </c>
      <c r="D76" s="773"/>
      <c r="E76" s="82" t="s">
        <v>425</v>
      </c>
      <c r="F76" s="82"/>
      <c r="G76" s="82">
        <v>8</v>
      </c>
      <c r="H76" s="82">
        <v>25</v>
      </c>
      <c r="I76" s="82">
        <v>11.17</v>
      </c>
      <c r="J76" s="83">
        <v>1.25</v>
      </c>
      <c r="K76" s="83">
        <v>1.67</v>
      </c>
      <c r="L76" s="83">
        <v>7.58</v>
      </c>
      <c r="M76" s="83">
        <v>7.67</v>
      </c>
      <c r="N76" s="112">
        <f t="shared" si="9"/>
        <v>9.3339999999999996</v>
      </c>
      <c r="O76" s="110"/>
      <c r="P76" s="110"/>
      <c r="Q76" s="587">
        <v>219</v>
      </c>
      <c r="R76" s="82">
        <f>VLOOKUP(B76,'[1]EPSA - Control Stock Minimo'!$A$2:$F$10545,4,FALSE)</f>
        <v>0</v>
      </c>
      <c r="S76" s="84"/>
      <c r="T76" s="86">
        <v>46122</v>
      </c>
      <c r="U76" s="79">
        <f t="shared" si="10"/>
        <v>23.462609813584745</v>
      </c>
      <c r="V76" s="79" t="str">
        <f t="shared" si="8"/>
        <v/>
      </c>
      <c r="W76" s="663"/>
      <c r="X76" s="113"/>
      <c r="Y76" s="2">
        <f t="shared" si="0"/>
        <v>23.462609813584745</v>
      </c>
      <c r="Z76" s="141">
        <f t="shared" si="7"/>
        <v>38.92521962716949</v>
      </c>
    </row>
    <row r="77" spans="1:133" ht="12.6" thickBot="1" x14ac:dyDescent="0.45">
      <c r="A77" s="777"/>
      <c r="B77" s="347">
        <v>164050060004</v>
      </c>
      <c r="C77" s="249" t="s">
        <v>30</v>
      </c>
      <c r="D77" s="773"/>
      <c r="E77" s="82" t="s">
        <v>425</v>
      </c>
      <c r="F77" s="82"/>
      <c r="G77" s="82">
        <v>8</v>
      </c>
      <c r="H77" s="82">
        <v>3</v>
      </c>
      <c r="I77" s="82">
        <v>3.33</v>
      </c>
      <c r="J77" s="83">
        <v>1.67</v>
      </c>
      <c r="K77" s="83">
        <v>0.17</v>
      </c>
      <c r="L77" s="83">
        <v>4.17</v>
      </c>
      <c r="M77" s="83">
        <v>2.92</v>
      </c>
      <c r="N77" s="112">
        <f t="shared" si="9"/>
        <v>2.468</v>
      </c>
      <c r="O77" s="79"/>
      <c r="P77" s="520"/>
      <c r="Q77" s="587">
        <f>VLOOKUP(B77,'[1]EPSA - Control Stock Minimo'!$A$2:$F$10545,3,FALSE)</f>
        <v>67</v>
      </c>
      <c r="R77" s="82">
        <f>VLOOKUP(B77,'[1]EPSA - Control Stock Minimo'!$A$2:$F$10545,4,FALSE)</f>
        <v>0</v>
      </c>
      <c r="S77" s="84">
        <f>VLOOKUP(B77,'[2]EPSA - Control Stock Minimo'!$A$1:$I$10545,9,FALSE)</f>
        <v>0</v>
      </c>
      <c r="T77" s="86">
        <v>46122</v>
      </c>
      <c r="U77" s="79">
        <f t="shared" si="10"/>
        <v>27.147487844408428</v>
      </c>
      <c r="V77" s="79" t="str">
        <f t="shared" si="8"/>
        <v/>
      </c>
      <c r="W77" s="663"/>
      <c r="X77" s="113"/>
      <c r="Y77" s="2">
        <f t="shared" ref="Y77:Y140" si="11">(Q77+S77+X77)/N77</f>
        <v>27.147487844408428</v>
      </c>
      <c r="Z77" s="141">
        <f t="shared" si="7"/>
        <v>46.294975688816855</v>
      </c>
    </row>
    <row r="78" spans="1:133" ht="15.75" customHeight="1" thickBot="1" x14ac:dyDescent="0.45">
      <c r="A78" s="777"/>
      <c r="B78" s="346">
        <v>164050060005</v>
      </c>
      <c r="C78" s="80" t="s">
        <v>31</v>
      </c>
      <c r="D78" s="773" t="s">
        <v>813</v>
      </c>
      <c r="E78" s="82" t="s">
        <v>425</v>
      </c>
      <c r="F78" s="82"/>
      <c r="G78" s="82">
        <v>8</v>
      </c>
      <c r="H78" s="82">
        <v>1.25</v>
      </c>
      <c r="I78" s="82">
        <v>1.67</v>
      </c>
      <c r="J78" s="83">
        <v>4.17</v>
      </c>
      <c r="K78" s="83">
        <v>1.25</v>
      </c>
      <c r="L78" s="83">
        <v>0.83</v>
      </c>
      <c r="M78" s="83">
        <v>1.67</v>
      </c>
      <c r="N78" s="112">
        <f t="shared" si="9"/>
        <v>1.8340000000000001</v>
      </c>
      <c r="O78" s="79"/>
      <c r="P78" s="520"/>
      <c r="Q78" s="587">
        <v>60</v>
      </c>
      <c r="R78" s="82">
        <f>VLOOKUP(B78,'[1]EPSA - Control Stock Minimo'!$A$2:$F$10545,4,FALSE)</f>
        <v>0</v>
      </c>
      <c r="S78" s="84"/>
      <c r="T78" s="86">
        <v>46122</v>
      </c>
      <c r="U78" s="79">
        <f t="shared" si="10"/>
        <v>32.715376226826606</v>
      </c>
      <c r="V78" s="79" t="str">
        <f t="shared" si="8"/>
        <v/>
      </c>
      <c r="W78" s="663"/>
      <c r="X78" s="113"/>
      <c r="Y78" s="2">
        <f t="shared" si="11"/>
        <v>32.715376226826606</v>
      </c>
      <c r="Z78" s="141">
        <f t="shared" si="7"/>
        <v>57.430752453653213</v>
      </c>
    </row>
    <row r="79" spans="1:133" ht="15.75" customHeight="1" thickBot="1" x14ac:dyDescent="0.45">
      <c r="A79" s="777"/>
      <c r="B79" s="346">
        <v>164070004003</v>
      </c>
      <c r="C79" s="80" t="s">
        <v>32</v>
      </c>
      <c r="D79" s="773"/>
      <c r="E79" s="82" t="s">
        <v>425</v>
      </c>
      <c r="F79" s="82"/>
      <c r="G79" s="82">
        <v>8</v>
      </c>
      <c r="H79" s="82">
        <v>0.5</v>
      </c>
      <c r="I79" s="82">
        <v>0</v>
      </c>
      <c r="J79" s="83">
        <v>0</v>
      </c>
      <c r="K79" s="83">
        <v>0.25</v>
      </c>
      <c r="L79" s="83">
        <v>0</v>
      </c>
      <c r="M79" s="83">
        <v>0</v>
      </c>
      <c r="N79" s="112">
        <v>0.5</v>
      </c>
      <c r="O79" s="79"/>
      <c r="P79" s="520"/>
      <c r="Q79" s="587">
        <f>VLOOKUP(B79,'[1]EPSA - Control Stock Minimo'!$A$2:$F$10545,3,FALSE)</f>
        <v>33</v>
      </c>
      <c r="R79" s="82">
        <f>VLOOKUP(B79,'[1]EPSA - Control Stock Minimo'!$A$2:$F$10545,4,FALSE)</f>
        <v>0</v>
      </c>
      <c r="S79" s="84">
        <f>VLOOKUP(B79,'[2]EPSA - Control Stock Minimo'!$A$1:$I$10545,9,FALSE)</f>
        <v>0</v>
      </c>
      <c r="T79" s="86">
        <v>46122</v>
      </c>
      <c r="U79" s="79">
        <f t="shared" si="10"/>
        <v>66</v>
      </c>
      <c r="V79" s="79" t="str">
        <f t="shared" si="8"/>
        <v/>
      </c>
      <c r="W79" s="663"/>
      <c r="X79" s="113"/>
      <c r="Y79" s="2">
        <f t="shared" si="11"/>
        <v>66</v>
      </c>
      <c r="Z79" s="141">
        <f t="shared" si="7"/>
        <v>124</v>
      </c>
    </row>
    <row r="80" spans="1:133" ht="15.75" customHeight="1" thickBot="1" x14ac:dyDescent="0.45">
      <c r="A80" s="777"/>
      <c r="B80" s="346">
        <v>164070040004</v>
      </c>
      <c r="C80" s="80" t="s">
        <v>33</v>
      </c>
      <c r="D80" s="773"/>
      <c r="E80" s="82" t="s">
        <v>425</v>
      </c>
      <c r="F80" s="82"/>
      <c r="G80" s="82">
        <v>8</v>
      </c>
      <c r="H80" s="82">
        <v>0.5</v>
      </c>
      <c r="I80" s="82">
        <v>0</v>
      </c>
      <c r="J80" s="83">
        <v>0</v>
      </c>
      <c r="K80" s="83">
        <v>0.17</v>
      </c>
      <c r="L80" s="83">
        <v>0</v>
      </c>
      <c r="M80" s="83">
        <v>0</v>
      </c>
      <c r="N80" s="112">
        <v>0.5</v>
      </c>
      <c r="O80" s="79"/>
      <c r="P80" s="520"/>
      <c r="Q80" s="587">
        <f>VLOOKUP(B80,'[1]EPSA - Control Stock Minimo'!$A$2:$F$10545,3,FALSE)</f>
        <v>31</v>
      </c>
      <c r="R80" s="82">
        <f>VLOOKUP(B80,'[1]EPSA - Control Stock Minimo'!$A$2:$F$10545,4,FALSE)</f>
        <v>0</v>
      </c>
      <c r="S80" s="84">
        <f>VLOOKUP(B80,'[2]EPSA - Control Stock Minimo'!$A$1:$I$10545,9,FALSE)</f>
        <v>0</v>
      </c>
      <c r="T80" s="86">
        <v>46122</v>
      </c>
      <c r="U80" s="79">
        <f t="shared" si="10"/>
        <v>62</v>
      </c>
      <c r="V80" s="79" t="str">
        <f t="shared" si="8"/>
        <v/>
      </c>
      <c r="W80" s="663"/>
      <c r="X80" s="113"/>
      <c r="Y80" s="2">
        <f t="shared" si="11"/>
        <v>62</v>
      </c>
      <c r="Z80" s="141">
        <f t="shared" si="7"/>
        <v>116</v>
      </c>
    </row>
    <row r="81" spans="1:133" ht="15.75" customHeight="1" thickBot="1" x14ac:dyDescent="0.45">
      <c r="A81" s="777"/>
      <c r="B81" s="346">
        <v>164070040005</v>
      </c>
      <c r="C81" s="80" t="s">
        <v>34</v>
      </c>
      <c r="D81" s="773"/>
      <c r="E81" s="82" t="s">
        <v>425</v>
      </c>
      <c r="F81" s="82"/>
      <c r="G81" s="82">
        <v>8</v>
      </c>
      <c r="H81" s="84">
        <v>0</v>
      </c>
      <c r="I81" s="84">
        <v>0</v>
      </c>
      <c r="J81" s="112">
        <v>0</v>
      </c>
      <c r="K81" s="112">
        <v>0.42</v>
      </c>
      <c r="L81" s="112">
        <v>0</v>
      </c>
      <c r="M81" s="112">
        <v>0</v>
      </c>
      <c r="N81" s="112">
        <v>0</v>
      </c>
      <c r="O81" s="79"/>
      <c r="P81" s="520"/>
      <c r="Q81" s="587">
        <f>VLOOKUP(B81,'[1]EPSA - Control Stock Minimo'!$A$2:$F$10545,3,FALSE)</f>
        <v>9</v>
      </c>
      <c r="R81" s="82">
        <f>VLOOKUP(B81,'[1]EPSA - Control Stock Minimo'!$A$2:$F$10545,4,FALSE)</f>
        <v>0</v>
      </c>
      <c r="S81" s="84">
        <f>VLOOKUP(B81,'[2]EPSA - Control Stock Minimo'!$A$1:$I$10545,9,FALSE)</f>
        <v>0</v>
      </c>
      <c r="T81" s="86">
        <v>46122</v>
      </c>
      <c r="U81" s="79" t="e">
        <f t="shared" si="10"/>
        <v>#DIV/0!</v>
      </c>
      <c r="V81" s="248" t="str">
        <f t="shared" si="8"/>
        <v>-</v>
      </c>
      <c r="W81" s="663" t="s">
        <v>725</v>
      </c>
      <c r="X81" s="113"/>
      <c r="Y81" s="2" t="e">
        <f t="shared" si="11"/>
        <v>#DIV/0!</v>
      </c>
      <c r="Z81" s="141" t="e">
        <f t="shared" si="7"/>
        <v>#DIV/0!</v>
      </c>
    </row>
    <row r="82" spans="1:133" ht="15.75" customHeight="1" thickBot="1" x14ac:dyDescent="0.45">
      <c r="A82" s="777"/>
      <c r="B82" s="346">
        <v>164070050003</v>
      </c>
      <c r="C82" s="80" t="s">
        <v>35</v>
      </c>
      <c r="D82" s="773"/>
      <c r="E82" s="82" t="s">
        <v>425</v>
      </c>
      <c r="F82" s="82"/>
      <c r="G82" s="82">
        <v>8</v>
      </c>
      <c r="H82" s="82">
        <v>2</v>
      </c>
      <c r="I82" s="82">
        <v>0.5</v>
      </c>
      <c r="J82" s="83">
        <v>0</v>
      </c>
      <c r="K82" s="83">
        <v>0.33</v>
      </c>
      <c r="L82" s="83">
        <v>1.25</v>
      </c>
      <c r="M82" s="83">
        <v>0</v>
      </c>
      <c r="N82" s="112">
        <v>1</v>
      </c>
      <c r="O82" s="79"/>
      <c r="P82" s="520"/>
      <c r="Q82" s="587">
        <f>VLOOKUP(B82,'[1]EPSA - Control Stock Minimo'!$A$2:$F$10545,3,FALSE)</f>
        <v>29</v>
      </c>
      <c r="R82" s="82">
        <f>VLOOKUP(B82,'[1]EPSA - Control Stock Minimo'!$A$2:$F$10545,4,FALSE)</f>
        <v>0</v>
      </c>
      <c r="S82" s="84">
        <f>VLOOKUP(B82,'[2]EPSA - Control Stock Minimo'!$A$1:$I$10545,9,FALSE)</f>
        <v>0</v>
      </c>
      <c r="T82" s="86">
        <v>46122</v>
      </c>
      <c r="U82" s="79">
        <f t="shared" si="10"/>
        <v>29</v>
      </c>
      <c r="V82" s="79" t="str">
        <f t="shared" si="8"/>
        <v/>
      </c>
      <c r="W82" s="663"/>
      <c r="X82" s="113"/>
      <c r="Y82" s="2">
        <f t="shared" si="11"/>
        <v>29</v>
      </c>
      <c r="Z82" s="141">
        <f t="shared" si="7"/>
        <v>50</v>
      </c>
    </row>
    <row r="83" spans="1:133" ht="15.75" customHeight="1" thickBot="1" x14ac:dyDescent="0.45">
      <c r="A83" s="777"/>
      <c r="B83" s="346">
        <v>164070050004</v>
      </c>
      <c r="C83" s="80" t="s">
        <v>36</v>
      </c>
      <c r="D83" s="773"/>
      <c r="E83" s="82" t="s">
        <v>425</v>
      </c>
      <c r="F83" s="82"/>
      <c r="G83" s="82">
        <v>8</v>
      </c>
      <c r="H83" s="82">
        <v>0.5</v>
      </c>
      <c r="I83" s="82">
        <v>0</v>
      </c>
      <c r="J83" s="83">
        <v>0</v>
      </c>
      <c r="K83" s="83">
        <v>0.5</v>
      </c>
      <c r="L83" s="83">
        <v>1.08</v>
      </c>
      <c r="M83" s="83">
        <v>0</v>
      </c>
      <c r="N83" s="112">
        <v>0.5</v>
      </c>
      <c r="O83" s="79"/>
      <c r="P83" s="520"/>
      <c r="Q83" s="587">
        <f>VLOOKUP(B83,'[1]EPSA - Control Stock Minimo'!$A$2:$F$10545,3,FALSE)</f>
        <v>7</v>
      </c>
      <c r="R83" s="82">
        <f>VLOOKUP(B83,'[1]EPSA - Control Stock Minimo'!$A$2:$F$10545,4,FALSE)</f>
        <v>0</v>
      </c>
      <c r="S83" s="84">
        <f>VLOOKUP(B83,'[2]EPSA - Control Stock Minimo'!$A$1:$I$10545,9,FALSE)</f>
        <v>0</v>
      </c>
      <c r="T83" s="86">
        <v>46122</v>
      </c>
      <c r="U83" s="79">
        <f t="shared" si="10"/>
        <v>14</v>
      </c>
      <c r="V83" s="79" t="str">
        <f t="shared" si="8"/>
        <v/>
      </c>
      <c r="W83" s="663"/>
      <c r="X83" s="113"/>
      <c r="Y83" s="2">
        <f t="shared" si="11"/>
        <v>14</v>
      </c>
      <c r="Z83" s="141">
        <f t="shared" si="7"/>
        <v>20</v>
      </c>
    </row>
    <row r="84" spans="1:133" ht="15.75" customHeight="1" thickBot="1" x14ac:dyDescent="0.45">
      <c r="A84" s="777"/>
      <c r="B84" s="346">
        <v>164070050005</v>
      </c>
      <c r="C84" s="80" t="s">
        <v>37</v>
      </c>
      <c r="D84" s="773"/>
      <c r="E84" s="82" t="s">
        <v>425</v>
      </c>
      <c r="F84" s="82"/>
      <c r="G84" s="82">
        <v>8</v>
      </c>
      <c r="H84" s="82">
        <v>0</v>
      </c>
      <c r="I84" s="82">
        <v>0</v>
      </c>
      <c r="J84" s="83">
        <v>0</v>
      </c>
      <c r="K84" s="83">
        <v>0.5</v>
      </c>
      <c r="L84" s="83">
        <v>0</v>
      </c>
      <c r="M84" s="83">
        <v>0</v>
      </c>
      <c r="N84" s="112">
        <v>0.5</v>
      </c>
      <c r="O84" s="79"/>
      <c r="P84" s="520"/>
      <c r="Q84" s="587">
        <f>VLOOKUP(B84,'[1]EPSA - Control Stock Minimo'!$A$2:$F$10545,3,FALSE)</f>
        <v>12</v>
      </c>
      <c r="R84" s="82">
        <f>VLOOKUP(B84,'[1]EPSA - Control Stock Minimo'!$A$2:$F$10545,4,FALSE)</f>
        <v>0</v>
      </c>
      <c r="S84" s="84">
        <f>VLOOKUP(B84,'[2]EPSA - Control Stock Minimo'!$A$1:$I$10545,9,FALSE)</f>
        <v>0</v>
      </c>
      <c r="T84" s="86">
        <v>46122</v>
      </c>
      <c r="U84" s="79">
        <f t="shared" si="10"/>
        <v>24</v>
      </c>
      <c r="V84" s="79" t="str">
        <f t="shared" si="8"/>
        <v/>
      </c>
      <c r="W84" s="663"/>
      <c r="X84" s="113"/>
      <c r="Y84" s="2">
        <f t="shared" si="11"/>
        <v>24</v>
      </c>
      <c r="Z84" s="141">
        <f t="shared" si="7"/>
        <v>40</v>
      </c>
    </row>
    <row r="85" spans="1:133" ht="15.75" customHeight="1" thickBot="1" x14ac:dyDescent="0.45">
      <c r="A85" s="777"/>
      <c r="B85" s="346">
        <v>164060040003</v>
      </c>
      <c r="C85" s="80" t="s">
        <v>38</v>
      </c>
      <c r="D85" s="773"/>
      <c r="E85" s="82" t="s">
        <v>425</v>
      </c>
      <c r="F85" s="82"/>
      <c r="G85" s="82">
        <v>8</v>
      </c>
      <c r="H85" s="82">
        <v>0.83</v>
      </c>
      <c r="I85" s="82">
        <v>0.42</v>
      </c>
      <c r="J85" s="83">
        <v>0</v>
      </c>
      <c r="K85" s="83">
        <v>0.42</v>
      </c>
      <c r="L85" s="83">
        <v>0.83</v>
      </c>
      <c r="M85" s="83">
        <v>3.33</v>
      </c>
      <c r="N85" s="112">
        <v>1</v>
      </c>
      <c r="O85" s="110"/>
      <c r="P85" s="110"/>
      <c r="Q85" s="587">
        <v>4</v>
      </c>
      <c r="R85" s="82">
        <f>VLOOKUP(B85,'[1]EPSA - Control Stock Minimo'!$A$2:$F$10545,4,FALSE)</f>
        <v>0</v>
      </c>
      <c r="S85" s="84">
        <v>0</v>
      </c>
      <c r="T85" s="86">
        <v>46122</v>
      </c>
      <c r="U85" s="79">
        <f t="shared" si="10"/>
        <v>4</v>
      </c>
      <c r="V85" s="79" t="str">
        <f t="shared" si="8"/>
        <v>PEDIR</v>
      </c>
      <c r="W85" s="663"/>
      <c r="X85" s="113"/>
      <c r="Y85" s="2">
        <f t="shared" si="11"/>
        <v>4</v>
      </c>
      <c r="Z85" s="141">
        <f t="shared" si="7"/>
        <v>0</v>
      </c>
    </row>
    <row r="86" spans="1:133" ht="15.75" customHeight="1" thickBot="1" x14ac:dyDescent="0.45">
      <c r="A86" s="777"/>
      <c r="B86" s="346">
        <v>164060040004</v>
      </c>
      <c r="C86" s="80" t="s">
        <v>39</v>
      </c>
      <c r="D86" s="773"/>
      <c r="E86" s="82" t="s">
        <v>425</v>
      </c>
      <c r="F86" s="82"/>
      <c r="G86" s="82">
        <v>8</v>
      </c>
      <c r="H86" s="82">
        <v>2</v>
      </c>
      <c r="I86" s="82">
        <v>0</v>
      </c>
      <c r="J86" s="83">
        <v>0</v>
      </c>
      <c r="K86" s="83">
        <v>0.33</v>
      </c>
      <c r="L86" s="83">
        <v>1.67</v>
      </c>
      <c r="M86" s="83">
        <v>0</v>
      </c>
      <c r="N86" s="112">
        <v>2</v>
      </c>
      <c r="O86" s="79"/>
      <c r="P86" s="520"/>
      <c r="Q86" s="587">
        <f>VLOOKUP(B86,'[1]EPSA - Control Stock Minimo'!$A$2:$F$10545,3,FALSE)</f>
        <v>9</v>
      </c>
      <c r="R86" s="82">
        <f>VLOOKUP(B86,'[1]EPSA - Control Stock Minimo'!$A$2:$F$10545,4,FALSE)</f>
        <v>0</v>
      </c>
      <c r="S86" s="84">
        <f>VLOOKUP(B86,'[2]EPSA - Control Stock Minimo'!$A$1:$I$10545,9,FALSE)</f>
        <v>0</v>
      </c>
      <c r="T86" s="86">
        <v>46122</v>
      </c>
      <c r="U86" s="79">
        <f t="shared" si="10"/>
        <v>4.5</v>
      </c>
      <c r="V86" s="79" t="str">
        <f t="shared" si="8"/>
        <v>PEDIR</v>
      </c>
      <c r="W86" s="663" t="s">
        <v>822</v>
      </c>
      <c r="X86" s="113"/>
      <c r="Y86" s="2">
        <f t="shared" si="11"/>
        <v>4.5</v>
      </c>
      <c r="Z86" s="141">
        <f t="shared" si="7"/>
        <v>1</v>
      </c>
      <c r="AA86" s="57" t="s">
        <v>934</v>
      </c>
    </row>
    <row r="87" spans="1:133" s="57" customFormat="1" ht="15.75" customHeight="1" thickBot="1" x14ac:dyDescent="0.45">
      <c r="A87" s="777"/>
      <c r="B87" s="347">
        <v>164060040005</v>
      </c>
      <c r="C87" s="249" t="s">
        <v>40</v>
      </c>
      <c r="D87" s="773"/>
      <c r="E87" s="84" t="s">
        <v>425</v>
      </c>
      <c r="F87" s="84"/>
      <c r="G87" s="84">
        <v>8</v>
      </c>
      <c r="H87" s="84">
        <v>0</v>
      </c>
      <c r="I87" s="84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  <c r="O87" s="113"/>
      <c r="P87" s="113"/>
      <c r="Q87" s="587">
        <f>VLOOKUP(B87,'[1]EPSA - Control Stock Minimo'!$A$2:$F$10545,3,FALSE)</f>
        <v>0</v>
      </c>
      <c r="R87" s="82">
        <f>VLOOKUP(B87,'[1]EPSA - Control Stock Minimo'!$A$2:$F$10545,4,FALSE)</f>
        <v>0</v>
      </c>
      <c r="S87" s="84">
        <f>VLOOKUP(B87,'[2]EPSA - Control Stock Minimo'!$A$1:$I$10545,9,FALSE)</f>
        <v>0</v>
      </c>
      <c r="T87" s="86">
        <v>46122</v>
      </c>
      <c r="U87" s="79" t="e">
        <f t="shared" si="10"/>
        <v>#DIV/0!</v>
      </c>
      <c r="V87" s="248" t="str">
        <f t="shared" si="8"/>
        <v>-</v>
      </c>
      <c r="W87" s="663" t="s">
        <v>822</v>
      </c>
      <c r="X87" s="113"/>
      <c r="Y87" s="58" t="e">
        <f t="shared" si="11"/>
        <v>#DIV/0!</v>
      </c>
      <c r="Z87" s="251" t="e">
        <f t="shared" si="7"/>
        <v>#DIV/0!</v>
      </c>
    </row>
    <row r="88" spans="1:133" ht="15.75" customHeight="1" thickBot="1" x14ac:dyDescent="0.45">
      <c r="A88" s="777"/>
      <c r="B88" s="346">
        <v>164060050003</v>
      </c>
      <c r="C88" s="80" t="s">
        <v>58</v>
      </c>
      <c r="D88" s="773"/>
      <c r="E88" s="82" t="s">
        <v>425</v>
      </c>
      <c r="F88" s="82"/>
      <c r="G88" s="82">
        <v>8</v>
      </c>
      <c r="H88" s="82">
        <v>0</v>
      </c>
      <c r="I88" s="82">
        <v>0</v>
      </c>
      <c r="J88" s="83">
        <v>0</v>
      </c>
      <c r="K88" s="83">
        <v>0.33</v>
      </c>
      <c r="L88" s="83">
        <v>0</v>
      </c>
      <c r="M88" s="83">
        <v>0</v>
      </c>
      <c r="N88" s="112">
        <v>0.33</v>
      </c>
      <c r="O88" s="79"/>
      <c r="P88" s="520"/>
      <c r="Q88" s="587">
        <f>VLOOKUP(B88,'[1]EPSA - Control Stock Minimo'!$A$2:$F$10545,3,FALSE)</f>
        <v>28</v>
      </c>
      <c r="R88" s="82">
        <f>VLOOKUP(B88,'[1]EPSA - Control Stock Minimo'!$A$2:$F$10545,4,FALSE)</f>
        <v>0</v>
      </c>
      <c r="S88" s="84">
        <f>VLOOKUP(B88,'[2]EPSA - Control Stock Minimo'!$A$1:$I$10545,9,FALSE)</f>
        <v>0</v>
      </c>
      <c r="T88" s="86">
        <v>46122</v>
      </c>
      <c r="U88" s="79">
        <f t="shared" si="10"/>
        <v>84.848484848484844</v>
      </c>
      <c r="V88" s="79" t="str">
        <f t="shared" si="8"/>
        <v/>
      </c>
      <c r="W88" s="663"/>
      <c r="X88" s="113"/>
      <c r="Y88" s="2">
        <f t="shared" si="11"/>
        <v>84.848484848484844</v>
      </c>
      <c r="Z88" s="141">
        <f t="shared" si="7"/>
        <v>161.69696969696969</v>
      </c>
    </row>
    <row r="89" spans="1:133" ht="15.75" customHeight="1" thickBot="1" x14ac:dyDescent="0.45">
      <c r="A89" s="777"/>
      <c r="B89" s="346">
        <v>164060050004</v>
      </c>
      <c r="C89" s="80" t="s">
        <v>41</v>
      </c>
      <c r="D89" s="773"/>
      <c r="E89" s="82" t="s">
        <v>425</v>
      </c>
      <c r="F89" s="82"/>
      <c r="G89" s="82">
        <v>8</v>
      </c>
      <c r="H89" s="82">
        <v>0</v>
      </c>
      <c r="I89" s="82">
        <v>0</v>
      </c>
      <c r="J89" s="83">
        <v>0</v>
      </c>
      <c r="K89" s="83">
        <v>0.5</v>
      </c>
      <c r="L89" s="83">
        <v>0</v>
      </c>
      <c r="M89" s="83">
        <v>0</v>
      </c>
      <c r="N89" s="112">
        <v>0.5</v>
      </c>
      <c r="O89" s="79"/>
      <c r="P89" s="520"/>
      <c r="Q89" s="587">
        <f>VLOOKUP(B89,'[1]EPSA - Control Stock Minimo'!$A$2:$F$10545,3,FALSE)</f>
        <v>6</v>
      </c>
      <c r="R89" s="82">
        <f>VLOOKUP(B89,'[1]EPSA - Control Stock Minimo'!$A$2:$F$10545,4,FALSE)</f>
        <v>0</v>
      </c>
      <c r="S89" s="84">
        <f>VLOOKUP(B89,'[2]EPSA - Control Stock Minimo'!$A$1:$I$10545,9,FALSE)</f>
        <v>0</v>
      </c>
      <c r="T89" s="86">
        <v>46122</v>
      </c>
      <c r="U89" s="79">
        <f t="shared" si="10"/>
        <v>12</v>
      </c>
      <c r="V89" s="79" t="str">
        <f t="shared" si="8"/>
        <v>PEDIR</v>
      </c>
      <c r="W89" s="663" t="s">
        <v>822</v>
      </c>
      <c r="X89" s="113"/>
      <c r="Y89" s="2">
        <f t="shared" si="11"/>
        <v>12</v>
      </c>
      <c r="Z89" s="141">
        <f t="shared" si="7"/>
        <v>16</v>
      </c>
    </row>
    <row r="90" spans="1:133" ht="15.75" customHeight="1" thickBot="1" x14ac:dyDescent="0.45">
      <c r="A90" s="777"/>
      <c r="B90" s="346">
        <v>164060050005</v>
      </c>
      <c r="C90" s="80" t="s">
        <v>42</v>
      </c>
      <c r="D90" s="773"/>
      <c r="E90" s="82" t="s">
        <v>425</v>
      </c>
      <c r="F90" s="82"/>
      <c r="G90" s="82">
        <v>8</v>
      </c>
      <c r="H90" s="82">
        <v>0</v>
      </c>
      <c r="I90" s="82">
        <v>0</v>
      </c>
      <c r="J90" s="83">
        <v>0</v>
      </c>
      <c r="K90" s="83">
        <v>0.33</v>
      </c>
      <c r="L90" s="83">
        <v>0</v>
      </c>
      <c r="M90" s="83">
        <v>0</v>
      </c>
      <c r="N90" s="112">
        <v>0.33</v>
      </c>
      <c r="O90" s="79"/>
      <c r="P90" s="520"/>
      <c r="Q90" s="587">
        <f>VLOOKUP(B90,'[1]EPSA - Control Stock Minimo'!$A$2:$F$10545,3,FALSE)</f>
        <v>8</v>
      </c>
      <c r="R90" s="82">
        <f>VLOOKUP(B90,'[1]EPSA - Control Stock Minimo'!$A$2:$F$10545,4,FALSE)</f>
        <v>0</v>
      </c>
      <c r="S90" s="84">
        <f>VLOOKUP(B90,'[2]EPSA - Control Stock Minimo'!$A$1:$I$10545,9,FALSE)</f>
        <v>0</v>
      </c>
      <c r="T90" s="86">
        <v>46122</v>
      </c>
      <c r="U90" s="79">
        <f t="shared" si="10"/>
        <v>24.242424242424242</v>
      </c>
      <c r="V90" s="79" t="str">
        <f t="shared" si="8"/>
        <v/>
      </c>
      <c r="W90" s="663"/>
      <c r="X90" s="113"/>
      <c r="Y90" s="2">
        <f t="shared" si="11"/>
        <v>24.242424242424242</v>
      </c>
      <c r="Z90" s="141">
        <f t="shared" si="7"/>
        <v>40.484848484848484</v>
      </c>
    </row>
    <row r="91" spans="1:133" ht="15.75" customHeight="1" thickBot="1" x14ac:dyDescent="0.45">
      <c r="A91" s="777"/>
      <c r="B91" s="346">
        <v>164060060003</v>
      </c>
      <c r="C91" s="80" t="s">
        <v>57</v>
      </c>
      <c r="D91" s="773"/>
      <c r="E91" s="82" t="s">
        <v>425</v>
      </c>
      <c r="F91" s="82"/>
      <c r="G91" s="82">
        <v>8</v>
      </c>
      <c r="H91" s="82">
        <v>0</v>
      </c>
      <c r="I91" s="82">
        <v>0</v>
      </c>
      <c r="J91" s="83">
        <v>0</v>
      </c>
      <c r="K91" s="83">
        <v>0.67</v>
      </c>
      <c r="L91" s="83">
        <v>0</v>
      </c>
      <c r="M91" s="83">
        <v>0</v>
      </c>
      <c r="N91" s="112">
        <v>0.67</v>
      </c>
      <c r="O91" s="79"/>
      <c r="P91" s="520"/>
      <c r="Q91" s="587">
        <f>VLOOKUP(B91,'[1]EPSA - Control Stock Minimo'!$A$2:$F$10545,3,FALSE)</f>
        <v>19</v>
      </c>
      <c r="R91" s="82">
        <f>VLOOKUP(B91,'[1]EPSA - Control Stock Minimo'!$A$2:$F$10545,4,FALSE)</f>
        <v>0</v>
      </c>
      <c r="S91" s="84">
        <f>VLOOKUP(B91,'[2]EPSA - Control Stock Minimo'!$A$1:$I$10545,9,FALSE)</f>
        <v>0</v>
      </c>
      <c r="T91" s="86">
        <v>46122</v>
      </c>
      <c r="U91" s="79">
        <f t="shared" si="10"/>
        <v>28.35820895522388</v>
      </c>
      <c r="V91" s="79" t="str">
        <f t="shared" si="8"/>
        <v/>
      </c>
      <c r="W91" s="663"/>
      <c r="X91" s="113"/>
      <c r="Y91" s="2">
        <f t="shared" si="11"/>
        <v>28.35820895522388</v>
      </c>
      <c r="Z91" s="141">
        <f t="shared" si="7"/>
        <v>48.71641791044776</v>
      </c>
    </row>
    <row r="92" spans="1:133" ht="15.75" customHeight="1" thickBot="1" x14ac:dyDescent="0.45">
      <c r="A92" s="777"/>
      <c r="B92" s="346">
        <v>164060060004</v>
      </c>
      <c r="C92" s="80" t="s">
        <v>59</v>
      </c>
      <c r="D92" s="773"/>
      <c r="E92" s="82" t="s">
        <v>425</v>
      </c>
      <c r="F92" s="82"/>
      <c r="G92" s="82">
        <v>8</v>
      </c>
      <c r="H92" s="82">
        <v>0</v>
      </c>
      <c r="I92" s="82">
        <v>0</v>
      </c>
      <c r="J92" s="83">
        <v>0</v>
      </c>
      <c r="K92" s="83">
        <v>2.17</v>
      </c>
      <c r="L92" s="83">
        <v>0</v>
      </c>
      <c r="M92" s="83">
        <v>0</v>
      </c>
      <c r="N92" s="248">
        <v>0</v>
      </c>
      <c r="O92" s="79"/>
      <c r="P92" s="520"/>
      <c r="Q92" s="587">
        <f>VLOOKUP(B92,'[1]EPSA - Control Stock Minimo'!$A$2:$F$10545,3,FALSE)</f>
        <v>8</v>
      </c>
      <c r="R92" s="82">
        <f>VLOOKUP(B92,'[1]EPSA - Control Stock Minimo'!$A$2:$F$10545,4,FALSE)</f>
        <v>0</v>
      </c>
      <c r="S92" s="84">
        <f>VLOOKUP(B92,'[2]EPSA - Control Stock Minimo'!$A$1:$I$10545,9,FALSE)</f>
        <v>0</v>
      </c>
      <c r="T92" s="86">
        <v>46122</v>
      </c>
      <c r="U92" s="79" t="e">
        <f t="shared" si="10"/>
        <v>#DIV/0!</v>
      </c>
      <c r="V92" s="79" t="str">
        <f t="shared" si="8"/>
        <v>-</v>
      </c>
      <c r="W92" s="663" t="s">
        <v>822</v>
      </c>
      <c r="X92" s="113"/>
      <c r="Y92" s="2" t="e">
        <f t="shared" si="11"/>
        <v>#DIV/0!</v>
      </c>
      <c r="Z92" s="141" t="e">
        <f t="shared" si="7"/>
        <v>#DIV/0!</v>
      </c>
    </row>
    <row r="93" spans="1:133" ht="42.75" hidden="1" customHeight="1" thickBot="1" x14ac:dyDescent="0.45">
      <c r="A93" s="777"/>
      <c r="B93" s="576"/>
      <c r="C93" s="569" t="s">
        <v>393</v>
      </c>
      <c r="D93" s="40"/>
      <c r="E93" s="26"/>
      <c r="F93" s="26"/>
      <c r="G93" s="26"/>
      <c r="H93" s="26"/>
      <c r="I93" s="26"/>
      <c r="J93" s="131"/>
      <c r="K93" s="131"/>
      <c r="L93" s="131"/>
      <c r="M93" s="131"/>
      <c r="Q93" s="550" t="e">
        <f>VLOOKUP(B93,'[1]EPSA - Control Stock Minimo'!$A$2:$F$10545,3,FALSE)</f>
        <v>#N/A</v>
      </c>
      <c r="R93" s="5" t="e">
        <f>VLOOKUP(B93,'[1]EPSA - Control Stock Minimo'!$A$2:$F$10545,4,FALSE)</f>
        <v>#N/A</v>
      </c>
      <c r="S93" s="34" t="e">
        <f>VLOOKUP(B93,'[2]EPSA - Control Stock Minimo'!$A$1:$I$10545,9,FALSE)</f>
        <v>#N/A</v>
      </c>
      <c r="T93" s="71">
        <v>46084</v>
      </c>
      <c r="V93" s="12" t="str">
        <f t="shared" si="8"/>
        <v>PEDIR</v>
      </c>
      <c r="W93" s="1" t="s">
        <v>822</v>
      </c>
      <c r="X93" s="113"/>
      <c r="Y93" s="2" t="e">
        <f t="shared" si="11"/>
        <v>#N/A</v>
      </c>
      <c r="Z93" s="141" t="e">
        <f t="shared" si="7"/>
        <v>#N/A</v>
      </c>
    </row>
    <row r="94" spans="1:133" s="270" customFormat="1" ht="15.75" hidden="1" customHeight="1" thickBot="1" x14ac:dyDescent="0.45">
      <c r="A94" s="777"/>
      <c r="B94" s="577">
        <v>164090000000</v>
      </c>
      <c r="C94" s="581" t="s">
        <v>401</v>
      </c>
      <c r="D94" s="270" t="s">
        <v>447</v>
      </c>
      <c r="E94" s="267" t="s">
        <v>425</v>
      </c>
      <c r="F94" s="267"/>
      <c r="G94" s="267" t="s">
        <v>458</v>
      </c>
      <c r="H94" s="267"/>
      <c r="I94" s="267">
        <v>2.25</v>
      </c>
      <c r="J94" s="268">
        <v>0.42</v>
      </c>
      <c r="K94" s="268"/>
      <c r="L94" s="268"/>
      <c r="M94" s="268"/>
      <c r="N94" s="93">
        <v>1</v>
      </c>
      <c r="Q94" s="490">
        <f>VLOOKUP(B94,'[1]EPSA - Control Stock Minimo'!$A$2:$F$10545,3,FALSE)</f>
        <v>55</v>
      </c>
      <c r="R94" s="5">
        <f>VLOOKUP(B94,'[1]EPSA - Control Stock Minimo'!$A$2:$F$10545,4,FALSE)</f>
        <v>0</v>
      </c>
      <c r="S94" s="34">
        <f>VLOOKUP(B94,'[2]EPSA - Control Stock Minimo'!$A$1:$I$10545,9,FALSE)</f>
        <v>0</v>
      </c>
      <c r="T94" s="73">
        <v>46084</v>
      </c>
      <c r="U94" s="265">
        <f>SUM(Q94:S94)/N94</f>
        <v>55</v>
      </c>
      <c r="V94" s="265" t="str">
        <f t="shared" si="8"/>
        <v>-</v>
      </c>
      <c r="X94" s="626"/>
      <c r="Y94" s="274">
        <f t="shared" si="11"/>
        <v>55</v>
      </c>
      <c r="Z94" s="275" t="e">
        <f t="shared" si="7"/>
        <v>#VALUE!</v>
      </c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</row>
    <row r="95" spans="1:133" s="270" customFormat="1" ht="15.75" hidden="1" customHeight="1" thickBot="1" x14ac:dyDescent="0.45">
      <c r="A95" s="777"/>
      <c r="B95" s="577">
        <v>164090001800</v>
      </c>
      <c r="C95" s="581" t="s">
        <v>402</v>
      </c>
      <c r="D95" s="270" t="s">
        <v>447</v>
      </c>
      <c r="E95" s="267" t="s">
        <v>425</v>
      </c>
      <c r="F95" s="267"/>
      <c r="G95" s="267" t="s">
        <v>458</v>
      </c>
      <c r="H95" s="267"/>
      <c r="I95" s="267">
        <v>1.08</v>
      </c>
      <c r="J95" s="268">
        <v>0</v>
      </c>
      <c r="K95" s="268"/>
      <c r="L95" s="268"/>
      <c r="M95" s="268"/>
      <c r="N95" s="93">
        <v>0.5</v>
      </c>
      <c r="Q95" s="490">
        <f>VLOOKUP(B95,'[1]EPSA - Control Stock Minimo'!$A$2:$F$10545,3,FALSE)</f>
        <v>0</v>
      </c>
      <c r="R95" s="5">
        <f>VLOOKUP(B95,'[1]EPSA - Control Stock Minimo'!$A$2:$F$10545,4,FALSE)</f>
        <v>0</v>
      </c>
      <c r="S95" s="34">
        <f>VLOOKUP(B95,'[2]EPSA - Control Stock Minimo'!$A$1:$I$10545,9,FALSE)</f>
        <v>0</v>
      </c>
      <c r="T95" s="73">
        <v>46084</v>
      </c>
      <c r="U95" s="265">
        <f>SUM(Q95:S95)/N95</f>
        <v>0</v>
      </c>
      <c r="V95" s="265" t="str">
        <f t="shared" si="8"/>
        <v>-</v>
      </c>
      <c r="X95" s="626"/>
      <c r="Y95" s="274">
        <f t="shared" si="11"/>
        <v>0</v>
      </c>
      <c r="Z95" s="275" t="e">
        <f t="shared" si="7"/>
        <v>#VALUE!</v>
      </c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</row>
    <row r="96" spans="1:133" s="270" customFormat="1" ht="15.75" hidden="1" customHeight="1" thickBot="1" x14ac:dyDescent="0.45">
      <c r="A96" s="777"/>
      <c r="B96" s="577">
        <v>164090002200</v>
      </c>
      <c r="C96" s="581" t="s">
        <v>403</v>
      </c>
      <c r="D96" s="270" t="s">
        <v>447</v>
      </c>
      <c r="E96" s="267" t="s">
        <v>425</v>
      </c>
      <c r="F96" s="267"/>
      <c r="G96" s="267" t="s">
        <v>458</v>
      </c>
      <c r="H96" s="267"/>
      <c r="I96" s="267">
        <v>1</v>
      </c>
      <c r="J96" s="268">
        <v>0</v>
      </c>
      <c r="K96" s="268"/>
      <c r="L96" s="268"/>
      <c r="M96" s="268"/>
      <c r="N96" s="93">
        <v>0.17</v>
      </c>
      <c r="Q96" s="490">
        <f>VLOOKUP(B96,'[1]EPSA - Control Stock Minimo'!$A$2:$F$10545,3,FALSE)</f>
        <v>6</v>
      </c>
      <c r="R96" s="5">
        <f>VLOOKUP(B96,'[1]EPSA - Control Stock Minimo'!$A$2:$F$10545,4,FALSE)</f>
        <v>0</v>
      </c>
      <c r="S96" s="34">
        <f>VLOOKUP(B96,'[2]EPSA - Control Stock Minimo'!$A$1:$I$10545,9,FALSE)</f>
        <v>0</v>
      </c>
      <c r="T96" s="73">
        <v>46084</v>
      </c>
      <c r="U96" s="265">
        <f>SUM(Q96:S96)/N96</f>
        <v>35.294117647058819</v>
      </c>
      <c r="V96" s="265" t="str">
        <f t="shared" si="8"/>
        <v>-</v>
      </c>
      <c r="X96" s="626"/>
      <c r="Y96" s="274">
        <f t="shared" si="11"/>
        <v>35.294117647058819</v>
      </c>
      <c r="Z96" s="275" t="e">
        <f t="shared" si="7"/>
        <v>#VALUE!</v>
      </c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</row>
    <row r="97" spans="1:133" s="270" customFormat="1" ht="15.75" hidden="1" customHeight="1" thickBot="1" x14ac:dyDescent="0.45">
      <c r="A97" s="777"/>
      <c r="B97" s="577">
        <v>164090002500</v>
      </c>
      <c r="C97" s="581" t="s">
        <v>404</v>
      </c>
      <c r="D97" s="270" t="s">
        <v>447</v>
      </c>
      <c r="E97" s="267" t="s">
        <v>425</v>
      </c>
      <c r="F97" s="267"/>
      <c r="G97" s="267" t="s">
        <v>458</v>
      </c>
      <c r="H97" s="267"/>
      <c r="I97" s="267">
        <v>0.17</v>
      </c>
      <c r="J97" s="268">
        <v>0.42</v>
      </c>
      <c r="K97" s="268"/>
      <c r="L97" s="268"/>
      <c r="M97" s="268"/>
      <c r="N97" s="93">
        <v>0.17</v>
      </c>
      <c r="Q97" s="490">
        <f>VLOOKUP(B97,'[1]EPSA - Control Stock Minimo'!$A$2:$F$10545,3,FALSE)</f>
        <v>45</v>
      </c>
      <c r="R97" s="5">
        <f>VLOOKUP(B97,'[1]EPSA - Control Stock Minimo'!$A$2:$F$10545,4,FALSE)</f>
        <v>0</v>
      </c>
      <c r="S97" s="34">
        <f>VLOOKUP(B97,'[2]EPSA - Control Stock Minimo'!$A$1:$I$10545,9,FALSE)</f>
        <v>0</v>
      </c>
      <c r="T97" s="73">
        <v>46084</v>
      </c>
      <c r="U97" s="265">
        <f>SUM(Q97:S97)/N97</f>
        <v>264.70588235294116</v>
      </c>
      <c r="V97" s="265" t="str">
        <f t="shared" si="8"/>
        <v>-</v>
      </c>
      <c r="X97" s="626"/>
      <c r="Y97" s="274">
        <f t="shared" si="11"/>
        <v>264.70588235294116</v>
      </c>
      <c r="Z97" s="275" t="e">
        <f t="shared" si="7"/>
        <v>#VALUE!</v>
      </c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</row>
    <row r="98" spans="1:133" ht="35.25" hidden="1" customHeight="1" thickBot="1" x14ac:dyDescent="0.45">
      <c r="A98" s="777"/>
      <c r="B98" s="575"/>
      <c r="C98" s="582" t="s">
        <v>394</v>
      </c>
      <c r="D98" s="41"/>
      <c r="E98" s="30"/>
      <c r="F98" s="30"/>
      <c r="G98" s="30"/>
      <c r="H98" s="30"/>
      <c r="I98" s="30"/>
      <c r="J98" s="132"/>
      <c r="K98" s="132"/>
      <c r="L98" s="132"/>
      <c r="M98" s="132"/>
      <c r="Q98" s="490" t="e">
        <f>VLOOKUP(B98,'[1]EPSA - Control Stock Minimo'!$A$2:$F$10545,3,FALSE)</f>
        <v>#N/A</v>
      </c>
      <c r="R98" s="5" t="e">
        <f>VLOOKUP(B98,'[1]EPSA - Control Stock Minimo'!$A$2:$F$10545,4,FALSE)</f>
        <v>#N/A</v>
      </c>
      <c r="S98" s="34" t="e">
        <f>VLOOKUP(B98,'[2]EPSA - Control Stock Minimo'!$A$1:$I$10545,9,FALSE)</f>
        <v>#N/A</v>
      </c>
      <c r="T98" s="73">
        <v>46084</v>
      </c>
      <c r="V98" s="12" t="str">
        <f t="shared" si="8"/>
        <v>PEDIR</v>
      </c>
      <c r="W98" s="1" t="s">
        <v>822</v>
      </c>
      <c r="X98" s="113"/>
      <c r="Y98" s="2" t="e">
        <f t="shared" si="11"/>
        <v>#N/A</v>
      </c>
      <c r="Z98" s="141" t="e">
        <f t="shared" si="7"/>
        <v>#N/A</v>
      </c>
    </row>
    <row r="99" spans="1:133" s="270" customFormat="1" ht="15.75" hidden="1" customHeight="1" thickBot="1" x14ac:dyDescent="0.45">
      <c r="A99" s="777"/>
      <c r="B99" s="577">
        <v>832206000000</v>
      </c>
      <c r="C99" s="583" t="s">
        <v>83</v>
      </c>
      <c r="D99" s="270" t="s">
        <v>447</v>
      </c>
      <c r="E99" s="271" t="s">
        <v>425</v>
      </c>
      <c r="F99" s="271"/>
      <c r="G99" s="267" t="s">
        <v>458</v>
      </c>
      <c r="H99" s="271"/>
      <c r="I99" s="271"/>
      <c r="J99" s="269">
        <v>8.75</v>
      </c>
      <c r="K99" s="269"/>
      <c r="L99" s="269"/>
      <c r="M99" s="269"/>
      <c r="N99" s="93"/>
      <c r="Q99" s="490">
        <f>VLOOKUP(B99,'[1]EPSA - Control Stock Minimo'!$A$2:$F$10545,3,FALSE)</f>
        <v>16</v>
      </c>
      <c r="R99" s="5">
        <f>VLOOKUP(B99,'[1]EPSA - Control Stock Minimo'!$A$2:$F$10545,4,FALSE)</f>
        <v>0</v>
      </c>
      <c r="S99" s="34">
        <f>VLOOKUP(B99,'[2]EPSA - Control Stock Minimo'!$A$1:$I$10545,9,FALSE)</f>
        <v>0</v>
      </c>
      <c r="T99" s="73">
        <v>46084</v>
      </c>
      <c r="U99" s="265" t="e">
        <f t="shared" ref="U99:U130" si="12">SUM(Q99:S99)/N99</f>
        <v>#DIV/0!</v>
      </c>
      <c r="V99" s="265" t="str">
        <f t="shared" si="8"/>
        <v>-</v>
      </c>
      <c r="X99" s="626"/>
      <c r="Y99" s="274" t="e">
        <f t="shared" si="11"/>
        <v>#DIV/0!</v>
      </c>
      <c r="Z99" s="275" t="e">
        <f t="shared" si="7"/>
        <v>#DIV/0!</v>
      </c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</row>
    <row r="100" spans="1:133" s="270" customFormat="1" ht="15.75" hidden="1" customHeight="1" thickBot="1" x14ac:dyDescent="0.45">
      <c r="A100" s="777"/>
      <c r="B100" s="577">
        <v>832207000000</v>
      </c>
      <c r="C100" s="583" t="s">
        <v>84</v>
      </c>
      <c r="D100" s="270" t="s">
        <v>447</v>
      </c>
      <c r="E100" s="271" t="s">
        <v>425</v>
      </c>
      <c r="F100" s="271"/>
      <c r="G100" s="267" t="s">
        <v>458</v>
      </c>
      <c r="H100" s="271"/>
      <c r="I100" s="271"/>
      <c r="J100" s="269">
        <v>0</v>
      </c>
      <c r="K100" s="269"/>
      <c r="L100" s="269"/>
      <c r="M100" s="269"/>
      <c r="N100" s="93"/>
      <c r="Q100" s="490">
        <f>VLOOKUP(B100,'[1]EPSA - Control Stock Minimo'!$A$2:$F$10545,3,FALSE)</f>
        <v>49</v>
      </c>
      <c r="R100" s="5">
        <f>VLOOKUP(B100,'[1]EPSA - Control Stock Minimo'!$A$2:$F$10545,4,FALSE)</f>
        <v>0</v>
      </c>
      <c r="S100" s="34">
        <f>VLOOKUP(B100,'[2]EPSA - Control Stock Minimo'!$A$1:$I$10545,9,FALSE)</f>
        <v>0</v>
      </c>
      <c r="T100" s="73">
        <v>46084</v>
      </c>
      <c r="U100" s="265" t="e">
        <f t="shared" si="12"/>
        <v>#DIV/0!</v>
      </c>
      <c r="V100" s="265" t="str">
        <f t="shared" si="8"/>
        <v>-</v>
      </c>
      <c r="X100" s="626"/>
      <c r="Y100" s="274" t="e">
        <f t="shared" si="11"/>
        <v>#DIV/0!</v>
      </c>
      <c r="Z100" s="275" t="e">
        <f t="shared" si="7"/>
        <v>#DIV/0!</v>
      </c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</row>
    <row r="101" spans="1:133" s="270" customFormat="1" ht="15.75" hidden="1" customHeight="1" thickBot="1" x14ac:dyDescent="0.45">
      <c r="A101" s="777"/>
      <c r="B101" s="577">
        <v>832248000000</v>
      </c>
      <c r="C101" s="583" t="s">
        <v>85</v>
      </c>
      <c r="D101" s="270" t="s">
        <v>447</v>
      </c>
      <c r="E101" s="271" t="s">
        <v>425</v>
      </c>
      <c r="F101" s="271"/>
      <c r="G101" s="267" t="s">
        <v>458</v>
      </c>
      <c r="H101" s="271"/>
      <c r="I101" s="271"/>
      <c r="J101" s="269">
        <v>0</v>
      </c>
      <c r="K101" s="269"/>
      <c r="L101" s="269"/>
      <c r="M101" s="269"/>
      <c r="N101" s="93"/>
      <c r="Q101" s="602">
        <f>VLOOKUP(B101,'[1]EPSA - Control Stock Minimo'!$A$2:$F$10545,3,FALSE)</f>
        <v>0</v>
      </c>
      <c r="R101" s="5">
        <f>VLOOKUP(B101,'[1]EPSA - Control Stock Minimo'!$A$2:$F$10545,4,FALSE)</f>
        <v>0</v>
      </c>
      <c r="S101" s="34">
        <f>VLOOKUP(B101,'[2]EPSA - Control Stock Minimo'!$A$1:$I$10545,9,FALSE)</f>
        <v>0</v>
      </c>
      <c r="T101" s="603">
        <v>46084</v>
      </c>
      <c r="U101" s="265" t="e">
        <f t="shared" si="12"/>
        <v>#DIV/0!</v>
      </c>
      <c r="V101" s="265" t="str">
        <f t="shared" si="8"/>
        <v>-</v>
      </c>
      <c r="X101" s="626"/>
      <c r="Y101" s="274" t="e">
        <f t="shared" si="11"/>
        <v>#DIV/0!</v>
      </c>
      <c r="Z101" s="275" t="e">
        <f t="shared" si="7"/>
        <v>#DIV/0!</v>
      </c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</row>
    <row r="102" spans="1:133" ht="15.75" customHeight="1" thickBot="1" x14ac:dyDescent="0.45">
      <c r="A102" s="777"/>
      <c r="B102" s="346">
        <v>268018100000</v>
      </c>
      <c r="C102" s="80" t="s">
        <v>94</v>
      </c>
      <c r="D102" s="80" t="s">
        <v>715</v>
      </c>
      <c r="E102" s="82" t="s">
        <v>425</v>
      </c>
      <c r="F102" s="82"/>
      <c r="G102" s="82">
        <v>8</v>
      </c>
      <c r="H102" s="82">
        <v>22</v>
      </c>
      <c r="I102" s="82">
        <v>7.67</v>
      </c>
      <c r="J102" s="83">
        <v>26.33</v>
      </c>
      <c r="K102" s="83">
        <v>11.83</v>
      </c>
      <c r="L102" s="83">
        <v>22.67</v>
      </c>
      <c r="M102" s="83"/>
      <c r="N102" s="112">
        <v>22</v>
      </c>
      <c r="O102" s="110"/>
      <c r="P102" s="110"/>
      <c r="Q102" s="587">
        <v>633</v>
      </c>
      <c r="R102" s="82">
        <f>VLOOKUP(B102,'[1]EPSA - Control Stock Minimo'!$A$2:$F$10545,4,FALSE)</f>
        <v>0</v>
      </c>
      <c r="S102" s="84">
        <f>VLOOKUP(B102,'[2]EPSA - Control Stock Minimo'!$A$1:$I$10545,9,FALSE)</f>
        <v>0</v>
      </c>
      <c r="T102" s="86">
        <v>46122</v>
      </c>
      <c r="U102" s="79">
        <f t="shared" si="12"/>
        <v>28.772727272727273</v>
      </c>
      <c r="V102" s="79" t="str">
        <f t="shared" si="8"/>
        <v/>
      </c>
      <c r="W102" s="663"/>
      <c r="X102" s="113"/>
      <c r="Y102" s="2">
        <f t="shared" si="11"/>
        <v>28.772727272727273</v>
      </c>
      <c r="Z102" s="141">
        <f t="shared" si="7"/>
        <v>49.545454545454547</v>
      </c>
    </row>
    <row r="103" spans="1:133" ht="15.75" customHeight="1" thickBot="1" x14ac:dyDescent="0.45">
      <c r="A103" s="777"/>
      <c r="B103" s="346">
        <v>267680102810</v>
      </c>
      <c r="C103" s="80" t="s">
        <v>95</v>
      </c>
      <c r="D103" s="80"/>
      <c r="E103" s="82" t="s">
        <v>425</v>
      </c>
      <c r="F103" s="82"/>
      <c r="G103" s="82">
        <v>8</v>
      </c>
      <c r="H103" s="82">
        <v>83</v>
      </c>
      <c r="I103" s="82">
        <v>41.67</v>
      </c>
      <c r="J103" s="83">
        <v>75.83</v>
      </c>
      <c r="K103" s="83">
        <v>127</v>
      </c>
      <c r="L103" s="83">
        <v>140</v>
      </c>
      <c r="M103" s="83"/>
      <c r="N103" s="112">
        <v>100</v>
      </c>
      <c r="O103" s="110"/>
      <c r="P103" s="110"/>
      <c r="Q103" s="587">
        <v>2395</v>
      </c>
      <c r="R103" s="82">
        <f>VLOOKUP(B103,'[1]EPSA - Control Stock Minimo'!$A$2:$F$10545,4,FALSE)</f>
        <v>0</v>
      </c>
      <c r="S103" s="84"/>
      <c r="T103" s="86">
        <v>46122</v>
      </c>
      <c r="U103" s="79">
        <f t="shared" si="12"/>
        <v>23.95</v>
      </c>
      <c r="V103" s="79" t="str">
        <f t="shared" si="8"/>
        <v/>
      </c>
      <c r="W103" s="663"/>
      <c r="X103" s="113"/>
      <c r="Y103" s="2">
        <f t="shared" si="11"/>
        <v>23.95</v>
      </c>
      <c r="Z103" s="141">
        <f t="shared" si="7"/>
        <v>39.9</v>
      </c>
    </row>
    <row r="104" spans="1:133" ht="24.9" thickBot="1" x14ac:dyDescent="0.45">
      <c r="A104" s="777"/>
      <c r="B104" s="346">
        <v>267682302810</v>
      </c>
      <c r="C104" s="102" t="s">
        <v>536</v>
      </c>
      <c r="D104" s="80"/>
      <c r="E104" s="82" t="s">
        <v>425</v>
      </c>
      <c r="F104" s="82"/>
      <c r="G104" s="82">
        <v>8</v>
      </c>
      <c r="H104" s="82">
        <v>83</v>
      </c>
      <c r="I104" s="82">
        <v>41.67</v>
      </c>
      <c r="J104" s="83">
        <v>41.67</v>
      </c>
      <c r="K104" s="83">
        <v>126</v>
      </c>
      <c r="L104" s="83">
        <v>140</v>
      </c>
      <c r="M104" s="83"/>
      <c r="N104" s="112">
        <v>100</v>
      </c>
      <c r="O104" s="110"/>
      <c r="P104" s="110"/>
      <c r="Q104" s="587">
        <v>2100</v>
      </c>
      <c r="R104" s="82">
        <f>VLOOKUP(B104,'[1]EPSA - Control Stock Minimo'!$A$2:$F$10545,4,FALSE)</f>
        <v>0</v>
      </c>
      <c r="S104" s="84">
        <v>0</v>
      </c>
      <c r="T104" s="86">
        <v>46122</v>
      </c>
      <c r="U104" s="79">
        <f t="shared" si="12"/>
        <v>21</v>
      </c>
      <c r="V104" s="79" t="str">
        <f t="shared" si="8"/>
        <v/>
      </c>
      <c r="W104" s="663"/>
      <c r="X104" s="113"/>
      <c r="Y104" s="2">
        <f t="shared" si="11"/>
        <v>21</v>
      </c>
      <c r="Z104" s="141">
        <f t="shared" si="7"/>
        <v>34</v>
      </c>
    </row>
    <row r="105" spans="1:133" s="172" customFormat="1" ht="15" hidden="1" thickBot="1" x14ac:dyDescent="0.5">
      <c r="A105" s="777"/>
      <c r="B105" s="677">
        <v>22810100000000</v>
      </c>
      <c r="C105" s="678" t="s">
        <v>697</v>
      </c>
      <c r="D105" s="679"/>
      <c r="E105" s="597"/>
      <c r="F105" s="597"/>
      <c r="G105" s="597"/>
      <c r="H105" s="597">
        <v>84</v>
      </c>
      <c r="I105" s="597">
        <v>31</v>
      </c>
      <c r="J105" s="680">
        <v>81</v>
      </c>
      <c r="K105" s="680">
        <v>57</v>
      </c>
      <c r="L105" s="680">
        <v>100</v>
      </c>
      <c r="M105" s="680"/>
      <c r="N105" s="680">
        <v>60</v>
      </c>
      <c r="O105" s="598"/>
      <c r="P105" s="598"/>
      <c r="Q105" s="597">
        <v>456</v>
      </c>
      <c r="R105" s="597">
        <f>VLOOKUP(B105,'[1]EPSA - Control Stock Minimo'!$A$2:$F$10545,4,FALSE)</f>
        <v>0</v>
      </c>
      <c r="S105" s="597">
        <f>VLOOKUP(B105,'[2]EPSA - Control Stock Minimo'!$A$1:$I$10545,9,FALSE)</f>
        <v>0</v>
      </c>
      <c r="T105" s="681">
        <v>46084</v>
      </c>
      <c r="U105" s="682">
        <f t="shared" si="12"/>
        <v>7.6</v>
      </c>
      <c r="V105" s="682" t="str">
        <f t="shared" si="8"/>
        <v/>
      </c>
      <c r="W105" s="683"/>
      <c r="X105" s="598"/>
      <c r="Y105" s="175">
        <f t="shared" si="11"/>
        <v>7.6</v>
      </c>
      <c r="Z105" s="220">
        <f t="shared" si="7"/>
        <v>15.2</v>
      </c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</row>
    <row r="106" spans="1:133" ht="15.75" customHeight="1" thickBot="1" x14ac:dyDescent="0.45">
      <c r="A106" s="777"/>
      <c r="B106" s="346">
        <v>267680103510</v>
      </c>
      <c r="C106" s="80" t="s">
        <v>96</v>
      </c>
      <c r="D106" s="80"/>
      <c r="E106" s="82" t="s">
        <v>425</v>
      </c>
      <c r="F106" s="82"/>
      <c r="G106" s="82">
        <v>5</v>
      </c>
      <c r="H106" s="82">
        <v>92</v>
      </c>
      <c r="I106" s="82">
        <v>90.25</v>
      </c>
      <c r="J106" s="83">
        <v>91.67</v>
      </c>
      <c r="K106" s="83">
        <v>137</v>
      </c>
      <c r="L106" s="83">
        <v>125</v>
      </c>
      <c r="M106" s="83"/>
      <c r="N106" s="112">
        <v>135</v>
      </c>
      <c r="O106" s="110"/>
      <c r="P106" s="110"/>
      <c r="Q106" s="587">
        <v>3135</v>
      </c>
      <c r="R106" s="82">
        <f>VLOOKUP(B106,'[1]EPSA - Control Stock Minimo'!$A$2:$F$10545,4,FALSE)</f>
        <v>0</v>
      </c>
      <c r="S106" s="84"/>
      <c r="T106" s="86">
        <v>46122</v>
      </c>
      <c r="U106" s="79">
        <f t="shared" si="12"/>
        <v>23.222222222222221</v>
      </c>
      <c r="V106" s="79" t="str">
        <f t="shared" si="8"/>
        <v/>
      </c>
      <c r="W106" s="663"/>
      <c r="X106" s="113"/>
      <c r="Y106" s="2">
        <f t="shared" si="11"/>
        <v>23.222222222222221</v>
      </c>
      <c r="Z106" s="141">
        <f t="shared" si="7"/>
        <v>41.444444444444443</v>
      </c>
    </row>
    <row r="107" spans="1:133" ht="12.6" thickBot="1" x14ac:dyDescent="0.45">
      <c r="A107" s="777"/>
      <c r="B107" s="346">
        <v>267682103510</v>
      </c>
      <c r="C107" s="102" t="s">
        <v>97</v>
      </c>
      <c r="D107" s="80"/>
      <c r="E107" s="82" t="s">
        <v>425</v>
      </c>
      <c r="F107" s="82"/>
      <c r="G107" s="82">
        <v>5</v>
      </c>
      <c r="H107" s="82">
        <v>92</v>
      </c>
      <c r="I107" s="82">
        <v>90.25</v>
      </c>
      <c r="J107" s="83">
        <v>91.67</v>
      </c>
      <c r="K107" s="83">
        <v>137</v>
      </c>
      <c r="L107" s="83">
        <v>125</v>
      </c>
      <c r="M107" s="83"/>
      <c r="N107" s="112">
        <v>135</v>
      </c>
      <c r="O107" s="110"/>
      <c r="P107" s="110"/>
      <c r="Q107" s="587">
        <v>2905</v>
      </c>
      <c r="R107" s="82">
        <f>VLOOKUP(B107,'[1]EPSA - Control Stock Minimo'!$A$2:$F$10545,4,FALSE)</f>
        <v>0</v>
      </c>
      <c r="S107" s="84"/>
      <c r="T107" s="86">
        <v>46122</v>
      </c>
      <c r="U107" s="79">
        <f t="shared" si="12"/>
        <v>21.518518518518519</v>
      </c>
      <c r="V107" s="79" t="str">
        <f t="shared" si="8"/>
        <v/>
      </c>
      <c r="W107" s="663"/>
      <c r="X107" s="113"/>
      <c r="Y107" s="2">
        <f t="shared" si="11"/>
        <v>21.518518518518519</v>
      </c>
      <c r="Z107" s="141">
        <f t="shared" si="7"/>
        <v>38.037037037037038</v>
      </c>
    </row>
    <row r="108" spans="1:133" s="172" customFormat="1" ht="15" hidden="1" thickBot="1" x14ac:dyDescent="0.5">
      <c r="A108" s="777"/>
      <c r="B108" s="677">
        <v>22810200000000</v>
      </c>
      <c r="C108" s="684" t="s">
        <v>696</v>
      </c>
      <c r="D108" s="679"/>
      <c r="E108" s="597"/>
      <c r="F108" s="597"/>
      <c r="G108" s="597"/>
      <c r="H108" s="597">
        <v>77</v>
      </c>
      <c r="I108" s="597">
        <v>106</v>
      </c>
      <c r="J108" s="680">
        <v>78</v>
      </c>
      <c r="K108" s="680">
        <v>112</v>
      </c>
      <c r="L108" s="680">
        <v>134</v>
      </c>
      <c r="M108" s="680"/>
      <c r="N108" s="680">
        <f>+AVERAGE(H108:L108)</f>
        <v>101.4</v>
      </c>
      <c r="O108" s="598"/>
      <c r="P108" s="598"/>
      <c r="Q108" s="597">
        <v>634</v>
      </c>
      <c r="R108" s="597">
        <f>VLOOKUP(B108,'[1]EPSA - Control Stock Minimo'!$A$2:$F$10545,4,FALSE)</f>
        <v>0</v>
      </c>
      <c r="S108" s="597">
        <f>VLOOKUP(B108,'[2]EPSA - Control Stock Minimo'!$A$1:$I$10545,9,FALSE)</f>
        <v>0</v>
      </c>
      <c r="T108" s="681">
        <v>46084</v>
      </c>
      <c r="U108" s="682">
        <f t="shared" si="12"/>
        <v>6.2524654832347135</v>
      </c>
      <c r="V108" s="682" t="str">
        <f t="shared" si="8"/>
        <v/>
      </c>
      <c r="W108" s="683"/>
      <c r="X108" s="598"/>
      <c r="Y108" s="175">
        <f t="shared" si="11"/>
        <v>6.2524654832347135</v>
      </c>
      <c r="Z108" s="220">
        <f t="shared" si="7"/>
        <v>12.504930966469427</v>
      </c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</row>
    <row r="109" spans="1:133" ht="15.75" customHeight="1" thickBot="1" x14ac:dyDescent="0.45">
      <c r="A109" s="777"/>
      <c r="B109" s="346">
        <v>267680103810</v>
      </c>
      <c r="C109" s="80" t="s">
        <v>98</v>
      </c>
      <c r="D109" s="80"/>
      <c r="E109" s="82" t="s">
        <v>425</v>
      </c>
      <c r="F109" s="82"/>
      <c r="G109" s="82">
        <v>5</v>
      </c>
      <c r="H109" s="82">
        <v>65</v>
      </c>
      <c r="I109" s="82">
        <v>115.67</v>
      </c>
      <c r="J109" s="83">
        <v>71.67</v>
      </c>
      <c r="K109" s="83">
        <v>101</v>
      </c>
      <c r="L109" s="83">
        <v>178</v>
      </c>
      <c r="M109" s="83"/>
      <c r="N109" s="112">
        <v>110</v>
      </c>
      <c r="O109" s="110"/>
      <c r="P109" s="110"/>
      <c r="Q109" s="587">
        <v>10</v>
      </c>
      <c r="R109" s="82">
        <f>VLOOKUP(B109,'[1]EPSA - Control Stock Minimo'!$A$2:$F$10545,4,FALSE)</f>
        <v>0</v>
      </c>
      <c r="S109" s="84">
        <f>VLOOKUP(B109,'[2]EPSA - Control Stock Minimo'!$A$1:$I$10545,9,FALSE)</f>
        <v>0</v>
      </c>
      <c r="T109" s="86">
        <v>46122</v>
      </c>
      <c r="U109" s="79">
        <f t="shared" si="12"/>
        <v>9.0909090909090912E-2</v>
      </c>
      <c r="V109" s="346"/>
      <c r="W109" s="663" t="s">
        <v>823</v>
      </c>
      <c r="X109" s="113"/>
      <c r="Y109" s="2">
        <f t="shared" si="11"/>
        <v>9.0909090909090912E-2</v>
      </c>
      <c r="Z109" s="141">
        <f t="shared" si="7"/>
        <v>-4.8181818181818183</v>
      </c>
      <c r="AA109" s="57" t="s">
        <v>933</v>
      </c>
    </row>
    <row r="110" spans="1:133" ht="12.6" thickBot="1" x14ac:dyDescent="0.45">
      <c r="A110" s="777"/>
      <c r="B110" s="346">
        <v>267682103810</v>
      </c>
      <c r="C110" s="102" t="s">
        <v>99</v>
      </c>
      <c r="D110" s="80"/>
      <c r="E110" s="82" t="s">
        <v>425</v>
      </c>
      <c r="F110" s="82"/>
      <c r="G110" s="82">
        <v>5</v>
      </c>
      <c r="H110" s="82">
        <v>65</v>
      </c>
      <c r="I110" s="82">
        <v>86.5</v>
      </c>
      <c r="J110" s="83">
        <v>108.5</v>
      </c>
      <c r="K110" s="83">
        <v>80.67</v>
      </c>
      <c r="L110" s="83">
        <v>174</v>
      </c>
      <c r="M110" s="83"/>
      <c r="N110" s="112">
        <v>110</v>
      </c>
      <c r="O110" s="110"/>
      <c r="P110" s="110"/>
      <c r="Q110" s="587">
        <v>11</v>
      </c>
      <c r="R110" s="82">
        <f>VLOOKUP(B110,'[1]EPSA - Control Stock Minimo'!$A$2:$F$10545,4,FALSE)</f>
        <v>0</v>
      </c>
      <c r="S110" s="84">
        <f>VLOOKUP(B110,'[2]EPSA - Control Stock Minimo'!$A$1:$I$10545,9,FALSE)</f>
        <v>0</v>
      </c>
      <c r="T110" s="86">
        <v>46122</v>
      </c>
      <c r="U110" s="79">
        <f t="shared" si="12"/>
        <v>0.1</v>
      </c>
      <c r="V110" s="346"/>
      <c r="W110" s="663" t="s">
        <v>823</v>
      </c>
      <c r="X110" s="113"/>
      <c r="Y110" s="2">
        <f t="shared" si="11"/>
        <v>0.1</v>
      </c>
      <c r="Z110" s="141">
        <f t="shared" si="7"/>
        <v>-4.8000000000000007</v>
      </c>
      <c r="AA110" s="57" t="s">
        <v>933</v>
      </c>
    </row>
    <row r="111" spans="1:133" s="172" customFormat="1" ht="15" hidden="1" thickBot="1" x14ac:dyDescent="0.5">
      <c r="A111" s="777"/>
      <c r="B111" s="677">
        <v>22810300000000</v>
      </c>
      <c r="C111" s="684" t="s">
        <v>667</v>
      </c>
      <c r="D111" s="679"/>
      <c r="E111" s="597"/>
      <c r="F111" s="597"/>
      <c r="G111" s="597"/>
      <c r="H111" s="597">
        <v>17</v>
      </c>
      <c r="I111" s="597">
        <v>106</v>
      </c>
      <c r="J111" s="680">
        <v>68</v>
      </c>
      <c r="K111" s="680">
        <v>114</v>
      </c>
      <c r="L111" s="680">
        <v>73</v>
      </c>
      <c r="M111" s="680"/>
      <c r="N111" s="680">
        <f>+AVERAGE(I111:L111)</f>
        <v>90.25</v>
      </c>
      <c r="O111" s="598"/>
      <c r="P111" s="598"/>
      <c r="Q111" s="597">
        <v>291</v>
      </c>
      <c r="R111" s="597">
        <f>VLOOKUP(B111,'[1]EPSA - Control Stock Minimo'!$A$2:$F$10545,4,FALSE)</f>
        <v>0</v>
      </c>
      <c r="S111" s="597">
        <v>500</v>
      </c>
      <c r="T111" s="681">
        <v>46084</v>
      </c>
      <c r="U111" s="682">
        <f t="shared" si="12"/>
        <v>8.7645429362880893</v>
      </c>
      <c r="V111" s="682"/>
      <c r="W111" s="683"/>
      <c r="X111" s="598"/>
      <c r="Y111" s="175">
        <f t="shared" si="11"/>
        <v>8.7645429362880893</v>
      </c>
      <c r="Z111" s="220">
        <f t="shared" si="7"/>
        <v>17.529085872576179</v>
      </c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7"/>
      <c r="EC111" s="57"/>
    </row>
    <row r="112" spans="1:133" ht="13.5" customHeight="1" thickBot="1" x14ac:dyDescent="0.45">
      <c r="A112" s="777"/>
      <c r="B112" s="346">
        <v>267682102810</v>
      </c>
      <c r="C112" s="80" t="s">
        <v>100</v>
      </c>
      <c r="D112" s="80"/>
      <c r="E112" s="82" t="s">
        <v>425</v>
      </c>
      <c r="F112" s="82"/>
      <c r="G112" s="82">
        <v>5</v>
      </c>
      <c r="H112" s="82">
        <v>101</v>
      </c>
      <c r="I112" s="82">
        <v>41.67</v>
      </c>
      <c r="J112" s="83">
        <v>159.5</v>
      </c>
      <c r="K112" s="83">
        <v>139</v>
      </c>
      <c r="L112" s="83">
        <v>235</v>
      </c>
      <c r="M112" s="83"/>
      <c r="N112" s="112">
        <v>190</v>
      </c>
      <c r="O112" s="110"/>
      <c r="P112" s="110"/>
      <c r="Q112" s="587">
        <v>2255</v>
      </c>
      <c r="R112" s="82">
        <f>VLOOKUP(B112,'[1]EPSA - Control Stock Minimo'!$A$2:$F$10545,4,FALSE)</f>
        <v>0</v>
      </c>
      <c r="S112" s="84"/>
      <c r="T112" s="86">
        <v>46122</v>
      </c>
      <c r="U112" s="79">
        <f t="shared" si="12"/>
        <v>11.868421052631579</v>
      </c>
      <c r="V112" s="79" t="str">
        <f t="shared" si="8"/>
        <v/>
      </c>
      <c r="W112" s="665"/>
      <c r="X112" s="113"/>
      <c r="Y112" s="2">
        <f t="shared" si="11"/>
        <v>11.868421052631579</v>
      </c>
      <c r="Z112" s="141">
        <f t="shared" si="7"/>
        <v>18.736842105263158</v>
      </c>
    </row>
    <row r="113" spans="1:133" ht="12.6" thickBot="1" x14ac:dyDescent="0.45">
      <c r="A113" s="777"/>
      <c r="B113" s="346">
        <v>267682202810</v>
      </c>
      <c r="C113" s="80" t="s">
        <v>101</v>
      </c>
      <c r="D113" s="80"/>
      <c r="E113" s="82" t="s">
        <v>425</v>
      </c>
      <c r="F113" s="82"/>
      <c r="G113" s="82">
        <v>5</v>
      </c>
      <c r="H113" s="82">
        <v>100</v>
      </c>
      <c r="I113" s="82">
        <v>41.67</v>
      </c>
      <c r="J113" s="83">
        <v>193.67</v>
      </c>
      <c r="K113" s="83">
        <v>139</v>
      </c>
      <c r="L113" s="83">
        <v>243</v>
      </c>
      <c r="M113" s="83"/>
      <c r="N113" s="112">
        <v>190</v>
      </c>
      <c r="O113" s="110"/>
      <c r="P113" s="110"/>
      <c r="Q113" s="587">
        <v>2040</v>
      </c>
      <c r="R113" s="82">
        <f>VLOOKUP(B113,'[1]EPSA - Control Stock Minimo'!$A$2:$F$10545,4,FALSE)</f>
        <v>0</v>
      </c>
      <c r="S113" s="84"/>
      <c r="T113" s="86">
        <v>46122</v>
      </c>
      <c r="U113" s="79">
        <f t="shared" si="12"/>
        <v>10.736842105263158</v>
      </c>
      <c r="V113" s="79" t="str">
        <f t="shared" si="8"/>
        <v/>
      </c>
      <c r="W113" s="665"/>
      <c r="X113" s="113"/>
      <c r="Y113" s="2">
        <f t="shared" si="11"/>
        <v>10.736842105263158</v>
      </c>
      <c r="Z113" s="141">
        <f t="shared" si="7"/>
        <v>16.473684210526315</v>
      </c>
    </row>
    <row r="114" spans="1:133" s="172" customFormat="1" ht="15" hidden="1" thickBot="1" x14ac:dyDescent="0.5">
      <c r="A114" s="777"/>
      <c r="B114" s="677">
        <v>22815100000000</v>
      </c>
      <c r="C114" s="684" t="s">
        <v>695</v>
      </c>
      <c r="D114" s="685"/>
      <c r="E114" s="597"/>
      <c r="F114" s="597"/>
      <c r="G114" s="597"/>
      <c r="H114" s="597"/>
      <c r="I114" s="597">
        <v>20</v>
      </c>
      <c r="J114" s="680">
        <v>180</v>
      </c>
      <c r="K114" s="680">
        <v>142</v>
      </c>
      <c r="L114" s="680">
        <v>105</v>
      </c>
      <c r="M114" s="680"/>
      <c r="N114" s="680">
        <f>+AVERAGE(J114:L114)</f>
        <v>142.33333333333334</v>
      </c>
      <c r="O114" s="598"/>
      <c r="P114" s="598"/>
      <c r="Q114" s="597">
        <v>117</v>
      </c>
      <c r="R114" s="597">
        <f>VLOOKUP(B114,'[1]EPSA - Control Stock Minimo'!$A$2:$F$10545,4,FALSE)</f>
        <v>0</v>
      </c>
      <c r="S114" s="597">
        <f>VLOOKUP(B114,'[2]EPSA - Control Stock Minimo'!$A$1:$I$10545,9,FALSE)</f>
        <v>0</v>
      </c>
      <c r="T114" s="681">
        <v>46084</v>
      </c>
      <c r="U114" s="682">
        <f t="shared" si="12"/>
        <v>0.82201405152224816</v>
      </c>
      <c r="V114" s="682"/>
      <c r="W114" s="686"/>
      <c r="X114" s="598"/>
      <c r="Y114" s="175">
        <f t="shared" si="11"/>
        <v>0.82201405152224816</v>
      </c>
      <c r="Z114" s="220">
        <f t="shared" si="7"/>
        <v>1.6440281030444963</v>
      </c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</row>
    <row r="115" spans="1:133" s="57" customFormat="1" ht="12.6" thickBot="1" x14ac:dyDescent="0.45">
      <c r="A115" s="777"/>
      <c r="B115" s="347">
        <v>267680103515</v>
      </c>
      <c r="C115" s="249" t="s">
        <v>102</v>
      </c>
      <c r="D115" s="249"/>
      <c r="E115" s="84" t="s">
        <v>425</v>
      </c>
      <c r="F115" s="84"/>
      <c r="G115" s="84">
        <v>5</v>
      </c>
      <c r="H115" s="84">
        <v>841</v>
      </c>
      <c r="I115" s="84">
        <v>167.33</v>
      </c>
      <c r="J115" s="112">
        <v>413.25</v>
      </c>
      <c r="K115" s="112">
        <v>460</v>
      </c>
      <c r="L115" s="112">
        <v>548</v>
      </c>
      <c r="M115" s="112"/>
      <c r="N115" s="112">
        <f>AVERAGE(J115:L115)</f>
        <v>473.75</v>
      </c>
      <c r="O115" s="113"/>
      <c r="P115" s="113"/>
      <c r="Q115" s="587">
        <v>7751</v>
      </c>
      <c r="R115" s="82">
        <f>VLOOKUP(B115,'[1]EPSA - Control Stock Minimo'!$A$2:$F$10545,4,FALSE)</f>
        <v>0</v>
      </c>
      <c r="S115" s="84"/>
      <c r="T115" s="86">
        <v>46122</v>
      </c>
      <c r="U115" s="248">
        <f t="shared" si="12"/>
        <v>16.360949868073877</v>
      </c>
      <c r="V115" s="248" t="str">
        <f t="shared" si="8"/>
        <v/>
      </c>
      <c r="W115" s="662"/>
      <c r="X115" s="113"/>
      <c r="Y115" s="58">
        <f t="shared" si="11"/>
        <v>16.360949868073877</v>
      </c>
      <c r="Z115" s="251">
        <f t="shared" si="7"/>
        <v>27.721899736147755</v>
      </c>
    </row>
    <row r="116" spans="1:133" ht="12.6" thickBot="1" x14ac:dyDescent="0.45">
      <c r="A116" s="777"/>
      <c r="B116" s="346">
        <v>267682103515</v>
      </c>
      <c r="C116" s="80" t="s">
        <v>103</v>
      </c>
      <c r="D116" s="80"/>
      <c r="E116" s="82" t="s">
        <v>425</v>
      </c>
      <c r="F116" s="82"/>
      <c r="G116" s="82">
        <v>5</v>
      </c>
      <c r="H116" s="82">
        <v>956</v>
      </c>
      <c r="I116" s="82">
        <v>54</v>
      </c>
      <c r="J116" s="83">
        <v>412.67</v>
      </c>
      <c r="K116" s="83">
        <v>460</v>
      </c>
      <c r="L116" s="83">
        <v>542</v>
      </c>
      <c r="M116" s="83"/>
      <c r="N116" s="112">
        <v>474</v>
      </c>
      <c r="O116" s="110"/>
      <c r="P116" s="110"/>
      <c r="Q116" s="587">
        <v>7925</v>
      </c>
      <c r="R116" s="82">
        <f>VLOOKUP(B116,'[1]EPSA - Control Stock Minimo'!$A$2:$F$10545,4,FALSE)</f>
        <v>0</v>
      </c>
      <c r="S116" s="84"/>
      <c r="T116" s="86">
        <v>46122</v>
      </c>
      <c r="U116" s="79">
        <f t="shared" si="12"/>
        <v>16.719409282700422</v>
      </c>
      <c r="V116" s="79" t="str">
        <f t="shared" si="8"/>
        <v/>
      </c>
      <c r="W116" s="663"/>
      <c r="X116" s="113"/>
      <c r="Y116" s="2">
        <f t="shared" si="11"/>
        <v>16.719409282700422</v>
      </c>
      <c r="Z116" s="141">
        <f t="shared" si="7"/>
        <v>28.438818565400844</v>
      </c>
    </row>
    <row r="117" spans="1:133" s="172" customFormat="1" ht="15" hidden="1" thickBot="1" x14ac:dyDescent="0.5">
      <c r="A117" s="777"/>
      <c r="B117" s="677">
        <v>22815200000000</v>
      </c>
      <c r="C117" s="684" t="s">
        <v>694</v>
      </c>
      <c r="D117" s="679"/>
      <c r="E117" s="597"/>
      <c r="F117" s="597"/>
      <c r="G117" s="597"/>
      <c r="H117" s="597"/>
      <c r="I117" s="597">
        <v>139</v>
      </c>
      <c r="J117" s="680">
        <v>422</v>
      </c>
      <c r="K117" s="680">
        <v>471</v>
      </c>
      <c r="L117" s="680">
        <v>435</v>
      </c>
      <c r="M117" s="680"/>
      <c r="N117" s="680">
        <f>AVERAGE(J117:L117)</f>
        <v>442.66666666666669</v>
      </c>
      <c r="O117" s="598"/>
      <c r="P117" s="598"/>
      <c r="Q117" s="597">
        <v>400</v>
      </c>
      <c r="R117" s="597">
        <f>VLOOKUP(B117,'[1]EPSA - Control Stock Minimo'!$A$2:$F$10545,4,FALSE)</f>
        <v>0</v>
      </c>
      <c r="S117" s="597">
        <f>VLOOKUP(B117,'[2]EPSA - Control Stock Minimo'!$A$1:$I$10545,9,FALSE)</f>
        <v>0</v>
      </c>
      <c r="T117" s="681">
        <v>46085</v>
      </c>
      <c r="U117" s="682">
        <f t="shared" si="12"/>
        <v>0.90361445783132521</v>
      </c>
      <c r="V117" s="682"/>
      <c r="W117" s="683"/>
      <c r="X117" s="598"/>
      <c r="Y117" s="175">
        <f t="shared" si="11"/>
        <v>0.90361445783132521</v>
      </c>
      <c r="Z117" s="220">
        <f t="shared" si="7"/>
        <v>1.8072289156626504</v>
      </c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</row>
    <row r="118" spans="1:133" s="57" customFormat="1" ht="15.75" customHeight="1" thickBot="1" x14ac:dyDescent="0.45">
      <c r="A118" s="777"/>
      <c r="B118" s="347">
        <v>267680103815</v>
      </c>
      <c r="C118" s="249" t="s">
        <v>104</v>
      </c>
      <c r="D118" s="249"/>
      <c r="E118" s="84" t="s">
        <v>425</v>
      </c>
      <c r="F118" s="84"/>
      <c r="G118" s="84">
        <v>5</v>
      </c>
      <c r="H118" s="84">
        <v>7</v>
      </c>
      <c r="I118" s="84">
        <v>4.17</v>
      </c>
      <c r="J118" s="112">
        <v>41.67</v>
      </c>
      <c r="K118" s="112">
        <v>5.83</v>
      </c>
      <c r="L118" s="84">
        <v>20.83</v>
      </c>
      <c r="M118" s="84"/>
      <c r="N118" s="112">
        <v>25</v>
      </c>
      <c r="O118" s="113"/>
      <c r="P118" s="113"/>
      <c r="Q118" s="587">
        <v>3779</v>
      </c>
      <c r="R118" s="82">
        <f>VLOOKUP(B118,'[1]EPSA - Control Stock Minimo'!$A$2:$F$10545,4,FALSE)</f>
        <v>0</v>
      </c>
      <c r="S118" s="84">
        <f>VLOOKUP(B118,'[2]EPSA - Control Stock Minimo'!$A$1:$I$10545,9,FALSE)</f>
        <v>0</v>
      </c>
      <c r="T118" s="86">
        <v>46122</v>
      </c>
      <c r="U118" s="248">
        <f t="shared" si="12"/>
        <v>151.16</v>
      </c>
      <c r="V118" s="248" t="str">
        <f t="shared" si="8"/>
        <v/>
      </c>
      <c r="W118" s="662"/>
      <c r="X118" s="113"/>
      <c r="Y118" s="251">
        <f t="shared" si="11"/>
        <v>151.16</v>
      </c>
      <c r="Z118" s="251">
        <f t="shared" si="7"/>
        <v>297.32</v>
      </c>
    </row>
    <row r="119" spans="1:133" s="60" customFormat="1" ht="12.6" thickBot="1" x14ac:dyDescent="0.45">
      <c r="A119" s="777"/>
      <c r="B119" s="347">
        <v>267682103815</v>
      </c>
      <c r="C119" s="249" t="s">
        <v>105</v>
      </c>
      <c r="D119" s="249"/>
      <c r="E119" s="84" t="s">
        <v>425</v>
      </c>
      <c r="F119" s="84"/>
      <c r="G119" s="84">
        <v>5</v>
      </c>
      <c r="H119" s="84">
        <v>7</v>
      </c>
      <c r="I119" s="84">
        <v>50</v>
      </c>
      <c r="J119" s="112">
        <v>0.67</v>
      </c>
      <c r="K119" s="112">
        <v>26.25</v>
      </c>
      <c r="L119" s="112">
        <v>25.42</v>
      </c>
      <c r="M119" s="112"/>
      <c r="N119" s="112">
        <v>25</v>
      </c>
      <c r="O119" s="113"/>
      <c r="P119" s="113"/>
      <c r="Q119" s="587">
        <v>3117</v>
      </c>
      <c r="R119" s="82">
        <f>VLOOKUP(B119,'[1]EPSA - Control Stock Minimo'!$A$2:$F$10545,4,FALSE)</f>
        <v>0</v>
      </c>
      <c r="S119" s="84">
        <f>VLOOKUP(B119,'[2]EPSA - Control Stock Minimo'!$A$1:$I$10545,9,FALSE)</f>
        <v>0</v>
      </c>
      <c r="T119" s="86">
        <v>46122</v>
      </c>
      <c r="U119" s="248">
        <f t="shared" si="12"/>
        <v>124.68</v>
      </c>
      <c r="V119" s="248" t="str">
        <f t="shared" si="8"/>
        <v/>
      </c>
      <c r="W119" s="662"/>
      <c r="X119" s="113"/>
      <c r="Y119" s="251">
        <f t="shared" si="11"/>
        <v>124.68</v>
      </c>
      <c r="Z119" s="251">
        <f t="shared" si="7"/>
        <v>244.36</v>
      </c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</row>
    <row r="120" spans="1:133" s="172" customFormat="1" ht="15" hidden="1" thickBot="1" x14ac:dyDescent="0.5">
      <c r="A120" s="777"/>
      <c r="B120" s="677">
        <v>22815300000000</v>
      </c>
      <c r="C120" s="684" t="s">
        <v>693</v>
      </c>
      <c r="D120" s="679"/>
      <c r="E120" s="597"/>
      <c r="F120" s="597"/>
      <c r="G120" s="597"/>
      <c r="H120" s="597"/>
      <c r="I120" s="597">
        <v>1.83</v>
      </c>
      <c r="J120" s="680">
        <v>1</v>
      </c>
      <c r="K120" s="680">
        <v>3.67</v>
      </c>
      <c r="L120" s="680">
        <v>10.75</v>
      </c>
      <c r="M120" s="680"/>
      <c r="N120" s="680">
        <f>AVERAGE(K120:L120)</f>
        <v>7.21</v>
      </c>
      <c r="O120" s="598"/>
      <c r="P120" s="598"/>
      <c r="Q120" s="597">
        <v>46</v>
      </c>
      <c r="R120" s="597">
        <f>VLOOKUP(B120,'[1]EPSA - Control Stock Minimo'!$A$2:$F$10545,4,FALSE)</f>
        <v>0</v>
      </c>
      <c r="S120" s="597">
        <f>VLOOKUP(B120,'[2]EPSA - Control Stock Minimo'!$A$1:$I$10545,9,FALSE)</f>
        <v>0</v>
      </c>
      <c r="T120" s="681">
        <v>46085</v>
      </c>
      <c r="U120" s="682">
        <f t="shared" si="12"/>
        <v>6.3800277392510401</v>
      </c>
      <c r="V120" s="682" t="str">
        <f t="shared" si="8"/>
        <v/>
      </c>
      <c r="W120" s="683"/>
      <c r="X120" s="598"/>
      <c r="Y120" s="220">
        <f t="shared" si="11"/>
        <v>6.3800277392510401</v>
      </c>
      <c r="Z120" s="220">
        <f t="shared" si="7"/>
        <v>12.76005547850208</v>
      </c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7"/>
      <c r="EC120" s="57"/>
    </row>
    <row r="121" spans="1:133" ht="24.9" thickBot="1" x14ac:dyDescent="0.45">
      <c r="A121" s="776" t="s">
        <v>450</v>
      </c>
      <c r="B121" s="346">
        <v>157040200000</v>
      </c>
      <c r="C121" s="80" t="s">
        <v>843</v>
      </c>
      <c r="D121" s="80"/>
      <c r="E121" s="82" t="s">
        <v>426</v>
      </c>
      <c r="F121" s="82"/>
      <c r="G121" s="82">
        <v>5</v>
      </c>
      <c r="H121" s="82"/>
      <c r="I121" s="82">
        <v>201</v>
      </c>
      <c r="J121" s="83">
        <v>190.42</v>
      </c>
      <c r="K121" s="83">
        <v>183.17</v>
      </c>
      <c r="L121" s="83">
        <v>230</v>
      </c>
      <c r="M121" s="83"/>
      <c r="N121" s="112">
        <f>AVERAGE(I121:L121)</f>
        <v>201.14749999999998</v>
      </c>
      <c r="O121" s="110"/>
      <c r="P121" s="110"/>
      <c r="Q121" s="587">
        <v>3411</v>
      </c>
      <c r="R121" s="82">
        <v>0</v>
      </c>
      <c r="S121" s="84">
        <v>0</v>
      </c>
      <c r="T121" s="86">
        <v>46122</v>
      </c>
      <c r="U121" s="79">
        <f t="shared" si="12"/>
        <v>16.957705166606598</v>
      </c>
      <c r="V121" s="79" t="str">
        <f t="shared" si="8"/>
        <v/>
      </c>
      <c r="W121" s="663"/>
      <c r="X121" s="113"/>
      <c r="Y121" s="141">
        <f t="shared" si="11"/>
        <v>16.957705166606598</v>
      </c>
      <c r="Z121" s="141">
        <f t="shared" si="7"/>
        <v>28.915410333213195</v>
      </c>
    </row>
    <row r="122" spans="1:133" ht="39.75" customHeight="1" x14ac:dyDescent="0.4">
      <c r="A122" s="782"/>
      <c r="B122" s="346">
        <v>157040300000</v>
      </c>
      <c r="C122" s="80" t="s">
        <v>844</v>
      </c>
      <c r="D122" s="80"/>
      <c r="E122" s="82" t="s">
        <v>426</v>
      </c>
      <c r="F122" s="82"/>
      <c r="G122" s="82">
        <v>5</v>
      </c>
      <c r="H122" s="82"/>
      <c r="I122" s="82">
        <v>29.94</v>
      </c>
      <c r="J122" s="83">
        <v>42.12</v>
      </c>
      <c r="K122" s="83">
        <v>79.989999999999995</v>
      </c>
      <c r="L122" s="83">
        <v>43</v>
      </c>
      <c r="M122" s="83"/>
      <c r="N122" s="112">
        <f>AVERAGE(I122:L122)</f>
        <v>48.762500000000003</v>
      </c>
      <c r="O122" s="110"/>
      <c r="P122" s="110"/>
      <c r="Q122" s="587">
        <v>3014</v>
      </c>
      <c r="R122" s="82"/>
      <c r="S122" s="84">
        <v>0</v>
      </c>
      <c r="T122" s="86">
        <v>46122</v>
      </c>
      <c r="U122" s="79">
        <f>SUM(Q122:S122)/N122</f>
        <v>61.809792360933088</v>
      </c>
      <c r="V122" s="79" t="str">
        <f t="shared" si="8"/>
        <v/>
      </c>
      <c r="W122" s="663"/>
      <c r="X122" s="113"/>
      <c r="Y122" s="31">
        <f>(Q122+S122+X122)/N122</f>
        <v>61.809792360933088</v>
      </c>
      <c r="Z122" s="141">
        <f t="shared" si="7"/>
        <v>118.61958472186618</v>
      </c>
    </row>
    <row r="123" spans="1:133" ht="15.75" customHeight="1" x14ac:dyDescent="0.4">
      <c r="A123" s="782"/>
      <c r="B123" s="346">
        <v>158090300000</v>
      </c>
      <c r="C123" s="80" t="s">
        <v>46</v>
      </c>
      <c r="D123" s="80"/>
      <c r="E123" s="82" t="s">
        <v>426</v>
      </c>
      <c r="F123" s="82"/>
      <c r="G123" s="82">
        <v>5</v>
      </c>
      <c r="H123" s="82"/>
      <c r="I123" s="82">
        <v>145.78</v>
      </c>
      <c r="J123" s="83">
        <v>154.61000000000001</v>
      </c>
      <c r="K123" s="83">
        <v>151.03</v>
      </c>
      <c r="L123" s="83">
        <v>200.55</v>
      </c>
      <c r="M123" s="83"/>
      <c r="N123" s="112">
        <f>AVERAGE(I123:L123)</f>
        <v>162.99250000000001</v>
      </c>
      <c r="O123" s="110"/>
      <c r="P123" s="110"/>
      <c r="Q123" s="587">
        <v>1235</v>
      </c>
      <c r="R123" s="82">
        <f>VLOOKUP(B123,'[1]EPSA - Control Stock Minimo'!$A$2:$F$10545,4,FALSE)</f>
        <v>0</v>
      </c>
      <c r="S123" s="82">
        <v>1100</v>
      </c>
      <c r="T123" s="86">
        <v>46148</v>
      </c>
      <c r="U123" s="79">
        <f t="shared" si="12"/>
        <v>14.325812537386689</v>
      </c>
      <c r="V123" s="79" t="str">
        <f t="shared" si="8"/>
        <v/>
      </c>
      <c r="W123" s="663"/>
      <c r="X123" s="113"/>
      <c r="Y123" s="31">
        <f>(Q123+S123+X123)/N123</f>
        <v>14.325812537386689</v>
      </c>
      <c r="Z123" s="31">
        <f t="shared" si="7"/>
        <v>23.651625074773378</v>
      </c>
    </row>
    <row r="124" spans="1:133" ht="15.75" customHeight="1" x14ac:dyDescent="0.4">
      <c r="A124" s="782"/>
      <c r="B124" s="346">
        <v>158090400000</v>
      </c>
      <c r="C124" s="605" t="s">
        <v>902</v>
      </c>
      <c r="D124" s="80"/>
      <c r="E124" s="82" t="s">
        <v>426</v>
      </c>
      <c r="F124" s="82"/>
      <c r="G124" s="82">
        <v>5</v>
      </c>
      <c r="H124" s="82"/>
      <c r="I124" s="82">
        <v>336.75</v>
      </c>
      <c r="J124" s="83">
        <v>372.41</v>
      </c>
      <c r="K124" s="83">
        <v>322.01</v>
      </c>
      <c r="L124" s="83">
        <v>313.23</v>
      </c>
      <c r="M124" s="83"/>
      <c r="N124" s="112">
        <f>AVERAGE(I124:L124)</f>
        <v>336.1</v>
      </c>
      <c r="O124" s="110"/>
      <c r="P124" s="110"/>
      <c r="Q124" s="587">
        <v>2189</v>
      </c>
      <c r="R124" s="82">
        <v>0</v>
      </c>
      <c r="S124" s="84">
        <v>2200</v>
      </c>
      <c r="T124" s="86">
        <v>46148</v>
      </c>
      <c r="U124" s="79">
        <f t="shared" si="12"/>
        <v>13.058613507884557</v>
      </c>
      <c r="V124" s="79" t="str">
        <f t="shared" si="8"/>
        <v/>
      </c>
      <c r="W124" s="663"/>
      <c r="X124" s="113"/>
      <c r="Y124" s="31">
        <f t="shared" si="11"/>
        <v>13.058613507884557</v>
      </c>
      <c r="Z124" s="31">
        <f t="shared" si="7"/>
        <v>21.117227015769114</v>
      </c>
    </row>
    <row r="125" spans="1:133" ht="15.75" customHeight="1" x14ac:dyDescent="0.4">
      <c r="A125" s="782"/>
      <c r="B125" s="346">
        <v>158090600000</v>
      </c>
      <c r="C125" s="80" t="s">
        <v>49</v>
      </c>
      <c r="D125" s="80"/>
      <c r="E125" s="82" t="s">
        <v>426</v>
      </c>
      <c r="F125" s="82"/>
      <c r="G125" s="82">
        <v>5</v>
      </c>
      <c r="H125" s="82"/>
      <c r="I125" s="82">
        <v>12.46</v>
      </c>
      <c r="J125" s="83">
        <v>24.93</v>
      </c>
      <c r="K125" s="83">
        <v>35.94</v>
      </c>
      <c r="L125" s="83">
        <v>25.58</v>
      </c>
      <c r="M125" s="83"/>
      <c r="N125" s="112">
        <v>36</v>
      </c>
      <c r="O125" s="110"/>
      <c r="P125" s="110"/>
      <c r="Q125" s="587">
        <v>1020</v>
      </c>
      <c r="R125" s="82">
        <f>VLOOKUP(B125,'[1]EPSA - Control Stock Minimo'!$A$2:$F$10545,4,FALSE)</f>
        <v>0</v>
      </c>
      <c r="S125" s="84">
        <f>VLOOKUP(B125,'[2]EPSA - Control Stock Minimo'!$A$1:$I$10545,9,FALSE)</f>
        <v>0</v>
      </c>
      <c r="T125" s="86">
        <v>46122</v>
      </c>
      <c r="U125" s="79">
        <f t="shared" si="12"/>
        <v>28.333333333333332</v>
      </c>
      <c r="V125" s="79" t="str">
        <f t="shared" si="8"/>
        <v/>
      </c>
      <c r="W125" s="663"/>
      <c r="X125" s="113"/>
      <c r="Y125" s="31">
        <f t="shared" si="11"/>
        <v>28.333333333333332</v>
      </c>
      <c r="Z125" s="31">
        <f t="shared" si="7"/>
        <v>51.666666666666664</v>
      </c>
    </row>
    <row r="126" spans="1:133" ht="15.75" customHeight="1" x14ac:dyDescent="0.4">
      <c r="A126" s="782"/>
      <c r="B126" s="346">
        <v>158090700000</v>
      </c>
      <c r="C126" s="80" t="s">
        <v>50</v>
      </c>
      <c r="D126" s="80"/>
      <c r="E126" s="82" t="s">
        <v>426</v>
      </c>
      <c r="F126" s="82"/>
      <c r="G126" s="82">
        <v>5</v>
      </c>
      <c r="H126" s="82"/>
      <c r="I126" s="82">
        <v>156.66</v>
      </c>
      <c r="J126" s="83">
        <v>155.99</v>
      </c>
      <c r="K126" s="83">
        <v>204.54</v>
      </c>
      <c r="L126" s="83">
        <v>211.7</v>
      </c>
      <c r="M126" s="83"/>
      <c r="N126" s="112">
        <f>AVERAGE(I126:L126)</f>
        <v>182.22249999999997</v>
      </c>
      <c r="O126" s="110"/>
      <c r="P126" s="110"/>
      <c r="Q126" s="599">
        <v>1109</v>
      </c>
      <c r="R126" s="82">
        <v>0</v>
      </c>
      <c r="S126" s="84">
        <v>2000</v>
      </c>
      <c r="T126" s="86">
        <v>46122</v>
      </c>
      <c r="U126" s="79">
        <f t="shared" si="12"/>
        <v>17.061559357379032</v>
      </c>
      <c r="V126" s="79" t="str">
        <f t="shared" si="8"/>
        <v/>
      </c>
      <c r="W126" s="663"/>
      <c r="X126" s="113"/>
      <c r="Y126" s="31">
        <f t="shared" si="11"/>
        <v>17.061559357379032</v>
      </c>
      <c r="Z126" s="31">
        <f t="shared" si="7"/>
        <v>29.123118714758064</v>
      </c>
    </row>
    <row r="127" spans="1:133" ht="15.75" customHeight="1" x14ac:dyDescent="0.4">
      <c r="A127" s="782"/>
      <c r="B127" s="346">
        <v>158090800000</v>
      </c>
      <c r="C127" s="80" t="s">
        <v>51</v>
      </c>
      <c r="D127" s="80"/>
      <c r="E127" s="82" t="s">
        <v>426</v>
      </c>
      <c r="F127" s="82"/>
      <c r="G127" s="82">
        <v>5</v>
      </c>
      <c r="H127" s="82"/>
      <c r="I127" s="82">
        <v>32.979999999999997</v>
      </c>
      <c r="J127" s="83">
        <v>40.56</v>
      </c>
      <c r="K127" s="83">
        <v>11.88</v>
      </c>
      <c r="L127" s="83">
        <v>16.920000000000002</v>
      </c>
      <c r="M127" s="83"/>
      <c r="N127" s="112">
        <v>40.56</v>
      </c>
      <c r="O127" s="110"/>
      <c r="P127" s="110"/>
      <c r="Q127" s="587">
        <v>1440</v>
      </c>
      <c r="R127" s="82">
        <v>0</v>
      </c>
      <c r="S127" s="84">
        <f>VLOOKUP(B127,'[2]EPSA - Control Stock Minimo'!$A$1:$I$10545,9,FALSE)</f>
        <v>0</v>
      </c>
      <c r="T127" s="86">
        <v>46122</v>
      </c>
      <c r="U127" s="79">
        <f t="shared" si="12"/>
        <v>35.502958579881657</v>
      </c>
      <c r="V127" s="79" t="str">
        <f t="shared" si="8"/>
        <v/>
      </c>
      <c r="W127" s="663"/>
      <c r="X127" s="113"/>
      <c r="Y127" s="31">
        <f t="shared" si="11"/>
        <v>35.502958579881657</v>
      </c>
      <c r="Z127" s="31">
        <f t="shared" si="7"/>
        <v>66.005917159763314</v>
      </c>
    </row>
    <row r="128" spans="1:133" x14ac:dyDescent="0.4">
      <c r="A128" s="782"/>
      <c r="B128" s="346">
        <v>158081000000</v>
      </c>
      <c r="C128" s="80" t="s">
        <v>53</v>
      </c>
      <c r="D128" s="80"/>
      <c r="E128" s="82" t="s">
        <v>426</v>
      </c>
      <c r="F128" s="82"/>
      <c r="G128" s="82">
        <v>5</v>
      </c>
      <c r="H128" s="82"/>
      <c r="I128" s="82">
        <v>7.65</v>
      </c>
      <c r="J128" s="83">
        <v>10.06</v>
      </c>
      <c r="K128" s="83">
        <v>5.19</v>
      </c>
      <c r="L128" s="83">
        <v>4.99</v>
      </c>
      <c r="M128" s="83"/>
      <c r="N128" s="112">
        <f>AVERAGE(I128:L128)</f>
        <v>6.9725000000000001</v>
      </c>
      <c r="O128" s="110"/>
      <c r="P128" s="110"/>
      <c r="Q128" s="587">
        <v>384</v>
      </c>
      <c r="R128" s="82">
        <f>VLOOKUP(B128,'[1]EPSA - Control Stock Minimo'!$A$2:$F$10545,4,FALSE)</f>
        <v>0</v>
      </c>
      <c r="S128" s="84">
        <f>VLOOKUP(B128,'[2]EPSA - Control Stock Minimo'!$A$1:$I$10545,9,FALSE)</f>
        <v>0</v>
      </c>
      <c r="T128" s="86">
        <v>46122</v>
      </c>
      <c r="U128" s="79">
        <f t="shared" si="12"/>
        <v>55.073503047687339</v>
      </c>
      <c r="V128" s="79" t="str">
        <f t="shared" si="8"/>
        <v/>
      </c>
      <c r="W128" s="663"/>
      <c r="X128" s="113"/>
      <c r="Y128" s="31">
        <f t="shared" si="11"/>
        <v>55.073503047687339</v>
      </c>
      <c r="Z128" s="31">
        <f t="shared" ref="Z128:Z174" si="13">Y128-G128+U128</f>
        <v>105.14700609537468</v>
      </c>
    </row>
    <row r="129" spans="1:133" s="3" customFormat="1" ht="37.200000000000003" thickBot="1" x14ac:dyDescent="0.45">
      <c r="A129" s="782"/>
      <c r="B129" s="346">
        <v>157040500000</v>
      </c>
      <c r="C129" s="80" t="s">
        <v>842</v>
      </c>
      <c r="D129" s="249" t="s">
        <v>728</v>
      </c>
      <c r="E129" s="82" t="s">
        <v>426</v>
      </c>
      <c r="F129" s="82"/>
      <c r="G129" s="82">
        <v>5</v>
      </c>
      <c r="H129" s="82"/>
      <c r="I129" s="82">
        <v>32.770000000000003</v>
      </c>
      <c r="J129" s="83">
        <v>29.25</v>
      </c>
      <c r="K129" s="83">
        <v>40</v>
      </c>
      <c r="L129" s="83">
        <v>20.95</v>
      </c>
      <c r="M129" s="83"/>
      <c r="N129" s="112">
        <v>0</v>
      </c>
      <c r="O129" s="110"/>
      <c r="P129" s="110"/>
      <c r="Q129" s="587">
        <v>30.9</v>
      </c>
      <c r="R129" s="82">
        <f>VLOOKUP(B129,'[1]EPSA - Control Stock Minimo'!$A$2:$F$10545,4,FALSE)</f>
        <v>0</v>
      </c>
      <c r="S129" s="84">
        <f>VLOOKUP(B129,'[2]EPSA - Control Stock Minimo'!$A$1:$I$10545,9,FALSE)</f>
        <v>0</v>
      </c>
      <c r="T129" s="86">
        <v>46107</v>
      </c>
      <c r="U129" s="79" t="e">
        <f t="shared" si="12"/>
        <v>#DIV/0!</v>
      </c>
      <c r="V129" s="79" t="str">
        <f t="shared" si="8"/>
        <v>-</v>
      </c>
      <c r="W129" s="663"/>
      <c r="X129" s="113"/>
      <c r="Y129" s="1" t="e">
        <f t="shared" si="11"/>
        <v>#DIV/0!</v>
      </c>
      <c r="Z129" s="31" t="e">
        <f t="shared" si="13"/>
        <v>#DIV/0!</v>
      </c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7"/>
      <c r="EC129" s="57"/>
    </row>
    <row r="130" spans="1:133" ht="54" customHeight="1" thickBot="1" x14ac:dyDescent="0.45">
      <c r="A130" s="782"/>
      <c r="B130" s="346">
        <v>158091000000</v>
      </c>
      <c r="C130" s="80" t="s">
        <v>845</v>
      </c>
      <c r="D130" s="80" t="s">
        <v>730</v>
      </c>
      <c r="E130" s="82"/>
      <c r="F130" s="82"/>
      <c r="G130" s="82">
        <v>5</v>
      </c>
      <c r="H130" s="82"/>
      <c r="I130" s="82"/>
      <c r="J130" s="83"/>
      <c r="K130" s="83"/>
      <c r="L130" s="83">
        <v>0</v>
      </c>
      <c r="M130" s="83"/>
      <c r="N130" s="112">
        <v>30.74</v>
      </c>
      <c r="O130" s="110"/>
      <c r="P130" s="110"/>
      <c r="Q130" s="587">
        <v>1115</v>
      </c>
      <c r="R130" s="82">
        <f>VLOOKUP(B130,'[1]EPSA - Control Stock Minimo'!$A$2:$F$10545,4,FALSE)</f>
        <v>0</v>
      </c>
      <c r="S130" s="84"/>
      <c r="T130" s="86">
        <v>46122</v>
      </c>
      <c r="U130" s="79">
        <f t="shared" si="12"/>
        <v>36.271958360442419</v>
      </c>
      <c r="V130" s="79" t="str">
        <f>IFERROR(IF(U130&lt;=(4+G130),"PEDIR",""),"-")</f>
        <v/>
      </c>
      <c r="W130" s="663"/>
      <c r="X130" s="113"/>
      <c r="Y130" s="31">
        <f t="shared" si="11"/>
        <v>36.271958360442419</v>
      </c>
      <c r="Z130" s="31">
        <f t="shared" si="13"/>
        <v>67.543916720884837</v>
      </c>
    </row>
    <row r="131" spans="1:133" s="300" customFormat="1" ht="37.200000000000003" hidden="1" thickBot="1" x14ac:dyDescent="0.45">
      <c r="A131" s="779"/>
      <c r="B131" s="606">
        <v>158090910000</v>
      </c>
      <c r="C131" s="607" t="s">
        <v>56</v>
      </c>
      <c r="D131" s="607" t="s">
        <v>818</v>
      </c>
      <c r="E131" s="608" t="s">
        <v>426</v>
      </c>
      <c r="F131" s="608"/>
      <c r="G131" s="608">
        <v>5</v>
      </c>
      <c r="H131" s="608"/>
      <c r="I131" s="608">
        <v>7.07</v>
      </c>
      <c r="J131" s="609">
        <v>11.91</v>
      </c>
      <c r="K131" s="609">
        <v>9.9700000000000006</v>
      </c>
      <c r="L131" s="609">
        <v>8.57</v>
      </c>
      <c r="M131" s="609"/>
      <c r="N131" s="112">
        <v>20</v>
      </c>
      <c r="O131" s="610"/>
      <c r="P131" s="610"/>
      <c r="Q131" s="587">
        <v>10.9</v>
      </c>
      <c r="R131" s="82">
        <f>VLOOKUP(B131,'[1]EPSA - Control Stock Minimo'!$A$2:$F$10545,4,FALSE)</f>
        <v>0</v>
      </c>
      <c r="S131" s="84">
        <f>VLOOKUP(B131,'[2]EPSA - Control Stock Minimo'!$A$1:$I$10545,9,FALSE)</f>
        <v>0</v>
      </c>
      <c r="T131" s="86">
        <v>46085</v>
      </c>
      <c r="U131" s="611">
        <f>SUM(Q131:S131)/N131</f>
        <v>0.54500000000000004</v>
      </c>
      <c r="V131" s="611" t="str">
        <f t="shared" si="8"/>
        <v>PEDIR</v>
      </c>
      <c r="W131" s="672"/>
      <c r="X131" s="610"/>
      <c r="Y131" s="300">
        <f t="shared" si="11"/>
        <v>0.54500000000000004</v>
      </c>
      <c r="Z131" s="521">
        <f t="shared" si="13"/>
        <v>-3.91</v>
      </c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7"/>
      <c r="EC131" s="57"/>
    </row>
    <row r="132" spans="1:133" s="305" customFormat="1" ht="31.2" hidden="1" thickBot="1" x14ac:dyDescent="0.45">
      <c r="A132" s="565"/>
      <c r="B132" s="347"/>
      <c r="C132" s="687" t="s">
        <v>395</v>
      </c>
      <c r="D132" s="688"/>
      <c r="E132" s="689"/>
      <c r="F132" s="689"/>
      <c r="G132" s="689">
        <v>5</v>
      </c>
      <c r="H132" s="612"/>
      <c r="I132" s="612"/>
      <c r="J132" s="613"/>
      <c r="K132" s="613"/>
      <c r="L132" s="610"/>
      <c r="M132" s="610"/>
      <c r="N132" s="112"/>
      <c r="O132" s="610"/>
      <c r="P132" s="610"/>
      <c r="Q132" s="587"/>
      <c r="R132" s="82"/>
      <c r="S132" s="84"/>
      <c r="T132" s="86"/>
      <c r="U132" s="248"/>
      <c r="V132" s="248"/>
      <c r="W132" s="662"/>
      <c r="X132" s="113"/>
      <c r="Y132" s="298" t="e">
        <f t="shared" si="11"/>
        <v>#DIV/0!</v>
      </c>
      <c r="Z132" s="299" t="e">
        <f t="shared" si="13"/>
        <v>#DIV/0!</v>
      </c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7"/>
      <c r="EA132" s="57"/>
      <c r="EB132" s="57"/>
      <c r="EC132" s="57"/>
    </row>
    <row r="133" spans="1:133" s="121" customFormat="1" ht="24.9" thickBot="1" x14ac:dyDescent="0.45">
      <c r="A133" s="556" t="s">
        <v>666</v>
      </c>
      <c r="B133" s="346">
        <v>152045000000</v>
      </c>
      <c r="C133" s="80" t="s">
        <v>408</v>
      </c>
      <c r="D133" s="80"/>
      <c r="E133" s="82" t="s">
        <v>429</v>
      </c>
      <c r="F133" s="82"/>
      <c r="G133" s="82">
        <v>5</v>
      </c>
      <c r="H133" s="82"/>
      <c r="I133" s="82">
        <v>20.28</v>
      </c>
      <c r="J133" s="83">
        <v>17.55</v>
      </c>
      <c r="K133" s="83">
        <v>18.05</v>
      </c>
      <c r="L133" s="83">
        <v>32.57</v>
      </c>
      <c r="M133" s="83"/>
      <c r="N133" s="112">
        <f>AVERAGE(I133:L133)</f>
        <v>22.112499999999997</v>
      </c>
      <c r="O133" s="110"/>
      <c r="P133" s="110"/>
      <c r="Q133" s="587">
        <v>280.48</v>
      </c>
      <c r="R133" s="82">
        <f>VLOOKUP(B133,'[1]EPSA - Control Stock Minimo'!$A$2:$F$10545,4,FALSE)</f>
        <v>0</v>
      </c>
      <c r="S133" s="84">
        <v>300</v>
      </c>
      <c r="T133" s="86">
        <v>46122</v>
      </c>
      <c r="U133" s="79">
        <f t="shared" ref="U133:U142" si="14">SUM(Q133:S133)/N133</f>
        <v>26.251215375918601</v>
      </c>
      <c r="V133" s="79" t="str">
        <f>IFERROR(IF(U134&lt;=(4+G133),"PEDIR",""),"-")</f>
        <v/>
      </c>
      <c r="W133" s="663"/>
      <c r="X133" s="113"/>
      <c r="Y133" s="141">
        <f t="shared" si="11"/>
        <v>26.251215375918601</v>
      </c>
      <c r="Z133" s="141">
        <f>Y133-G133+U134</f>
        <v>69.251215375918605</v>
      </c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</row>
    <row r="134" spans="1:133" s="4" customFormat="1" ht="12.6" thickBot="1" x14ac:dyDescent="0.45">
      <c r="A134" s="778" t="s">
        <v>411</v>
      </c>
      <c r="B134" s="346">
        <v>800000001395</v>
      </c>
      <c r="C134" s="80" t="s">
        <v>543</v>
      </c>
      <c r="D134" s="80"/>
      <c r="E134" s="82"/>
      <c r="F134" s="82"/>
      <c r="G134" s="82"/>
      <c r="H134" s="82"/>
      <c r="I134" s="82">
        <v>0</v>
      </c>
      <c r="J134" s="83">
        <v>0.25</v>
      </c>
      <c r="K134" s="110">
        <v>0.25</v>
      </c>
      <c r="L134" s="83">
        <v>0.25</v>
      </c>
      <c r="M134" s="83"/>
      <c r="N134" s="112">
        <v>0.25</v>
      </c>
      <c r="O134" s="110"/>
      <c r="P134" s="110"/>
      <c r="Q134" s="587">
        <f>VLOOKUP(B134,'[1]EPSA - Control Stock Minimo'!$A$2:$F$10545,3,FALSE)</f>
        <v>12</v>
      </c>
      <c r="R134" s="82">
        <f>VLOOKUP(B134,'[1]EPSA - Control Stock Minimo'!$A$2:$F$10545,4,FALSE)</f>
        <v>0</v>
      </c>
      <c r="S134" s="84">
        <f>VLOOKUP(B134,'[2]EPSA - Control Stock Minimo'!$A$1:$I$10545,9,FALSE)</f>
        <v>0</v>
      </c>
      <c r="T134" s="86">
        <v>46122</v>
      </c>
      <c r="U134" s="79">
        <f t="shared" si="14"/>
        <v>48</v>
      </c>
      <c r="V134" s="79" t="str">
        <f>IFERROR(IF(#REF!&lt;=(4+G134),"PEDIR",""),"-")</f>
        <v>-</v>
      </c>
      <c r="W134" s="663"/>
      <c r="X134" s="113"/>
      <c r="Y134" s="2">
        <f t="shared" si="11"/>
        <v>48</v>
      </c>
      <c r="Z134" s="141" t="e">
        <f>Y134-G134+#REF!</f>
        <v>#REF!</v>
      </c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</row>
    <row r="135" spans="1:133" s="4" customFormat="1" ht="12.6" thickBot="1" x14ac:dyDescent="0.45">
      <c r="A135" s="779"/>
      <c r="B135" s="346">
        <v>633002100000</v>
      </c>
      <c r="C135" s="80" t="s">
        <v>756</v>
      </c>
      <c r="D135" s="80"/>
      <c r="E135" s="82" t="s">
        <v>434</v>
      </c>
      <c r="F135" s="82"/>
      <c r="G135" s="82">
        <v>4</v>
      </c>
      <c r="H135" s="82">
        <v>4.7300000000000004</v>
      </c>
      <c r="I135" s="82">
        <v>3.94</v>
      </c>
      <c r="J135" s="83">
        <v>7.89</v>
      </c>
      <c r="K135" s="83">
        <v>6.88</v>
      </c>
      <c r="L135" s="83">
        <v>3.94</v>
      </c>
      <c r="M135" s="83"/>
      <c r="N135" s="112">
        <f>AVERAGE(H135:L135)</f>
        <v>5.476</v>
      </c>
      <c r="O135" s="614"/>
      <c r="P135" s="614"/>
      <c r="Q135" s="587">
        <v>37.85</v>
      </c>
      <c r="R135" s="82">
        <f>VLOOKUP(B135,'[1]EPSA - Control Stock Minimo'!$A$2:$F$10545,4,FALSE)</f>
        <v>0</v>
      </c>
      <c r="S135" s="84">
        <v>28.39</v>
      </c>
      <c r="T135" s="86">
        <v>46122</v>
      </c>
      <c r="U135" s="79">
        <f t="shared" si="14"/>
        <v>12.096420745069395</v>
      </c>
      <c r="V135" s="79" t="str">
        <f t="shared" ref="V135:V197" si="15">IFERROR(IF(U135&lt;=(4+G135),"PEDIR",""),"-")</f>
        <v/>
      </c>
      <c r="W135" s="663"/>
      <c r="X135" s="113"/>
      <c r="Y135" s="2">
        <f t="shared" si="11"/>
        <v>12.096420745069395</v>
      </c>
      <c r="Z135" s="141">
        <f t="shared" si="13"/>
        <v>20.19284149013879</v>
      </c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</row>
    <row r="136" spans="1:133" s="4" customFormat="1" ht="12.6" thickBot="1" x14ac:dyDescent="0.45">
      <c r="A136" s="556" t="s">
        <v>80</v>
      </c>
      <c r="B136" s="346">
        <v>631031000000</v>
      </c>
      <c r="C136" s="80" t="s">
        <v>754</v>
      </c>
      <c r="D136" s="80" t="s">
        <v>755</v>
      </c>
      <c r="E136" s="82" t="s">
        <v>426</v>
      </c>
      <c r="F136" s="82"/>
      <c r="G136" s="82">
        <v>4</v>
      </c>
      <c r="H136" s="82"/>
      <c r="I136" s="82">
        <v>1.51</v>
      </c>
      <c r="J136" s="83">
        <v>1.81</v>
      </c>
      <c r="K136" s="83">
        <v>1.21</v>
      </c>
      <c r="L136" s="83">
        <v>0.92</v>
      </c>
      <c r="M136" s="83"/>
      <c r="N136" s="112">
        <v>1</v>
      </c>
      <c r="O136" s="110"/>
      <c r="P136" s="110"/>
      <c r="Q136" s="599">
        <v>14.02</v>
      </c>
      <c r="R136" s="82">
        <f>VLOOKUP(B136,'[1]EPSA - Control Stock Minimo'!$A$2:$F$10545,4,FALSE)</f>
        <v>0</v>
      </c>
      <c r="S136" s="248">
        <f>VLOOKUP(B136,'[2]EPSA - Control Stock Minimo'!$A$1:$I$10545,9,FALSE)</f>
        <v>1.77E-2</v>
      </c>
      <c r="T136" s="86">
        <v>46122</v>
      </c>
      <c r="U136" s="79">
        <f t="shared" si="14"/>
        <v>14.037699999999999</v>
      </c>
      <c r="V136" s="79" t="str">
        <f t="shared" si="15"/>
        <v/>
      </c>
      <c r="W136" s="663"/>
      <c r="X136" s="113"/>
      <c r="Y136" s="2">
        <f t="shared" si="11"/>
        <v>14.037699999999999</v>
      </c>
      <c r="Z136" s="141">
        <f t="shared" si="13"/>
        <v>24.075399999999998</v>
      </c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</row>
    <row r="137" spans="1:133" s="2" customFormat="1" ht="12.6" hidden="1" thickBot="1" x14ac:dyDescent="0.45">
      <c r="A137" s="556" t="s">
        <v>376</v>
      </c>
      <c r="B137" s="346">
        <v>640016110000</v>
      </c>
      <c r="C137" s="80" t="s">
        <v>81</v>
      </c>
      <c r="D137" s="80"/>
      <c r="E137" s="82" t="s">
        <v>426</v>
      </c>
      <c r="F137" s="82"/>
      <c r="G137" s="82"/>
      <c r="H137" s="82"/>
      <c r="I137" s="82">
        <v>0</v>
      </c>
      <c r="J137" s="83">
        <v>0.25</v>
      </c>
      <c r="K137" s="83">
        <v>0</v>
      </c>
      <c r="L137" s="83">
        <v>0</v>
      </c>
      <c r="M137" s="83"/>
      <c r="N137" s="112">
        <v>0</v>
      </c>
      <c r="O137" s="110"/>
      <c r="P137" s="110"/>
      <c r="Q137" s="587">
        <f>VLOOKUP(B137,'[1]EPSA - Control Stock Minimo'!$A$2:$F$10545,3,FALSE)</f>
        <v>195</v>
      </c>
      <c r="R137" s="82">
        <f>VLOOKUP(B137,'[1]EPSA - Control Stock Minimo'!$A$2:$F$10545,4,FALSE)</f>
        <v>0</v>
      </c>
      <c r="S137" s="84">
        <f>VLOOKUP(B137,'[2]EPSA - Control Stock Minimo'!$A$1:$I$10545,9,FALSE)</f>
        <v>0</v>
      </c>
      <c r="T137" s="86">
        <v>46085</v>
      </c>
      <c r="U137" s="79" t="e">
        <f t="shared" si="14"/>
        <v>#DIV/0!</v>
      </c>
      <c r="V137" s="79" t="str">
        <f t="shared" si="15"/>
        <v>-</v>
      </c>
      <c r="W137" s="663"/>
      <c r="X137" s="110"/>
      <c r="Y137" s="2" t="e">
        <f t="shared" si="11"/>
        <v>#DIV/0!</v>
      </c>
      <c r="Z137" s="141" t="e">
        <f t="shared" si="13"/>
        <v>#DIV/0!</v>
      </c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</row>
    <row r="138" spans="1:133" s="3" customFormat="1" ht="49.5" thickBot="1" x14ac:dyDescent="0.45">
      <c r="A138" s="566" t="s">
        <v>420</v>
      </c>
      <c r="B138" s="346">
        <v>161000000000</v>
      </c>
      <c r="C138" s="80" t="s">
        <v>82</v>
      </c>
      <c r="D138" s="80"/>
      <c r="E138" s="82" t="s">
        <v>426</v>
      </c>
      <c r="F138" s="82"/>
      <c r="G138" s="82">
        <v>6</v>
      </c>
      <c r="H138" s="82">
        <v>19</v>
      </c>
      <c r="I138" s="82">
        <v>21.67</v>
      </c>
      <c r="J138" s="83">
        <v>28.33</v>
      </c>
      <c r="K138" s="83">
        <v>45</v>
      </c>
      <c r="L138" s="83">
        <v>36.39</v>
      </c>
      <c r="M138" s="83"/>
      <c r="N138" s="112">
        <f>AVERAGE(I138:L138)</f>
        <v>32.847499999999997</v>
      </c>
      <c r="O138" s="110"/>
      <c r="P138" s="110"/>
      <c r="Q138" s="587">
        <v>300</v>
      </c>
      <c r="R138" s="82">
        <f>VLOOKUP(B138,'[1]EPSA - Control Stock Minimo'!$A$2:$F$10545,4,FALSE)</f>
        <v>0</v>
      </c>
      <c r="S138" s="84">
        <v>200</v>
      </c>
      <c r="T138" s="86">
        <v>46122</v>
      </c>
      <c r="U138" s="248">
        <f t="shared" si="14"/>
        <v>15.22185858893371</v>
      </c>
      <c r="V138" s="248" t="str">
        <f t="shared" si="15"/>
        <v/>
      </c>
      <c r="W138" s="663"/>
      <c r="X138" s="113"/>
      <c r="Y138" s="2">
        <f t="shared" si="11"/>
        <v>15.22185858893371</v>
      </c>
      <c r="Z138" s="141">
        <f t="shared" si="13"/>
        <v>24.44371717786742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</row>
    <row r="139" spans="1:133" s="4" customFormat="1" ht="12.6" thickBot="1" x14ac:dyDescent="0.45">
      <c r="A139" s="776" t="s">
        <v>459</v>
      </c>
      <c r="B139" s="346">
        <v>670016100000</v>
      </c>
      <c r="C139" s="80" t="s">
        <v>547</v>
      </c>
      <c r="D139" s="110" t="s">
        <v>623</v>
      </c>
      <c r="E139" s="82" t="s">
        <v>433</v>
      </c>
      <c r="F139" s="82"/>
      <c r="G139" s="82">
        <v>3</v>
      </c>
      <c r="H139" s="82">
        <v>1695</v>
      </c>
      <c r="I139" s="82">
        <v>2128.5</v>
      </c>
      <c r="J139" s="83">
        <v>2128.5</v>
      </c>
      <c r="K139" s="83">
        <v>867.17</v>
      </c>
      <c r="L139" s="110">
        <v>2631.83</v>
      </c>
      <c r="M139" s="110"/>
      <c r="N139" s="112">
        <v>800</v>
      </c>
      <c r="O139" s="110"/>
      <c r="P139" s="110"/>
      <c r="Q139" s="587">
        <v>23177</v>
      </c>
      <c r="R139" s="82">
        <f>VLOOKUP(B139,'[1]EPSA - Control Stock Minimo'!$A$2:$F$10545,4,FALSE)</f>
        <v>0</v>
      </c>
      <c r="S139" s="84">
        <f>VLOOKUP(B139,'[2]EPSA - Control Stock Minimo'!$A$1:$I$10545,9,FALSE)</f>
        <v>0</v>
      </c>
      <c r="T139" s="86">
        <v>46122</v>
      </c>
      <c r="U139" s="79">
        <f t="shared" si="14"/>
        <v>28.971250000000001</v>
      </c>
      <c r="V139" s="79" t="str">
        <f t="shared" si="15"/>
        <v/>
      </c>
      <c r="W139" s="663"/>
      <c r="X139" s="113"/>
      <c r="Y139" s="2">
        <f t="shared" si="11"/>
        <v>28.971250000000001</v>
      </c>
      <c r="Z139" s="141">
        <f t="shared" si="13"/>
        <v>54.942500000000003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</row>
    <row r="140" spans="1:133" s="4" customFormat="1" ht="37.200000000000003" thickBot="1" x14ac:dyDescent="0.45">
      <c r="A140" s="779"/>
      <c r="B140" s="346">
        <v>670015000000</v>
      </c>
      <c r="C140" s="80" t="s">
        <v>846</v>
      </c>
      <c r="D140" s="110" t="s">
        <v>623</v>
      </c>
      <c r="E140" s="82" t="s">
        <v>432</v>
      </c>
      <c r="F140" s="82"/>
      <c r="G140" s="82">
        <v>3</v>
      </c>
      <c r="H140" s="82">
        <v>189</v>
      </c>
      <c r="I140" s="82">
        <v>340.33</v>
      </c>
      <c r="J140" s="83">
        <v>529.66999999999996</v>
      </c>
      <c r="K140" s="83">
        <v>227</v>
      </c>
      <c r="L140" s="83">
        <v>454</v>
      </c>
      <c r="M140" s="83"/>
      <c r="N140" s="112">
        <v>300</v>
      </c>
      <c r="O140" s="110"/>
      <c r="P140" s="110"/>
      <c r="Q140" s="587">
        <v>2200</v>
      </c>
      <c r="R140" s="82">
        <f>VLOOKUP(B140,'[1]EPSA - Control Stock Minimo'!$A$2:$F$10545,4,FALSE)</f>
        <v>0</v>
      </c>
      <c r="S140" s="84"/>
      <c r="T140" s="86">
        <v>46122</v>
      </c>
      <c r="U140" s="79">
        <f t="shared" si="14"/>
        <v>7.333333333333333</v>
      </c>
      <c r="V140" s="79" t="str">
        <f t="shared" si="15"/>
        <v/>
      </c>
      <c r="W140" s="663"/>
      <c r="X140" s="113"/>
      <c r="Y140" s="2">
        <f t="shared" si="11"/>
        <v>7.333333333333333</v>
      </c>
      <c r="Z140" s="141">
        <f t="shared" si="13"/>
        <v>11.666666666666666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</row>
    <row r="141" spans="1:133" s="2" customFormat="1" ht="14.4" customHeight="1" thickBot="1" x14ac:dyDescent="0.45">
      <c r="A141" s="566" t="s">
        <v>460</v>
      </c>
      <c r="B141" s="346">
        <v>800000000217</v>
      </c>
      <c r="C141" s="80" t="s">
        <v>412</v>
      </c>
      <c r="D141" s="80"/>
      <c r="E141" s="82" t="s">
        <v>425</v>
      </c>
      <c r="F141" s="82"/>
      <c r="G141" s="82">
        <v>5</v>
      </c>
      <c r="H141" s="82"/>
      <c r="I141" s="82">
        <v>0.17</v>
      </c>
      <c r="J141" s="83">
        <v>0.17</v>
      </c>
      <c r="K141" s="83">
        <v>0.17</v>
      </c>
      <c r="L141" s="83">
        <v>0.25</v>
      </c>
      <c r="M141" s="83"/>
      <c r="N141" s="112">
        <v>0.17</v>
      </c>
      <c r="O141" s="110"/>
      <c r="P141" s="110"/>
      <c r="Q141" s="587">
        <v>2</v>
      </c>
      <c r="R141" s="82">
        <f>VLOOKUP(B141,'[1]EPSA - Control Stock Minimo'!$A$2:$F$10545,4,FALSE)</f>
        <v>0</v>
      </c>
      <c r="S141" s="84">
        <v>0</v>
      </c>
      <c r="T141" s="86">
        <v>46122</v>
      </c>
      <c r="U141" s="79">
        <f t="shared" si="14"/>
        <v>11.76470588235294</v>
      </c>
      <c r="V141" s="79" t="str">
        <f t="shared" si="15"/>
        <v/>
      </c>
      <c r="W141" s="663"/>
      <c r="X141" s="113"/>
      <c r="Y141" s="2">
        <f t="shared" ref="Y141:Y205" si="16">(Q141+S141+X141)/N141</f>
        <v>11.76470588235294</v>
      </c>
      <c r="Z141" s="141">
        <f t="shared" si="13"/>
        <v>18.52941176470588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</row>
    <row r="142" spans="1:133" s="3" customFormat="1" ht="12.6" thickBot="1" x14ac:dyDescent="0.45">
      <c r="A142" s="556" t="s">
        <v>396</v>
      </c>
      <c r="B142" s="346">
        <v>800000000292</v>
      </c>
      <c r="C142" s="80" t="s">
        <v>88</v>
      </c>
      <c r="D142" s="80"/>
      <c r="E142" s="82" t="s">
        <v>426</v>
      </c>
      <c r="F142" s="82"/>
      <c r="G142" s="82">
        <v>5</v>
      </c>
      <c r="H142" s="82"/>
      <c r="I142" s="82">
        <v>0.18</v>
      </c>
      <c r="J142" s="83">
        <v>0.17</v>
      </c>
      <c r="K142" s="110">
        <v>0</v>
      </c>
      <c r="L142" s="83">
        <v>0.25</v>
      </c>
      <c r="M142" s="83"/>
      <c r="N142" s="112">
        <v>0.21</v>
      </c>
      <c r="O142" s="110"/>
      <c r="P142" s="110"/>
      <c r="Q142" s="587">
        <v>2</v>
      </c>
      <c r="R142" s="82">
        <v>0</v>
      </c>
      <c r="S142" s="84">
        <v>5</v>
      </c>
      <c r="T142" s="86">
        <v>46122</v>
      </c>
      <c r="U142" s="79">
        <f t="shared" si="14"/>
        <v>33.333333333333336</v>
      </c>
      <c r="V142" s="79" t="str">
        <f t="shared" si="15"/>
        <v/>
      </c>
      <c r="W142" s="663"/>
      <c r="X142" s="110"/>
      <c r="Y142" s="2">
        <f>(Q142+S143+X142)/N142</f>
        <v>9.5238095238095237</v>
      </c>
      <c r="Z142" s="141">
        <f t="shared" si="13"/>
        <v>37.857142857142861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</row>
    <row r="143" spans="1:133" s="3" customFormat="1" ht="12.6" hidden="1" thickBot="1" x14ac:dyDescent="0.45">
      <c r="A143" s="557"/>
      <c r="B143" s="346">
        <v>610060000000</v>
      </c>
      <c r="C143" s="80" t="s">
        <v>673</v>
      </c>
      <c r="D143" s="80"/>
      <c r="E143" s="82"/>
      <c r="F143" s="82"/>
      <c r="G143" s="82"/>
      <c r="H143" s="82"/>
      <c r="I143" s="82"/>
      <c r="J143" s="83">
        <v>0</v>
      </c>
      <c r="K143" s="83">
        <v>0.08</v>
      </c>
      <c r="L143" s="83">
        <v>0</v>
      </c>
      <c r="M143" s="83"/>
      <c r="N143" s="112"/>
      <c r="O143" s="110"/>
      <c r="P143" s="110"/>
      <c r="Q143" s="587">
        <f>VLOOKUP(B143,'[1]EPSA - Control Stock Minimo'!$A$2:$F$10545,3,FALSE)</f>
        <v>19</v>
      </c>
      <c r="R143" s="82">
        <f>VLOOKUP(B143,'[1]EPSA - Control Stock Minimo'!$A$2:$F$10545,4,FALSE)</f>
        <v>0</v>
      </c>
      <c r="S143" s="84">
        <f>VLOOKUP(B142,'[2]EPSA - Control Stock Minimo'!$A$1:$I$10545,9,FALSE)</f>
        <v>0</v>
      </c>
      <c r="T143" s="86">
        <v>46085</v>
      </c>
      <c r="U143" s="79"/>
      <c r="V143" s="79" t="str">
        <f t="shared" si="15"/>
        <v>PEDIR</v>
      </c>
      <c r="W143" s="663"/>
      <c r="X143" s="110"/>
      <c r="Y143" s="2" t="e">
        <f>(Q143+#REF!+X143)/N143</f>
        <v>#REF!</v>
      </c>
      <c r="Z143" s="141" t="e">
        <f t="shared" si="13"/>
        <v>#REF!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</row>
    <row r="144" spans="1:133" s="4" customFormat="1" ht="12.6" thickBot="1" x14ac:dyDescent="0.45">
      <c r="A144" s="787" t="s">
        <v>419</v>
      </c>
      <c r="B144" s="346">
        <v>158200100000</v>
      </c>
      <c r="C144" s="80" t="s">
        <v>89</v>
      </c>
      <c r="D144" s="80"/>
      <c r="E144" s="82" t="s">
        <v>429</v>
      </c>
      <c r="F144" s="82"/>
      <c r="G144" s="82">
        <v>6</v>
      </c>
      <c r="H144" s="82"/>
      <c r="I144" s="82">
        <v>57.11</v>
      </c>
      <c r="J144" s="83">
        <v>60.75</v>
      </c>
      <c r="K144" s="83">
        <v>58</v>
      </c>
      <c r="L144" s="83">
        <v>87.5</v>
      </c>
      <c r="M144" s="83"/>
      <c r="N144" s="112">
        <v>87</v>
      </c>
      <c r="O144" s="110"/>
      <c r="P144" s="110"/>
      <c r="Q144" s="587">
        <v>600</v>
      </c>
      <c r="R144" s="82">
        <f>VLOOKUP(B144,'[1]EPSA - Control Stock Minimo'!$A$2:$F$10545,4,FALSE)</f>
        <v>0</v>
      </c>
      <c r="S144" s="84">
        <v>1000</v>
      </c>
      <c r="T144" s="86">
        <v>46122</v>
      </c>
      <c r="U144" s="79">
        <f t="shared" ref="U144:U170" si="17">SUM(Q144:S144)/N144</f>
        <v>18.390804597701148</v>
      </c>
      <c r="V144" s="79" t="str">
        <f t="shared" si="15"/>
        <v/>
      </c>
      <c r="W144" s="663"/>
      <c r="X144" s="113"/>
      <c r="Y144" s="2">
        <f t="shared" si="16"/>
        <v>18.390804597701148</v>
      </c>
      <c r="Z144" s="141">
        <f t="shared" si="13"/>
        <v>30.781609195402297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/>
      <c r="DU144" s="57"/>
      <c r="DV144" s="57"/>
      <c r="DW144" s="57"/>
      <c r="DX144" s="57"/>
      <c r="DY144" s="57"/>
      <c r="DZ144" s="57"/>
      <c r="EA144" s="57"/>
      <c r="EB144" s="57"/>
      <c r="EC144" s="57"/>
    </row>
    <row r="145" spans="1:133" s="4" customFormat="1" ht="29.25" customHeight="1" thickBot="1" x14ac:dyDescent="0.45">
      <c r="A145" s="788"/>
      <c r="B145" s="346">
        <v>158200900000</v>
      </c>
      <c r="C145" s="80" t="s">
        <v>461</v>
      </c>
      <c r="D145" s="80"/>
      <c r="E145" s="82" t="s">
        <v>429</v>
      </c>
      <c r="F145" s="82"/>
      <c r="G145" s="82">
        <v>6</v>
      </c>
      <c r="H145" s="82"/>
      <c r="I145" s="82">
        <v>6.88</v>
      </c>
      <c r="J145" s="83">
        <v>6.25</v>
      </c>
      <c r="K145" s="83">
        <v>8.33</v>
      </c>
      <c r="L145" s="83">
        <v>6.25</v>
      </c>
      <c r="M145" s="83"/>
      <c r="N145" s="112">
        <v>7</v>
      </c>
      <c r="O145" s="110"/>
      <c r="P145" s="110"/>
      <c r="Q145" s="587">
        <f>VLOOKUP(B145,'[1]EPSA - Control Stock Minimo'!$A$2:$F$10545,3,FALSE)</f>
        <v>100</v>
      </c>
      <c r="R145" s="82">
        <f>VLOOKUP(B145,'[1]EPSA - Control Stock Minimo'!$A$2:$F$10545,4,FALSE)</f>
        <v>0</v>
      </c>
      <c r="S145" s="84">
        <f>VLOOKUP(B145,'[2]EPSA - Control Stock Minimo'!$A$1:$I$10545,9,FALSE)</f>
        <v>0</v>
      </c>
      <c r="T145" s="86">
        <v>46122</v>
      </c>
      <c r="U145" s="79">
        <f t="shared" si="17"/>
        <v>14.285714285714286</v>
      </c>
      <c r="V145" s="79" t="str">
        <f t="shared" si="15"/>
        <v/>
      </c>
      <c r="W145" s="663"/>
      <c r="X145" s="110"/>
      <c r="Y145" s="2">
        <f t="shared" si="16"/>
        <v>14.285714285714286</v>
      </c>
      <c r="Z145" s="141">
        <f t="shared" si="13"/>
        <v>22.571428571428573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57"/>
      <c r="DT145" s="57"/>
      <c r="DU145" s="57"/>
      <c r="DV145" s="57"/>
      <c r="DW145" s="57"/>
      <c r="DX145" s="57"/>
      <c r="DY145" s="57"/>
      <c r="DZ145" s="57"/>
      <c r="EA145" s="57"/>
      <c r="EB145" s="57"/>
      <c r="EC145" s="57"/>
    </row>
    <row r="146" spans="1:133" s="4" customFormat="1" ht="12.6" thickBot="1" x14ac:dyDescent="0.45">
      <c r="A146" s="556" t="s">
        <v>377</v>
      </c>
      <c r="B146" s="346">
        <v>158200200000</v>
      </c>
      <c r="C146" s="80" t="s">
        <v>90</v>
      </c>
      <c r="D146" s="80" t="s">
        <v>826</v>
      </c>
      <c r="E146" s="82" t="s">
        <v>426</v>
      </c>
      <c r="F146" s="82"/>
      <c r="G146" s="82">
        <v>6</v>
      </c>
      <c r="H146" s="82"/>
      <c r="I146" s="82">
        <v>13.71</v>
      </c>
      <c r="J146" s="83">
        <v>14.55</v>
      </c>
      <c r="K146" s="83">
        <v>13.92</v>
      </c>
      <c r="L146" s="83">
        <v>21</v>
      </c>
      <c r="M146" s="83"/>
      <c r="N146" s="112">
        <v>21</v>
      </c>
      <c r="O146" s="110"/>
      <c r="P146" s="110"/>
      <c r="Q146" s="587">
        <v>368</v>
      </c>
      <c r="R146" s="82">
        <f>VLOOKUP(B146,'[1]EPSA - Control Stock Minimo'!$A$2:$F$10545,4,FALSE)</f>
        <v>0</v>
      </c>
      <c r="S146" s="84"/>
      <c r="T146" s="86">
        <v>46122</v>
      </c>
      <c r="U146" s="79">
        <f t="shared" si="17"/>
        <v>17.523809523809526</v>
      </c>
      <c r="V146" s="79" t="str">
        <f t="shared" si="15"/>
        <v/>
      </c>
      <c r="W146" s="663"/>
      <c r="X146" s="113"/>
      <c r="Y146" s="2">
        <f t="shared" si="16"/>
        <v>17.523809523809526</v>
      </c>
      <c r="Z146" s="141">
        <f t="shared" si="13"/>
        <v>29.047619047619051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  <c r="DO146" s="57"/>
      <c r="DP146" s="57"/>
      <c r="DQ146" s="57"/>
      <c r="DR146" s="57"/>
      <c r="DS146" s="57"/>
      <c r="DT146" s="57"/>
      <c r="DU146" s="57"/>
      <c r="DV146" s="57"/>
      <c r="DW146" s="57"/>
      <c r="DX146" s="57"/>
      <c r="DY146" s="57"/>
      <c r="DZ146" s="57"/>
      <c r="EA146" s="57"/>
      <c r="EB146" s="57"/>
      <c r="EC146" s="57"/>
    </row>
    <row r="147" spans="1:133" s="4" customFormat="1" ht="12.6" thickBot="1" x14ac:dyDescent="0.45">
      <c r="A147" s="556" t="s">
        <v>413</v>
      </c>
      <c r="B147" s="346">
        <v>158200300000</v>
      </c>
      <c r="C147" s="80" t="s">
        <v>91</v>
      </c>
      <c r="D147" s="80"/>
      <c r="E147" s="82" t="s">
        <v>426</v>
      </c>
      <c r="F147" s="82"/>
      <c r="G147" s="82">
        <v>6</v>
      </c>
      <c r="H147" s="82"/>
      <c r="I147" s="82">
        <v>16.63</v>
      </c>
      <c r="J147" s="83">
        <v>17.54</v>
      </c>
      <c r="K147" s="83">
        <v>16.86</v>
      </c>
      <c r="L147" s="83">
        <v>24.53</v>
      </c>
      <c r="M147" s="83"/>
      <c r="N147" s="112">
        <v>24.53</v>
      </c>
      <c r="O147" s="110"/>
      <c r="P147" s="110"/>
      <c r="Q147" s="587">
        <v>740.48</v>
      </c>
      <c r="R147" s="82">
        <f>VLOOKUP(B147,'[1]EPSA - Control Stock Minimo'!$A$2:$F$10545,4,FALSE)</f>
        <v>0</v>
      </c>
      <c r="S147" s="84">
        <f>VLOOKUP(B147,'[2]EPSA - Control Stock Minimo'!$A$1:$I$10545,9,FALSE)</f>
        <v>0</v>
      </c>
      <c r="T147" s="86">
        <v>46122</v>
      </c>
      <c r="U147" s="79">
        <f t="shared" si="17"/>
        <v>30.186710150835712</v>
      </c>
      <c r="V147" s="79" t="str">
        <f t="shared" si="15"/>
        <v/>
      </c>
      <c r="W147" s="663"/>
      <c r="X147" s="113"/>
      <c r="Y147" s="2">
        <f t="shared" si="16"/>
        <v>30.186710150835712</v>
      </c>
      <c r="Z147" s="141">
        <f t="shared" si="13"/>
        <v>54.373420301671423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  <c r="DO147" s="57"/>
      <c r="DP147" s="57"/>
      <c r="DQ147" s="57"/>
      <c r="DR147" s="57"/>
      <c r="DS147" s="57"/>
      <c r="DT147" s="57"/>
      <c r="DU147" s="57"/>
      <c r="DV147" s="57"/>
      <c r="DW147" s="57"/>
      <c r="DX147" s="57"/>
      <c r="DY147" s="57"/>
      <c r="DZ147" s="57"/>
      <c r="EA147" s="57"/>
      <c r="EB147" s="57"/>
      <c r="EC147" s="57"/>
    </row>
    <row r="148" spans="1:133" s="4" customFormat="1" ht="24.9" thickBot="1" x14ac:dyDescent="0.45">
      <c r="A148" s="556" t="s">
        <v>414</v>
      </c>
      <c r="B148" s="346">
        <v>158201000000</v>
      </c>
      <c r="C148" s="80" t="s">
        <v>757</v>
      </c>
      <c r="D148" s="615" t="s">
        <v>758</v>
      </c>
      <c r="E148" s="82" t="s">
        <v>429</v>
      </c>
      <c r="F148" s="82"/>
      <c r="G148" s="82">
        <v>5</v>
      </c>
      <c r="H148" s="82"/>
      <c r="I148" s="82">
        <v>2.08</v>
      </c>
      <c r="J148" s="83">
        <v>1.96</v>
      </c>
      <c r="K148" s="83">
        <v>2.08</v>
      </c>
      <c r="L148" s="83">
        <v>2.08</v>
      </c>
      <c r="M148" s="83"/>
      <c r="N148" s="112">
        <v>2.08</v>
      </c>
      <c r="O148" s="110"/>
      <c r="P148" s="110"/>
      <c r="Q148" s="587">
        <f>VLOOKUP(B148,'[1]EPSA - Control Stock Minimo'!$A$2:$F$10545,3,FALSE)</f>
        <v>40.700000000000003</v>
      </c>
      <c r="R148" s="82">
        <f>VLOOKUP(B148,'[1]EPSA - Control Stock Minimo'!$A$2:$F$10545,4,FALSE)</f>
        <v>0</v>
      </c>
      <c r="S148" s="84">
        <f>VLOOKUP(B148,'[2]EPSA - Control Stock Minimo'!$A$1:$I$10545,9,FALSE)</f>
        <v>0</v>
      </c>
      <c r="T148" s="86">
        <v>46122</v>
      </c>
      <c r="U148" s="79">
        <f t="shared" si="17"/>
        <v>19.567307692307693</v>
      </c>
      <c r="V148" s="79" t="str">
        <f t="shared" si="15"/>
        <v/>
      </c>
      <c r="W148" s="663"/>
      <c r="X148" s="110"/>
      <c r="Y148" s="2">
        <f t="shared" si="16"/>
        <v>19.567307692307693</v>
      </c>
      <c r="Z148" s="141">
        <f t="shared" si="13"/>
        <v>34.134615384615387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7"/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</row>
    <row r="149" spans="1:133" s="4" customFormat="1" ht="12.6" thickBot="1" x14ac:dyDescent="0.45">
      <c r="A149" s="556" t="s">
        <v>4</v>
      </c>
      <c r="B149" s="346">
        <v>158200600000</v>
      </c>
      <c r="C149" s="80" t="s">
        <v>93</v>
      </c>
      <c r="D149" s="80"/>
      <c r="E149" s="82" t="s">
        <v>426</v>
      </c>
      <c r="F149" s="82"/>
      <c r="G149" s="82">
        <v>5</v>
      </c>
      <c r="H149" s="82"/>
      <c r="I149" s="82">
        <v>1.81</v>
      </c>
      <c r="J149" s="83">
        <v>1.91</v>
      </c>
      <c r="K149" s="83">
        <v>1.83</v>
      </c>
      <c r="L149" s="83">
        <v>2.68</v>
      </c>
      <c r="M149" s="83"/>
      <c r="N149" s="112">
        <v>2.68</v>
      </c>
      <c r="O149" s="110"/>
      <c r="P149" s="110"/>
      <c r="Q149" s="587">
        <v>174.23</v>
      </c>
      <c r="R149" s="82">
        <v>0</v>
      </c>
      <c r="S149" s="84">
        <f>VLOOKUP(B149,'[2]EPSA - Control Stock Minimo'!$A$1:$I$10545,9,FALSE)</f>
        <v>0</v>
      </c>
      <c r="T149" s="86">
        <v>46122</v>
      </c>
      <c r="U149" s="79">
        <f t="shared" si="17"/>
        <v>65.011194029850742</v>
      </c>
      <c r="V149" s="79" t="str">
        <f t="shared" si="15"/>
        <v/>
      </c>
      <c r="W149" s="663"/>
      <c r="X149" s="110"/>
      <c r="Y149" s="2">
        <f t="shared" si="16"/>
        <v>65.011194029850742</v>
      </c>
      <c r="Z149" s="141">
        <f t="shared" si="13"/>
        <v>125.02238805970148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  <c r="DO149" s="57"/>
      <c r="DP149" s="57"/>
      <c r="DQ149" s="57"/>
      <c r="DR149" s="57"/>
      <c r="DS149" s="57"/>
      <c r="DT149" s="57"/>
      <c r="DU149" s="57"/>
      <c r="DV149" s="57"/>
      <c r="DW149" s="57"/>
      <c r="DX149" s="57"/>
      <c r="DY149" s="57"/>
      <c r="DZ149" s="57"/>
      <c r="EA149" s="57"/>
      <c r="EB149" s="57"/>
      <c r="EC149" s="57"/>
    </row>
    <row r="150" spans="1:133" s="2" customFormat="1" ht="12.6" thickBot="1" x14ac:dyDescent="0.45">
      <c r="A150" s="556" t="s">
        <v>4</v>
      </c>
      <c r="B150" s="346">
        <v>158200800000</v>
      </c>
      <c r="C150" s="80" t="s">
        <v>759</v>
      </c>
      <c r="D150" s="615" t="s">
        <v>760</v>
      </c>
      <c r="E150" s="82" t="s">
        <v>426</v>
      </c>
      <c r="F150" s="82"/>
      <c r="G150" s="82" t="s">
        <v>4</v>
      </c>
      <c r="H150" s="82"/>
      <c r="I150" s="82">
        <v>0.12</v>
      </c>
      <c r="J150" s="83">
        <v>0.12</v>
      </c>
      <c r="K150" s="83">
        <v>0.12</v>
      </c>
      <c r="L150" s="83">
        <v>0.12</v>
      </c>
      <c r="M150" s="83"/>
      <c r="N150" s="112">
        <v>0.12</v>
      </c>
      <c r="O150" s="83"/>
      <c r="P150" s="110"/>
      <c r="Q150" s="587">
        <v>433</v>
      </c>
      <c r="R150" s="82">
        <v>0</v>
      </c>
      <c r="S150" s="84">
        <f>VLOOKUP(B150,'[2]EPSA - Control Stock Minimo'!$A$1:$I$10545,9,FALSE)</f>
        <v>0</v>
      </c>
      <c r="T150" s="86">
        <v>46122</v>
      </c>
      <c r="U150" s="79">
        <f t="shared" si="17"/>
        <v>3608.3333333333335</v>
      </c>
      <c r="V150" s="79" t="str">
        <f t="shared" si="15"/>
        <v>-</v>
      </c>
      <c r="W150" s="663"/>
      <c r="X150" s="110"/>
      <c r="Y150" s="2">
        <f t="shared" si="16"/>
        <v>3608.3333333333335</v>
      </c>
      <c r="Z150" s="141" t="e">
        <f t="shared" si="13"/>
        <v>#VALUE!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  <c r="DO150" s="57"/>
      <c r="DP150" s="57"/>
      <c r="DQ150" s="57"/>
      <c r="DR150" s="57"/>
      <c r="DS150" s="57"/>
      <c r="DT150" s="57"/>
      <c r="DU150" s="57"/>
      <c r="DV150" s="57"/>
      <c r="DW150" s="57"/>
      <c r="DX150" s="57"/>
      <c r="DY150" s="57"/>
      <c r="DZ150" s="57"/>
      <c r="EA150" s="57"/>
      <c r="EB150" s="57"/>
      <c r="EC150" s="57"/>
    </row>
    <row r="151" spans="1:133" ht="12.6" thickBot="1" x14ac:dyDescent="0.45">
      <c r="A151" s="556" t="s">
        <v>4</v>
      </c>
      <c r="B151" s="346">
        <v>800000000357</v>
      </c>
      <c r="C151" s="80" t="s">
        <v>761</v>
      </c>
      <c r="D151" s="615" t="s">
        <v>760</v>
      </c>
      <c r="E151" s="82" t="s">
        <v>426</v>
      </c>
      <c r="F151" s="82"/>
      <c r="G151" s="82" t="s">
        <v>4</v>
      </c>
      <c r="H151" s="82"/>
      <c r="I151" s="82">
        <v>0.02</v>
      </c>
      <c r="J151" s="83">
        <v>0.02</v>
      </c>
      <c r="K151" s="83"/>
      <c r="L151" s="83"/>
      <c r="M151" s="83"/>
      <c r="N151" s="112">
        <v>0.02</v>
      </c>
      <c r="O151" s="110"/>
      <c r="P151" s="110"/>
      <c r="Q151" s="587">
        <f>VLOOKUP(B151,'[1]EPSA - Control Stock Minimo'!$A$2:$F$10545,3,FALSE)</f>
        <v>106.78</v>
      </c>
      <c r="R151" s="82">
        <f>VLOOKUP(B151,'[1]EPSA - Control Stock Minimo'!$A$2:$F$10545,4,FALSE)</f>
        <v>0</v>
      </c>
      <c r="S151" s="84">
        <f>VLOOKUP(B151,'[2]EPSA - Control Stock Minimo'!$A$1:$I$10545,9,FALSE)</f>
        <v>0</v>
      </c>
      <c r="T151" s="86">
        <v>46122</v>
      </c>
      <c r="U151" s="79">
        <f t="shared" si="17"/>
        <v>5339</v>
      </c>
      <c r="V151" s="79" t="str">
        <f t="shared" si="15"/>
        <v>-</v>
      </c>
      <c r="W151" s="663"/>
      <c r="X151" s="110"/>
      <c r="Y151" s="2">
        <f t="shared" si="16"/>
        <v>5339</v>
      </c>
      <c r="Z151" s="141" t="e">
        <f t="shared" si="13"/>
        <v>#VALUE!</v>
      </c>
    </row>
    <row r="152" spans="1:133" s="3" customFormat="1" ht="12.6" thickBot="1" x14ac:dyDescent="0.45">
      <c r="A152" s="769" t="s">
        <v>397</v>
      </c>
      <c r="B152" s="616">
        <v>267021000000</v>
      </c>
      <c r="C152" s="102" t="s">
        <v>106</v>
      </c>
      <c r="D152" s="102"/>
      <c r="E152" s="102" t="s">
        <v>425</v>
      </c>
      <c r="F152" s="102"/>
      <c r="G152" s="102">
        <v>6</v>
      </c>
      <c r="H152" s="102"/>
      <c r="I152" s="102">
        <v>3742.58</v>
      </c>
      <c r="J152" s="617">
        <v>6021.17</v>
      </c>
      <c r="K152" s="617">
        <v>4406.17</v>
      </c>
      <c r="L152" s="617">
        <v>4001.67</v>
      </c>
      <c r="M152" s="617"/>
      <c r="N152" s="112">
        <f>AVERAGE(I152:L152)</f>
        <v>4542.8975</v>
      </c>
      <c r="O152" s="110"/>
      <c r="P152" s="110"/>
      <c r="Q152" s="587">
        <v>8660</v>
      </c>
      <c r="R152" s="82">
        <f>VLOOKUP(B152,'[1]EPSA - Control Stock Minimo'!$A$2:$F$10545,4,FALSE)</f>
        <v>0</v>
      </c>
      <c r="S152" s="84">
        <f>VLOOKUP(B152,'[2]EPSA - Control Stock Minimo'!$A$1:$I$10545,9,FALSE)</f>
        <v>40000</v>
      </c>
      <c r="T152" s="86">
        <v>46122</v>
      </c>
      <c r="U152" s="79">
        <f t="shared" si="17"/>
        <v>10.711225599961258</v>
      </c>
      <c r="V152" s="79" t="str">
        <f t="shared" si="15"/>
        <v/>
      </c>
      <c r="W152" s="663"/>
      <c r="X152" s="113"/>
      <c r="Y152" s="2">
        <f t="shared" si="16"/>
        <v>10.711225599961258</v>
      </c>
      <c r="Z152" s="141">
        <f t="shared" si="13"/>
        <v>15.422451199922516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</row>
    <row r="153" spans="1:133" s="3" customFormat="1" ht="19.8" hidden="1" customHeight="1" thickBot="1" x14ac:dyDescent="0.45">
      <c r="A153" s="767"/>
      <c r="B153" s="690">
        <v>12900100000000</v>
      </c>
      <c r="C153" s="684" t="s">
        <v>663</v>
      </c>
      <c r="D153" s="684"/>
      <c r="E153" s="684"/>
      <c r="F153" s="684"/>
      <c r="G153" s="684"/>
      <c r="H153" s="684">
        <v>5277</v>
      </c>
      <c r="I153" s="684">
        <v>3515</v>
      </c>
      <c r="J153" s="691">
        <v>6181</v>
      </c>
      <c r="K153" s="691">
        <v>3887</v>
      </c>
      <c r="L153" s="691">
        <v>3844</v>
      </c>
      <c r="M153" s="691"/>
      <c r="N153" s="680">
        <f>AVERAGE(I153:L153)</f>
        <v>4356.75</v>
      </c>
      <c r="O153" s="598"/>
      <c r="P153" s="598"/>
      <c r="Q153" s="597">
        <v>92</v>
      </c>
      <c r="R153" s="597">
        <f>VLOOKUP(B153,'[1]EPSA - Control Stock Minimo'!$A$2:$F$10545,4,FALSE)</f>
        <v>0</v>
      </c>
      <c r="S153" s="597">
        <v>7780</v>
      </c>
      <c r="T153" s="681">
        <v>46085</v>
      </c>
      <c r="U153" s="682">
        <f t="shared" si="17"/>
        <v>1.8068514374246858</v>
      </c>
      <c r="V153" s="682"/>
      <c r="W153" s="683"/>
      <c r="X153" s="598"/>
      <c r="Y153" s="2">
        <f t="shared" si="16"/>
        <v>1.8068514374246858</v>
      </c>
      <c r="Z153" s="141">
        <f t="shared" si="13"/>
        <v>3.6137028748493716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</row>
    <row r="154" spans="1:133" ht="30" customHeight="1" thickTop="1" x14ac:dyDescent="0.4">
      <c r="A154" s="766" t="s">
        <v>121</v>
      </c>
      <c r="B154" s="578">
        <v>267062001000</v>
      </c>
      <c r="C154" s="636" t="s">
        <v>107</v>
      </c>
      <c r="D154" s="636" t="s">
        <v>768</v>
      </c>
      <c r="E154" s="636" t="s">
        <v>425</v>
      </c>
      <c r="F154" s="636"/>
      <c r="G154" s="636">
        <v>5</v>
      </c>
      <c r="H154" s="636">
        <v>0</v>
      </c>
      <c r="I154" s="636">
        <f>10.5+1.67</f>
        <v>12.17</v>
      </c>
      <c r="J154" s="637">
        <v>1616.67</v>
      </c>
      <c r="K154" s="637">
        <v>2957</v>
      </c>
      <c r="L154" s="637">
        <v>0</v>
      </c>
      <c r="M154" s="637"/>
      <c r="N154" s="705">
        <v>2500</v>
      </c>
      <c r="O154" s="706"/>
      <c r="P154" s="706"/>
      <c r="Q154" s="707">
        <v>11020</v>
      </c>
      <c r="R154" s="708">
        <f>VLOOKUP(B154,'[1]EPSA - Control Stock Minimo'!$A$2:$F$10545,4,FALSE)</f>
        <v>0</v>
      </c>
      <c r="S154" s="709">
        <v>20000</v>
      </c>
      <c r="T154" s="710">
        <v>46122</v>
      </c>
      <c r="U154" s="711">
        <f t="shared" si="17"/>
        <v>12.407999999999999</v>
      </c>
      <c r="V154" s="79" t="str">
        <f t="shared" si="15"/>
        <v/>
      </c>
      <c r="W154" s="663"/>
      <c r="X154" s="113"/>
      <c r="Y154" s="1">
        <f t="shared" si="16"/>
        <v>12.407999999999999</v>
      </c>
      <c r="Z154" s="31">
        <f t="shared" si="13"/>
        <v>19.815999999999999</v>
      </c>
    </row>
    <row r="155" spans="1:133" ht="19.8" hidden="1" customHeight="1" x14ac:dyDescent="0.4">
      <c r="A155" s="767"/>
      <c r="B155" s="690">
        <v>12981010000000</v>
      </c>
      <c r="C155" s="684" t="s">
        <v>660</v>
      </c>
      <c r="D155" s="684"/>
      <c r="E155" s="684"/>
      <c r="F155" s="684"/>
      <c r="G155" s="684"/>
      <c r="H155" s="684">
        <v>2391</v>
      </c>
      <c r="I155" s="684">
        <v>1753</v>
      </c>
      <c r="J155" s="691">
        <v>1770</v>
      </c>
      <c r="K155" s="691">
        <v>2738</v>
      </c>
      <c r="L155" s="691">
        <v>3202</v>
      </c>
      <c r="M155" s="691"/>
      <c r="N155" s="691">
        <f t="shared" ref="N155" si="18">AVERAGE(I155:L155)</f>
        <v>2365.75</v>
      </c>
      <c r="O155" s="598"/>
      <c r="P155" s="598"/>
      <c r="Q155" s="597">
        <v>5618</v>
      </c>
      <c r="R155" s="597">
        <f>VLOOKUP(B155,'[1]EPSA - Control Stock Minimo'!$A$2:$F$10545,4,FALSE)</f>
        <v>0</v>
      </c>
      <c r="S155" s="597">
        <f>VLOOKUP(B155,'[2]EPSA - Control Stock Minimo'!$A$1:$I$10545,9,FALSE)</f>
        <v>0</v>
      </c>
      <c r="T155" s="681">
        <v>46085</v>
      </c>
      <c r="U155" s="682">
        <f t="shared" si="17"/>
        <v>2.3747226038254254</v>
      </c>
      <c r="V155" s="682"/>
      <c r="W155" s="683"/>
      <c r="X155" s="598"/>
      <c r="Y155" s="1">
        <f t="shared" si="16"/>
        <v>2.3747226038254254</v>
      </c>
      <c r="Z155" s="31">
        <f t="shared" si="13"/>
        <v>4.7494452076508509</v>
      </c>
    </row>
    <row r="156" spans="1:133" ht="31.8" customHeight="1" x14ac:dyDescent="0.4">
      <c r="A156" s="767"/>
      <c r="B156" s="616">
        <v>267065001000</v>
      </c>
      <c r="C156" s="102" t="s">
        <v>108</v>
      </c>
      <c r="D156" s="102" t="s">
        <v>769</v>
      </c>
      <c r="E156" s="102" t="s">
        <v>425</v>
      </c>
      <c r="F156" s="102"/>
      <c r="G156" s="102">
        <v>5</v>
      </c>
      <c r="H156" s="102"/>
      <c r="I156" s="102">
        <v>166.67</v>
      </c>
      <c r="J156" s="617">
        <v>134.58000000000001</v>
      </c>
      <c r="K156" s="617">
        <v>271</v>
      </c>
      <c r="L156" s="617">
        <v>415.42</v>
      </c>
      <c r="M156" s="617"/>
      <c r="N156" s="112">
        <f>+AVERAGE(I156:L156)</f>
        <v>246.91750000000002</v>
      </c>
      <c r="O156" s="110"/>
      <c r="P156" s="110"/>
      <c r="Q156" s="587">
        <v>5563</v>
      </c>
      <c r="R156" s="82">
        <f>VLOOKUP(B156,'[1]EPSA - Control Stock Minimo'!$A$2:$F$10545,4,FALSE)</f>
        <v>0</v>
      </c>
      <c r="S156" s="84">
        <f>VLOOKUP(B156,'[2]EPSA - Control Stock Minimo'!$A$1:$I$10545,9,FALSE)</f>
        <v>0</v>
      </c>
      <c r="T156" s="86">
        <v>46122</v>
      </c>
      <c r="U156" s="79">
        <f t="shared" si="17"/>
        <v>22.529792339546606</v>
      </c>
      <c r="V156" s="79" t="str">
        <f t="shared" si="15"/>
        <v/>
      </c>
      <c r="W156" s="663"/>
      <c r="X156" s="113"/>
      <c r="Y156" s="1">
        <f t="shared" si="16"/>
        <v>22.529792339546606</v>
      </c>
      <c r="Z156" s="31">
        <f t="shared" si="13"/>
        <v>40.059584679093213</v>
      </c>
    </row>
    <row r="157" spans="1:133" hidden="1" x14ac:dyDescent="0.4">
      <c r="A157" s="767"/>
      <c r="B157" s="690">
        <v>12981020000000</v>
      </c>
      <c r="C157" s="684" t="s">
        <v>659</v>
      </c>
      <c r="D157" s="684"/>
      <c r="E157" s="684"/>
      <c r="F157" s="684"/>
      <c r="G157" s="684"/>
      <c r="H157" s="684">
        <v>183</v>
      </c>
      <c r="I157" s="684">
        <v>215</v>
      </c>
      <c r="J157" s="691">
        <v>110</v>
      </c>
      <c r="K157" s="691">
        <v>139</v>
      </c>
      <c r="L157" s="691"/>
      <c r="M157" s="691"/>
      <c r="N157" s="680">
        <v>160</v>
      </c>
      <c r="O157" s="598"/>
      <c r="P157" s="598"/>
      <c r="Q157" s="597">
        <v>752</v>
      </c>
      <c r="R157" s="597">
        <f>VLOOKUP(B157,'[1]EPSA - Control Stock Minimo'!$A$2:$F$10545,4,FALSE)</f>
        <v>0</v>
      </c>
      <c r="S157" s="597">
        <f>VLOOKUP(B157,'[2]EPSA - Control Stock Minimo'!$A$1:$I$10545,9,FALSE)</f>
        <v>0</v>
      </c>
      <c r="T157" s="681">
        <v>46085</v>
      </c>
      <c r="U157" s="682">
        <f t="shared" si="17"/>
        <v>4.7</v>
      </c>
      <c r="V157" s="682"/>
      <c r="W157" s="683"/>
      <c r="X157" s="598"/>
      <c r="Y157" s="1">
        <f t="shared" si="16"/>
        <v>4.7</v>
      </c>
      <c r="Z157" s="31">
        <f t="shared" si="13"/>
        <v>9.4</v>
      </c>
    </row>
    <row r="158" spans="1:133" x14ac:dyDescent="0.4">
      <c r="A158" s="767"/>
      <c r="B158" s="616">
        <v>267092730005</v>
      </c>
      <c r="C158" s="102" t="s">
        <v>112</v>
      </c>
      <c r="D158" s="102"/>
      <c r="E158" s="102" t="s">
        <v>425</v>
      </c>
      <c r="F158" s="102"/>
      <c r="G158" s="102">
        <v>5</v>
      </c>
      <c r="H158" s="102">
        <v>0</v>
      </c>
      <c r="I158" s="102">
        <v>27.5</v>
      </c>
      <c r="J158" s="617">
        <v>105.25</v>
      </c>
      <c r="K158" s="617">
        <v>67</v>
      </c>
      <c r="L158" s="617">
        <v>167</v>
      </c>
      <c r="M158" s="617"/>
      <c r="N158" s="112">
        <v>160</v>
      </c>
      <c r="O158" s="110"/>
      <c r="P158" s="110"/>
      <c r="Q158" s="587">
        <v>8507</v>
      </c>
      <c r="R158" s="82">
        <f>VLOOKUP(B158,'[1]EPSA - Control Stock Minimo'!$A$2:$F$10545,4,FALSE)</f>
        <v>0</v>
      </c>
      <c r="S158" s="84">
        <f>VLOOKUP(B158,'[2]EPSA - Control Stock Minimo'!$A$1:$I$10545,9,FALSE)</f>
        <v>0</v>
      </c>
      <c r="T158" s="86">
        <v>46122</v>
      </c>
      <c r="U158" s="79">
        <f t="shared" si="17"/>
        <v>53.168750000000003</v>
      </c>
      <c r="V158" s="79" t="str">
        <f t="shared" si="15"/>
        <v/>
      </c>
      <c r="W158" s="663"/>
      <c r="X158" s="113"/>
      <c r="Y158" s="1">
        <f t="shared" si="16"/>
        <v>53.168750000000003</v>
      </c>
      <c r="Z158" s="31">
        <f t="shared" si="13"/>
        <v>101.33750000000001</v>
      </c>
    </row>
    <row r="159" spans="1:133" hidden="1" x14ac:dyDescent="0.4">
      <c r="A159" s="767"/>
      <c r="B159" s="690">
        <v>12940300000000</v>
      </c>
      <c r="C159" s="684" t="s">
        <v>698</v>
      </c>
      <c r="D159" s="684"/>
      <c r="E159" s="684"/>
      <c r="F159" s="684"/>
      <c r="G159" s="684"/>
      <c r="H159" s="684">
        <v>140</v>
      </c>
      <c r="I159" s="684">
        <v>130</v>
      </c>
      <c r="J159" s="691">
        <v>134</v>
      </c>
      <c r="K159" s="691">
        <v>125</v>
      </c>
      <c r="L159" s="691">
        <v>135</v>
      </c>
      <c r="M159" s="691"/>
      <c r="N159" s="680">
        <v>140</v>
      </c>
      <c r="O159" s="598"/>
      <c r="P159" s="598"/>
      <c r="Q159" s="597">
        <v>202</v>
      </c>
      <c r="R159" s="597">
        <f>VLOOKUP(B159,'[1]EPSA - Control Stock Minimo'!$A$2:$F$10545,4,FALSE)</f>
        <v>0</v>
      </c>
      <c r="S159" s="597">
        <f>VLOOKUP(B159,'[2]EPSA - Control Stock Minimo'!$A$1:$I$10545,9,FALSE)</f>
        <v>0</v>
      </c>
      <c r="T159" s="681">
        <v>46085</v>
      </c>
      <c r="U159" s="682">
        <f t="shared" si="17"/>
        <v>1.4428571428571428</v>
      </c>
      <c r="V159" s="682"/>
      <c r="W159" s="683"/>
      <c r="X159" s="598"/>
      <c r="Y159" s="1">
        <f t="shared" si="16"/>
        <v>1.4428571428571428</v>
      </c>
      <c r="Z159" s="31">
        <f>Y159-G159+U159</f>
        <v>2.8857142857142857</v>
      </c>
    </row>
    <row r="160" spans="1:133" hidden="1" x14ac:dyDescent="0.4">
      <c r="A160" s="767"/>
      <c r="B160" s="690">
        <v>12940060000000</v>
      </c>
      <c r="C160" s="684" t="s">
        <v>705</v>
      </c>
      <c r="D160" s="684"/>
      <c r="E160" s="684"/>
      <c r="F160" s="684"/>
      <c r="G160" s="684"/>
      <c r="H160" s="684">
        <v>0</v>
      </c>
      <c r="I160" s="684">
        <v>0</v>
      </c>
      <c r="J160" s="691">
        <v>0</v>
      </c>
      <c r="K160" s="691">
        <v>0</v>
      </c>
      <c r="L160" s="691"/>
      <c r="M160" s="691"/>
      <c r="N160" s="680">
        <v>0</v>
      </c>
      <c r="O160" s="598"/>
      <c r="P160" s="598"/>
      <c r="Q160" s="597">
        <f>VLOOKUP(B160,'[1]EPSA - Control Stock Minimo'!$A$2:$F$10545,3,FALSE)</f>
        <v>143</v>
      </c>
      <c r="R160" s="597">
        <f>VLOOKUP(B160,'[1]EPSA - Control Stock Minimo'!$A$2:$F$10545,4,FALSE)</f>
        <v>0</v>
      </c>
      <c r="S160" s="597">
        <f>VLOOKUP(B160,'[2]EPSA - Control Stock Minimo'!$A$1:$I$10545,9,FALSE)</f>
        <v>0</v>
      </c>
      <c r="T160" s="681">
        <v>46085</v>
      </c>
      <c r="U160" s="682"/>
      <c r="V160" s="682"/>
      <c r="W160" s="683"/>
      <c r="X160" s="598"/>
      <c r="Y160" s="1" t="e">
        <f t="shared" si="16"/>
        <v>#DIV/0!</v>
      </c>
      <c r="Z160" s="31" t="e">
        <f>Y160-G160+U160</f>
        <v>#DIV/0!</v>
      </c>
    </row>
    <row r="161" spans="1:133" ht="24.6" x14ac:dyDescent="0.4">
      <c r="A161" s="767"/>
      <c r="B161" s="616">
        <v>267000210850</v>
      </c>
      <c r="C161" s="102" t="s">
        <v>407</v>
      </c>
      <c r="D161" s="102" t="s">
        <v>794</v>
      </c>
      <c r="E161" s="102" t="s">
        <v>425</v>
      </c>
      <c r="F161" s="102"/>
      <c r="G161" s="102">
        <v>5</v>
      </c>
      <c r="H161" s="102">
        <v>5</v>
      </c>
      <c r="I161" s="102">
        <v>41.67</v>
      </c>
      <c r="J161" s="617">
        <v>50</v>
      </c>
      <c r="K161" s="617">
        <v>78</v>
      </c>
      <c r="L161" s="617">
        <f>33+83</f>
        <v>116</v>
      </c>
      <c r="M161" s="617"/>
      <c r="N161" s="112">
        <f>AVERAGE(H161:L161)</f>
        <v>58.134</v>
      </c>
      <c r="O161" s="110"/>
      <c r="P161" s="110"/>
      <c r="Q161" s="587">
        <v>1400</v>
      </c>
      <c r="R161" s="82">
        <f>VLOOKUP(B161,'[1]EPSA - Control Stock Minimo'!$A$2:$F$10545,4,FALSE)</f>
        <v>0</v>
      </c>
      <c r="S161" s="84">
        <f>VLOOKUP(B161,'[2]EPSA - Control Stock Minimo'!$A$1:$I$10545,9,FALSE)</f>
        <v>0</v>
      </c>
      <c r="T161" s="86">
        <v>46122</v>
      </c>
      <c r="U161" s="248">
        <f>SUM(Q161:S161)/N161</f>
        <v>24.082292634258781</v>
      </c>
      <c r="V161" s="248" t="str">
        <f t="shared" si="15"/>
        <v/>
      </c>
      <c r="W161" s="662"/>
      <c r="X161" s="113"/>
      <c r="Y161" s="540">
        <f>(Q161+S161+X161)/N161</f>
        <v>24.082292634258781</v>
      </c>
      <c r="Z161" s="541">
        <f>Y161-G161+U161</f>
        <v>43.164585268517563</v>
      </c>
    </row>
    <row r="162" spans="1:133" hidden="1" x14ac:dyDescent="0.4">
      <c r="A162" s="767"/>
      <c r="B162" s="690">
        <v>12920000000000</v>
      </c>
      <c r="C162" s="684" t="s">
        <v>699</v>
      </c>
      <c r="D162" s="684"/>
      <c r="E162" s="684"/>
      <c r="F162" s="684"/>
      <c r="G162" s="684"/>
      <c r="H162" s="684">
        <v>56</v>
      </c>
      <c r="I162" s="684">
        <v>63</v>
      </c>
      <c r="J162" s="691">
        <v>40</v>
      </c>
      <c r="K162" s="691">
        <v>116</v>
      </c>
      <c r="L162" s="691">
        <v>70</v>
      </c>
      <c r="M162" s="691"/>
      <c r="N162" s="680">
        <f>AVERAGE(H162:L162)</f>
        <v>69</v>
      </c>
      <c r="O162" s="598"/>
      <c r="P162" s="598"/>
      <c r="Q162" s="597">
        <v>100</v>
      </c>
      <c r="R162" s="597">
        <f>VLOOKUP(B162,'[1]EPSA - Control Stock Minimo'!$A$2:$F$10545,4,FALSE)</f>
        <v>0</v>
      </c>
      <c r="S162" s="597">
        <f>VLOOKUP(B162,'[2]EPSA - Control Stock Minimo'!$A$1:$I$10545,9,FALSE)</f>
        <v>0</v>
      </c>
      <c r="T162" s="681">
        <v>46085</v>
      </c>
      <c r="U162" s="682">
        <f>SUM(Q162:S162)/N162</f>
        <v>1.4492753623188406</v>
      </c>
      <c r="V162" s="682"/>
      <c r="W162" s="683"/>
      <c r="X162" s="598"/>
      <c r="Z162" s="31"/>
    </row>
    <row r="163" spans="1:133" x14ac:dyDescent="0.4">
      <c r="A163" s="767"/>
      <c r="B163" s="616">
        <v>267092002000</v>
      </c>
      <c r="C163" s="102" t="s">
        <v>115</v>
      </c>
      <c r="D163" s="102"/>
      <c r="E163" s="102" t="s">
        <v>425</v>
      </c>
      <c r="F163" s="102"/>
      <c r="G163" s="102">
        <v>5</v>
      </c>
      <c r="H163" s="102">
        <v>17</v>
      </c>
      <c r="I163" s="102">
        <v>1175</v>
      </c>
      <c r="J163" s="617">
        <v>769.17</v>
      </c>
      <c r="K163" s="617">
        <v>1102</v>
      </c>
      <c r="L163" s="617">
        <v>1167</v>
      </c>
      <c r="M163" s="617"/>
      <c r="N163" s="112">
        <f>AVERAGE(I163:L163)</f>
        <v>1053.2925</v>
      </c>
      <c r="O163" s="110"/>
      <c r="P163" s="110"/>
      <c r="Q163" s="587">
        <v>0</v>
      </c>
      <c r="R163" s="82">
        <f>VLOOKUP(B163,'[1]EPSA - Control Stock Minimo'!$A$2:$F$10545,4,FALSE)</f>
        <v>0</v>
      </c>
      <c r="S163" s="84">
        <v>15000</v>
      </c>
      <c r="T163" s="86">
        <v>46122</v>
      </c>
      <c r="U163" s="79">
        <f t="shared" si="17"/>
        <v>14.24105839545995</v>
      </c>
      <c r="V163" s="79" t="str">
        <f t="shared" si="15"/>
        <v/>
      </c>
      <c r="W163" s="663"/>
      <c r="X163" s="113"/>
      <c r="Y163" s="1">
        <f t="shared" si="16"/>
        <v>14.24105839545995</v>
      </c>
      <c r="Z163" s="31">
        <f t="shared" si="13"/>
        <v>23.4821167909199</v>
      </c>
    </row>
    <row r="164" spans="1:133" ht="14.7" hidden="1" x14ac:dyDescent="0.45">
      <c r="A164" s="767"/>
      <c r="B164" s="690">
        <v>12920100000000</v>
      </c>
      <c r="C164" s="684" t="s">
        <v>661</v>
      </c>
      <c r="D164" s="679"/>
      <c r="E164" s="684"/>
      <c r="F164" s="684"/>
      <c r="G164" s="684"/>
      <c r="H164" s="684">
        <v>892</v>
      </c>
      <c r="I164" s="684">
        <v>985</v>
      </c>
      <c r="J164" s="691">
        <v>890</v>
      </c>
      <c r="K164" s="691">
        <v>694</v>
      </c>
      <c r="L164" s="691">
        <v>840</v>
      </c>
      <c r="M164" s="691"/>
      <c r="N164" s="680">
        <f t="shared" ref="N164:N170" si="19">AVERAGE(I164:L164)</f>
        <v>852.25</v>
      </c>
      <c r="O164" s="598"/>
      <c r="P164" s="598"/>
      <c r="Q164" s="597">
        <v>1826</v>
      </c>
      <c r="R164" s="597">
        <f>VLOOKUP(B164,'[1]EPSA - Control Stock Minimo'!$A$2:$F$10545,4,FALSE)</f>
        <v>0</v>
      </c>
      <c r="S164" s="597">
        <v>1000</v>
      </c>
      <c r="T164" s="681">
        <v>46085</v>
      </c>
      <c r="U164" s="682">
        <f t="shared" si="17"/>
        <v>3.3159284247579937</v>
      </c>
      <c r="V164" s="682"/>
      <c r="W164" s="683"/>
      <c r="X164" s="598"/>
      <c r="Y164" s="1">
        <f t="shared" si="16"/>
        <v>3.3159284247579937</v>
      </c>
      <c r="Z164" s="31">
        <f t="shared" si="13"/>
        <v>6.6318568495159873</v>
      </c>
    </row>
    <row r="165" spans="1:133" ht="49.2" x14ac:dyDescent="0.4">
      <c r="A165" s="767"/>
      <c r="B165" s="616">
        <v>267092002100</v>
      </c>
      <c r="C165" s="103" t="s">
        <v>117</v>
      </c>
      <c r="D165" s="103" t="s">
        <v>770</v>
      </c>
      <c r="E165" s="102" t="s">
        <v>425</v>
      </c>
      <c r="F165" s="102"/>
      <c r="G165" s="102">
        <v>5</v>
      </c>
      <c r="H165" s="102">
        <v>0</v>
      </c>
      <c r="I165" s="102">
        <v>8.33</v>
      </c>
      <c r="J165" s="617">
        <v>441.5</v>
      </c>
      <c r="K165" s="617">
        <v>125</v>
      </c>
      <c r="L165" s="617">
        <v>416</v>
      </c>
      <c r="M165" s="617"/>
      <c r="N165" s="248">
        <f t="shared" si="19"/>
        <v>247.70749999999998</v>
      </c>
      <c r="O165" s="110"/>
      <c r="P165" s="110"/>
      <c r="Q165" s="587">
        <v>8051</v>
      </c>
      <c r="R165" s="82">
        <f>VLOOKUP(B165,'[1]EPSA - Control Stock Minimo'!$A$2:$F$10545,4,FALSE)</f>
        <v>0</v>
      </c>
      <c r="S165" s="84">
        <f>VLOOKUP(B165,'[2]EPSA - Control Stock Minimo'!$A$1:$I$10545,9,FALSE)</f>
        <v>0</v>
      </c>
      <c r="T165" s="86">
        <v>46122</v>
      </c>
      <c r="U165" s="79">
        <f t="shared" si="17"/>
        <v>32.502043741105943</v>
      </c>
      <c r="V165" s="79" t="str">
        <f t="shared" si="15"/>
        <v/>
      </c>
      <c r="W165" s="663"/>
      <c r="X165" s="113"/>
      <c r="Y165" s="1">
        <f t="shared" si="16"/>
        <v>32.502043741105943</v>
      </c>
      <c r="Z165" s="31">
        <f t="shared" si="13"/>
        <v>60.004087482211887</v>
      </c>
    </row>
    <row r="166" spans="1:133" hidden="1" x14ac:dyDescent="0.4">
      <c r="A166" s="767"/>
      <c r="B166" s="690">
        <v>12900200000000</v>
      </c>
      <c r="C166" s="684" t="s">
        <v>706</v>
      </c>
      <c r="D166" s="692"/>
      <c r="E166" s="684"/>
      <c r="F166" s="684"/>
      <c r="G166" s="684"/>
      <c r="H166" s="684">
        <v>95</v>
      </c>
      <c r="I166" s="684">
        <v>92</v>
      </c>
      <c r="J166" s="691">
        <v>255</v>
      </c>
      <c r="K166" s="691">
        <v>146</v>
      </c>
      <c r="L166" s="691">
        <v>236</v>
      </c>
      <c r="M166" s="691"/>
      <c r="N166" s="680">
        <f t="shared" si="19"/>
        <v>182.25</v>
      </c>
      <c r="O166" s="598"/>
      <c r="P166" s="598"/>
      <c r="Q166" s="597">
        <v>846</v>
      </c>
      <c r="R166" s="597">
        <f>VLOOKUP(B166,'[1]EPSA - Control Stock Minimo'!$A$2:$F$10545,4,FALSE)</f>
        <v>0</v>
      </c>
      <c r="S166" s="597">
        <f>VLOOKUP(B166,'[2]EPSA - Control Stock Minimo'!$A$1:$I$10545,9,FALSE)</f>
        <v>0</v>
      </c>
      <c r="T166" s="681">
        <v>46085</v>
      </c>
      <c r="U166" s="682">
        <f t="shared" si="17"/>
        <v>4.6419753086419755</v>
      </c>
      <c r="V166" s="682" t="str">
        <f t="shared" si="15"/>
        <v/>
      </c>
      <c r="W166" s="683"/>
      <c r="X166" s="598"/>
      <c r="Y166" s="1">
        <f t="shared" si="16"/>
        <v>4.6419753086419755</v>
      </c>
      <c r="Z166" s="31">
        <f t="shared" si="13"/>
        <v>9.283950617283951</v>
      </c>
    </row>
    <row r="167" spans="1:133" hidden="1" x14ac:dyDescent="0.4">
      <c r="A167" s="767"/>
      <c r="B167" s="690">
        <v>12920200000000</v>
      </c>
      <c r="C167" s="684" t="s">
        <v>707</v>
      </c>
      <c r="D167" s="692"/>
      <c r="E167" s="684"/>
      <c r="F167" s="684"/>
      <c r="G167" s="684"/>
      <c r="H167" s="684">
        <v>185</v>
      </c>
      <c r="I167" s="684">
        <v>509</v>
      </c>
      <c r="J167" s="691">
        <v>307</v>
      </c>
      <c r="K167" s="691">
        <v>172</v>
      </c>
      <c r="L167" s="691">
        <v>189</v>
      </c>
      <c r="M167" s="691"/>
      <c r="N167" s="680">
        <f t="shared" si="19"/>
        <v>294.25</v>
      </c>
      <c r="O167" s="598"/>
      <c r="P167" s="598"/>
      <c r="Q167" s="597">
        <v>582</v>
      </c>
      <c r="R167" s="597">
        <f>VLOOKUP(B167,'[1]EPSA - Control Stock Minimo'!$A$2:$F$10545,4,FALSE)</f>
        <v>0</v>
      </c>
      <c r="S167" s="597">
        <f>VLOOKUP(B167,'[2]EPSA - Control Stock Minimo'!$A$1:$I$10545,9,FALSE)</f>
        <v>0</v>
      </c>
      <c r="T167" s="681">
        <v>46085</v>
      </c>
      <c r="U167" s="682">
        <f t="shared" si="17"/>
        <v>1.9779099405267631</v>
      </c>
      <c r="V167" s="682"/>
      <c r="W167" s="683"/>
      <c r="X167" s="598"/>
      <c r="Y167" s="1">
        <f t="shared" si="16"/>
        <v>1.9779099405267631</v>
      </c>
      <c r="Z167" s="31">
        <f t="shared" si="13"/>
        <v>3.9558198810535261</v>
      </c>
    </row>
    <row r="168" spans="1:133" ht="24.6" x14ac:dyDescent="0.4">
      <c r="A168" s="767"/>
      <c r="B168" s="621">
        <v>267092002200</v>
      </c>
      <c r="C168" s="103" t="s">
        <v>119</v>
      </c>
      <c r="D168" s="103" t="s">
        <v>795</v>
      </c>
      <c r="E168" s="102" t="s">
        <v>425</v>
      </c>
      <c r="F168" s="102"/>
      <c r="G168" s="102">
        <v>5</v>
      </c>
      <c r="H168" s="102">
        <f>0+90</f>
        <v>90</v>
      </c>
      <c r="I168" s="102">
        <f>50+33</f>
        <v>83</v>
      </c>
      <c r="J168" s="617">
        <f>0+162</f>
        <v>162</v>
      </c>
      <c r="K168" s="617">
        <f>84+29</f>
        <v>113</v>
      </c>
      <c r="L168" s="617">
        <f>139+0</f>
        <v>139</v>
      </c>
      <c r="M168" s="617"/>
      <c r="N168" s="112">
        <f t="shared" si="19"/>
        <v>124.25</v>
      </c>
      <c r="O168" s="110"/>
      <c r="P168" s="110"/>
      <c r="Q168" s="587">
        <v>0</v>
      </c>
      <c r="R168" s="82">
        <f>VLOOKUP(B168,'[1]EPSA - Control Stock Minimo'!$A$2:$F$10545,4,FALSE)</f>
        <v>0</v>
      </c>
      <c r="S168" s="84">
        <v>5000</v>
      </c>
      <c r="T168" s="86">
        <v>46122</v>
      </c>
      <c r="U168" s="79">
        <f t="shared" si="17"/>
        <v>40.241448692152915</v>
      </c>
      <c r="V168" s="79" t="str">
        <f t="shared" si="15"/>
        <v/>
      </c>
      <c r="W168" s="663"/>
      <c r="X168" s="113"/>
      <c r="Y168" s="1">
        <f t="shared" si="16"/>
        <v>40.241448692152915</v>
      </c>
      <c r="Z168" s="31">
        <f t="shared" si="13"/>
        <v>75.482897384305829</v>
      </c>
    </row>
    <row r="169" spans="1:133" ht="24.6" hidden="1" x14ac:dyDescent="0.4">
      <c r="A169" s="767"/>
      <c r="B169" s="690">
        <v>12920300000000</v>
      </c>
      <c r="C169" s="684" t="s">
        <v>662</v>
      </c>
      <c r="D169" s="684" t="s">
        <v>771</v>
      </c>
      <c r="E169" s="684"/>
      <c r="F169" s="684"/>
      <c r="G169" s="684"/>
      <c r="H169" s="684">
        <v>77</v>
      </c>
      <c r="I169" s="684">
        <v>55</v>
      </c>
      <c r="J169" s="691">
        <v>137</v>
      </c>
      <c r="K169" s="691">
        <v>127</v>
      </c>
      <c r="L169" s="691">
        <v>136</v>
      </c>
      <c r="M169" s="691"/>
      <c r="N169" s="680">
        <f t="shared" si="19"/>
        <v>113.75</v>
      </c>
      <c r="O169" s="598"/>
      <c r="P169" s="598"/>
      <c r="Q169" s="597">
        <v>320</v>
      </c>
      <c r="R169" s="597">
        <f>VLOOKUP(B169,'[1]EPSA - Control Stock Minimo'!$A$2:$F$10545,4,FALSE)</f>
        <v>0</v>
      </c>
      <c r="S169" s="597">
        <f>VLOOKUP(B169,'[2]EPSA - Control Stock Minimo'!$A$1:$I$10545,9,FALSE)</f>
        <v>0</v>
      </c>
      <c r="T169" s="681">
        <v>46085</v>
      </c>
      <c r="U169" s="682">
        <f t="shared" si="17"/>
        <v>2.8131868131868134</v>
      </c>
      <c r="V169" s="682"/>
      <c r="W169" s="683"/>
      <c r="X169" s="598"/>
      <c r="Y169" s="1">
        <f t="shared" si="16"/>
        <v>2.8131868131868134</v>
      </c>
      <c r="Z169" s="31">
        <f t="shared" si="13"/>
        <v>5.6263736263736268</v>
      </c>
    </row>
    <row r="170" spans="1:133" ht="49.2" hidden="1" x14ac:dyDescent="0.4">
      <c r="A170" s="767"/>
      <c r="B170" s="618">
        <v>12900100000000</v>
      </c>
      <c r="C170" s="580" t="s">
        <v>854</v>
      </c>
      <c r="D170" s="580" t="s">
        <v>772</v>
      </c>
      <c r="E170" s="580"/>
      <c r="F170" s="580"/>
      <c r="G170" s="580"/>
      <c r="H170" s="580">
        <v>5277</v>
      </c>
      <c r="I170" s="580">
        <v>3515</v>
      </c>
      <c r="J170" s="619">
        <v>6181</v>
      </c>
      <c r="K170" s="619">
        <v>3887</v>
      </c>
      <c r="L170" s="619">
        <v>3844</v>
      </c>
      <c r="M170" s="619"/>
      <c r="N170" s="112">
        <f t="shared" si="19"/>
        <v>4356.75</v>
      </c>
      <c r="O170" s="245"/>
      <c r="P170" s="245"/>
      <c r="Q170" s="587">
        <v>92</v>
      </c>
      <c r="R170" s="82">
        <f>VLOOKUP(B170,'[1]EPSA - Control Stock Minimo'!$A$2:$F$10545,4,FALSE)</f>
        <v>0</v>
      </c>
      <c r="S170" s="84">
        <f>VLOOKUP(B170,'[2]EPSA - Control Stock Minimo'!$A$1:$I$10545,9,FALSE)</f>
        <v>0</v>
      </c>
      <c r="T170" s="86">
        <v>45945</v>
      </c>
      <c r="U170" s="241">
        <f t="shared" si="17"/>
        <v>2.1116658059333219E-2</v>
      </c>
      <c r="V170" s="241" t="str">
        <f t="shared" si="15"/>
        <v>PEDIR</v>
      </c>
      <c r="W170" s="664"/>
      <c r="X170" s="245"/>
      <c r="Y170" s="1">
        <f t="shared" si="16"/>
        <v>2.1116658059333219E-2</v>
      </c>
      <c r="Z170" s="31">
        <f t="shared" si="13"/>
        <v>4.2233316118666438E-2</v>
      </c>
    </row>
    <row r="171" spans="1:133" ht="20.399999999999999" customHeight="1" x14ac:dyDescent="0.4">
      <c r="A171" s="767"/>
      <c r="B171" s="622">
        <v>267092001995</v>
      </c>
      <c r="C171" s="102" t="s">
        <v>406</v>
      </c>
      <c r="D171" s="102" t="s">
        <v>791</v>
      </c>
      <c r="E171" s="102" t="s">
        <v>425</v>
      </c>
      <c r="F171" s="102"/>
      <c r="G171" s="102">
        <v>5</v>
      </c>
      <c r="H171" s="623">
        <v>62</v>
      </c>
      <c r="I171" s="623">
        <v>16.670000000000002</v>
      </c>
      <c r="J171" s="620">
        <v>52.83</v>
      </c>
      <c r="K171" s="620">
        <v>36.92</v>
      </c>
      <c r="L171" s="620">
        <f>41.67+66</f>
        <v>107.67</v>
      </c>
      <c r="M171" s="620"/>
      <c r="N171" s="112">
        <f>AVERAGE(H171:L171)</f>
        <v>55.218000000000004</v>
      </c>
      <c r="O171" s="110"/>
      <c r="P171" s="110"/>
      <c r="Q171" s="587">
        <v>3088</v>
      </c>
      <c r="R171" s="82">
        <f>VLOOKUP(B171,'[1]EPSA - Control Stock Minimo'!$A$2:$F$10545,4,FALSE)</f>
        <v>0</v>
      </c>
      <c r="S171" s="84">
        <f>VLOOKUP(B171,'[2]EPSA - Control Stock Minimo'!$A$1:$I$10545,9,FALSE)</f>
        <v>0</v>
      </c>
      <c r="T171" s="86">
        <v>46122</v>
      </c>
      <c r="U171" s="79">
        <f>SUM(Q171:S171)/N171</f>
        <v>55.923792966061789</v>
      </c>
      <c r="V171" s="79" t="str">
        <f t="shared" si="15"/>
        <v/>
      </c>
      <c r="W171" s="663"/>
      <c r="X171" s="110"/>
      <c r="Y171" s="1">
        <f t="shared" si="16"/>
        <v>55.923792966061789</v>
      </c>
      <c r="Z171" s="31">
        <f t="shared" si="13"/>
        <v>106.84758593212358</v>
      </c>
    </row>
    <row r="172" spans="1:133" hidden="1" x14ac:dyDescent="0.4">
      <c r="A172" s="767"/>
      <c r="B172" s="690">
        <v>12940100000000</v>
      </c>
      <c r="C172" s="684" t="s">
        <v>621</v>
      </c>
      <c r="D172" s="684"/>
      <c r="E172" s="684"/>
      <c r="F172" s="684"/>
      <c r="G172" s="684"/>
      <c r="H172" s="684">
        <v>45</v>
      </c>
      <c r="I172" s="684">
        <v>21</v>
      </c>
      <c r="J172" s="691">
        <v>52</v>
      </c>
      <c r="K172" s="691">
        <v>49</v>
      </c>
      <c r="L172" s="691">
        <v>88</v>
      </c>
      <c r="M172" s="691"/>
      <c r="N172" s="680">
        <v>50</v>
      </c>
      <c r="O172" s="598"/>
      <c r="P172" s="598"/>
      <c r="Q172" s="597">
        <v>468</v>
      </c>
      <c r="R172" s="597">
        <f>VLOOKUP(B172,'[1]EPSA - Control Stock Minimo'!$A$2:$F$10545,4,FALSE)</f>
        <v>0</v>
      </c>
      <c r="S172" s="597">
        <f>VLOOKUP(B172,'[2]EPSA - Control Stock Minimo'!$A$1:$I$10545,9,FALSE)</f>
        <v>0</v>
      </c>
      <c r="T172" s="681">
        <v>46085</v>
      </c>
      <c r="U172" s="682">
        <f>SUM(Q172:S172)/N172</f>
        <v>9.36</v>
      </c>
      <c r="V172" s="682" t="str">
        <f t="shared" si="15"/>
        <v/>
      </c>
      <c r="W172" s="683"/>
      <c r="X172" s="598"/>
      <c r="Y172" s="1">
        <f t="shared" si="16"/>
        <v>9.36</v>
      </c>
      <c r="Z172" s="31">
        <f t="shared" si="13"/>
        <v>18.72</v>
      </c>
    </row>
    <row r="173" spans="1:133" ht="16.2" customHeight="1" x14ac:dyDescent="0.4">
      <c r="A173" s="767"/>
      <c r="B173" s="616">
        <v>267025000000</v>
      </c>
      <c r="C173" s="102" t="s">
        <v>792</v>
      </c>
      <c r="D173" s="102" t="s">
        <v>794</v>
      </c>
      <c r="E173" s="102" t="s">
        <v>425</v>
      </c>
      <c r="F173" s="102"/>
      <c r="G173" s="102">
        <v>5</v>
      </c>
      <c r="H173" s="102">
        <f>96+0</f>
        <v>96</v>
      </c>
      <c r="I173" s="102">
        <f>72.9+0</f>
        <v>72.900000000000006</v>
      </c>
      <c r="J173" s="620">
        <f>0+147.17</f>
        <v>147.16999999999999</v>
      </c>
      <c r="K173" s="617">
        <v>458.33</v>
      </c>
      <c r="L173" s="617">
        <v>0</v>
      </c>
      <c r="M173" s="617"/>
      <c r="N173" s="248">
        <f>AVERAGE(H173:L173)</f>
        <v>154.88</v>
      </c>
      <c r="O173" s="110"/>
      <c r="P173" s="110"/>
      <c r="Q173" s="587">
        <v>6000</v>
      </c>
      <c r="R173" s="82">
        <f>VLOOKUP(B173,'[1]EPSA - Control Stock Minimo'!$A$2:$F$10545,4,FALSE)</f>
        <v>0</v>
      </c>
      <c r="S173" s="84">
        <f>VLOOKUP(B173,'[2]EPSA - Control Stock Minimo'!$A$1:$I$10545,9,FALSE)</f>
        <v>0</v>
      </c>
      <c r="T173" s="86">
        <v>46122</v>
      </c>
      <c r="U173" s="79">
        <f>SUM(Q173:S173)/N173</f>
        <v>38.739669421487605</v>
      </c>
      <c r="V173" s="79" t="str">
        <f t="shared" si="15"/>
        <v/>
      </c>
      <c r="W173" s="662"/>
      <c r="X173" s="110"/>
      <c r="Y173" s="1">
        <f t="shared" si="16"/>
        <v>38.739669421487605</v>
      </c>
      <c r="Z173" s="31">
        <f t="shared" si="13"/>
        <v>72.47933884297521</v>
      </c>
    </row>
    <row r="174" spans="1:133" ht="14.7" hidden="1" x14ac:dyDescent="0.45">
      <c r="A174" s="767"/>
      <c r="B174" s="690">
        <v>12940200000000</v>
      </c>
      <c r="C174" s="684" t="s">
        <v>622</v>
      </c>
      <c r="D174" s="679"/>
      <c r="E174" s="684"/>
      <c r="F174" s="684"/>
      <c r="G174" s="684"/>
      <c r="H174" s="684">
        <v>62.42</v>
      </c>
      <c r="I174" s="684">
        <v>79</v>
      </c>
      <c r="J174" s="691">
        <v>155</v>
      </c>
      <c r="K174" s="691">
        <v>88</v>
      </c>
      <c r="L174" s="691">
        <v>22</v>
      </c>
      <c r="M174" s="691"/>
      <c r="N174" s="680"/>
      <c r="O174" s="598"/>
      <c r="P174" s="598"/>
      <c r="Q174" s="597">
        <v>336</v>
      </c>
      <c r="R174" s="597">
        <f>VLOOKUP(B174,'[1]EPSA - Control Stock Minimo'!$A$2:$F$10545,4,FALSE)</f>
        <v>0</v>
      </c>
      <c r="S174" s="597">
        <f>VLOOKUP(B174,'[2]EPSA - Control Stock Minimo'!$A$1:$I$10545,9,FALSE)</f>
        <v>0</v>
      </c>
      <c r="T174" s="681">
        <v>46085</v>
      </c>
      <c r="U174" s="682"/>
      <c r="V174" s="682"/>
      <c r="W174" s="683"/>
      <c r="X174" s="598"/>
      <c r="Y174" s="1" t="e">
        <f t="shared" si="16"/>
        <v>#DIV/0!</v>
      </c>
      <c r="Z174" s="31" t="e">
        <f t="shared" si="13"/>
        <v>#DIV/0!</v>
      </c>
    </row>
    <row r="175" spans="1:133" s="270" customFormat="1" ht="15" hidden="1" customHeight="1" x14ac:dyDescent="0.4">
      <c r="A175" s="767"/>
      <c r="B175" s="775" t="s">
        <v>828</v>
      </c>
      <c r="C175" s="775"/>
      <c r="D175" s="775"/>
      <c r="E175" s="624"/>
      <c r="F175" s="624"/>
      <c r="G175" s="624"/>
      <c r="H175" s="624"/>
      <c r="I175" s="624"/>
      <c r="J175" s="625"/>
      <c r="K175" s="625"/>
      <c r="L175" s="625"/>
      <c r="M175" s="625"/>
      <c r="N175" s="112"/>
      <c r="O175" s="626"/>
      <c r="P175" s="626"/>
      <c r="Q175" s="587" t="e">
        <f>VLOOKUP(B175,'[1]EPSA - Control Stock Minimo'!$A$2:$F$10545,3,FALSE)</f>
        <v>#N/A</v>
      </c>
      <c r="R175" s="82" t="e">
        <f>VLOOKUP(B175,'[1]EPSA - Control Stock Minimo'!$A$2:$F$10545,4,FALSE)</f>
        <v>#N/A</v>
      </c>
      <c r="S175" s="84" t="e">
        <f>VLOOKUP(B175,'[2]EPSA - Control Stock Minimo'!$A$1:$I$10545,9,FALSE)</f>
        <v>#N/A</v>
      </c>
      <c r="T175" s="86">
        <v>45945</v>
      </c>
      <c r="U175" s="600"/>
      <c r="V175" s="600"/>
      <c r="W175" s="673"/>
      <c r="X175" s="626"/>
      <c r="Y175" s="270" t="e">
        <f t="shared" si="16"/>
        <v>#N/A</v>
      </c>
      <c r="Z175" s="539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</row>
    <row r="176" spans="1:133" s="270" customFormat="1" ht="15" customHeight="1" x14ac:dyDescent="0.4">
      <c r="A176" s="767"/>
      <c r="B176" s="622">
        <v>267000100370</v>
      </c>
      <c r="C176" s="623" t="s">
        <v>405</v>
      </c>
      <c r="D176" s="623" t="s">
        <v>827</v>
      </c>
      <c r="E176" s="623" t="s">
        <v>425</v>
      </c>
      <c r="F176" s="623"/>
      <c r="G176" s="623">
        <v>5</v>
      </c>
      <c r="H176" s="623">
        <v>0</v>
      </c>
      <c r="I176" s="623">
        <v>29.5</v>
      </c>
      <c r="J176" s="620">
        <v>31.17</v>
      </c>
      <c r="K176" s="620">
        <f>41.67+122</f>
        <v>163.67000000000002</v>
      </c>
      <c r="L176" s="620">
        <f>41.67+39</f>
        <v>80.67</v>
      </c>
      <c r="M176" s="620"/>
      <c r="N176" s="112">
        <v>150</v>
      </c>
      <c r="O176" s="627"/>
      <c r="P176" s="627"/>
      <c r="Q176" s="587">
        <v>2471</v>
      </c>
      <c r="R176" s="82">
        <f>VLOOKUP(B176,'[1]EPSA - Control Stock Minimo'!$A$2:$F$10545,4,FALSE)</f>
        <v>0</v>
      </c>
      <c r="S176" s="84">
        <v>2000</v>
      </c>
      <c r="T176" s="86">
        <v>46122</v>
      </c>
      <c r="U176" s="248">
        <f>SUM(Q176:S176)/N176</f>
        <v>29.806666666666668</v>
      </c>
      <c r="V176" s="112" t="str">
        <f t="shared" si="15"/>
        <v/>
      </c>
      <c r="W176" s="674"/>
      <c r="X176" s="112"/>
      <c r="Y176" s="93">
        <f>(Q176+S176+X176)/N176</f>
        <v>29.806666666666668</v>
      </c>
      <c r="Z176" s="93">
        <f>Y176-G176+U176</f>
        <v>54.613333333333337</v>
      </c>
      <c r="AA176" s="93"/>
      <c r="AB176" s="93"/>
      <c r="AC176" s="93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</row>
    <row r="177" spans="1:133" s="542" customFormat="1" ht="16.2" customHeight="1" thickBot="1" x14ac:dyDescent="0.45">
      <c r="A177" s="767"/>
      <c r="B177" s="622">
        <v>267092770031</v>
      </c>
      <c r="C177" s="623" t="s">
        <v>558</v>
      </c>
      <c r="D177" s="623" t="s">
        <v>799</v>
      </c>
      <c r="E177" s="623"/>
      <c r="F177" s="623"/>
      <c r="G177" s="623">
        <v>5</v>
      </c>
      <c r="H177" s="623"/>
      <c r="I177" s="623">
        <f>280.83+83</f>
        <v>363.83</v>
      </c>
      <c r="J177" s="620">
        <f>633.08+141</f>
        <v>774.08</v>
      </c>
      <c r="K177" s="620">
        <v>695</v>
      </c>
      <c r="L177" s="620">
        <v>338.8</v>
      </c>
      <c r="M177" s="620"/>
      <c r="N177" s="112">
        <f>AVERAGE(I177:L177)</f>
        <v>542.92750000000001</v>
      </c>
      <c r="O177" s="628"/>
      <c r="P177" s="628"/>
      <c r="Q177" s="587">
        <v>4006</v>
      </c>
      <c r="R177" s="82">
        <f>VLOOKUP(B177,'[1]EPSA - Control Stock Minimo'!$A$2:$F$10545,4,FALSE)</f>
        <v>0</v>
      </c>
      <c r="S177" s="84">
        <v>5000</v>
      </c>
      <c r="T177" s="86">
        <v>46122</v>
      </c>
      <c r="U177" s="248">
        <f>SUM(Q177:S177)/N177</f>
        <v>16.587850127319026</v>
      </c>
      <c r="V177" s="248" t="str">
        <f t="shared" si="15"/>
        <v/>
      </c>
      <c r="W177" s="662"/>
      <c r="X177" s="113"/>
      <c r="Y177" s="57">
        <f t="shared" si="16"/>
        <v>16.587850127319026</v>
      </c>
      <c r="Z177" s="443">
        <f>Y177-G177+U177</f>
        <v>28.175700254638052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</row>
    <row r="178" spans="1:133" s="172" customFormat="1" ht="12.6" hidden="1" thickBot="1" x14ac:dyDescent="0.45">
      <c r="A178" s="767"/>
      <c r="B178" s="618"/>
      <c r="C178" s="580" t="s">
        <v>774</v>
      </c>
      <c r="D178" s="580"/>
      <c r="E178" s="580"/>
      <c r="F178" s="580"/>
      <c r="G178" s="580"/>
      <c r="H178" s="580"/>
      <c r="I178" s="580"/>
      <c r="J178" s="619"/>
      <c r="K178" s="619"/>
      <c r="L178" s="619"/>
      <c r="M178" s="619"/>
      <c r="N178" s="112"/>
      <c r="O178" s="245"/>
      <c r="P178" s="245"/>
      <c r="Q178" s="587" t="e">
        <f>VLOOKUP(B178,'[1]EPSA - Control Stock Minimo'!$A$2:$F$10545,3,FALSE)</f>
        <v>#N/A</v>
      </c>
      <c r="R178" s="82" t="e">
        <f>VLOOKUP(B178,'[1]EPSA - Control Stock Minimo'!$A$2:$F$10545,4,FALSE)</f>
        <v>#N/A</v>
      </c>
      <c r="S178" s="84" t="e">
        <f>VLOOKUP(B178,'[2]EPSA - Control Stock Minimo'!$A$1:$I$10545,9,FALSE)</f>
        <v>#N/A</v>
      </c>
      <c r="T178" s="86">
        <v>45945</v>
      </c>
      <c r="U178" s="241"/>
      <c r="V178" s="241" t="str">
        <f t="shared" si="15"/>
        <v>PEDIR</v>
      </c>
      <c r="W178" s="664"/>
      <c r="X178" s="245"/>
      <c r="Y178" s="475" t="e">
        <f t="shared" si="16"/>
        <v>#N/A</v>
      </c>
      <c r="Z178" s="476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</row>
    <row r="179" spans="1:133" s="2" customFormat="1" ht="12.6" thickBot="1" x14ac:dyDescent="0.45">
      <c r="A179" s="767"/>
      <c r="B179" s="616">
        <v>811754018200</v>
      </c>
      <c r="C179" s="80" t="s">
        <v>372</v>
      </c>
      <c r="D179" s="80"/>
      <c r="E179" s="102" t="s">
        <v>425</v>
      </c>
      <c r="F179" s="102"/>
      <c r="G179" s="102">
        <v>5</v>
      </c>
      <c r="H179" s="102"/>
      <c r="I179" s="102">
        <v>103.42</v>
      </c>
      <c r="J179" s="617">
        <v>42.25</v>
      </c>
      <c r="K179" s="617">
        <v>94.42</v>
      </c>
      <c r="L179" s="617">
        <v>46.08</v>
      </c>
      <c r="M179" s="617"/>
      <c r="N179" s="112">
        <f>AVERAGE(I179:L179)</f>
        <v>71.542500000000004</v>
      </c>
      <c r="O179" s="110"/>
      <c r="P179" s="110"/>
      <c r="Q179" s="587">
        <v>340</v>
      </c>
      <c r="R179" s="82">
        <f>VLOOKUP(B179,'[1]EPSA - Control Stock Minimo'!$A$2:$F$10545,4,FALSE)</f>
        <v>0</v>
      </c>
      <c r="S179" s="84">
        <v>1000</v>
      </c>
      <c r="T179" s="86">
        <v>46122</v>
      </c>
      <c r="U179" s="79">
        <f t="shared" ref="U179:U242" si="20">SUM(Q179:S179)/N179</f>
        <v>18.730125449907398</v>
      </c>
      <c r="V179" s="79" t="str">
        <f t="shared" si="15"/>
        <v/>
      </c>
      <c r="W179" s="663"/>
      <c r="X179" s="113"/>
      <c r="Y179" s="2">
        <f t="shared" si="16"/>
        <v>18.730125449907398</v>
      </c>
      <c r="Z179" s="141">
        <f t="shared" ref="Z179:Z242" si="21">Y179-G179+U179</f>
        <v>32.460250899814795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</row>
    <row r="180" spans="1:133" ht="12.6" thickBot="1" x14ac:dyDescent="0.45">
      <c r="A180" s="772"/>
      <c r="B180" s="616">
        <v>812222001000</v>
      </c>
      <c r="C180" s="80" t="s">
        <v>373</v>
      </c>
      <c r="D180" s="80"/>
      <c r="E180" s="102" t="s">
        <v>425</v>
      </c>
      <c r="F180" s="102"/>
      <c r="G180" s="102">
        <v>5</v>
      </c>
      <c r="H180" s="102"/>
      <c r="I180" s="102">
        <v>97</v>
      </c>
      <c r="J180" s="617">
        <v>39.67</v>
      </c>
      <c r="K180" s="617">
        <v>85</v>
      </c>
      <c r="L180" s="617">
        <v>39.25</v>
      </c>
      <c r="M180" s="617"/>
      <c r="N180" s="112">
        <f>AVERAGE(I180:L180)</f>
        <v>65.23</v>
      </c>
      <c r="O180" s="110"/>
      <c r="P180" s="110"/>
      <c r="Q180" s="587">
        <v>622</v>
      </c>
      <c r="R180" s="82">
        <f>VLOOKUP(B180,'[1]EPSA - Control Stock Minimo'!$A$2:$F$10545,4,FALSE)</f>
        <v>0</v>
      </c>
      <c r="S180" s="84">
        <v>1000</v>
      </c>
      <c r="T180" s="86">
        <v>46122</v>
      </c>
      <c r="U180" s="79">
        <f t="shared" si="20"/>
        <v>24.865859267208339</v>
      </c>
      <c r="V180" s="79" t="str">
        <f t="shared" si="15"/>
        <v/>
      </c>
      <c r="W180" s="663"/>
      <c r="X180" s="113"/>
      <c r="Y180" s="545">
        <f t="shared" si="16"/>
        <v>24.865859267208339</v>
      </c>
      <c r="Z180" s="546">
        <f t="shared" si="21"/>
        <v>44.731718534416679</v>
      </c>
    </row>
    <row r="181" spans="1:133" s="548" customFormat="1" ht="12.9" thickTop="1" thickBot="1" x14ac:dyDescent="0.45">
      <c r="A181" s="766" t="s">
        <v>140</v>
      </c>
      <c r="B181" s="346">
        <v>267003001002</v>
      </c>
      <c r="C181" s="80" t="s">
        <v>123</v>
      </c>
      <c r="D181" s="80"/>
      <c r="E181" s="102" t="s">
        <v>425</v>
      </c>
      <c r="F181" s="102"/>
      <c r="G181" s="102">
        <v>6</v>
      </c>
      <c r="H181" s="102"/>
      <c r="I181" s="102">
        <v>33.33</v>
      </c>
      <c r="J181" s="617">
        <v>108.33</v>
      </c>
      <c r="K181" s="617">
        <v>0</v>
      </c>
      <c r="L181" s="617">
        <v>83.08</v>
      </c>
      <c r="M181" s="617"/>
      <c r="N181" s="112">
        <f>AVERAGE(I181:L181)</f>
        <v>56.185000000000002</v>
      </c>
      <c r="O181" s="110"/>
      <c r="P181" s="110"/>
      <c r="Q181" s="587">
        <f>VLOOKUP(B181,'[1]EPSA - Control Stock Minimo'!$A$2:$F$10545,3,FALSE)</f>
        <v>0</v>
      </c>
      <c r="R181" s="82">
        <f>VLOOKUP(B181,'[1]EPSA - Control Stock Minimo'!$A$2:$F$10545,4,FALSE)</f>
        <v>0</v>
      </c>
      <c r="S181" s="84">
        <v>2000</v>
      </c>
      <c r="T181" s="86">
        <v>46122</v>
      </c>
      <c r="U181" s="79">
        <f t="shared" si="20"/>
        <v>35.596689507875766</v>
      </c>
      <c r="V181" s="79" t="str">
        <f t="shared" si="15"/>
        <v/>
      </c>
      <c r="W181" s="662"/>
      <c r="X181" s="110"/>
      <c r="Y181" s="548">
        <f t="shared" si="16"/>
        <v>35.596689507875766</v>
      </c>
      <c r="Z181" s="549">
        <f t="shared" si="21"/>
        <v>65.193379015751532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</row>
    <row r="182" spans="1:133" s="377" customFormat="1" ht="15" hidden="1" thickBot="1" x14ac:dyDescent="0.5">
      <c r="A182" s="767"/>
      <c r="B182" s="677">
        <v>22800300000000</v>
      </c>
      <c r="C182" s="547" t="s">
        <v>592</v>
      </c>
      <c r="D182" s="679"/>
      <c r="E182" s="684"/>
      <c r="F182" s="684"/>
      <c r="G182" s="684"/>
      <c r="H182" s="684"/>
      <c r="I182" s="684">
        <v>20.25</v>
      </c>
      <c r="J182" s="691">
        <v>62.67</v>
      </c>
      <c r="K182" s="691">
        <v>50.17</v>
      </c>
      <c r="L182" s="691">
        <v>45.58</v>
      </c>
      <c r="M182" s="691"/>
      <c r="N182" s="680">
        <f>AVERAGE(I182:L182)</f>
        <v>44.667500000000004</v>
      </c>
      <c r="O182" s="598"/>
      <c r="P182" s="598"/>
      <c r="Q182" s="597">
        <v>385</v>
      </c>
      <c r="R182" s="597">
        <f>VLOOKUP(B182,'[1]EPSA - Control Stock Minimo'!$A$2:$F$10545,4,FALSE)</f>
        <v>0</v>
      </c>
      <c r="S182" s="597">
        <f>VLOOKUP(B182,'[2]EPSA - Control Stock Minimo'!$A$1:$I$10545,9,FALSE)</f>
        <v>0</v>
      </c>
      <c r="T182" s="681">
        <v>46085</v>
      </c>
      <c r="U182" s="682">
        <f t="shared" si="20"/>
        <v>8.6192421783175686</v>
      </c>
      <c r="V182" s="682" t="str">
        <f t="shared" si="15"/>
        <v/>
      </c>
      <c r="W182" s="683"/>
      <c r="X182" s="598"/>
      <c r="Y182" s="175">
        <f t="shared" si="16"/>
        <v>8.6192421783175686</v>
      </c>
      <c r="Z182" s="220">
        <f t="shared" si="21"/>
        <v>17.238484356635137</v>
      </c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</row>
    <row r="183" spans="1:133" x14ac:dyDescent="0.4">
      <c r="A183" s="767"/>
      <c r="B183" s="346">
        <v>267003501110</v>
      </c>
      <c r="C183" s="80" t="s">
        <v>124</v>
      </c>
      <c r="D183" s="80"/>
      <c r="E183" s="102" t="s">
        <v>425</v>
      </c>
      <c r="F183" s="102"/>
      <c r="G183" s="102">
        <v>6</v>
      </c>
      <c r="H183" s="102"/>
      <c r="I183" s="102">
        <v>141.58000000000001</v>
      </c>
      <c r="J183" s="617">
        <v>83.33</v>
      </c>
      <c r="K183" s="617">
        <v>108.33</v>
      </c>
      <c r="L183" s="617">
        <v>125</v>
      </c>
      <c r="M183" s="617"/>
      <c r="N183" s="112">
        <f t="shared" ref="N183:N220" si="22">AVERAGE(I183:L183)</f>
        <v>114.56</v>
      </c>
      <c r="O183" s="110"/>
      <c r="P183" s="110"/>
      <c r="Q183" s="587">
        <v>0</v>
      </c>
      <c r="R183" s="82">
        <f>VLOOKUP(B183,'[1]EPSA - Control Stock Minimo'!$A$2:$F$10545,4,FALSE)</f>
        <v>0</v>
      </c>
      <c r="S183" s="84">
        <v>6000</v>
      </c>
      <c r="T183" s="86">
        <v>46122</v>
      </c>
      <c r="U183" s="79">
        <f t="shared" si="20"/>
        <v>52.374301675977655</v>
      </c>
      <c r="V183" s="79" t="str">
        <f t="shared" si="15"/>
        <v/>
      </c>
      <c r="W183" s="662"/>
      <c r="X183" s="110"/>
      <c r="Y183" s="2">
        <f t="shared" si="16"/>
        <v>52.374301675977655</v>
      </c>
      <c r="Z183" s="141">
        <f t="shared" si="21"/>
        <v>98.74860335195531</v>
      </c>
    </row>
    <row r="184" spans="1:133" s="377" customFormat="1" ht="15" hidden="1" thickBot="1" x14ac:dyDescent="0.5">
      <c r="A184" s="767"/>
      <c r="B184" s="677">
        <v>22800350000000</v>
      </c>
      <c r="C184" s="679" t="s">
        <v>593</v>
      </c>
      <c r="D184" s="679"/>
      <c r="E184" s="684"/>
      <c r="F184" s="684"/>
      <c r="G184" s="684"/>
      <c r="H184" s="684"/>
      <c r="I184" s="684">
        <v>138</v>
      </c>
      <c r="J184" s="691">
        <v>71.33</v>
      </c>
      <c r="K184" s="691">
        <v>90.92</v>
      </c>
      <c r="L184" s="691">
        <v>146.5</v>
      </c>
      <c r="M184" s="691"/>
      <c r="N184" s="680">
        <f t="shared" si="22"/>
        <v>111.6875</v>
      </c>
      <c r="O184" s="598"/>
      <c r="P184" s="598"/>
      <c r="Q184" s="597">
        <v>530</v>
      </c>
      <c r="R184" s="597">
        <f>VLOOKUP(B184,'[1]EPSA - Control Stock Minimo'!$A$2:$F$10545,4,FALSE)</f>
        <v>0</v>
      </c>
      <c r="S184" s="597">
        <f>VLOOKUP(B184,'[2]EPSA - Control Stock Minimo'!$A$1:$I$10545,9,FALSE)</f>
        <v>0</v>
      </c>
      <c r="T184" s="681">
        <v>46085</v>
      </c>
      <c r="U184" s="682">
        <f t="shared" si="20"/>
        <v>4.7453833240067151</v>
      </c>
      <c r="V184" s="682"/>
      <c r="W184" s="683"/>
      <c r="X184" s="598"/>
      <c r="Y184" s="172">
        <f t="shared" si="16"/>
        <v>4.7453833240067151</v>
      </c>
      <c r="Z184" s="523">
        <f t="shared" si="21"/>
        <v>9.4907666480134303</v>
      </c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</row>
    <row r="185" spans="1:133" x14ac:dyDescent="0.4">
      <c r="A185" s="767"/>
      <c r="B185" s="346">
        <v>267004001120</v>
      </c>
      <c r="C185" s="80" t="s">
        <v>125</v>
      </c>
      <c r="D185" s="80"/>
      <c r="E185" s="102" t="s">
        <v>425</v>
      </c>
      <c r="F185" s="102"/>
      <c r="G185" s="102">
        <v>6</v>
      </c>
      <c r="H185" s="102"/>
      <c r="I185" s="102">
        <v>100</v>
      </c>
      <c r="J185" s="617">
        <v>249.25</v>
      </c>
      <c r="K185" s="617">
        <v>250</v>
      </c>
      <c r="L185" s="620">
        <v>0</v>
      </c>
      <c r="M185" s="620"/>
      <c r="N185" s="112">
        <f t="shared" si="22"/>
        <v>149.8125</v>
      </c>
      <c r="O185" s="110"/>
      <c r="P185" s="110"/>
      <c r="Q185" s="587">
        <f>VLOOKUP(B185,'[1]EPSA - Control Stock Minimo'!$A$2:$F$10545,3,FALSE)</f>
        <v>0</v>
      </c>
      <c r="R185" s="82">
        <f>VLOOKUP(B185,'[1]EPSA - Control Stock Minimo'!$A$2:$F$10545,4,FALSE)</f>
        <v>0</v>
      </c>
      <c r="S185" s="84">
        <v>6000</v>
      </c>
      <c r="T185" s="86">
        <v>46122</v>
      </c>
      <c r="U185" s="79">
        <f t="shared" si="20"/>
        <v>40.050062578222779</v>
      </c>
      <c r="V185" s="79" t="str">
        <f t="shared" si="15"/>
        <v/>
      </c>
      <c r="W185" s="662"/>
      <c r="X185" s="110"/>
      <c r="Y185" s="1">
        <f t="shared" si="16"/>
        <v>40.050062578222779</v>
      </c>
      <c r="Z185" s="31">
        <f t="shared" si="21"/>
        <v>74.100125156445557</v>
      </c>
    </row>
    <row r="186" spans="1:133" s="377" customFormat="1" ht="15" hidden="1" thickBot="1" x14ac:dyDescent="0.5">
      <c r="A186" s="767"/>
      <c r="B186" s="677">
        <v>22800400000000</v>
      </c>
      <c r="C186" s="679" t="s">
        <v>594</v>
      </c>
      <c r="D186" s="679"/>
      <c r="E186" s="684"/>
      <c r="F186" s="684"/>
      <c r="G186" s="684"/>
      <c r="H186" s="684"/>
      <c r="I186" s="684">
        <v>154.33000000000001</v>
      </c>
      <c r="J186" s="691">
        <v>58.67</v>
      </c>
      <c r="K186" s="691">
        <v>210</v>
      </c>
      <c r="L186" s="691">
        <v>217.42</v>
      </c>
      <c r="M186" s="691"/>
      <c r="N186" s="680">
        <f>AVERAGE(I186:L186)</f>
        <v>160.10499999999999</v>
      </c>
      <c r="O186" s="598"/>
      <c r="P186" s="598"/>
      <c r="Q186" s="597">
        <v>2001</v>
      </c>
      <c r="R186" s="597">
        <f>VLOOKUP(B186,'[1]EPSA - Control Stock Minimo'!$A$2:$F$10545,4,FALSE)</f>
        <v>0</v>
      </c>
      <c r="S186" s="597">
        <f>VLOOKUP(B186,'[2]EPSA - Control Stock Minimo'!$A$1:$I$10545,9,FALSE)</f>
        <v>0</v>
      </c>
      <c r="T186" s="681">
        <v>46085</v>
      </c>
      <c r="U186" s="682">
        <f t="shared" si="20"/>
        <v>12.498048155897694</v>
      </c>
      <c r="V186" s="682"/>
      <c r="W186" s="683"/>
      <c r="X186" s="598"/>
      <c r="Y186" s="172">
        <f t="shared" si="16"/>
        <v>12.498048155897694</v>
      </c>
      <c r="Z186" s="523">
        <f t="shared" si="21"/>
        <v>24.996096311795387</v>
      </c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</row>
    <row r="187" spans="1:133" x14ac:dyDescent="0.4">
      <c r="A187" s="767"/>
      <c r="B187" s="346">
        <v>267004501130</v>
      </c>
      <c r="C187" s="80" t="s">
        <v>126</v>
      </c>
      <c r="D187" s="80"/>
      <c r="E187" s="102" t="s">
        <v>425</v>
      </c>
      <c r="F187" s="102"/>
      <c r="G187" s="102">
        <v>6</v>
      </c>
      <c r="H187" s="102"/>
      <c r="I187" s="102">
        <v>125</v>
      </c>
      <c r="J187" s="617">
        <v>250</v>
      </c>
      <c r="K187" s="620">
        <v>0</v>
      </c>
      <c r="L187" s="617">
        <v>375</v>
      </c>
      <c r="M187" s="617"/>
      <c r="N187" s="112">
        <f t="shared" si="22"/>
        <v>187.5</v>
      </c>
      <c r="O187" s="110"/>
      <c r="P187" s="110"/>
      <c r="Q187" s="587">
        <v>0</v>
      </c>
      <c r="R187" s="82">
        <f>VLOOKUP(B187,'[1]EPSA - Control Stock Minimo'!$A$2:$F$10545,4,FALSE)</f>
        <v>0</v>
      </c>
      <c r="S187" s="84">
        <v>4000</v>
      </c>
      <c r="T187" s="86">
        <v>46122</v>
      </c>
      <c r="U187" s="79">
        <f t="shared" si="20"/>
        <v>21.333333333333332</v>
      </c>
      <c r="V187" s="79" t="str">
        <f t="shared" si="15"/>
        <v/>
      </c>
      <c r="W187" s="662"/>
      <c r="X187" s="110"/>
      <c r="Y187" s="1">
        <f t="shared" si="16"/>
        <v>21.333333333333332</v>
      </c>
      <c r="Z187" s="31">
        <f t="shared" si="21"/>
        <v>36.666666666666664</v>
      </c>
    </row>
    <row r="188" spans="1:133" s="377" customFormat="1" ht="15" hidden="1" thickBot="1" x14ac:dyDescent="0.5">
      <c r="A188" s="767"/>
      <c r="B188" s="677">
        <v>22800450000000</v>
      </c>
      <c r="C188" s="679" t="s">
        <v>595</v>
      </c>
      <c r="D188" s="679"/>
      <c r="E188" s="684"/>
      <c r="F188" s="684"/>
      <c r="G188" s="684"/>
      <c r="H188" s="684"/>
      <c r="I188" s="684">
        <v>210.25</v>
      </c>
      <c r="J188" s="691">
        <v>88.17</v>
      </c>
      <c r="K188" s="691">
        <v>146.08000000000001</v>
      </c>
      <c r="L188" s="691">
        <v>80.92</v>
      </c>
      <c r="M188" s="691"/>
      <c r="N188" s="680">
        <f t="shared" si="22"/>
        <v>131.35499999999999</v>
      </c>
      <c r="O188" s="598"/>
      <c r="P188" s="598"/>
      <c r="Q188" s="597">
        <v>940</v>
      </c>
      <c r="R188" s="597">
        <f>VLOOKUP(B188,'[1]EPSA - Control Stock Minimo'!$A$2:$F$10545,4,FALSE)</f>
        <v>0</v>
      </c>
      <c r="S188" s="597">
        <f>VLOOKUP(B188,'[2]EPSA - Control Stock Minimo'!$A$1:$I$10545,9,FALSE)</f>
        <v>0</v>
      </c>
      <c r="T188" s="681">
        <v>46085</v>
      </c>
      <c r="U188" s="682">
        <f t="shared" si="20"/>
        <v>7.1561798180503224</v>
      </c>
      <c r="V188" s="682" t="str">
        <f t="shared" si="15"/>
        <v/>
      </c>
      <c r="W188" s="683"/>
      <c r="X188" s="598"/>
      <c r="Y188" s="172">
        <f t="shared" si="16"/>
        <v>7.1561798180503224</v>
      </c>
      <c r="Z188" s="523">
        <f t="shared" si="21"/>
        <v>14.312359636100645</v>
      </c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</row>
    <row r="189" spans="1:133" x14ac:dyDescent="0.4">
      <c r="A189" s="767"/>
      <c r="B189" s="346">
        <v>267005001210</v>
      </c>
      <c r="C189" s="80" t="s">
        <v>127</v>
      </c>
      <c r="D189" s="80"/>
      <c r="E189" s="102" t="s">
        <v>425</v>
      </c>
      <c r="F189" s="102"/>
      <c r="G189" s="102">
        <v>6</v>
      </c>
      <c r="H189" s="102"/>
      <c r="I189" s="102">
        <v>225</v>
      </c>
      <c r="J189" s="617">
        <v>166.67</v>
      </c>
      <c r="K189" s="617">
        <v>125</v>
      </c>
      <c r="L189" s="617">
        <v>166.7</v>
      </c>
      <c r="M189" s="617"/>
      <c r="N189" s="112">
        <v>190</v>
      </c>
      <c r="O189" s="110"/>
      <c r="P189" s="110"/>
      <c r="Q189" s="587">
        <f>VLOOKUP(B189,'[1]EPSA - Control Stock Minimo'!$A$2:$F$10545,3,FALSE)</f>
        <v>2700</v>
      </c>
      <c r="R189" s="82">
        <f>VLOOKUP(B189,'[1]EPSA - Control Stock Minimo'!$A$2:$F$10545,4,FALSE)</f>
        <v>0</v>
      </c>
      <c r="S189" s="84">
        <v>4000</v>
      </c>
      <c r="T189" s="86">
        <v>46122</v>
      </c>
      <c r="U189" s="79">
        <f t="shared" si="20"/>
        <v>35.263157894736842</v>
      </c>
      <c r="V189" s="79" t="str">
        <f t="shared" si="15"/>
        <v/>
      </c>
      <c r="W189" s="662"/>
      <c r="X189" s="110"/>
      <c r="Y189" s="1">
        <f t="shared" si="16"/>
        <v>35.263157894736842</v>
      </c>
      <c r="Z189" s="31">
        <f t="shared" si="21"/>
        <v>64.526315789473685</v>
      </c>
    </row>
    <row r="190" spans="1:133" s="377" customFormat="1" ht="15" hidden="1" thickBot="1" x14ac:dyDescent="0.5">
      <c r="A190" s="767"/>
      <c r="B190" s="677">
        <v>22800500000000</v>
      </c>
      <c r="C190" s="679" t="s">
        <v>596</v>
      </c>
      <c r="D190" s="679"/>
      <c r="E190" s="684"/>
      <c r="F190" s="684"/>
      <c r="G190" s="684"/>
      <c r="H190" s="684"/>
      <c r="I190" s="684">
        <v>201.25</v>
      </c>
      <c r="J190" s="691">
        <v>37.42</v>
      </c>
      <c r="K190" s="691">
        <v>247</v>
      </c>
      <c r="L190" s="691">
        <v>201.67</v>
      </c>
      <c r="M190" s="691"/>
      <c r="N190" s="680">
        <f t="shared" si="22"/>
        <v>171.83500000000001</v>
      </c>
      <c r="O190" s="598"/>
      <c r="P190" s="598"/>
      <c r="Q190" s="597">
        <v>548</v>
      </c>
      <c r="R190" s="597">
        <f>VLOOKUP(B190,'[1]EPSA - Control Stock Minimo'!$A$2:$F$10545,4,FALSE)</f>
        <v>0</v>
      </c>
      <c r="S190" s="597">
        <f>VLOOKUP(B190,'[2]EPSA - Control Stock Minimo'!$A$1:$I$10545,9,FALSE)</f>
        <v>0</v>
      </c>
      <c r="T190" s="681">
        <v>46085</v>
      </c>
      <c r="U190" s="682">
        <f t="shared" si="20"/>
        <v>3.1891058282654869</v>
      </c>
      <c r="V190" s="682"/>
      <c r="W190" s="683"/>
      <c r="X190" s="598"/>
      <c r="Y190" s="172">
        <f t="shared" si="16"/>
        <v>3.1891058282654869</v>
      </c>
      <c r="Z190" s="523">
        <f t="shared" si="21"/>
        <v>6.3782116565309739</v>
      </c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</row>
    <row r="191" spans="1:133" x14ac:dyDescent="0.4">
      <c r="A191" s="767"/>
      <c r="B191" s="346">
        <v>267005501220</v>
      </c>
      <c r="C191" s="80" t="s">
        <v>128</v>
      </c>
      <c r="D191" s="80"/>
      <c r="E191" s="102" t="s">
        <v>425</v>
      </c>
      <c r="F191" s="102"/>
      <c r="G191" s="102">
        <v>6</v>
      </c>
      <c r="H191" s="102"/>
      <c r="I191" s="102">
        <v>167</v>
      </c>
      <c r="J191" s="617">
        <v>291.67</v>
      </c>
      <c r="K191" s="617">
        <v>0</v>
      </c>
      <c r="L191" s="617">
        <v>83.33</v>
      </c>
      <c r="M191" s="617"/>
      <c r="N191" s="112">
        <f t="shared" si="22"/>
        <v>135.5</v>
      </c>
      <c r="O191" s="110"/>
      <c r="P191" s="110"/>
      <c r="Q191" s="587">
        <f>VLOOKUP(B191,'[1]EPSA - Control Stock Minimo'!$A$2:$F$10545,3,FALSE)</f>
        <v>2000</v>
      </c>
      <c r="R191" s="82">
        <f>VLOOKUP(B191,'[1]EPSA - Control Stock Minimo'!$A$2:$F$10545,4,FALSE)</f>
        <v>0</v>
      </c>
      <c r="S191" s="84">
        <v>3000</v>
      </c>
      <c r="T191" s="86">
        <v>46122</v>
      </c>
      <c r="U191" s="79">
        <f t="shared" si="20"/>
        <v>36.900369003690038</v>
      </c>
      <c r="V191" s="79" t="str">
        <f t="shared" si="15"/>
        <v/>
      </c>
      <c r="W191" s="662"/>
      <c r="X191" s="110"/>
      <c r="Y191" s="1">
        <f t="shared" si="16"/>
        <v>36.900369003690038</v>
      </c>
      <c r="Z191" s="31">
        <f t="shared" si="21"/>
        <v>67.800738007380076</v>
      </c>
    </row>
    <row r="192" spans="1:133" s="377" customFormat="1" ht="15" hidden="1" thickBot="1" x14ac:dyDescent="0.5">
      <c r="A192" s="767"/>
      <c r="B192" s="677">
        <v>22800550000000</v>
      </c>
      <c r="C192" s="679" t="s">
        <v>597</v>
      </c>
      <c r="D192" s="679"/>
      <c r="E192" s="684"/>
      <c r="F192" s="684"/>
      <c r="G192" s="684"/>
      <c r="H192" s="684"/>
      <c r="I192" s="684">
        <v>134</v>
      </c>
      <c r="J192" s="691">
        <v>73.67</v>
      </c>
      <c r="K192" s="691">
        <v>139.91999999999999</v>
      </c>
      <c r="L192" s="691">
        <v>98.08</v>
      </c>
      <c r="M192" s="691"/>
      <c r="N192" s="680">
        <f t="shared" si="22"/>
        <v>111.4175</v>
      </c>
      <c r="O192" s="598"/>
      <c r="P192" s="598"/>
      <c r="Q192" s="597">
        <v>950</v>
      </c>
      <c r="R192" s="597">
        <f>VLOOKUP(B192,'[1]EPSA - Control Stock Minimo'!$A$2:$F$10545,4,FALSE)</f>
        <v>0</v>
      </c>
      <c r="S192" s="597">
        <f>VLOOKUP(B192,'[2]EPSA - Control Stock Minimo'!$A$1:$I$10545,9,FALSE)</f>
        <v>0</v>
      </c>
      <c r="T192" s="681">
        <v>46085</v>
      </c>
      <c r="U192" s="682">
        <f t="shared" si="20"/>
        <v>8.5264882087643326</v>
      </c>
      <c r="V192" s="682" t="str">
        <f t="shared" si="15"/>
        <v/>
      </c>
      <c r="W192" s="683"/>
      <c r="X192" s="598"/>
      <c r="Y192" s="172">
        <f t="shared" si="16"/>
        <v>8.5264882087643326</v>
      </c>
      <c r="Z192" s="523">
        <f t="shared" si="21"/>
        <v>17.052976417528665</v>
      </c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</row>
    <row r="193" spans="1:133" x14ac:dyDescent="0.4">
      <c r="A193" s="767"/>
      <c r="B193" s="346">
        <v>267006001230</v>
      </c>
      <c r="C193" s="80" t="s">
        <v>129</v>
      </c>
      <c r="D193" s="80"/>
      <c r="E193" s="102" t="s">
        <v>425</v>
      </c>
      <c r="F193" s="102"/>
      <c r="G193" s="102">
        <v>6</v>
      </c>
      <c r="H193" s="102"/>
      <c r="I193" s="102">
        <v>0</v>
      </c>
      <c r="J193" s="617">
        <v>166.67</v>
      </c>
      <c r="K193" s="617">
        <v>333.33</v>
      </c>
      <c r="L193" s="617">
        <v>136</v>
      </c>
      <c r="M193" s="617"/>
      <c r="N193" s="112">
        <f t="shared" si="22"/>
        <v>159</v>
      </c>
      <c r="O193" s="110"/>
      <c r="P193" s="110"/>
      <c r="Q193" s="587">
        <v>3500</v>
      </c>
      <c r="R193" s="82">
        <f>VLOOKUP(B193,'[1]EPSA - Control Stock Minimo'!$A$2:$F$10545,4,FALSE)</f>
        <v>0</v>
      </c>
      <c r="S193" s="84">
        <v>4000</v>
      </c>
      <c r="T193" s="86">
        <v>46122</v>
      </c>
      <c r="U193" s="79">
        <f t="shared" si="20"/>
        <v>47.169811320754718</v>
      </c>
      <c r="V193" s="79" t="str">
        <f t="shared" si="15"/>
        <v/>
      </c>
      <c r="W193" s="662"/>
      <c r="X193" s="110"/>
      <c r="Y193" s="1">
        <f t="shared" si="16"/>
        <v>47.169811320754718</v>
      </c>
      <c r="Z193" s="31">
        <f t="shared" si="21"/>
        <v>88.339622641509436</v>
      </c>
    </row>
    <row r="194" spans="1:133" s="377" customFormat="1" ht="15" hidden="1" thickBot="1" x14ac:dyDescent="0.5">
      <c r="A194" s="767"/>
      <c r="B194" s="677">
        <v>22800600000000</v>
      </c>
      <c r="C194" s="679" t="s">
        <v>598</v>
      </c>
      <c r="D194" s="679"/>
      <c r="E194" s="684"/>
      <c r="F194" s="684"/>
      <c r="G194" s="684"/>
      <c r="H194" s="684"/>
      <c r="I194" s="684">
        <v>12.33</v>
      </c>
      <c r="J194" s="691">
        <v>94.67</v>
      </c>
      <c r="K194" s="691">
        <v>340.92</v>
      </c>
      <c r="L194" s="691">
        <v>199.42</v>
      </c>
      <c r="M194" s="691"/>
      <c r="N194" s="680">
        <f t="shared" si="22"/>
        <v>161.83500000000001</v>
      </c>
      <c r="O194" s="598"/>
      <c r="P194" s="598"/>
      <c r="Q194" s="597">
        <v>1564</v>
      </c>
      <c r="R194" s="597">
        <f>VLOOKUP(B194,'[1]EPSA - Control Stock Minimo'!$A$2:$F$10545,4,FALSE)</f>
        <v>0</v>
      </c>
      <c r="S194" s="597">
        <f>VLOOKUP(B194,'[2]EPSA - Control Stock Minimo'!$A$1:$I$10545,9,FALSE)</f>
        <v>0</v>
      </c>
      <c r="T194" s="681">
        <v>46085</v>
      </c>
      <c r="U194" s="682">
        <f t="shared" si="20"/>
        <v>9.6641641177742752</v>
      </c>
      <c r="V194" s="682"/>
      <c r="W194" s="683"/>
      <c r="X194" s="598"/>
      <c r="Y194" s="126">
        <f t="shared" si="16"/>
        <v>9.6641641177742752</v>
      </c>
      <c r="Z194" s="693">
        <f t="shared" si="21"/>
        <v>19.32832823554855</v>
      </c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</row>
    <row r="195" spans="1:133" x14ac:dyDescent="0.4">
      <c r="A195" s="767"/>
      <c r="B195" s="346">
        <v>267006501240</v>
      </c>
      <c r="C195" s="80" t="s">
        <v>130</v>
      </c>
      <c r="D195" s="80"/>
      <c r="E195" s="102" t="s">
        <v>425</v>
      </c>
      <c r="F195" s="102"/>
      <c r="G195" s="102">
        <v>6</v>
      </c>
      <c r="H195" s="102"/>
      <c r="I195" s="102">
        <v>192</v>
      </c>
      <c r="J195" s="617">
        <v>166.67</v>
      </c>
      <c r="K195" s="617">
        <v>641.66999999999996</v>
      </c>
      <c r="L195" s="620">
        <v>0</v>
      </c>
      <c r="M195" s="620"/>
      <c r="N195" s="112">
        <f t="shared" si="22"/>
        <v>250.08499999999998</v>
      </c>
      <c r="O195" s="110"/>
      <c r="P195" s="110"/>
      <c r="Q195" s="587">
        <v>5000</v>
      </c>
      <c r="R195" s="82">
        <f>VLOOKUP(B195,'[1]EPSA - Control Stock Minimo'!$A$2:$F$10545,4,FALSE)</f>
        <v>0</v>
      </c>
      <c r="S195" s="84">
        <v>0</v>
      </c>
      <c r="T195" s="86">
        <v>46122</v>
      </c>
      <c r="U195" s="79">
        <f t="shared" si="20"/>
        <v>19.993202311214191</v>
      </c>
      <c r="V195" s="79" t="str">
        <f t="shared" si="15"/>
        <v/>
      </c>
      <c r="W195" s="662"/>
      <c r="X195" s="110"/>
      <c r="Y195" s="1">
        <f t="shared" si="16"/>
        <v>19.993202311214191</v>
      </c>
      <c r="Z195" s="31">
        <f t="shared" si="21"/>
        <v>33.986404622428381</v>
      </c>
    </row>
    <row r="196" spans="1:133" s="377" customFormat="1" ht="15" hidden="1" thickBot="1" x14ac:dyDescent="0.5">
      <c r="A196" s="767"/>
      <c r="B196" s="677">
        <v>22800650000000</v>
      </c>
      <c r="C196" s="679" t="s">
        <v>599</v>
      </c>
      <c r="D196" s="679"/>
      <c r="E196" s="684"/>
      <c r="F196" s="684"/>
      <c r="G196" s="684"/>
      <c r="H196" s="684"/>
      <c r="I196" s="684">
        <v>286.17</v>
      </c>
      <c r="J196" s="691">
        <v>86</v>
      </c>
      <c r="K196" s="691">
        <v>568.16999999999996</v>
      </c>
      <c r="L196" s="691">
        <v>160.16999999999999</v>
      </c>
      <c r="M196" s="691"/>
      <c r="N196" s="680">
        <f t="shared" si="22"/>
        <v>275.1275</v>
      </c>
      <c r="O196" s="598"/>
      <c r="P196" s="598"/>
      <c r="Q196" s="597">
        <v>600</v>
      </c>
      <c r="R196" s="597">
        <f>VLOOKUP(B196,'[1]EPSA - Control Stock Minimo'!$A$2:$F$10545,4,FALSE)</f>
        <v>0</v>
      </c>
      <c r="S196" s="597">
        <f>VLOOKUP(B196,'[2]EPSA - Control Stock Minimo'!$A$1:$I$10545,9,FALSE)</f>
        <v>0</v>
      </c>
      <c r="T196" s="681">
        <v>46085</v>
      </c>
      <c r="U196" s="682">
        <f t="shared" si="20"/>
        <v>2.1808070803536541</v>
      </c>
      <c r="V196" s="682"/>
      <c r="W196" s="683"/>
      <c r="X196" s="598"/>
      <c r="Y196" s="172">
        <f t="shared" si="16"/>
        <v>2.1808070803536541</v>
      </c>
      <c r="Z196" s="523">
        <f t="shared" si="21"/>
        <v>4.3616141607073082</v>
      </c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</row>
    <row r="197" spans="1:133" x14ac:dyDescent="0.4">
      <c r="A197" s="767"/>
      <c r="B197" s="346">
        <v>267007001250</v>
      </c>
      <c r="C197" s="80" t="s">
        <v>131</v>
      </c>
      <c r="D197" s="80"/>
      <c r="E197" s="102" t="s">
        <v>425</v>
      </c>
      <c r="F197" s="102"/>
      <c r="G197" s="102">
        <v>6</v>
      </c>
      <c r="H197" s="102"/>
      <c r="I197" s="102">
        <v>1250</v>
      </c>
      <c r="J197" s="617">
        <v>1344.42</v>
      </c>
      <c r="K197" s="617">
        <v>958.33</v>
      </c>
      <c r="L197" s="617">
        <v>1750</v>
      </c>
      <c r="M197" s="617"/>
      <c r="N197" s="112">
        <f t="shared" si="22"/>
        <v>1325.6875</v>
      </c>
      <c r="O197" s="110"/>
      <c r="P197" s="110"/>
      <c r="Q197" s="587">
        <v>19000</v>
      </c>
      <c r="R197" s="82">
        <f>VLOOKUP(B197,'[1]EPSA - Control Stock Minimo'!$A$2:$F$10545,4,FALSE)</f>
        <v>0</v>
      </c>
      <c r="S197" s="84">
        <v>0</v>
      </c>
      <c r="T197" s="86">
        <v>46122</v>
      </c>
      <c r="U197" s="79">
        <f t="shared" si="20"/>
        <v>14.332186129838291</v>
      </c>
      <c r="V197" s="79" t="str">
        <f t="shared" si="15"/>
        <v/>
      </c>
      <c r="W197" s="662"/>
      <c r="X197" s="110"/>
      <c r="Y197" s="1">
        <f t="shared" si="16"/>
        <v>14.332186129838291</v>
      </c>
      <c r="Z197" s="31">
        <f t="shared" si="21"/>
        <v>22.664372259676583</v>
      </c>
    </row>
    <row r="198" spans="1:133" s="377" customFormat="1" ht="15" hidden="1" thickBot="1" x14ac:dyDescent="0.5">
      <c r="A198" s="767"/>
      <c r="B198" s="677">
        <v>22800700000000</v>
      </c>
      <c r="C198" s="679" t="s">
        <v>600</v>
      </c>
      <c r="D198" s="679"/>
      <c r="E198" s="684"/>
      <c r="F198" s="684"/>
      <c r="G198" s="684"/>
      <c r="H198" s="684"/>
      <c r="I198" s="684">
        <v>1296.25</v>
      </c>
      <c r="J198" s="691">
        <v>1183.92</v>
      </c>
      <c r="K198" s="691">
        <v>1149.75</v>
      </c>
      <c r="L198" s="691">
        <v>1794.25</v>
      </c>
      <c r="M198" s="691"/>
      <c r="N198" s="680">
        <f t="shared" si="22"/>
        <v>1356.0425</v>
      </c>
      <c r="O198" s="598"/>
      <c r="P198" s="598"/>
      <c r="Q198" s="597">
        <v>960</v>
      </c>
      <c r="R198" s="597">
        <f>VLOOKUP(B198,'[1]EPSA - Control Stock Minimo'!$A$2:$F$10545,4,FALSE)</f>
        <v>0</v>
      </c>
      <c r="S198" s="597">
        <f>VLOOKUP(B198,'[2]EPSA - Control Stock Minimo'!$A$1:$I$10545,9,FALSE)</f>
        <v>0</v>
      </c>
      <c r="T198" s="681">
        <v>46085</v>
      </c>
      <c r="U198" s="682">
        <f t="shared" si="20"/>
        <v>0.7079424133093174</v>
      </c>
      <c r="V198" s="682"/>
      <c r="W198" s="683"/>
      <c r="X198" s="598"/>
      <c r="Y198" s="172">
        <f t="shared" si="16"/>
        <v>0.7079424133093174</v>
      </c>
      <c r="Z198" s="523">
        <f t="shared" si="21"/>
        <v>1.4158848266186348</v>
      </c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</row>
    <row r="199" spans="1:133" x14ac:dyDescent="0.4">
      <c r="A199" s="767"/>
      <c r="B199" s="346">
        <v>267007501260</v>
      </c>
      <c r="C199" s="80" t="s">
        <v>132</v>
      </c>
      <c r="D199" s="80"/>
      <c r="E199" s="102" t="s">
        <v>425</v>
      </c>
      <c r="F199" s="102"/>
      <c r="G199" s="102">
        <v>6</v>
      </c>
      <c r="H199" s="102"/>
      <c r="I199" s="102">
        <v>1167</v>
      </c>
      <c r="J199" s="617">
        <v>1000</v>
      </c>
      <c r="K199" s="617">
        <v>1541.67</v>
      </c>
      <c r="L199" s="617">
        <v>1875</v>
      </c>
      <c r="M199" s="617"/>
      <c r="N199" s="112">
        <f t="shared" si="22"/>
        <v>1395.9175</v>
      </c>
      <c r="O199" s="110"/>
      <c r="P199" s="110"/>
      <c r="Q199" s="587">
        <v>27830</v>
      </c>
      <c r="R199" s="82">
        <f>VLOOKUP(B199,'[1]EPSA - Control Stock Minimo'!$A$2:$F$10545,4,FALSE)</f>
        <v>0</v>
      </c>
      <c r="S199" s="84">
        <v>0</v>
      </c>
      <c r="T199" s="86">
        <v>46122</v>
      </c>
      <c r="U199" s="79">
        <f t="shared" si="20"/>
        <v>19.936708294007346</v>
      </c>
      <c r="V199" s="79" t="str">
        <f t="shared" ref="V199:V263" si="23">IFERROR(IF(U199&lt;=(4+G199),"PEDIR",""),"-")</f>
        <v/>
      </c>
      <c r="W199" s="662"/>
      <c r="X199" s="110"/>
      <c r="Y199" s="1">
        <f t="shared" si="16"/>
        <v>19.936708294007346</v>
      </c>
      <c r="Z199" s="31">
        <f t="shared" si="21"/>
        <v>33.873416588014692</v>
      </c>
    </row>
    <row r="200" spans="1:133" s="377" customFormat="1" ht="15" hidden="1" thickBot="1" x14ac:dyDescent="0.5">
      <c r="A200" s="767"/>
      <c r="B200" s="677">
        <v>22800750000000</v>
      </c>
      <c r="C200" s="679" t="s">
        <v>601</v>
      </c>
      <c r="D200" s="679"/>
      <c r="E200" s="684"/>
      <c r="F200" s="684"/>
      <c r="G200" s="684"/>
      <c r="H200" s="684"/>
      <c r="I200" s="684">
        <v>1222.58</v>
      </c>
      <c r="J200" s="691">
        <v>842.5</v>
      </c>
      <c r="K200" s="691">
        <v>1222.08</v>
      </c>
      <c r="L200" s="691">
        <v>1827.5</v>
      </c>
      <c r="M200" s="691"/>
      <c r="N200" s="680">
        <f t="shared" si="22"/>
        <v>1278.665</v>
      </c>
      <c r="O200" s="598"/>
      <c r="P200" s="598"/>
      <c r="Q200" s="597">
        <v>1800</v>
      </c>
      <c r="R200" s="597">
        <f>VLOOKUP(B200,'[1]EPSA - Control Stock Minimo'!$A$2:$F$10545,4,FALSE)</f>
        <v>0</v>
      </c>
      <c r="S200" s="597">
        <f>VLOOKUP(B200,'[2]EPSA - Control Stock Minimo'!$A$1:$I$10545,9,FALSE)</f>
        <v>0</v>
      </c>
      <c r="T200" s="681">
        <v>46085</v>
      </c>
      <c r="U200" s="682">
        <f t="shared" si="20"/>
        <v>1.407718206097766</v>
      </c>
      <c r="V200" s="682"/>
      <c r="W200" s="683"/>
      <c r="X200" s="598"/>
      <c r="Y200" s="172">
        <f t="shared" si="16"/>
        <v>1.407718206097766</v>
      </c>
      <c r="Z200" s="523">
        <f t="shared" si="21"/>
        <v>2.815436412195532</v>
      </c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</row>
    <row r="201" spans="1:133" x14ac:dyDescent="0.4">
      <c r="A201" s="767"/>
      <c r="B201" s="346">
        <v>267008001270</v>
      </c>
      <c r="C201" s="80" t="s">
        <v>133</v>
      </c>
      <c r="D201" s="80"/>
      <c r="E201" s="102" t="s">
        <v>425</v>
      </c>
      <c r="F201" s="102"/>
      <c r="G201" s="102">
        <v>6</v>
      </c>
      <c r="H201" s="102"/>
      <c r="I201" s="102">
        <v>667</v>
      </c>
      <c r="J201" s="617">
        <v>745.25</v>
      </c>
      <c r="K201" s="617">
        <v>1333.3</v>
      </c>
      <c r="L201" s="620">
        <v>0</v>
      </c>
      <c r="M201" s="620"/>
      <c r="N201" s="112">
        <f t="shared" si="22"/>
        <v>686.38750000000005</v>
      </c>
      <c r="O201" s="110"/>
      <c r="P201" s="110"/>
      <c r="Q201" s="587">
        <v>4700</v>
      </c>
      <c r="R201" s="82">
        <f>VLOOKUP(B201,'[1]EPSA - Control Stock Minimo'!$A$2:$F$10545,4,FALSE)</f>
        <v>0</v>
      </c>
      <c r="S201" s="84">
        <v>20000</v>
      </c>
      <c r="T201" s="86">
        <v>46122</v>
      </c>
      <c r="U201" s="79">
        <f t="shared" si="20"/>
        <v>35.9855038152647</v>
      </c>
      <c r="V201" s="79" t="str">
        <f t="shared" si="23"/>
        <v/>
      </c>
      <c r="W201" s="662"/>
      <c r="X201" s="110"/>
      <c r="Y201" s="1">
        <f t="shared" si="16"/>
        <v>35.9855038152647</v>
      </c>
      <c r="Z201" s="31">
        <f t="shared" si="21"/>
        <v>65.9710076305294</v>
      </c>
    </row>
    <row r="202" spans="1:133" s="377" customFormat="1" ht="15" hidden="1" thickBot="1" x14ac:dyDescent="0.5">
      <c r="A202" s="767"/>
      <c r="B202" s="677">
        <v>22800800000000</v>
      </c>
      <c r="C202" s="679" t="s">
        <v>602</v>
      </c>
      <c r="D202" s="679"/>
      <c r="E202" s="684"/>
      <c r="F202" s="684"/>
      <c r="G202" s="684"/>
      <c r="H202" s="684"/>
      <c r="I202" s="684">
        <v>707</v>
      </c>
      <c r="J202" s="691">
        <v>730.5</v>
      </c>
      <c r="K202" s="691">
        <v>606.66999999999996</v>
      </c>
      <c r="L202" s="691">
        <v>355.42</v>
      </c>
      <c r="M202" s="691"/>
      <c r="N202" s="680">
        <f t="shared" si="22"/>
        <v>599.89750000000004</v>
      </c>
      <c r="O202" s="598"/>
      <c r="P202" s="598"/>
      <c r="Q202" s="597">
        <v>1012</v>
      </c>
      <c r="R202" s="597">
        <f>VLOOKUP(B202,'[1]EPSA - Control Stock Minimo'!$A$2:$F$10545,4,FALSE)</f>
        <v>0</v>
      </c>
      <c r="S202" s="597">
        <f>VLOOKUP(B202,'[2]EPSA - Control Stock Minimo'!$A$1:$I$10545,9,FALSE)</f>
        <v>0</v>
      </c>
      <c r="T202" s="681">
        <v>46085</v>
      </c>
      <c r="U202" s="682">
        <f t="shared" si="20"/>
        <v>1.6869548547876927</v>
      </c>
      <c r="V202" s="682"/>
      <c r="W202" s="683"/>
      <c r="X202" s="598"/>
      <c r="Y202" s="172">
        <f t="shared" si="16"/>
        <v>1.6869548547876927</v>
      </c>
      <c r="Z202" s="523">
        <f t="shared" si="21"/>
        <v>3.3739097095753854</v>
      </c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</row>
    <row r="203" spans="1:133" x14ac:dyDescent="0.4">
      <c r="A203" s="767"/>
      <c r="B203" s="346">
        <v>267008501280</v>
      </c>
      <c r="C203" s="80" t="s">
        <v>134</v>
      </c>
      <c r="D203" s="80"/>
      <c r="E203" s="102" t="s">
        <v>425</v>
      </c>
      <c r="F203" s="102"/>
      <c r="G203" s="102">
        <v>6</v>
      </c>
      <c r="H203" s="102"/>
      <c r="I203" s="102">
        <v>83.33</v>
      </c>
      <c r="J203" s="617">
        <v>250.83</v>
      </c>
      <c r="K203" s="617">
        <v>500</v>
      </c>
      <c r="L203" s="620">
        <v>0</v>
      </c>
      <c r="M203" s="620"/>
      <c r="N203" s="112">
        <f t="shared" si="22"/>
        <v>208.54000000000002</v>
      </c>
      <c r="O203" s="110"/>
      <c r="P203" s="110"/>
      <c r="Q203" s="587">
        <v>2995</v>
      </c>
      <c r="R203" s="82">
        <f>VLOOKUP(B203,'[1]EPSA - Control Stock Minimo'!$A$2:$F$10545,4,FALSE)</f>
        <v>0</v>
      </c>
      <c r="S203" s="84">
        <v>0</v>
      </c>
      <c r="T203" s="86">
        <v>46122</v>
      </c>
      <c r="U203" s="79">
        <f t="shared" si="20"/>
        <v>14.361753140884241</v>
      </c>
      <c r="V203" s="79" t="str">
        <f t="shared" si="23"/>
        <v/>
      </c>
      <c r="W203" s="663"/>
      <c r="X203" s="110"/>
      <c r="Y203" s="1">
        <f t="shared" si="16"/>
        <v>14.361753140884241</v>
      </c>
      <c r="Z203" s="31">
        <f t="shared" si="21"/>
        <v>22.723506281768483</v>
      </c>
    </row>
    <row r="204" spans="1:133" s="377" customFormat="1" ht="15" hidden="1" thickBot="1" x14ac:dyDescent="0.5">
      <c r="A204" s="767"/>
      <c r="B204" s="677">
        <v>22800850000000</v>
      </c>
      <c r="C204" s="679" t="s">
        <v>603</v>
      </c>
      <c r="D204" s="679"/>
      <c r="E204" s="684"/>
      <c r="F204" s="684"/>
      <c r="G204" s="684"/>
      <c r="H204" s="684"/>
      <c r="I204" s="684">
        <v>0</v>
      </c>
      <c r="J204" s="691">
        <v>135.58000000000001</v>
      </c>
      <c r="K204" s="691">
        <v>32.58</v>
      </c>
      <c r="L204" s="691">
        <v>166.25</v>
      </c>
      <c r="M204" s="691"/>
      <c r="N204" s="680">
        <f t="shared" si="22"/>
        <v>83.602500000000006</v>
      </c>
      <c r="O204" s="598"/>
      <c r="P204" s="598"/>
      <c r="Q204" s="597">
        <v>4661</v>
      </c>
      <c r="R204" s="597">
        <f>VLOOKUP(B204,'[1]EPSA - Control Stock Minimo'!$A$2:$F$10545,4,FALSE)</f>
        <v>0</v>
      </c>
      <c r="S204" s="597">
        <f>VLOOKUP(B204,'[2]EPSA - Control Stock Minimo'!$A$1:$I$10545,9,FALSE)</f>
        <v>0</v>
      </c>
      <c r="T204" s="681">
        <v>46085</v>
      </c>
      <c r="U204" s="682">
        <f t="shared" si="20"/>
        <v>55.751921294219663</v>
      </c>
      <c r="V204" s="682" t="str">
        <f t="shared" si="23"/>
        <v/>
      </c>
      <c r="W204" s="683"/>
      <c r="X204" s="598"/>
      <c r="Y204" s="172">
        <f t="shared" si="16"/>
        <v>55.751921294219663</v>
      </c>
      <c r="Z204" s="523">
        <f t="shared" si="21"/>
        <v>111.50384258843933</v>
      </c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</row>
    <row r="205" spans="1:133" x14ac:dyDescent="0.4">
      <c r="A205" s="767"/>
      <c r="B205" s="346">
        <v>267009001490</v>
      </c>
      <c r="C205" s="80" t="s">
        <v>135</v>
      </c>
      <c r="D205" s="80"/>
      <c r="E205" s="102" t="s">
        <v>425</v>
      </c>
      <c r="F205" s="102"/>
      <c r="G205" s="102">
        <v>6</v>
      </c>
      <c r="H205" s="102"/>
      <c r="I205" s="102">
        <v>58.33</v>
      </c>
      <c r="J205" s="617">
        <v>83.33</v>
      </c>
      <c r="K205" s="617">
        <v>46.33</v>
      </c>
      <c r="L205" s="617">
        <v>41.67</v>
      </c>
      <c r="M205" s="617"/>
      <c r="N205" s="112">
        <f t="shared" si="22"/>
        <v>57.415000000000006</v>
      </c>
      <c r="O205" s="110"/>
      <c r="P205" s="110"/>
      <c r="Q205" s="587">
        <v>1000</v>
      </c>
      <c r="R205" s="82">
        <f>VLOOKUP(B205,'[1]EPSA - Control Stock Minimo'!$A$2:$F$10545,4,FALSE)</f>
        <v>0</v>
      </c>
      <c r="S205" s="84">
        <v>0</v>
      </c>
      <c r="T205" s="86">
        <v>46122</v>
      </c>
      <c r="U205" s="79">
        <f t="shared" si="20"/>
        <v>17.417051293216058</v>
      </c>
      <c r="V205" s="79" t="str">
        <f t="shared" si="23"/>
        <v/>
      </c>
      <c r="W205" s="663" t="s">
        <v>630</v>
      </c>
      <c r="X205" s="110"/>
      <c r="Y205" s="1">
        <f t="shared" si="16"/>
        <v>17.417051293216058</v>
      </c>
      <c r="Z205" s="31">
        <f t="shared" si="21"/>
        <v>28.834102586432117</v>
      </c>
    </row>
    <row r="206" spans="1:133" s="377" customFormat="1" ht="15" hidden="1" thickBot="1" x14ac:dyDescent="0.5">
      <c r="A206" s="767"/>
      <c r="B206" s="677">
        <v>22800900000000</v>
      </c>
      <c r="C206" s="679" t="s">
        <v>604</v>
      </c>
      <c r="D206" s="679"/>
      <c r="E206" s="684"/>
      <c r="F206" s="684"/>
      <c r="G206" s="684"/>
      <c r="H206" s="684"/>
      <c r="I206" s="684">
        <v>68</v>
      </c>
      <c r="J206" s="691">
        <v>24.67</v>
      </c>
      <c r="K206" s="691">
        <v>32.42</v>
      </c>
      <c r="L206" s="691">
        <v>18</v>
      </c>
      <c r="M206" s="691"/>
      <c r="N206" s="680">
        <f t="shared" si="22"/>
        <v>35.772500000000001</v>
      </c>
      <c r="O206" s="598"/>
      <c r="P206" s="598"/>
      <c r="Q206" s="597">
        <v>513</v>
      </c>
      <c r="R206" s="597">
        <f>VLOOKUP(B206,'[1]EPSA - Control Stock Minimo'!$A$2:$F$10545,4,FALSE)</f>
        <v>0</v>
      </c>
      <c r="S206" s="597">
        <f>VLOOKUP(B206,'[2]EPSA - Control Stock Minimo'!$A$1:$I$10545,9,FALSE)</f>
        <v>0</v>
      </c>
      <c r="T206" s="681">
        <v>46085</v>
      </c>
      <c r="U206" s="682">
        <f t="shared" si="20"/>
        <v>14.340624781605982</v>
      </c>
      <c r="V206" s="682" t="str">
        <f t="shared" si="23"/>
        <v/>
      </c>
      <c r="W206" s="683"/>
      <c r="X206" s="598"/>
      <c r="Y206" s="172">
        <f t="shared" ref="Y206:Y271" si="24">(Q206+S206+X206)/N206</f>
        <v>14.340624781605982</v>
      </c>
      <c r="Z206" s="523">
        <f t="shared" si="21"/>
        <v>28.681249563211964</v>
      </c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</row>
    <row r="207" spans="1:133" ht="24.6" x14ac:dyDescent="0.4">
      <c r="A207" s="767"/>
      <c r="B207" s="346">
        <v>267009501411</v>
      </c>
      <c r="C207" s="80" t="s">
        <v>613</v>
      </c>
      <c r="D207" s="80" t="s">
        <v>775</v>
      </c>
      <c r="E207" s="102" t="s">
        <v>425</v>
      </c>
      <c r="F207" s="102"/>
      <c r="G207" s="102">
        <v>6</v>
      </c>
      <c r="H207" s="102"/>
      <c r="I207" s="102">
        <v>0</v>
      </c>
      <c r="J207" s="617">
        <v>0</v>
      </c>
      <c r="K207" s="617">
        <v>0</v>
      </c>
      <c r="L207" s="617">
        <v>25</v>
      </c>
      <c r="M207" s="617"/>
      <c r="N207" s="112">
        <f t="shared" si="22"/>
        <v>6.25</v>
      </c>
      <c r="O207" s="110"/>
      <c r="P207" s="110"/>
      <c r="Q207" s="587">
        <v>1800</v>
      </c>
      <c r="R207" s="82">
        <f>VLOOKUP(B207,'[1]EPSA - Control Stock Minimo'!$A$2:$F$10545,4,FALSE)</f>
        <v>0</v>
      </c>
      <c r="S207" s="84">
        <v>0</v>
      </c>
      <c r="T207" s="86">
        <v>46122</v>
      </c>
      <c r="U207" s="79">
        <f t="shared" si="20"/>
        <v>288</v>
      </c>
      <c r="V207" s="79" t="str">
        <f t="shared" si="23"/>
        <v/>
      </c>
      <c r="W207" s="663"/>
      <c r="X207" s="110"/>
      <c r="Y207" s="1">
        <f t="shared" si="24"/>
        <v>288</v>
      </c>
      <c r="Z207" s="31">
        <f t="shared" si="21"/>
        <v>570</v>
      </c>
    </row>
    <row r="208" spans="1:133" s="377" customFormat="1" ht="15" hidden="1" thickBot="1" x14ac:dyDescent="0.5">
      <c r="A208" s="767"/>
      <c r="B208" s="677">
        <v>22800950000000</v>
      </c>
      <c r="C208" s="679" t="s">
        <v>605</v>
      </c>
      <c r="D208" s="679"/>
      <c r="E208" s="684"/>
      <c r="F208" s="684"/>
      <c r="G208" s="684"/>
      <c r="H208" s="684"/>
      <c r="I208" s="684">
        <v>0</v>
      </c>
      <c r="J208" s="691">
        <v>0</v>
      </c>
      <c r="K208" s="691">
        <v>0</v>
      </c>
      <c r="L208" s="691">
        <v>50</v>
      </c>
      <c r="M208" s="691"/>
      <c r="N208" s="680">
        <f t="shared" si="22"/>
        <v>12.5</v>
      </c>
      <c r="O208" s="598"/>
      <c r="P208" s="598"/>
      <c r="Q208" s="597">
        <v>146</v>
      </c>
      <c r="R208" s="597">
        <f>VLOOKUP(B208,'[1]EPSA - Control Stock Minimo'!$A$2:$F$10545,4,FALSE)</f>
        <v>0</v>
      </c>
      <c r="S208" s="597">
        <f>VLOOKUP(B208,'[2]EPSA - Control Stock Minimo'!$A$1:$I$10545,9,FALSE)</f>
        <v>0</v>
      </c>
      <c r="T208" s="681">
        <v>46085</v>
      </c>
      <c r="U208" s="682">
        <f t="shared" si="20"/>
        <v>11.68</v>
      </c>
      <c r="V208" s="682" t="str">
        <f t="shared" si="23"/>
        <v/>
      </c>
      <c r="W208" s="683"/>
      <c r="X208" s="598"/>
      <c r="Y208" s="172">
        <f t="shared" si="24"/>
        <v>11.68</v>
      </c>
      <c r="Z208" s="523">
        <f t="shared" si="21"/>
        <v>23.36</v>
      </c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  <c r="EB208" s="57"/>
      <c r="EC208" s="57"/>
    </row>
    <row r="209" spans="1:133" ht="37.200000000000003" thickBot="1" x14ac:dyDescent="0.45">
      <c r="A209" s="767"/>
      <c r="B209" s="346">
        <v>267010001412</v>
      </c>
      <c r="C209" s="80" t="s">
        <v>614</v>
      </c>
      <c r="D209" s="80" t="s">
        <v>776</v>
      </c>
      <c r="E209" s="80" t="s">
        <v>425</v>
      </c>
      <c r="F209" s="80"/>
      <c r="G209" s="80">
        <v>6</v>
      </c>
      <c r="H209" s="80"/>
      <c r="I209" s="80">
        <v>0</v>
      </c>
      <c r="J209" s="629">
        <v>0</v>
      </c>
      <c r="K209" s="629">
        <v>0</v>
      </c>
      <c r="L209" s="629">
        <v>0</v>
      </c>
      <c r="M209" s="629"/>
      <c r="N209" s="112">
        <f t="shared" si="22"/>
        <v>0</v>
      </c>
      <c r="O209" s="110"/>
      <c r="P209" s="110"/>
      <c r="Q209" s="587">
        <f>VLOOKUP(B209,'[1]EPSA - Control Stock Minimo'!$A$2:$F$10545,3,FALSE)</f>
        <v>1500</v>
      </c>
      <c r="R209" s="82">
        <f>VLOOKUP(B209,'[1]EPSA - Control Stock Minimo'!$A$2:$F$10545,4,FALSE)</f>
        <v>0</v>
      </c>
      <c r="S209" s="84">
        <f>VLOOKUP(B209,'[2]EPSA - Control Stock Minimo'!$A$1:$I$10545,9,FALSE)</f>
        <v>0</v>
      </c>
      <c r="T209" s="86">
        <v>46122</v>
      </c>
      <c r="U209" s="79" t="e">
        <f t="shared" si="20"/>
        <v>#DIV/0!</v>
      </c>
      <c r="V209" s="79" t="str">
        <f t="shared" si="23"/>
        <v>-</v>
      </c>
      <c r="W209" s="663"/>
      <c r="X209" s="110"/>
      <c r="Y209" s="1" t="e">
        <f t="shared" si="24"/>
        <v>#DIV/0!</v>
      </c>
      <c r="Z209" s="31" t="e">
        <f t="shared" si="21"/>
        <v>#DIV/0!</v>
      </c>
    </row>
    <row r="210" spans="1:133" s="377" customFormat="1" ht="15" hidden="1" thickBot="1" x14ac:dyDescent="0.5">
      <c r="A210" s="767"/>
      <c r="B210" s="677">
        <v>22801000000000</v>
      </c>
      <c r="C210" s="679" t="s">
        <v>606</v>
      </c>
      <c r="D210" s="679"/>
      <c r="E210" s="684"/>
      <c r="F210" s="684"/>
      <c r="G210" s="684"/>
      <c r="H210" s="684"/>
      <c r="I210" s="684">
        <v>0</v>
      </c>
      <c r="J210" s="691">
        <v>10.67</v>
      </c>
      <c r="K210" s="691">
        <v>0</v>
      </c>
      <c r="L210" s="691">
        <v>0</v>
      </c>
      <c r="M210" s="691"/>
      <c r="N210" s="680">
        <f t="shared" si="22"/>
        <v>2.6675</v>
      </c>
      <c r="O210" s="598"/>
      <c r="P210" s="598"/>
      <c r="Q210" s="597">
        <v>350</v>
      </c>
      <c r="R210" s="597">
        <f>VLOOKUP(B210,'[1]EPSA - Control Stock Minimo'!$A$2:$F$10545,4,FALSE)</f>
        <v>0</v>
      </c>
      <c r="S210" s="597">
        <f>VLOOKUP(B210,'[2]EPSA - Control Stock Minimo'!$A$1:$I$10545,9,FALSE)</f>
        <v>0</v>
      </c>
      <c r="T210" s="681">
        <v>46085</v>
      </c>
      <c r="U210" s="682">
        <f t="shared" si="20"/>
        <v>131.20899718837865</v>
      </c>
      <c r="V210" s="682" t="str">
        <f t="shared" si="23"/>
        <v/>
      </c>
      <c r="W210" s="683"/>
      <c r="X210" s="598"/>
      <c r="Y210" s="172">
        <f t="shared" si="24"/>
        <v>131.20899718837865</v>
      </c>
      <c r="Z210" s="523">
        <f t="shared" si="21"/>
        <v>262.41799437675729</v>
      </c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</row>
    <row r="211" spans="1:133" ht="12.6" thickBot="1" x14ac:dyDescent="0.45">
      <c r="A211" s="767"/>
      <c r="B211" s="346">
        <v>267007001216</v>
      </c>
      <c r="C211" s="80" t="s">
        <v>136</v>
      </c>
      <c r="D211" s="80"/>
      <c r="E211" s="102" t="s">
        <v>425</v>
      </c>
      <c r="F211" s="102"/>
      <c r="G211" s="102">
        <v>6</v>
      </c>
      <c r="H211" s="102"/>
      <c r="I211" s="102">
        <v>0</v>
      </c>
      <c r="J211" s="617">
        <v>108.08</v>
      </c>
      <c r="K211" s="617">
        <v>0</v>
      </c>
      <c r="L211" s="617">
        <v>0</v>
      </c>
      <c r="M211" s="617"/>
      <c r="N211" s="112">
        <f t="shared" si="22"/>
        <v>27.02</v>
      </c>
      <c r="O211" s="110"/>
      <c r="P211" s="110"/>
      <c r="Q211" s="587">
        <f>VLOOKUP(B211,'[1]EPSA - Control Stock Minimo'!$A$2:$F$10545,3,FALSE)</f>
        <v>1000</v>
      </c>
      <c r="R211" s="82">
        <f>VLOOKUP(B211,'[1]EPSA - Control Stock Minimo'!$A$2:$F$10545,4,FALSE)</f>
        <v>0</v>
      </c>
      <c r="S211" s="84">
        <f>VLOOKUP(B211,'[2]EPSA - Control Stock Minimo'!$A$1:$I$10545,9,FALSE)</f>
        <v>0</v>
      </c>
      <c r="T211" s="86">
        <v>46122</v>
      </c>
      <c r="U211" s="79">
        <f t="shared" si="20"/>
        <v>37.00962250185048</v>
      </c>
      <c r="V211" s="79" t="str">
        <f t="shared" si="23"/>
        <v/>
      </c>
      <c r="W211" s="663"/>
      <c r="X211" s="110"/>
      <c r="Y211" s="2">
        <f t="shared" si="24"/>
        <v>37.00962250185048</v>
      </c>
      <c r="Z211" s="141">
        <f t="shared" si="21"/>
        <v>68.019245003700959</v>
      </c>
    </row>
    <row r="212" spans="1:133" s="377" customFormat="1" ht="15" hidden="1" thickBot="1" x14ac:dyDescent="0.45">
      <c r="A212" s="767"/>
      <c r="B212" s="677">
        <v>22820700000000</v>
      </c>
      <c r="C212" s="694" t="s">
        <v>607</v>
      </c>
      <c r="D212" s="694"/>
      <c r="E212" s="684"/>
      <c r="F212" s="684"/>
      <c r="G212" s="684"/>
      <c r="H212" s="684"/>
      <c r="I212" s="684">
        <v>11.33</v>
      </c>
      <c r="J212" s="691">
        <v>73.92</v>
      </c>
      <c r="K212" s="691">
        <v>0</v>
      </c>
      <c r="L212" s="691">
        <v>18.170000000000002</v>
      </c>
      <c r="M212" s="691"/>
      <c r="N212" s="680">
        <f t="shared" si="22"/>
        <v>25.855</v>
      </c>
      <c r="O212" s="598"/>
      <c r="P212" s="598"/>
      <c r="Q212" s="597">
        <f>VLOOKUP(B212,'[1]EPSA - Control Stock Minimo'!$A$2:$F$10545,3,FALSE)</f>
        <v>47</v>
      </c>
      <c r="R212" s="597">
        <f>VLOOKUP(B212,'[1]EPSA - Control Stock Minimo'!$A$2:$F$10545,4,FALSE)</f>
        <v>0</v>
      </c>
      <c r="S212" s="597">
        <f>VLOOKUP(B212,'[2]EPSA - Control Stock Minimo'!$A$1:$I$10545,9,FALSE)</f>
        <v>0</v>
      </c>
      <c r="T212" s="681">
        <v>46085</v>
      </c>
      <c r="U212" s="682">
        <f t="shared" si="20"/>
        <v>1.8178302069232257</v>
      </c>
      <c r="V212" s="682"/>
      <c r="W212" s="683"/>
      <c r="X212" s="598"/>
      <c r="Y212" s="175">
        <f t="shared" si="24"/>
        <v>1.8178302069232257</v>
      </c>
      <c r="Z212" s="220">
        <f t="shared" si="21"/>
        <v>3.6356604138464514</v>
      </c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7"/>
      <c r="EA212" s="57"/>
      <c r="EB212" s="57"/>
      <c r="EC212" s="57"/>
    </row>
    <row r="213" spans="1:133" ht="12.6" thickBot="1" x14ac:dyDescent="0.45">
      <c r="A213" s="767"/>
      <c r="B213" s="346">
        <v>267008001216</v>
      </c>
      <c r="C213" s="80" t="s">
        <v>137</v>
      </c>
      <c r="D213" s="80"/>
      <c r="E213" s="102" t="s">
        <v>425</v>
      </c>
      <c r="F213" s="102"/>
      <c r="G213" s="102">
        <v>6</v>
      </c>
      <c r="H213" s="102"/>
      <c r="I213" s="102">
        <v>8.33</v>
      </c>
      <c r="J213" s="617">
        <v>125</v>
      </c>
      <c r="K213" s="617">
        <v>83.33</v>
      </c>
      <c r="L213" s="617">
        <v>0</v>
      </c>
      <c r="M213" s="617"/>
      <c r="N213" s="112">
        <f t="shared" si="22"/>
        <v>54.165000000000006</v>
      </c>
      <c r="O213" s="110"/>
      <c r="P213" s="110"/>
      <c r="Q213" s="587">
        <v>1717</v>
      </c>
      <c r="R213" s="82">
        <f>VLOOKUP(B213,'[1]EPSA - Control Stock Minimo'!$A$2:$F$10545,4,FALSE)</f>
        <v>0</v>
      </c>
      <c r="S213" s="84">
        <f>VLOOKUP(B213,'[2]EPSA - Control Stock Minimo'!$A$1:$I$10545,9,FALSE)</f>
        <v>0</v>
      </c>
      <c r="T213" s="86">
        <v>46122</v>
      </c>
      <c r="U213" s="79">
        <f t="shared" si="20"/>
        <v>31.699436905750943</v>
      </c>
      <c r="V213" s="79" t="str">
        <f t="shared" si="23"/>
        <v/>
      </c>
      <c r="W213" s="663" t="s">
        <v>904</v>
      </c>
      <c r="X213" s="110"/>
      <c r="Y213" s="2">
        <f t="shared" si="24"/>
        <v>31.699436905750943</v>
      </c>
      <c r="Z213" s="141">
        <f t="shared" si="21"/>
        <v>57.398873811501886</v>
      </c>
    </row>
    <row r="214" spans="1:133" s="377" customFormat="1" ht="29.25" hidden="1" customHeight="1" thickBot="1" x14ac:dyDescent="0.5">
      <c r="A214" s="767"/>
      <c r="B214" s="677">
        <v>267008001216</v>
      </c>
      <c r="C214" s="679" t="s">
        <v>608</v>
      </c>
      <c r="D214" s="679"/>
      <c r="E214" s="684"/>
      <c r="F214" s="684"/>
      <c r="G214" s="684"/>
      <c r="H214" s="684"/>
      <c r="I214" s="684">
        <v>21.75</v>
      </c>
      <c r="J214" s="691">
        <v>100.92</v>
      </c>
      <c r="K214" s="691">
        <v>66.42</v>
      </c>
      <c r="L214" s="691">
        <v>28.42</v>
      </c>
      <c r="M214" s="691"/>
      <c r="N214" s="680">
        <f t="shared" si="22"/>
        <v>54.377499999999998</v>
      </c>
      <c r="O214" s="598"/>
      <c r="P214" s="598"/>
      <c r="Q214" s="597">
        <v>500</v>
      </c>
      <c r="R214" s="597">
        <f>VLOOKUP(B214,'[1]EPSA - Control Stock Minimo'!$A$2:$F$10545,4,FALSE)</f>
        <v>0</v>
      </c>
      <c r="S214" s="597">
        <f>VLOOKUP(B214,'[2]EPSA - Control Stock Minimo'!$A$1:$I$10545,9,FALSE)</f>
        <v>0</v>
      </c>
      <c r="T214" s="681">
        <v>46085</v>
      </c>
      <c r="U214" s="682">
        <f t="shared" si="20"/>
        <v>9.1949795411705217</v>
      </c>
      <c r="V214" s="682" t="str">
        <f t="shared" si="23"/>
        <v/>
      </c>
      <c r="W214" s="683"/>
      <c r="X214" s="598"/>
      <c r="Y214" s="175">
        <f t="shared" si="24"/>
        <v>9.1949795411705217</v>
      </c>
      <c r="Z214" s="220">
        <f t="shared" si="21"/>
        <v>18.389959082341043</v>
      </c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</row>
    <row r="215" spans="1:133" s="3" customFormat="1" ht="41.25" customHeight="1" thickBot="1" x14ac:dyDescent="0.45">
      <c r="A215" s="767"/>
      <c r="B215" s="346">
        <v>267009001470</v>
      </c>
      <c r="C215" s="80" t="s">
        <v>138</v>
      </c>
      <c r="D215" s="80"/>
      <c r="E215" s="102" t="s">
        <v>425</v>
      </c>
      <c r="F215" s="102"/>
      <c r="G215" s="102">
        <v>6</v>
      </c>
      <c r="H215" s="102"/>
      <c r="I215" s="102">
        <v>0</v>
      </c>
      <c r="J215" s="617">
        <v>125</v>
      </c>
      <c r="K215" s="617">
        <v>0</v>
      </c>
      <c r="L215" s="617">
        <v>0</v>
      </c>
      <c r="M215" s="617"/>
      <c r="N215" s="112">
        <f t="shared" si="22"/>
        <v>31.25</v>
      </c>
      <c r="O215" s="110"/>
      <c r="P215" s="110"/>
      <c r="Q215" s="587">
        <v>3095</v>
      </c>
      <c r="R215" s="82">
        <f>VLOOKUP(B215,'[1]EPSA - Control Stock Minimo'!$A$2:$F$10545,4,FALSE)</f>
        <v>0</v>
      </c>
      <c r="S215" s="84">
        <f>VLOOKUP(B215,'[2]EPSA - Control Stock Minimo'!$A$1:$I$10545,9,FALSE)</f>
        <v>0</v>
      </c>
      <c r="T215" s="86">
        <v>46122</v>
      </c>
      <c r="U215" s="79">
        <f t="shared" si="20"/>
        <v>99.04</v>
      </c>
      <c r="V215" s="79" t="str">
        <f t="shared" si="23"/>
        <v/>
      </c>
      <c r="W215" s="663" t="s">
        <v>905</v>
      </c>
      <c r="X215" s="110"/>
      <c r="Y215" s="2">
        <f t="shared" si="24"/>
        <v>99.04</v>
      </c>
      <c r="Z215" s="141">
        <f t="shared" si="21"/>
        <v>192.08</v>
      </c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</row>
    <row r="216" spans="1:133" s="377" customFormat="1" ht="30" hidden="1" customHeight="1" thickBot="1" x14ac:dyDescent="0.5">
      <c r="A216" s="767"/>
      <c r="B216" s="677">
        <v>22820900000000</v>
      </c>
      <c r="C216" s="679" t="s">
        <v>609</v>
      </c>
      <c r="D216" s="679"/>
      <c r="E216" s="684"/>
      <c r="F216" s="684"/>
      <c r="G216" s="684"/>
      <c r="H216" s="684"/>
      <c r="I216" s="684">
        <v>8.33</v>
      </c>
      <c r="J216" s="691">
        <v>83.42</v>
      </c>
      <c r="K216" s="691">
        <v>7</v>
      </c>
      <c r="L216" s="691">
        <v>12.92</v>
      </c>
      <c r="M216" s="691"/>
      <c r="N216" s="680">
        <f t="shared" si="22"/>
        <v>27.9175</v>
      </c>
      <c r="O216" s="598"/>
      <c r="P216" s="598"/>
      <c r="Q216" s="597">
        <v>3095</v>
      </c>
      <c r="R216" s="597">
        <f>VLOOKUP(B216,'[1]EPSA - Control Stock Minimo'!$A$2:$F$10545,4,FALSE)</f>
        <v>0</v>
      </c>
      <c r="S216" s="597">
        <f>VLOOKUP(B216,'[2]EPSA - Control Stock Minimo'!$A$1:$I$10545,9,FALSE)</f>
        <v>0</v>
      </c>
      <c r="T216" s="681">
        <v>46085</v>
      </c>
      <c r="U216" s="682">
        <f t="shared" si="20"/>
        <v>110.86236231754276</v>
      </c>
      <c r="V216" s="682" t="str">
        <f t="shared" si="23"/>
        <v/>
      </c>
      <c r="W216" s="683"/>
      <c r="X216" s="598"/>
      <c r="Y216" s="175">
        <f t="shared" si="24"/>
        <v>110.86236231754276</v>
      </c>
      <c r="Z216" s="220">
        <f t="shared" si="21"/>
        <v>221.72472463508552</v>
      </c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</row>
    <row r="217" spans="1:133" s="3" customFormat="1" ht="41.25" customHeight="1" thickBot="1" x14ac:dyDescent="0.45">
      <c r="A217" s="767"/>
      <c r="B217" s="346">
        <v>267010001500</v>
      </c>
      <c r="C217" s="80" t="s">
        <v>777</v>
      </c>
      <c r="D217" s="80" t="s">
        <v>778</v>
      </c>
      <c r="E217" s="102" t="s">
        <v>425</v>
      </c>
      <c r="F217" s="102"/>
      <c r="G217" s="102">
        <v>6</v>
      </c>
      <c r="H217" s="102"/>
      <c r="I217" s="102">
        <v>0</v>
      </c>
      <c r="J217" s="617">
        <v>33.33</v>
      </c>
      <c r="K217" s="617">
        <v>0</v>
      </c>
      <c r="L217" s="617">
        <v>0</v>
      </c>
      <c r="M217" s="617"/>
      <c r="N217" s="112">
        <f t="shared" si="22"/>
        <v>8.3324999999999996</v>
      </c>
      <c r="O217" s="110"/>
      <c r="P217" s="110"/>
      <c r="Q217" s="587">
        <f>VLOOKUP(B217,'[1]EPSA - Control Stock Minimo'!$A$2:$F$10545,3,FALSE)</f>
        <v>6500</v>
      </c>
      <c r="R217" s="82">
        <f>VLOOKUP(B217,'[1]EPSA - Control Stock Minimo'!$A$2:$F$10545,4,FALSE)</f>
        <v>0</v>
      </c>
      <c r="S217" s="84">
        <f>VLOOKUP(B217,'[2]EPSA - Control Stock Minimo'!$A$1:$I$10545,9,FALSE)</f>
        <v>0</v>
      </c>
      <c r="T217" s="86">
        <v>46122</v>
      </c>
      <c r="U217" s="79">
        <f t="shared" si="20"/>
        <v>780.07800780078014</v>
      </c>
      <c r="V217" s="79" t="str">
        <f t="shared" si="23"/>
        <v/>
      </c>
      <c r="W217" s="663"/>
      <c r="X217" s="110"/>
      <c r="Y217" s="2">
        <f t="shared" si="24"/>
        <v>780.07800780078014</v>
      </c>
      <c r="Z217" s="141">
        <f t="shared" si="21"/>
        <v>1554.1560156015603</v>
      </c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  <c r="EB217" s="57"/>
      <c r="EC217" s="57"/>
    </row>
    <row r="218" spans="1:133" s="377" customFormat="1" ht="15" hidden="1" thickBot="1" x14ac:dyDescent="0.45">
      <c r="A218" s="767"/>
      <c r="B218" s="677">
        <v>22821000000000</v>
      </c>
      <c r="C218" s="694" t="s">
        <v>610</v>
      </c>
      <c r="D218" s="694"/>
      <c r="E218" s="684"/>
      <c r="F218" s="684"/>
      <c r="G218" s="684"/>
      <c r="H218" s="684"/>
      <c r="I218" s="684">
        <v>2.42</v>
      </c>
      <c r="J218" s="691">
        <v>10.92</v>
      </c>
      <c r="K218" s="691">
        <v>3.25</v>
      </c>
      <c r="L218" s="691">
        <v>14.25</v>
      </c>
      <c r="M218" s="691"/>
      <c r="N218" s="680">
        <f t="shared" si="22"/>
        <v>7.71</v>
      </c>
      <c r="O218" s="598"/>
      <c r="P218" s="598"/>
      <c r="Q218" s="597">
        <f>VLOOKUP(B218,'[1]EPSA - Control Stock Minimo'!$A$2:$F$10545,3,FALSE)</f>
        <v>1410</v>
      </c>
      <c r="R218" s="597">
        <f>VLOOKUP(B218,'[1]EPSA - Control Stock Minimo'!$A$2:$F$10545,4,FALSE)</f>
        <v>0</v>
      </c>
      <c r="S218" s="597">
        <f>VLOOKUP(B218,'[2]EPSA - Control Stock Minimo'!$A$1:$I$10545,9,FALSE)</f>
        <v>0</v>
      </c>
      <c r="T218" s="681">
        <v>46085</v>
      </c>
      <c r="U218" s="682">
        <f t="shared" si="20"/>
        <v>182.87937743190662</v>
      </c>
      <c r="V218" s="682" t="str">
        <f t="shared" si="23"/>
        <v/>
      </c>
      <c r="W218" s="683"/>
      <c r="X218" s="598"/>
      <c r="Y218" s="175">
        <f t="shared" si="24"/>
        <v>182.87937743190662</v>
      </c>
      <c r="Z218" s="220">
        <f t="shared" si="21"/>
        <v>365.75875486381324</v>
      </c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/>
      <c r="EB218" s="57"/>
      <c r="EC218" s="57"/>
    </row>
    <row r="219" spans="1:133" s="60" customFormat="1" ht="15" thickBot="1" x14ac:dyDescent="0.45">
      <c r="A219" s="767"/>
      <c r="B219" s="347">
        <v>267011001414</v>
      </c>
      <c r="C219" s="80" t="s">
        <v>906</v>
      </c>
      <c r="D219" s="630"/>
      <c r="E219" s="623"/>
      <c r="F219" s="623"/>
      <c r="G219" s="623"/>
      <c r="H219" s="623"/>
      <c r="I219" s="623"/>
      <c r="J219" s="620"/>
      <c r="K219" s="620"/>
      <c r="L219" s="620"/>
      <c r="M219" s="620"/>
      <c r="N219" s="112">
        <v>0</v>
      </c>
      <c r="O219" s="113"/>
      <c r="P219" s="113"/>
      <c r="Q219" s="587">
        <v>4500</v>
      </c>
      <c r="R219" s="84">
        <v>0</v>
      </c>
      <c r="S219" s="84">
        <v>0</v>
      </c>
      <c r="T219" s="85">
        <v>46122</v>
      </c>
      <c r="U219" s="79" t="e">
        <f t="shared" si="20"/>
        <v>#DIV/0!</v>
      </c>
      <c r="V219" s="248"/>
      <c r="W219" s="662"/>
      <c r="X219" s="113"/>
      <c r="Y219" s="553"/>
      <c r="Z219" s="554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  <c r="EB219" s="57"/>
      <c r="EC219" s="57"/>
    </row>
    <row r="220" spans="1:133" s="483" customFormat="1" ht="15" hidden="1" thickBot="1" x14ac:dyDescent="0.45">
      <c r="A220" s="768"/>
      <c r="B220" s="677">
        <v>22821100000000</v>
      </c>
      <c r="C220" s="694" t="s">
        <v>611</v>
      </c>
      <c r="D220" s="694"/>
      <c r="E220" s="684"/>
      <c r="F220" s="684"/>
      <c r="G220" s="684"/>
      <c r="H220" s="684"/>
      <c r="I220" s="684">
        <v>0</v>
      </c>
      <c r="J220" s="691">
        <v>0</v>
      </c>
      <c r="K220" s="691">
        <v>0</v>
      </c>
      <c r="L220" s="691">
        <v>0</v>
      </c>
      <c r="M220" s="691"/>
      <c r="N220" s="680">
        <f t="shared" si="22"/>
        <v>0</v>
      </c>
      <c r="O220" s="598"/>
      <c r="P220" s="598"/>
      <c r="Q220" s="597">
        <f>VLOOKUP(B220,'[1]EPSA - Control Stock Minimo'!$A$2:$F$10545,3,FALSE)</f>
        <v>0</v>
      </c>
      <c r="R220" s="597">
        <f>VLOOKUP(B220,'[1]EPSA - Control Stock Minimo'!$A$2:$F$10545,4,FALSE)</f>
        <v>0</v>
      </c>
      <c r="S220" s="597">
        <f>VLOOKUP(B220,'[2]EPSA - Control Stock Minimo'!$A$1:$I$10545,9,FALSE)</f>
        <v>0</v>
      </c>
      <c r="T220" s="681">
        <v>46085</v>
      </c>
      <c r="U220" s="682" t="e">
        <f t="shared" si="20"/>
        <v>#DIV/0!</v>
      </c>
      <c r="V220" s="682" t="str">
        <f t="shared" si="23"/>
        <v>-</v>
      </c>
      <c r="W220" s="683"/>
      <c r="X220" s="598"/>
      <c r="Y220" s="175" t="e">
        <f t="shared" si="24"/>
        <v>#DIV/0!</v>
      </c>
      <c r="Z220" s="220" t="e">
        <f t="shared" si="21"/>
        <v>#DIV/0!</v>
      </c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</row>
    <row r="221" spans="1:133" s="3" customFormat="1" ht="20.25" customHeight="1" thickBot="1" x14ac:dyDescent="0.45">
      <c r="A221" s="720" t="s">
        <v>380</v>
      </c>
      <c r="B221" s="721">
        <v>636070035000</v>
      </c>
      <c r="C221" s="722" t="s">
        <v>141</v>
      </c>
      <c r="D221" s="722"/>
      <c r="E221" s="723" t="s">
        <v>424</v>
      </c>
      <c r="F221" s="723"/>
      <c r="G221" s="723">
        <v>5</v>
      </c>
      <c r="H221" s="723">
        <v>9.17</v>
      </c>
      <c r="I221" s="723">
        <v>0</v>
      </c>
      <c r="J221" s="724">
        <v>4.17</v>
      </c>
      <c r="K221" s="724">
        <v>8.33</v>
      </c>
      <c r="L221" s="724">
        <v>5.83</v>
      </c>
      <c r="M221" s="724"/>
      <c r="N221" s="725">
        <v>8</v>
      </c>
      <c r="O221" s="726"/>
      <c r="P221" s="726"/>
      <c r="Q221" s="727">
        <v>70</v>
      </c>
      <c r="R221" s="723">
        <f>VLOOKUP(B221,'[1]EPSA - Control Stock Minimo'!$A$2:$F$10545,4,FALSE)</f>
        <v>0</v>
      </c>
      <c r="S221" s="728">
        <v>100</v>
      </c>
      <c r="T221" s="729">
        <v>46125</v>
      </c>
      <c r="U221" s="730">
        <f t="shared" si="20"/>
        <v>21.25</v>
      </c>
      <c r="V221" s="730" t="str">
        <f t="shared" si="23"/>
        <v/>
      </c>
      <c r="W221" s="726"/>
      <c r="X221" s="113"/>
      <c r="Y221" s="2">
        <f t="shared" si="24"/>
        <v>21.25</v>
      </c>
      <c r="Z221" s="141">
        <f t="shared" si="21"/>
        <v>37.5</v>
      </c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</row>
    <row r="222" spans="1:133" s="2" customFormat="1" ht="12.9" thickTop="1" thickBot="1" x14ac:dyDescent="0.45">
      <c r="A222" s="789" t="s">
        <v>144</v>
      </c>
      <c r="B222" s="734">
        <v>636100052000</v>
      </c>
      <c r="C222" s="735" t="s">
        <v>142</v>
      </c>
      <c r="D222" s="735"/>
      <c r="E222" s="736" t="s">
        <v>425</v>
      </c>
      <c r="F222" s="736"/>
      <c r="G222" s="736">
        <v>5</v>
      </c>
      <c r="H222" s="736">
        <v>5</v>
      </c>
      <c r="I222" s="736">
        <v>2.5</v>
      </c>
      <c r="J222" s="737">
        <v>5</v>
      </c>
      <c r="K222" s="737">
        <v>2.5</v>
      </c>
      <c r="L222" s="737">
        <v>0</v>
      </c>
      <c r="M222" s="737"/>
      <c r="N222" s="738">
        <f>AVERAGE(H222:L222)</f>
        <v>3</v>
      </c>
      <c r="O222" s="739"/>
      <c r="P222" s="739"/>
      <c r="Q222" s="740">
        <v>20</v>
      </c>
      <c r="R222" s="736">
        <f>VLOOKUP(B222,'[1]EPSA - Control Stock Minimo'!$A$2:$F$10545,4,FALSE)</f>
        <v>0</v>
      </c>
      <c r="S222" s="741">
        <v>50</v>
      </c>
      <c r="T222" s="742">
        <v>46122</v>
      </c>
      <c r="U222" s="743">
        <f t="shared" si="20"/>
        <v>23.333333333333332</v>
      </c>
      <c r="V222" s="743" t="str">
        <f t="shared" si="23"/>
        <v/>
      </c>
      <c r="W222" s="739"/>
      <c r="X222" s="113"/>
      <c r="Y222" s="2">
        <f t="shared" si="24"/>
        <v>23.333333333333332</v>
      </c>
      <c r="Z222" s="141">
        <f t="shared" si="21"/>
        <v>41.666666666666664</v>
      </c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  <c r="EB222" s="57"/>
      <c r="EC222" s="57"/>
    </row>
    <row r="223" spans="1:133" s="57" customFormat="1" ht="12.6" thickBot="1" x14ac:dyDescent="0.45">
      <c r="A223" s="790"/>
      <c r="B223" s="744">
        <v>635001310300</v>
      </c>
      <c r="C223" s="745" t="s">
        <v>143</v>
      </c>
      <c r="D223" s="745"/>
      <c r="E223" s="728" t="s">
        <v>425</v>
      </c>
      <c r="F223" s="728"/>
      <c r="G223" s="728">
        <v>5</v>
      </c>
      <c r="H223" s="728">
        <v>0</v>
      </c>
      <c r="I223" s="728">
        <v>0</v>
      </c>
      <c r="J223" s="725">
        <v>0</v>
      </c>
      <c r="K223" s="725">
        <v>0</v>
      </c>
      <c r="L223" s="725">
        <v>0</v>
      </c>
      <c r="M223" s="725"/>
      <c r="N223" s="725"/>
      <c r="O223" s="746"/>
      <c r="P223" s="746"/>
      <c r="Q223" s="727">
        <f>VLOOKUP(B223,'[1]EPSA - Control Stock Minimo'!$A$2:$F$10545,3,FALSE)</f>
        <v>9</v>
      </c>
      <c r="R223" s="723">
        <f>VLOOKUP(B223,'[1]EPSA - Control Stock Minimo'!$A$2:$F$10545,4,FALSE)</f>
        <v>0</v>
      </c>
      <c r="S223" s="728">
        <f>VLOOKUP(B223,'[2]EPSA - Control Stock Minimo'!$A$1:$I$10545,9,FALSE)</f>
        <v>0</v>
      </c>
      <c r="T223" s="729">
        <v>46122</v>
      </c>
      <c r="U223" s="747" t="e">
        <f t="shared" si="20"/>
        <v>#DIV/0!</v>
      </c>
      <c r="V223" s="747" t="str">
        <f t="shared" si="23"/>
        <v>-</v>
      </c>
      <c r="W223" s="746"/>
      <c r="X223" s="113"/>
      <c r="Y223" s="58" t="e">
        <f t="shared" si="24"/>
        <v>#DIV/0!</v>
      </c>
      <c r="Z223" s="251" t="e">
        <f t="shared" si="21"/>
        <v>#DIV/0!</v>
      </c>
    </row>
    <row r="224" spans="1:133" ht="20.100000000000001" customHeight="1" thickTop="1" thickBot="1" x14ac:dyDescent="0.45">
      <c r="A224" s="766" t="s">
        <v>381</v>
      </c>
      <c r="B224" s="748">
        <v>130020000000</v>
      </c>
      <c r="C224" s="749" t="s">
        <v>145</v>
      </c>
      <c r="D224" s="749"/>
      <c r="E224" s="749" t="s">
        <v>432</v>
      </c>
      <c r="F224" s="749"/>
      <c r="G224" s="749">
        <v>5</v>
      </c>
      <c r="H224" s="749">
        <v>223.71</v>
      </c>
      <c r="I224" s="749">
        <v>297.33</v>
      </c>
      <c r="J224" s="750">
        <v>657.67</v>
      </c>
      <c r="K224" s="750">
        <v>130</v>
      </c>
      <c r="L224" s="750">
        <v>448</v>
      </c>
      <c r="M224" s="750"/>
      <c r="N224" s="738">
        <f>AVERAGE(H224:L224)</f>
        <v>351.34199999999998</v>
      </c>
      <c r="O224" s="739"/>
      <c r="P224" s="739"/>
      <c r="Q224" s="740">
        <v>1531</v>
      </c>
      <c r="R224" s="736">
        <f>VLOOKUP(B224,'[1]EPSA - Control Stock Minimo'!$A$2:$F$10545,4,FALSE)</f>
        <v>0</v>
      </c>
      <c r="S224" s="741">
        <v>5000</v>
      </c>
      <c r="T224" s="742">
        <v>46122</v>
      </c>
      <c r="U224" s="743">
        <f t="shared" si="20"/>
        <v>18.588725515309871</v>
      </c>
      <c r="V224" s="743" t="str">
        <f t="shared" si="23"/>
        <v/>
      </c>
      <c r="W224" s="739"/>
      <c r="X224" s="113"/>
      <c r="Y224" s="2">
        <f t="shared" si="24"/>
        <v>18.588725515309871</v>
      </c>
      <c r="Z224" s="141">
        <f t="shared" si="21"/>
        <v>32.177451030619743</v>
      </c>
    </row>
    <row r="225" spans="1:133" ht="20.100000000000001" customHeight="1" x14ac:dyDescent="0.4">
      <c r="A225" s="767"/>
      <c r="B225" s="631">
        <v>130030000000</v>
      </c>
      <c r="C225" s="579" t="s">
        <v>146</v>
      </c>
      <c r="D225" s="579"/>
      <c r="E225" s="579" t="s">
        <v>432</v>
      </c>
      <c r="F225" s="579"/>
      <c r="G225" s="579">
        <v>5</v>
      </c>
      <c r="H225" s="579">
        <v>160.33000000000001</v>
      </c>
      <c r="I225" s="579">
        <v>98.17</v>
      </c>
      <c r="J225" s="632">
        <v>102.33</v>
      </c>
      <c r="K225" s="632">
        <v>131</v>
      </c>
      <c r="L225" s="632">
        <v>114.83</v>
      </c>
      <c r="M225" s="632"/>
      <c r="N225" s="112">
        <f>AVERAGE(H225:L225)</f>
        <v>121.33199999999999</v>
      </c>
      <c r="O225" s="110"/>
      <c r="P225" s="110"/>
      <c r="Q225" s="587">
        <v>2274</v>
      </c>
      <c r="R225" s="82">
        <f>VLOOKUP(B225,'[1]EPSA - Control Stock Minimo'!$A$2:$F$10545,4,FALSE)</f>
        <v>0</v>
      </c>
      <c r="S225" s="84">
        <f>VLOOKUP(B225,'[2]EPSA - Control Stock Minimo'!$A$1:$I$10545,9,FALSE)</f>
        <v>0</v>
      </c>
      <c r="T225" s="86">
        <v>46122</v>
      </c>
      <c r="U225" s="79">
        <f t="shared" si="20"/>
        <v>18.741964197408763</v>
      </c>
      <c r="V225" s="79" t="str">
        <f t="shared" si="23"/>
        <v/>
      </c>
      <c r="W225" s="110"/>
      <c r="X225" s="113"/>
      <c r="Y225" s="478">
        <f t="shared" si="24"/>
        <v>18.741964197408763</v>
      </c>
      <c r="Z225" s="193">
        <f t="shared" si="21"/>
        <v>32.483928394817525</v>
      </c>
    </row>
    <row r="226" spans="1:133" ht="20.100000000000001" customHeight="1" x14ac:dyDescent="0.4">
      <c r="A226" s="767"/>
      <c r="B226" s="631">
        <v>130060000000</v>
      </c>
      <c r="C226" s="579" t="s">
        <v>147</v>
      </c>
      <c r="D226" s="579"/>
      <c r="E226" s="579" t="s">
        <v>432</v>
      </c>
      <c r="F226" s="579"/>
      <c r="G226" s="579">
        <v>5</v>
      </c>
      <c r="H226" s="579">
        <v>28.17</v>
      </c>
      <c r="I226" s="579">
        <v>12.5</v>
      </c>
      <c r="J226" s="632">
        <v>14</v>
      </c>
      <c r="K226" s="632">
        <v>27</v>
      </c>
      <c r="L226" s="632">
        <v>10.5</v>
      </c>
      <c r="M226" s="632"/>
      <c r="N226" s="112">
        <f>AVERAGE(H226:L226)</f>
        <v>18.434000000000001</v>
      </c>
      <c r="O226" s="110"/>
      <c r="P226" s="110"/>
      <c r="Q226" s="587">
        <v>7372</v>
      </c>
      <c r="R226" s="82">
        <f>VLOOKUP(B226,'[1]EPSA - Control Stock Minimo'!$A$2:$F$10545,4,FALSE)</f>
        <v>0</v>
      </c>
      <c r="S226" s="84">
        <f>VLOOKUP(B226,'[2]EPSA - Control Stock Minimo'!$A$1:$I$10545,9,FALSE)</f>
        <v>0</v>
      </c>
      <c r="T226" s="86">
        <v>46122</v>
      </c>
      <c r="U226" s="79">
        <f t="shared" si="20"/>
        <v>399.91320386242808</v>
      </c>
      <c r="V226" s="79" t="str">
        <f t="shared" si="23"/>
        <v/>
      </c>
      <c r="W226" s="110"/>
      <c r="X226" s="113"/>
      <c r="Y226" s="1">
        <f t="shared" si="24"/>
        <v>399.91320386242808</v>
      </c>
      <c r="Z226" s="31">
        <f t="shared" si="21"/>
        <v>794.82640772485615</v>
      </c>
    </row>
    <row r="227" spans="1:133" ht="20.100000000000001" customHeight="1" x14ac:dyDescent="0.4">
      <c r="A227" s="767"/>
      <c r="B227" s="633">
        <v>130070000000</v>
      </c>
      <c r="C227" s="634" t="s">
        <v>148</v>
      </c>
      <c r="D227" s="634"/>
      <c r="E227" s="634" t="s">
        <v>432</v>
      </c>
      <c r="F227" s="634"/>
      <c r="G227" s="634">
        <v>5</v>
      </c>
      <c r="H227" s="634">
        <v>289</v>
      </c>
      <c r="I227" s="634">
        <v>363</v>
      </c>
      <c r="J227" s="635">
        <v>211.17</v>
      </c>
      <c r="K227" s="635">
        <v>688.67</v>
      </c>
      <c r="L227" s="635">
        <v>905.17</v>
      </c>
      <c r="M227" s="635"/>
      <c r="N227" s="112">
        <f>AVERAGE(K227:L227)</f>
        <v>796.92</v>
      </c>
      <c r="O227" s="113"/>
      <c r="P227" s="113"/>
      <c r="Q227" s="587">
        <v>11072</v>
      </c>
      <c r="R227" s="82">
        <f>VLOOKUP(B227,'[1]EPSA - Control Stock Minimo'!$A$2:$F$10545,4,FALSE)</f>
        <v>0</v>
      </c>
      <c r="S227" s="84"/>
      <c r="T227" s="86">
        <v>46122</v>
      </c>
      <c r="U227" s="79">
        <f t="shared" si="20"/>
        <v>13.89348993625458</v>
      </c>
      <c r="V227" s="79" t="str">
        <f t="shared" si="23"/>
        <v/>
      </c>
      <c r="W227" s="110"/>
      <c r="X227" s="113"/>
      <c r="Y227" s="1">
        <f t="shared" si="24"/>
        <v>13.89348993625458</v>
      </c>
      <c r="Z227" s="31">
        <f t="shared" si="21"/>
        <v>22.786979872509161</v>
      </c>
    </row>
    <row r="228" spans="1:133" ht="20.100000000000001" customHeight="1" x14ac:dyDescent="0.4">
      <c r="A228" s="767"/>
      <c r="B228" s="633">
        <v>130080000000</v>
      </c>
      <c r="C228" s="634" t="s">
        <v>878</v>
      </c>
      <c r="D228" s="634"/>
      <c r="E228" s="634"/>
      <c r="F228" s="634"/>
      <c r="G228" s="634"/>
      <c r="H228" s="634"/>
      <c r="I228" s="634"/>
      <c r="J228" s="635"/>
      <c r="K228" s="635"/>
      <c r="L228" s="635"/>
      <c r="M228" s="635"/>
      <c r="N228" s="112">
        <v>0.12</v>
      </c>
      <c r="O228" s="113"/>
      <c r="P228" s="113"/>
      <c r="Q228" s="587">
        <v>931</v>
      </c>
      <c r="R228" s="82">
        <f>VLOOKUP(B228,'[1]EPSA - Control Stock Minimo'!$A$2:$F$10545,4,FALSE)</f>
        <v>0</v>
      </c>
      <c r="S228" s="84">
        <f>VLOOKUP(B228,'[2]EPSA - Control Stock Minimo'!$A$1:$I$10545,9,FALSE)</f>
        <v>0</v>
      </c>
      <c r="T228" s="86">
        <v>46122</v>
      </c>
      <c r="U228" s="79">
        <f t="shared" si="20"/>
        <v>7758.3333333333339</v>
      </c>
      <c r="V228" s="79"/>
      <c r="W228" s="110"/>
      <c r="X228" s="113"/>
      <c r="Z228" s="31"/>
    </row>
    <row r="229" spans="1:133" ht="20.100000000000001" customHeight="1" x14ac:dyDescent="0.4">
      <c r="A229" s="767"/>
      <c r="B229" s="631">
        <v>130090000000</v>
      </c>
      <c r="C229" s="579" t="s">
        <v>149</v>
      </c>
      <c r="D229" s="579"/>
      <c r="E229" s="579" t="s">
        <v>432</v>
      </c>
      <c r="F229" s="579"/>
      <c r="G229" s="579">
        <v>5</v>
      </c>
      <c r="H229" s="579">
        <v>443</v>
      </c>
      <c r="I229" s="579">
        <v>318.33</v>
      </c>
      <c r="J229" s="632">
        <v>311.17</v>
      </c>
      <c r="K229" s="632">
        <v>486</v>
      </c>
      <c r="L229" s="632">
        <v>515</v>
      </c>
      <c r="M229" s="632"/>
      <c r="N229" s="112">
        <f t="shared" ref="N229:N240" si="25">AVERAGE(K229:L229)</f>
        <v>500.5</v>
      </c>
      <c r="O229" s="110"/>
      <c r="P229" s="110"/>
      <c r="Q229" s="587">
        <v>168</v>
      </c>
      <c r="R229" s="82">
        <f>VLOOKUP(B229,'[1]EPSA - Control Stock Minimo'!$A$2:$F$10545,4,FALSE)</f>
        <v>0</v>
      </c>
      <c r="S229" s="84">
        <f>VLOOKUP(B229,'[2]EPSA - Control Stock Minimo'!$A$1:$I$10545,9,FALSE)</f>
        <v>5000</v>
      </c>
      <c r="T229" s="86">
        <v>46122</v>
      </c>
      <c r="U229" s="79">
        <f t="shared" si="20"/>
        <v>10.325674325674326</v>
      </c>
      <c r="V229" s="79" t="str">
        <f t="shared" si="23"/>
        <v/>
      </c>
      <c r="W229" s="110"/>
      <c r="X229" s="113"/>
      <c r="Y229" s="1">
        <f t="shared" si="24"/>
        <v>10.325674325674326</v>
      </c>
      <c r="Z229" s="31">
        <f t="shared" si="21"/>
        <v>15.651348651348652</v>
      </c>
    </row>
    <row r="230" spans="1:133" ht="17.25" customHeight="1" x14ac:dyDescent="0.4">
      <c r="A230" s="767"/>
      <c r="B230" s="631">
        <v>130100000000</v>
      </c>
      <c r="C230" s="579" t="s">
        <v>150</v>
      </c>
      <c r="D230" s="579"/>
      <c r="E230" s="579" t="s">
        <v>432</v>
      </c>
      <c r="F230" s="579"/>
      <c r="G230" s="579">
        <v>5</v>
      </c>
      <c r="H230" s="579">
        <v>49.17</v>
      </c>
      <c r="I230" s="579">
        <v>11.33</v>
      </c>
      <c r="J230" s="632">
        <v>11.5</v>
      </c>
      <c r="K230" s="632">
        <v>20</v>
      </c>
      <c r="L230" s="632">
        <v>30</v>
      </c>
      <c r="M230" s="632"/>
      <c r="N230" s="112">
        <f t="shared" si="25"/>
        <v>25</v>
      </c>
      <c r="O230" s="110"/>
      <c r="P230" s="110"/>
      <c r="Q230" s="587">
        <v>1163</v>
      </c>
      <c r="R230" s="82">
        <f>VLOOKUP(B230,'[1]EPSA - Control Stock Minimo'!$A$2:$F$10545,4,FALSE)</f>
        <v>0</v>
      </c>
      <c r="S230" s="84">
        <f>VLOOKUP(B230,'[2]EPSA - Control Stock Minimo'!$A$1:$I$10545,9,FALSE)</f>
        <v>0</v>
      </c>
      <c r="T230" s="86">
        <v>46122</v>
      </c>
      <c r="U230" s="79">
        <f t="shared" si="20"/>
        <v>46.52</v>
      </c>
      <c r="V230" s="79" t="str">
        <f t="shared" si="23"/>
        <v/>
      </c>
      <c r="W230" s="110"/>
      <c r="X230" s="113"/>
      <c r="Y230" s="1">
        <f t="shared" si="24"/>
        <v>46.52</v>
      </c>
      <c r="Z230" s="31">
        <f t="shared" si="21"/>
        <v>88.04</v>
      </c>
    </row>
    <row r="231" spans="1:133" ht="25.5" customHeight="1" thickBot="1" x14ac:dyDescent="0.45">
      <c r="A231" s="767"/>
      <c r="B231" s="631">
        <v>130110000000</v>
      </c>
      <c r="C231" s="579" t="s">
        <v>151</v>
      </c>
      <c r="D231" s="579"/>
      <c r="E231" s="579" t="s">
        <v>432</v>
      </c>
      <c r="F231" s="579"/>
      <c r="G231" s="579">
        <v>5</v>
      </c>
      <c r="H231" s="579">
        <v>49.17</v>
      </c>
      <c r="I231" s="579">
        <v>56</v>
      </c>
      <c r="J231" s="632">
        <v>8</v>
      </c>
      <c r="K231" s="632">
        <v>14.5</v>
      </c>
      <c r="L231" s="632">
        <v>35.17</v>
      </c>
      <c r="M231" s="632"/>
      <c r="N231" s="112">
        <f t="shared" si="25"/>
        <v>24.835000000000001</v>
      </c>
      <c r="O231" s="110"/>
      <c r="P231" s="110"/>
      <c r="Q231" s="587">
        <v>1736</v>
      </c>
      <c r="R231" s="82">
        <f>VLOOKUP(B231,'[1]EPSA - Control Stock Minimo'!$A$2:$F$10545,4,FALSE)</f>
        <v>0</v>
      </c>
      <c r="S231" s="84">
        <f>VLOOKUP(B231,'[2]EPSA - Control Stock Minimo'!$A$1:$I$10545,9,FALSE)</f>
        <v>0</v>
      </c>
      <c r="T231" s="86">
        <v>46122</v>
      </c>
      <c r="U231" s="79">
        <f t="shared" si="20"/>
        <v>69.901348902758201</v>
      </c>
      <c r="V231" s="79" t="str">
        <f t="shared" si="23"/>
        <v/>
      </c>
      <c r="W231" s="110"/>
      <c r="X231" s="113"/>
      <c r="Y231" s="1">
        <f t="shared" si="24"/>
        <v>69.901348902758201</v>
      </c>
      <c r="Z231" s="31">
        <f t="shared" si="21"/>
        <v>134.8026978055164</v>
      </c>
    </row>
    <row r="232" spans="1:133" ht="20.100000000000001" hidden="1" customHeight="1" thickBot="1" x14ac:dyDescent="0.45">
      <c r="A232" s="767"/>
      <c r="B232" s="631">
        <v>140090226698</v>
      </c>
      <c r="C232" s="579" t="s">
        <v>159</v>
      </c>
      <c r="D232" s="579" t="s">
        <v>800</v>
      </c>
      <c r="E232" s="579" t="s">
        <v>426</v>
      </c>
      <c r="F232" s="579"/>
      <c r="G232" s="579">
        <v>5</v>
      </c>
      <c r="H232" s="579">
        <v>0.57999999999999996</v>
      </c>
      <c r="I232" s="579">
        <v>0.39</v>
      </c>
      <c r="J232" s="632">
        <f>0.46+0.19</f>
        <v>0.65</v>
      </c>
      <c r="K232" s="632">
        <v>0.34</v>
      </c>
      <c r="L232" s="632">
        <v>0.28000000000000003</v>
      </c>
      <c r="M232" s="632"/>
      <c r="N232" s="112">
        <f t="shared" si="25"/>
        <v>0.31000000000000005</v>
      </c>
      <c r="O232" s="110"/>
      <c r="P232" s="110"/>
      <c r="Q232" s="587">
        <v>10</v>
      </c>
      <c r="R232" s="82">
        <f>VLOOKUP(B232,'[1]EPSA - Control Stock Minimo'!$A$2:$F$10545,4,FALSE)</f>
        <v>0</v>
      </c>
      <c r="S232" s="84">
        <f>VLOOKUP(B232,'[2]EPSA - Control Stock Minimo'!$A$1:$I$10545,9,FALSE)</f>
        <v>0</v>
      </c>
      <c r="T232" s="86">
        <v>46122</v>
      </c>
      <c r="U232" s="79">
        <f t="shared" si="20"/>
        <v>32.258064516129025</v>
      </c>
      <c r="V232" s="79" t="str">
        <f t="shared" si="23"/>
        <v/>
      </c>
      <c r="W232" s="110"/>
      <c r="X232" s="113"/>
      <c r="Y232" s="1">
        <f t="shared" si="24"/>
        <v>32.258064516129025</v>
      </c>
      <c r="Z232" s="31">
        <f t="shared" si="21"/>
        <v>59.51612903225805</v>
      </c>
    </row>
    <row r="233" spans="1:133" s="2" customFormat="1" ht="27" customHeight="1" x14ac:dyDescent="0.4">
      <c r="A233" s="767"/>
      <c r="B233" s="631">
        <v>140090003927</v>
      </c>
      <c r="C233" s="579" t="s">
        <v>160</v>
      </c>
      <c r="D233" s="579"/>
      <c r="E233" s="579" t="s">
        <v>426</v>
      </c>
      <c r="F233" s="579"/>
      <c r="G233" s="579">
        <v>5</v>
      </c>
      <c r="H233" s="579">
        <v>0.26</v>
      </c>
      <c r="I233" s="579">
        <v>0.14000000000000001</v>
      </c>
      <c r="J233" s="632">
        <v>0.23</v>
      </c>
      <c r="K233" s="632">
        <v>0.32</v>
      </c>
      <c r="L233" s="632">
        <v>0.17</v>
      </c>
      <c r="M233" s="632"/>
      <c r="N233" s="112">
        <f t="shared" si="25"/>
        <v>0.245</v>
      </c>
      <c r="O233" s="110"/>
      <c r="P233" s="110"/>
      <c r="Q233" s="587">
        <v>0.38</v>
      </c>
      <c r="R233" s="82">
        <f>VLOOKUP(B233,'[1]EPSA - Control Stock Minimo'!$A$2:$F$10545,4,FALSE)</f>
        <v>0</v>
      </c>
      <c r="S233" s="84">
        <v>2</v>
      </c>
      <c r="T233" s="86">
        <v>46122</v>
      </c>
      <c r="U233" s="79">
        <f>SUM(Q233:S233)/N233</f>
        <v>9.7142857142857135</v>
      </c>
      <c r="V233" s="79" t="str">
        <f t="shared" si="23"/>
        <v/>
      </c>
      <c r="W233" s="110"/>
      <c r="X233" s="113"/>
      <c r="Y233" s="1" t="e">
        <f>(Q233+#REF!+X233)/N233</f>
        <v>#REF!</v>
      </c>
      <c r="Z233" s="31" t="e">
        <f t="shared" si="21"/>
        <v>#REF!</v>
      </c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</row>
    <row r="234" spans="1:133" ht="20.100000000000001" customHeight="1" thickBot="1" x14ac:dyDescent="0.45">
      <c r="A234" s="772"/>
      <c r="B234" s="751">
        <v>140090055493</v>
      </c>
      <c r="C234" s="752" t="s">
        <v>161</v>
      </c>
      <c r="D234" s="752"/>
      <c r="E234" s="752" t="s">
        <v>432</v>
      </c>
      <c r="F234" s="752"/>
      <c r="G234" s="752">
        <v>5</v>
      </c>
      <c r="H234" s="752">
        <v>0.83</v>
      </c>
      <c r="I234" s="752">
        <v>3.33</v>
      </c>
      <c r="J234" s="753">
        <v>0</v>
      </c>
      <c r="K234" s="753">
        <v>6.67</v>
      </c>
      <c r="L234" s="753">
        <v>0</v>
      </c>
      <c r="M234" s="753"/>
      <c r="N234" s="725">
        <f t="shared" si="25"/>
        <v>3.335</v>
      </c>
      <c r="O234" s="726"/>
      <c r="P234" s="726"/>
      <c r="Q234" s="727">
        <v>3900</v>
      </c>
      <c r="R234" s="723">
        <f>VLOOKUP(B234,'[1]EPSA - Control Stock Minimo'!$A$2:$F$10545,4,FALSE)</f>
        <v>0</v>
      </c>
      <c r="S234" s="754"/>
      <c r="T234" s="729">
        <v>46122</v>
      </c>
      <c r="U234" s="730">
        <f t="shared" si="20"/>
        <v>1169.4152923538231</v>
      </c>
      <c r="V234" s="730" t="str">
        <f t="shared" si="23"/>
        <v/>
      </c>
      <c r="W234" s="726"/>
      <c r="X234" s="113"/>
      <c r="Y234" s="1">
        <f>(Q234+S233+X234)/N234</f>
        <v>1170.0149925037481</v>
      </c>
      <c r="Z234" s="31">
        <f t="shared" si="21"/>
        <v>2334.4302848575712</v>
      </c>
    </row>
    <row r="235" spans="1:133" ht="19.5" customHeight="1" thickTop="1" x14ac:dyDescent="0.4">
      <c r="A235" s="767" t="s">
        <v>382</v>
      </c>
      <c r="B235" s="731">
        <v>140015000000</v>
      </c>
      <c r="C235" s="732" t="s">
        <v>152</v>
      </c>
      <c r="D235" s="732"/>
      <c r="E235" s="732" t="s">
        <v>435</v>
      </c>
      <c r="F235" s="732"/>
      <c r="G235" s="732">
        <v>5</v>
      </c>
      <c r="H235" s="732">
        <v>0.83</v>
      </c>
      <c r="I235" s="732">
        <v>0</v>
      </c>
      <c r="J235" s="733">
        <v>1</v>
      </c>
      <c r="K235" s="733">
        <v>0.75</v>
      </c>
      <c r="L235" s="733">
        <v>0.42</v>
      </c>
      <c r="M235" s="733"/>
      <c r="N235" s="713">
        <f t="shared" si="25"/>
        <v>0.58499999999999996</v>
      </c>
      <c r="O235" s="714"/>
      <c r="P235" s="714"/>
      <c r="Q235" s="715">
        <v>259</v>
      </c>
      <c r="R235" s="712">
        <f>VLOOKUP(B235,'[1]EPSA - Control Stock Minimo'!$A$2:$F$10545,4,FALSE)</f>
        <v>0</v>
      </c>
      <c r="S235" s="716">
        <f>VLOOKUP(B235,'[2]EPSA - Control Stock Minimo'!$A$1:$I$10545,9,FALSE)</f>
        <v>0</v>
      </c>
      <c r="T235" s="717">
        <v>46122</v>
      </c>
      <c r="U235" s="718">
        <f t="shared" si="20"/>
        <v>442.73504273504278</v>
      </c>
      <c r="V235" s="718" t="str">
        <f t="shared" si="23"/>
        <v/>
      </c>
      <c r="W235" s="719"/>
      <c r="X235" s="113"/>
      <c r="Y235" s="1">
        <f t="shared" si="24"/>
        <v>442.73504273504278</v>
      </c>
      <c r="Z235" s="31">
        <f t="shared" si="21"/>
        <v>880.47008547008556</v>
      </c>
    </row>
    <row r="236" spans="1:133" ht="20.100000000000001" customHeight="1" x14ac:dyDescent="0.4">
      <c r="A236" s="767"/>
      <c r="B236" s="631">
        <v>140038000000</v>
      </c>
      <c r="C236" s="579" t="s">
        <v>153</v>
      </c>
      <c r="D236" s="579"/>
      <c r="E236" s="579" t="s">
        <v>435</v>
      </c>
      <c r="F236" s="579"/>
      <c r="G236" s="579">
        <v>5</v>
      </c>
      <c r="H236" s="579">
        <v>12.21</v>
      </c>
      <c r="I236" s="579">
        <v>8.16</v>
      </c>
      <c r="J236" s="632">
        <v>11.1</v>
      </c>
      <c r="K236" s="632">
        <v>10.36</v>
      </c>
      <c r="L236" s="632">
        <v>11</v>
      </c>
      <c r="M236" s="632"/>
      <c r="N236" s="112">
        <f t="shared" si="25"/>
        <v>10.68</v>
      </c>
      <c r="O236" s="110"/>
      <c r="P236" s="110"/>
      <c r="Q236" s="587">
        <v>2149</v>
      </c>
      <c r="R236" s="82">
        <f>VLOOKUP(B236,'[1]EPSA - Control Stock Minimo'!$A$2:$F$10545,4,FALSE)</f>
        <v>0</v>
      </c>
      <c r="S236" s="84">
        <f>VLOOKUP(B236,'[2]EPSA - Control Stock Minimo'!$A$1:$I$10545,9,FALSE)</f>
        <v>0</v>
      </c>
      <c r="T236" s="86">
        <v>46122</v>
      </c>
      <c r="U236" s="79">
        <f t="shared" si="20"/>
        <v>201.21722846441949</v>
      </c>
      <c r="V236" s="79" t="str">
        <f t="shared" si="23"/>
        <v/>
      </c>
      <c r="W236" s="663"/>
      <c r="X236" s="110"/>
      <c r="Y236" s="1">
        <f t="shared" si="24"/>
        <v>201.21722846441949</v>
      </c>
      <c r="Z236" s="31">
        <f t="shared" si="21"/>
        <v>397.43445692883898</v>
      </c>
    </row>
    <row r="237" spans="1:133" ht="20.100000000000001" customHeight="1" x14ac:dyDescent="0.4">
      <c r="A237" s="767"/>
      <c r="B237" s="631">
        <v>140045000000</v>
      </c>
      <c r="C237" s="579" t="s">
        <v>154</v>
      </c>
      <c r="D237" s="579"/>
      <c r="E237" s="579"/>
      <c r="F237" s="579"/>
      <c r="G237" s="579">
        <v>5</v>
      </c>
      <c r="H237" s="579">
        <v>10.17</v>
      </c>
      <c r="I237" s="579">
        <v>10.36</v>
      </c>
      <c r="J237" s="632">
        <v>5.96</v>
      </c>
      <c r="K237" s="632">
        <v>11.7</v>
      </c>
      <c r="L237" s="632">
        <v>11.83</v>
      </c>
      <c r="M237" s="632"/>
      <c r="N237" s="112">
        <f t="shared" si="25"/>
        <v>11.765000000000001</v>
      </c>
      <c r="O237" s="110"/>
      <c r="P237" s="110"/>
      <c r="Q237" s="587">
        <v>2257</v>
      </c>
      <c r="R237" s="82">
        <f>VLOOKUP(B237,'[1]EPSA - Control Stock Minimo'!$A$2:$F$10545,4,FALSE)</f>
        <v>0</v>
      </c>
      <c r="S237" s="84">
        <f>VLOOKUP(B237,'[2]EPSA - Control Stock Minimo'!$A$1:$I$10545,9,FALSE)</f>
        <v>0</v>
      </c>
      <c r="T237" s="86">
        <v>46122</v>
      </c>
      <c r="U237" s="79">
        <f t="shared" si="20"/>
        <v>191.84020399490012</v>
      </c>
      <c r="V237" s="79" t="str">
        <f t="shared" si="23"/>
        <v/>
      </c>
      <c r="W237" s="663"/>
      <c r="X237" s="110"/>
      <c r="Y237" s="1">
        <f t="shared" si="24"/>
        <v>191.84020399490012</v>
      </c>
      <c r="Z237" s="31">
        <f t="shared" si="21"/>
        <v>378.68040798980024</v>
      </c>
    </row>
    <row r="238" spans="1:133" s="3" customFormat="1" ht="20.100000000000001" customHeight="1" thickBot="1" x14ac:dyDescent="0.45">
      <c r="A238" s="767"/>
      <c r="B238" s="631">
        <v>140055000000</v>
      </c>
      <c r="C238" s="579" t="s">
        <v>155</v>
      </c>
      <c r="D238" s="579"/>
      <c r="E238" s="579"/>
      <c r="F238" s="579"/>
      <c r="G238" s="579">
        <v>5</v>
      </c>
      <c r="H238" s="579">
        <v>0</v>
      </c>
      <c r="I238" s="579">
        <v>4.58</v>
      </c>
      <c r="J238" s="632">
        <v>1.25</v>
      </c>
      <c r="K238" s="632">
        <v>1.93</v>
      </c>
      <c r="L238" s="632">
        <v>2.5299999999999998</v>
      </c>
      <c r="M238" s="632"/>
      <c r="N238" s="112">
        <f t="shared" si="25"/>
        <v>2.23</v>
      </c>
      <c r="O238" s="110"/>
      <c r="P238" s="110"/>
      <c r="Q238" s="587">
        <v>8307</v>
      </c>
      <c r="R238" s="82">
        <f>VLOOKUP(B238,'[1]EPSA - Control Stock Minimo'!$A$2:$F$10545,4,FALSE)</f>
        <v>0</v>
      </c>
      <c r="S238" s="84">
        <f>VLOOKUP(B238,'[2]EPSA - Control Stock Minimo'!$A$1:$I$10545,9,FALSE)</f>
        <v>0</v>
      </c>
      <c r="T238" s="86">
        <v>46122</v>
      </c>
      <c r="U238" s="79">
        <f t="shared" si="20"/>
        <v>3725.1121076233185</v>
      </c>
      <c r="V238" s="79" t="str">
        <f t="shared" si="23"/>
        <v/>
      </c>
      <c r="W238" s="663"/>
      <c r="X238" s="110"/>
      <c r="Y238" s="1">
        <f t="shared" si="24"/>
        <v>3725.1121076233185</v>
      </c>
      <c r="Z238" s="31">
        <f t="shared" si="21"/>
        <v>7445.224215246637</v>
      </c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  <c r="DO238" s="57"/>
      <c r="DP238" s="57"/>
      <c r="DQ238" s="57"/>
      <c r="DR238" s="57"/>
      <c r="DS238" s="57"/>
      <c r="DT238" s="57"/>
      <c r="DU238" s="57"/>
      <c r="DV238" s="57"/>
      <c r="DW238" s="57"/>
      <c r="DX238" s="57"/>
      <c r="DY238" s="57"/>
      <c r="DZ238" s="57"/>
      <c r="EA238" s="57"/>
      <c r="EB238" s="57"/>
      <c r="EC238" s="57"/>
    </row>
    <row r="239" spans="1:133" s="58" customFormat="1" ht="20.100000000000001" customHeight="1" x14ac:dyDescent="0.4">
      <c r="A239" s="767"/>
      <c r="B239" s="633">
        <v>140070000000</v>
      </c>
      <c r="C239" s="634" t="s">
        <v>156</v>
      </c>
      <c r="D239" s="634"/>
      <c r="E239" s="634"/>
      <c r="F239" s="634"/>
      <c r="G239" s="634">
        <v>5</v>
      </c>
      <c r="H239" s="634">
        <v>0</v>
      </c>
      <c r="I239" s="634">
        <v>0</v>
      </c>
      <c r="J239" s="635">
        <v>0</v>
      </c>
      <c r="K239" s="635">
        <v>0.33</v>
      </c>
      <c r="L239" s="635">
        <v>0</v>
      </c>
      <c r="M239" s="635"/>
      <c r="N239" s="112">
        <f t="shared" si="25"/>
        <v>0.16500000000000001</v>
      </c>
      <c r="O239" s="113"/>
      <c r="P239" s="113"/>
      <c r="Q239" s="587">
        <v>290</v>
      </c>
      <c r="R239" s="82">
        <f>VLOOKUP(B239,'[1]EPSA - Control Stock Minimo'!$A$2:$F$10545,4,FALSE)</f>
        <v>0</v>
      </c>
      <c r="S239" s="84">
        <f>VLOOKUP(B239,'[2]EPSA - Control Stock Minimo'!$A$1:$I$10545,9,FALSE)</f>
        <v>0</v>
      </c>
      <c r="T239" s="86">
        <v>46122</v>
      </c>
      <c r="U239" s="79">
        <f t="shared" si="20"/>
        <v>1757.5757575757575</v>
      </c>
      <c r="V239" s="248" t="str">
        <f t="shared" si="23"/>
        <v/>
      </c>
      <c r="W239" s="662"/>
      <c r="X239" s="113"/>
      <c r="Y239" s="57">
        <f t="shared" si="24"/>
        <v>1757.5757575757575</v>
      </c>
      <c r="Z239" s="443">
        <f t="shared" si="21"/>
        <v>3510.151515151515</v>
      </c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/>
      <c r="DJ239" s="57"/>
      <c r="DK239" s="57"/>
      <c r="DL239" s="57"/>
      <c r="DM239" s="57"/>
      <c r="DN239" s="57"/>
      <c r="DO239" s="57"/>
      <c r="DP239" s="57"/>
      <c r="DQ239" s="57"/>
      <c r="DR239" s="57"/>
      <c r="DS239" s="57"/>
      <c r="DT239" s="57"/>
      <c r="DU239" s="57"/>
      <c r="DV239" s="57"/>
      <c r="DW239" s="57"/>
      <c r="DX239" s="57"/>
      <c r="DY239" s="57"/>
      <c r="DZ239" s="57"/>
      <c r="EA239" s="57"/>
      <c r="EB239" s="57"/>
      <c r="EC239" s="57"/>
    </row>
    <row r="240" spans="1:133" ht="20.100000000000001" customHeight="1" thickBot="1" x14ac:dyDescent="0.45">
      <c r="A240" s="772"/>
      <c r="B240" s="631">
        <v>140080000000</v>
      </c>
      <c r="C240" s="579" t="s">
        <v>157</v>
      </c>
      <c r="D240" s="579"/>
      <c r="E240" s="579"/>
      <c r="F240" s="579"/>
      <c r="G240" s="579">
        <v>5</v>
      </c>
      <c r="H240" s="579">
        <v>0.01</v>
      </c>
      <c r="I240" s="579">
        <v>0.01</v>
      </c>
      <c r="J240" s="632">
        <v>0.01</v>
      </c>
      <c r="K240" s="632">
        <v>0.02</v>
      </c>
      <c r="L240" s="632">
        <v>0.02</v>
      </c>
      <c r="M240" s="632"/>
      <c r="N240" s="112">
        <f t="shared" si="25"/>
        <v>0.02</v>
      </c>
      <c r="O240" s="110"/>
      <c r="P240" s="110"/>
      <c r="Q240" s="587">
        <v>369</v>
      </c>
      <c r="R240" s="82">
        <f>VLOOKUP(B240,'[1]EPSA - Control Stock Minimo'!$A$2:$F$10545,4,FALSE)</f>
        <v>0</v>
      </c>
      <c r="S240" s="84">
        <f>VLOOKUP(B240,'[2]EPSA - Control Stock Minimo'!$A$1:$I$10545,9,FALSE)</f>
        <v>0</v>
      </c>
      <c r="T240" s="86">
        <v>46122</v>
      </c>
      <c r="U240" s="79">
        <f t="shared" si="20"/>
        <v>18450</v>
      </c>
      <c r="V240" s="79" t="str">
        <f t="shared" si="23"/>
        <v/>
      </c>
      <c r="W240" s="663"/>
      <c r="X240" s="110"/>
      <c r="Y240" s="1">
        <f t="shared" si="24"/>
        <v>18450</v>
      </c>
      <c r="Z240" s="31">
        <f t="shared" si="21"/>
        <v>36895</v>
      </c>
    </row>
    <row r="241" spans="1:26" ht="32.25" customHeight="1" thickTop="1" x14ac:dyDescent="0.4">
      <c r="A241" s="766" t="s">
        <v>927</v>
      </c>
      <c r="B241" s="578">
        <v>509007509002</v>
      </c>
      <c r="C241" s="636" t="s">
        <v>164</v>
      </c>
      <c r="D241" s="636"/>
      <c r="E241" s="636" t="s">
        <v>424</v>
      </c>
      <c r="F241" s="636"/>
      <c r="G241" s="636">
        <v>6</v>
      </c>
      <c r="H241" s="636">
        <v>16352</v>
      </c>
      <c r="I241" s="636">
        <v>14353</v>
      </c>
      <c r="J241" s="637">
        <v>15630.78</v>
      </c>
      <c r="K241" s="637">
        <v>18325</v>
      </c>
      <c r="L241" s="637">
        <v>24286</v>
      </c>
      <c r="M241" s="637">
        <v>17123</v>
      </c>
      <c r="N241" s="112">
        <f>AVERAGE(K241:L241)</f>
        <v>21305.5</v>
      </c>
      <c r="O241" s="110"/>
      <c r="P241" s="110"/>
      <c r="Q241" s="587">
        <v>127310</v>
      </c>
      <c r="R241" s="82">
        <f>VLOOKUP(B241,'[1]EPSA - Control Stock Minimo'!$A$2:$F$10545,4,FALSE)</f>
        <v>0</v>
      </c>
      <c r="S241" s="84">
        <v>200000</v>
      </c>
      <c r="T241" s="86">
        <v>46122</v>
      </c>
      <c r="U241" s="79">
        <f t="shared" si="20"/>
        <v>15.36269977235925</v>
      </c>
      <c r="V241" s="79" t="str">
        <f t="shared" si="23"/>
        <v/>
      </c>
      <c r="W241" s="662"/>
      <c r="X241" s="113"/>
      <c r="Y241" s="1">
        <f t="shared" si="24"/>
        <v>15.36269977235925</v>
      </c>
      <c r="Z241" s="31">
        <f t="shared" si="21"/>
        <v>24.725399544718499</v>
      </c>
    </row>
    <row r="242" spans="1:26" ht="33" customHeight="1" x14ac:dyDescent="0.4">
      <c r="A242" s="767"/>
      <c r="B242" s="578">
        <v>509008509003</v>
      </c>
      <c r="C242" s="636" t="s">
        <v>165</v>
      </c>
      <c r="D242" s="636"/>
      <c r="E242" s="636" t="s">
        <v>424</v>
      </c>
      <c r="F242" s="636"/>
      <c r="G242" s="636">
        <v>6</v>
      </c>
      <c r="H242" s="636">
        <v>22303</v>
      </c>
      <c r="I242" s="636">
        <v>22496</v>
      </c>
      <c r="J242" s="637">
        <v>20830.669999999998</v>
      </c>
      <c r="K242" s="637">
        <v>24866</v>
      </c>
      <c r="L242" s="637">
        <v>19492</v>
      </c>
      <c r="M242" s="637">
        <v>22078</v>
      </c>
      <c r="N242" s="112">
        <f>AVERAGE(J242:L242)</f>
        <v>21729.556666666667</v>
      </c>
      <c r="O242" s="110"/>
      <c r="P242" s="110"/>
      <c r="Q242" s="587">
        <v>132271</v>
      </c>
      <c r="R242" s="82">
        <f>VLOOKUP(B242,'[1]EPSA - Control Stock Minimo'!$A$2:$F$10545,4,FALSE)</f>
        <v>0</v>
      </c>
      <c r="S242" s="84">
        <v>200000</v>
      </c>
      <c r="T242" s="86">
        <v>46122</v>
      </c>
      <c r="U242" s="79">
        <f t="shared" si="20"/>
        <v>15.291200142601467</v>
      </c>
      <c r="V242" s="79" t="str">
        <f t="shared" si="23"/>
        <v/>
      </c>
      <c r="W242" s="662"/>
      <c r="X242" s="113"/>
      <c r="Y242" s="1">
        <f t="shared" si="24"/>
        <v>15.291200142601467</v>
      </c>
      <c r="Z242" s="31">
        <f t="shared" si="21"/>
        <v>24.582400285202933</v>
      </c>
    </row>
    <row r="243" spans="1:26" ht="24.6" x14ac:dyDescent="0.4">
      <c r="A243" s="767"/>
      <c r="B243" s="578">
        <v>509104001002</v>
      </c>
      <c r="C243" s="636" t="s">
        <v>374</v>
      </c>
      <c r="D243" s="636" t="s">
        <v>782</v>
      </c>
      <c r="E243" s="636" t="s">
        <v>424</v>
      </c>
      <c r="F243" s="636"/>
      <c r="G243" s="636">
        <v>6</v>
      </c>
      <c r="H243" s="636">
        <v>27354</v>
      </c>
      <c r="I243" s="636">
        <v>21014</v>
      </c>
      <c r="J243" s="637">
        <v>28551.17</v>
      </c>
      <c r="K243" s="637">
        <v>39131</v>
      </c>
      <c r="L243" s="637">
        <v>30611</v>
      </c>
      <c r="M243" s="637">
        <v>16900</v>
      </c>
      <c r="N243" s="112">
        <f>AVERAGE(K243:L243)</f>
        <v>34871</v>
      </c>
      <c r="O243" s="110"/>
      <c r="P243" s="110"/>
      <c r="Q243" s="587">
        <v>316815</v>
      </c>
      <c r="R243" s="82">
        <f>VLOOKUP(B243,'[1]EPSA - Control Stock Minimo'!$A$2:$F$10545,4,FALSE)</f>
        <v>0</v>
      </c>
      <c r="S243" s="84">
        <v>200000</v>
      </c>
      <c r="T243" s="86">
        <v>46122</v>
      </c>
      <c r="U243" s="79">
        <f t="shared" ref="U243:U258" si="26">SUM(Q243:S243)/N243</f>
        <v>14.820767973387628</v>
      </c>
      <c r="V243" s="79" t="str">
        <f t="shared" si="23"/>
        <v/>
      </c>
      <c r="W243" s="662"/>
      <c r="X243" s="113"/>
      <c r="Y243" s="1">
        <f t="shared" si="24"/>
        <v>14.820767973387628</v>
      </c>
      <c r="Z243" s="31">
        <f t="shared" ref="Z243:Z269" si="27">Y243-G243+U243</f>
        <v>23.641535946775257</v>
      </c>
    </row>
    <row r="244" spans="1:26" ht="23.25" customHeight="1" x14ac:dyDescent="0.4">
      <c r="A244" s="767"/>
      <c r="B244" s="578">
        <v>509104002002</v>
      </c>
      <c r="C244" s="636" t="s">
        <v>167</v>
      </c>
      <c r="D244" s="636" t="s">
        <v>783</v>
      </c>
      <c r="E244" s="636" t="s">
        <v>424</v>
      </c>
      <c r="F244" s="636"/>
      <c r="G244" s="636">
        <v>6</v>
      </c>
      <c r="H244" s="636">
        <v>1469</v>
      </c>
      <c r="I244" s="636">
        <v>477.25</v>
      </c>
      <c r="J244" s="637">
        <v>3588.92</v>
      </c>
      <c r="K244" s="637">
        <v>4533</v>
      </c>
      <c r="L244" s="637">
        <v>3829</v>
      </c>
      <c r="M244" s="637">
        <v>4028</v>
      </c>
      <c r="N244" s="112">
        <f>AVERAGE(J244:L244)</f>
        <v>3983.64</v>
      </c>
      <c r="O244" s="110"/>
      <c r="P244" s="110"/>
      <c r="Q244" s="587">
        <v>49.219000000000001</v>
      </c>
      <c r="R244" s="82">
        <f>VLOOKUP(B244,'[1]EPSA - Control Stock Minimo'!$A$2:$F$10545,4,FALSE)</f>
        <v>0</v>
      </c>
      <c r="S244" s="84">
        <v>50000</v>
      </c>
      <c r="T244" s="86">
        <v>46122</v>
      </c>
      <c r="U244" s="79">
        <f t="shared" si="26"/>
        <v>12.563690243094255</v>
      </c>
      <c r="V244" s="79" t="str">
        <f t="shared" si="23"/>
        <v/>
      </c>
      <c r="W244" s="662"/>
      <c r="X244" s="113"/>
      <c r="Y244" s="1">
        <f t="shared" si="24"/>
        <v>12.563690243094255</v>
      </c>
      <c r="Z244" s="31">
        <f t="shared" si="27"/>
        <v>19.12738048618851</v>
      </c>
    </row>
    <row r="245" spans="1:26" ht="28.5" customHeight="1" x14ac:dyDescent="0.4">
      <c r="A245" s="767"/>
      <c r="B245" s="578">
        <v>509104003702</v>
      </c>
      <c r="C245" s="636" t="s">
        <v>168</v>
      </c>
      <c r="D245" s="636"/>
      <c r="E245" s="636" t="s">
        <v>424</v>
      </c>
      <c r="F245" s="636"/>
      <c r="G245" s="636">
        <v>6</v>
      </c>
      <c r="H245" s="636">
        <v>420</v>
      </c>
      <c r="I245" s="636">
        <v>194</v>
      </c>
      <c r="J245" s="637">
        <v>515.58000000000004</v>
      </c>
      <c r="K245" s="637">
        <v>15.42</v>
      </c>
      <c r="L245" s="637">
        <v>75.17</v>
      </c>
      <c r="M245" s="637">
        <v>65</v>
      </c>
      <c r="N245" s="112">
        <f t="shared" ref="N245:N249" si="28">AVERAGE(H245:L245)</f>
        <v>244.03400000000002</v>
      </c>
      <c r="O245" s="110"/>
      <c r="P245" s="110"/>
      <c r="Q245" s="587">
        <v>3321</v>
      </c>
      <c r="R245" s="82">
        <f>VLOOKUP(B245,'[1]EPSA - Control Stock Minimo'!$A$2:$F$10545,4,FALSE)</f>
        <v>0</v>
      </c>
      <c r="S245" s="84">
        <f>VLOOKUP(B245,'[2]EPSA - Control Stock Minimo'!$A$1:$I$10545,9,FALSE)</f>
        <v>0</v>
      </c>
      <c r="T245" s="86">
        <v>46122</v>
      </c>
      <c r="U245" s="79">
        <f t="shared" si="26"/>
        <v>13.608759435160673</v>
      </c>
      <c r="V245" s="79" t="str">
        <f t="shared" si="23"/>
        <v/>
      </c>
      <c r="W245" s="662"/>
      <c r="X245" s="113"/>
      <c r="Y245" s="1">
        <f t="shared" si="24"/>
        <v>13.608759435160673</v>
      </c>
      <c r="Z245" s="31">
        <f t="shared" si="27"/>
        <v>21.217518870321346</v>
      </c>
    </row>
    <row r="246" spans="1:26" ht="38.25" customHeight="1" x14ac:dyDescent="0.4">
      <c r="A246" s="767"/>
      <c r="B246" s="578">
        <v>509104004901</v>
      </c>
      <c r="C246" s="636" t="s">
        <v>375</v>
      </c>
      <c r="D246" s="636"/>
      <c r="E246" s="636" t="s">
        <v>424</v>
      </c>
      <c r="F246" s="636"/>
      <c r="G246" s="636">
        <v>6</v>
      </c>
      <c r="H246" s="636">
        <v>5895.5</v>
      </c>
      <c r="I246" s="636">
        <v>4316</v>
      </c>
      <c r="J246" s="637">
        <v>5822.42</v>
      </c>
      <c r="K246" s="637">
        <v>5343</v>
      </c>
      <c r="L246" s="637">
        <v>5200</v>
      </c>
      <c r="M246" s="637">
        <v>4390</v>
      </c>
      <c r="N246" s="112">
        <f t="shared" si="28"/>
        <v>5315.384</v>
      </c>
      <c r="O246" s="110"/>
      <c r="P246" s="110"/>
      <c r="Q246" s="587">
        <v>38849</v>
      </c>
      <c r="R246" s="82">
        <f>VLOOKUP(B246,'[1]EPSA - Control Stock Minimo'!$A$2:$F$10545,4,FALSE)</f>
        <v>0</v>
      </c>
      <c r="S246" s="84">
        <v>50000</v>
      </c>
      <c r="T246" s="86">
        <v>46122</v>
      </c>
      <c r="U246" s="79">
        <f t="shared" si="26"/>
        <v>16.715443324508634</v>
      </c>
      <c r="V246" s="79" t="str">
        <f t="shared" si="23"/>
        <v/>
      </c>
      <c r="W246" s="662"/>
      <c r="X246" s="113"/>
      <c r="Y246" s="1">
        <f t="shared" si="24"/>
        <v>16.715443324508634</v>
      </c>
      <c r="Z246" s="31">
        <f t="shared" si="27"/>
        <v>27.430886649017268</v>
      </c>
    </row>
    <row r="247" spans="1:26" ht="44.25" customHeight="1" x14ac:dyDescent="0.4">
      <c r="A247" s="767"/>
      <c r="B247" s="578">
        <v>509107504803</v>
      </c>
      <c r="C247" s="636" t="s">
        <v>169</v>
      </c>
      <c r="D247" s="636"/>
      <c r="E247" s="636" t="s">
        <v>424</v>
      </c>
      <c r="F247" s="636"/>
      <c r="G247" s="636">
        <v>6</v>
      </c>
      <c r="H247" s="636">
        <v>806.83</v>
      </c>
      <c r="I247" s="636">
        <v>699</v>
      </c>
      <c r="J247" s="637">
        <v>1119.21</v>
      </c>
      <c r="K247" s="637">
        <v>1027</v>
      </c>
      <c r="L247" s="637">
        <v>622</v>
      </c>
      <c r="M247" s="637">
        <v>1020</v>
      </c>
      <c r="N247" s="112">
        <f t="shared" si="28"/>
        <v>854.80799999999999</v>
      </c>
      <c r="O247" s="110"/>
      <c r="P247" s="110"/>
      <c r="Q247" s="587">
        <v>1151</v>
      </c>
      <c r="R247" s="82">
        <f>VLOOKUP(B247,'[1]EPSA - Control Stock Minimo'!$A$2:$F$10545,4,FALSE)</f>
        <v>0</v>
      </c>
      <c r="S247" s="84">
        <v>10000</v>
      </c>
      <c r="T247" s="86">
        <v>46122</v>
      </c>
      <c r="U247" s="79">
        <f t="shared" si="26"/>
        <v>13.045034674453211</v>
      </c>
      <c r="V247" s="79" t="str">
        <f t="shared" si="23"/>
        <v/>
      </c>
      <c r="W247" s="662"/>
      <c r="X247" s="113"/>
      <c r="Y247" s="1">
        <f t="shared" si="24"/>
        <v>13.045034674453211</v>
      </c>
      <c r="Z247" s="31">
        <f t="shared" si="27"/>
        <v>20.090069348906422</v>
      </c>
    </row>
    <row r="248" spans="1:26" s="57" customFormat="1" ht="36" customHeight="1" x14ac:dyDescent="0.4">
      <c r="A248" s="767"/>
      <c r="B248" s="578">
        <v>509107505804</v>
      </c>
      <c r="C248" s="636" t="s">
        <v>170</v>
      </c>
      <c r="D248" s="636"/>
      <c r="E248" s="636" t="s">
        <v>424</v>
      </c>
      <c r="F248" s="637"/>
      <c r="G248" s="637">
        <v>6</v>
      </c>
      <c r="H248" s="637">
        <v>960.5</v>
      </c>
      <c r="I248" s="637">
        <v>291</v>
      </c>
      <c r="J248" s="637">
        <v>805.5</v>
      </c>
      <c r="K248" s="637">
        <v>802</v>
      </c>
      <c r="L248" s="637">
        <v>694.42</v>
      </c>
      <c r="M248" s="637">
        <v>630</v>
      </c>
      <c r="N248" s="112">
        <f t="shared" si="28"/>
        <v>710.68399999999997</v>
      </c>
      <c r="O248" s="110"/>
      <c r="P248" s="110"/>
      <c r="Q248" s="587">
        <v>5148</v>
      </c>
      <c r="R248" s="82">
        <f>VLOOKUP(B248,'[1]EPSA - Control Stock Minimo'!$A$2:$F$10545,4,FALSE)</f>
        <v>0</v>
      </c>
      <c r="S248" s="84">
        <v>5000</v>
      </c>
      <c r="T248" s="86">
        <v>46122</v>
      </c>
      <c r="U248" s="79">
        <f t="shared" si="26"/>
        <v>14.279201445368125</v>
      </c>
      <c r="V248" s="79" t="str">
        <f t="shared" si="23"/>
        <v/>
      </c>
      <c r="W248" s="663"/>
      <c r="X248" s="113"/>
      <c r="Y248" s="1">
        <f t="shared" si="24"/>
        <v>14.279201445368125</v>
      </c>
      <c r="Z248" s="31">
        <f t="shared" si="27"/>
        <v>22.55840289073625</v>
      </c>
    </row>
    <row r="249" spans="1:26" ht="21" customHeight="1" x14ac:dyDescent="0.4">
      <c r="A249" s="767"/>
      <c r="B249" s="578">
        <v>509108501903</v>
      </c>
      <c r="C249" s="637" t="s">
        <v>171</v>
      </c>
      <c r="D249" s="637"/>
      <c r="E249" s="637" t="s">
        <v>424</v>
      </c>
      <c r="F249" s="637"/>
      <c r="G249" s="637">
        <v>6</v>
      </c>
      <c r="H249" s="637">
        <v>10952</v>
      </c>
      <c r="I249" s="637">
        <v>10278</v>
      </c>
      <c r="J249" s="637">
        <v>11113.42</v>
      </c>
      <c r="K249" s="637">
        <v>10315</v>
      </c>
      <c r="L249" s="637">
        <v>7962</v>
      </c>
      <c r="M249" s="637">
        <v>6076</v>
      </c>
      <c r="N249" s="112">
        <f t="shared" si="28"/>
        <v>10124.083999999999</v>
      </c>
      <c r="O249" s="110"/>
      <c r="P249" s="110"/>
      <c r="Q249" s="587">
        <v>24204</v>
      </c>
      <c r="R249" s="82">
        <f>VLOOKUP(B249,'[1]EPSA - Control Stock Minimo'!$A$2:$F$10545,4,FALSE)</f>
        <v>0</v>
      </c>
      <c r="S249" s="84">
        <v>150000</v>
      </c>
      <c r="T249" s="86">
        <v>46122</v>
      </c>
      <c r="U249" s="79">
        <f t="shared" si="26"/>
        <v>17.206890025803819</v>
      </c>
      <c r="V249" s="79" t="str">
        <f t="shared" si="23"/>
        <v/>
      </c>
      <c r="W249" s="663"/>
      <c r="X249" s="113"/>
      <c r="Y249" s="1">
        <f t="shared" si="24"/>
        <v>17.206890025803819</v>
      </c>
      <c r="Z249" s="31">
        <f t="shared" si="27"/>
        <v>28.413780051607638</v>
      </c>
    </row>
    <row r="250" spans="1:26" ht="23.25" customHeight="1" x14ac:dyDescent="0.4">
      <c r="A250" s="767"/>
      <c r="B250" s="578">
        <v>509111020003</v>
      </c>
      <c r="C250" s="637" t="s">
        <v>172</v>
      </c>
      <c r="D250" s="637"/>
      <c r="E250" s="637" t="s">
        <v>424</v>
      </c>
      <c r="F250" s="637"/>
      <c r="G250" s="637">
        <v>6</v>
      </c>
      <c r="H250" s="637">
        <v>1511.92</v>
      </c>
      <c r="I250" s="637">
        <v>1135</v>
      </c>
      <c r="J250" s="637">
        <v>1586.5</v>
      </c>
      <c r="K250" s="637">
        <v>2109</v>
      </c>
      <c r="L250" s="637">
        <v>2831</v>
      </c>
      <c r="M250" s="637">
        <v>1749</v>
      </c>
      <c r="N250" s="112">
        <v>3000</v>
      </c>
      <c r="O250" s="113"/>
      <c r="P250" s="113"/>
      <c r="Q250" s="587">
        <v>8</v>
      </c>
      <c r="R250" s="82">
        <f>VLOOKUP(B250,'[1]EPSA - Control Stock Minimo'!$A$2:$F$10545,4,FALSE)</f>
        <v>0</v>
      </c>
      <c r="S250" s="84">
        <v>70000</v>
      </c>
      <c r="T250" s="86">
        <v>46122</v>
      </c>
      <c r="U250" s="248">
        <f t="shared" si="26"/>
        <v>23.335999999999999</v>
      </c>
      <c r="V250" s="248" t="str">
        <f t="shared" si="23"/>
        <v/>
      </c>
      <c r="W250" s="662"/>
      <c r="X250" s="113"/>
      <c r="Y250" s="1">
        <f t="shared" si="24"/>
        <v>23.335999999999999</v>
      </c>
      <c r="Z250" s="31">
        <f t="shared" si="27"/>
        <v>40.671999999999997</v>
      </c>
    </row>
    <row r="251" spans="1:26" ht="30" customHeight="1" x14ac:dyDescent="0.4">
      <c r="A251" s="767"/>
      <c r="B251" s="578">
        <v>509115002403</v>
      </c>
      <c r="C251" s="637" t="s">
        <v>173</v>
      </c>
      <c r="D251" s="637"/>
      <c r="E251" s="637" t="s">
        <v>424</v>
      </c>
      <c r="F251" s="637"/>
      <c r="G251" s="637">
        <v>6</v>
      </c>
      <c r="H251" s="637">
        <v>2614.83</v>
      </c>
      <c r="I251" s="637">
        <v>1000</v>
      </c>
      <c r="J251" s="637">
        <v>1266.67</v>
      </c>
      <c r="K251" s="637">
        <v>1498.42</v>
      </c>
      <c r="L251" s="637">
        <v>1288.33</v>
      </c>
      <c r="M251" s="637">
        <v>1983</v>
      </c>
      <c r="N251" s="112">
        <v>1028</v>
      </c>
      <c r="O251" s="110"/>
      <c r="P251" s="110"/>
      <c r="Q251" s="587">
        <v>10200</v>
      </c>
      <c r="R251" s="82">
        <f>VLOOKUP(B251,'[1]EPSA - Control Stock Minimo'!$A$2:$F$10545,4,FALSE)</f>
        <v>0</v>
      </c>
      <c r="S251" s="84"/>
      <c r="T251" s="86">
        <v>46122</v>
      </c>
      <c r="U251" s="79">
        <f t="shared" si="26"/>
        <v>9.9221789883268485</v>
      </c>
      <c r="V251" s="79" t="str">
        <f t="shared" si="23"/>
        <v>PEDIR</v>
      </c>
      <c r="W251" s="663"/>
      <c r="X251" s="113"/>
      <c r="Y251" s="1">
        <f t="shared" si="24"/>
        <v>9.9221789883268485</v>
      </c>
      <c r="Z251" s="31">
        <f t="shared" si="27"/>
        <v>13.844357976653697</v>
      </c>
    </row>
    <row r="252" spans="1:26" ht="20.100000000000001" customHeight="1" x14ac:dyDescent="0.4">
      <c r="A252" s="767"/>
      <c r="B252" s="578">
        <v>530040010003</v>
      </c>
      <c r="C252" s="637" t="s">
        <v>174</v>
      </c>
      <c r="D252" s="637"/>
      <c r="E252" s="637"/>
      <c r="F252" s="637"/>
      <c r="G252" s="637">
        <v>6</v>
      </c>
      <c r="H252" s="637">
        <v>4.17</v>
      </c>
      <c r="I252" s="637">
        <v>0.5</v>
      </c>
      <c r="J252" s="637">
        <v>0.95</v>
      </c>
      <c r="K252" s="637">
        <v>1.64</v>
      </c>
      <c r="L252" s="637">
        <v>0.21</v>
      </c>
      <c r="M252" s="637">
        <v>0.02</v>
      </c>
      <c r="N252" s="112">
        <f t="shared" ref="N252" si="29">AVERAGE(H252:L252)</f>
        <v>1.494</v>
      </c>
      <c r="O252" s="110"/>
      <c r="P252" s="110"/>
      <c r="Q252" s="587">
        <f>VLOOKUP(B252,'[1]EPSA - Control Stock Minimo'!$A$2:$F$10545,3,FALSE)</f>
        <v>12.5</v>
      </c>
      <c r="R252" s="82">
        <f>VLOOKUP(B252,'[1]EPSA - Control Stock Minimo'!$A$2:$F$10545,4,FALSE)</f>
        <v>0</v>
      </c>
      <c r="S252" s="84">
        <f>VLOOKUP(B252,'[2]EPSA - Control Stock Minimo'!$A$1:$I$10545,9,FALSE)</f>
        <v>0</v>
      </c>
      <c r="T252" s="86">
        <v>46122</v>
      </c>
      <c r="U252" s="79">
        <f t="shared" si="26"/>
        <v>8.3668005354752335</v>
      </c>
      <c r="V252" s="79" t="str">
        <f t="shared" si="23"/>
        <v>PEDIR</v>
      </c>
      <c r="W252" s="663"/>
      <c r="X252" s="113"/>
      <c r="Y252" s="1">
        <f t="shared" si="24"/>
        <v>8.3668005354752335</v>
      </c>
      <c r="Z252" s="31">
        <f t="shared" si="27"/>
        <v>10.733601070950467</v>
      </c>
    </row>
    <row r="253" spans="1:26" ht="19.5" customHeight="1" x14ac:dyDescent="0.4">
      <c r="A253" s="767"/>
      <c r="B253" s="578">
        <v>530070010003</v>
      </c>
      <c r="C253" s="636" t="s">
        <v>175</v>
      </c>
      <c r="D253" s="636" t="s">
        <v>819</v>
      </c>
      <c r="E253" s="636"/>
      <c r="F253" s="636"/>
      <c r="G253" s="636">
        <v>6</v>
      </c>
      <c r="H253" s="636">
        <v>0</v>
      </c>
      <c r="I253" s="636">
        <v>0</v>
      </c>
      <c r="J253" s="637">
        <v>3</v>
      </c>
      <c r="K253" s="637">
        <v>1</v>
      </c>
      <c r="L253" s="637">
        <v>0</v>
      </c>
      <c r="M253" s="637"/>
      <c r="N253" s="112">
        <f t="shared" ref="N253" si="30">AVERAGE(J253:L253)</f>
        <v>1.3333333333333333</v>
      </c>
      <c r="O253" s="110"/>
      <c r="P253" s="110"/>
      <c r="Q253" s="587">
        <f>VLOOKUP(B253,'[1]EPSA - Control Stock Minimo'!$A$2:$F$10545,3,FALSE)</f>
        <v>0</v>
      </c>
      <c r="R253" s="82">
        <f>VLOOKUP(B253,'[1]EPSA - Control Stock Minimo'!$A$2:$F$10545,4,FALSE)</f>
        <v>0</v>
      </c>
      <c r="S253" s="84">
        <f>VLOOKUP(B253,'[2]EPSA - Control Stock Minimo'!$A$1:$I$10545,9,FALSE)</f>
        <v>0</v>
      </c>
      <c r="T253" s="86">
        <v>46122</v>
      </c>
      <c r="U253" s="79">
        <f t="shared" si="26"/>
        <v>0</v>
      </c>
      <c r="V253" s="79" t="str">
        <f t="shared" si="23"/>
        <v>PEDIR</v>
      </c>
      <c r="W253" s="663" t="s">
        <v>830</v>
      </c>
      <c r="X253" s="113"/>
      <c r="Y253" s="1">
        <f t="shared" si="24"/>
        <v>0</v>
      </c>
      <c r="Z253" s="31">
        <f t="shared" si="27"/>
        <v>-6</v>
      </c>
    </row>
    <row r="254" spans="1:26" ht="20.100000000000001" customHeight="1" x14ac:dyDescent="0.4">
      <c r="A254" s="767"/>
      <c r="B254" s="578">
        <v>530075010003</v>
      </c>
      <c r="C254" s="636" t="s">
        <v>176</v>
      </c>
      <c r="D254" s="636"/>
      <c r="E254" s="636"/>
      <c r="F254" s="636"/>
      <c r="G254" s="636">
        <v>6</v>
      </c>
      <c r="H254" s="636">
        <v>2.59</v>
      </c>
      <c r="I254" s="636">
        <v>0.37</v>
      </c>
      <c r="J254" s="637">
        <v>0.67</v>
      </c>
      <c r="K254" s="638">
        <v>7.61</v>
      </c>
      <c r="L254" s="637">
        <v>0</v>
      </c>
      <c r="M254" s="637"/>
      <c r="N254" s="112">
        <f t="shared" ref="N254" si="31">AVERAGE(H254:L254)</f>
        <v>2.2480000000000002</v>
      </c>
      <c r="O254" s="110"/>
      <c r="P254" s="110"/>
      <c r="Q254" s="587">
        <v>96</v>
      </c>
      <c r="R254" s="82">
        <f>VLOOKUP(B254,'[1]EPSA - Control Stock Minimo'!$A$2:$F$10545,4,FALSE)</f>
        <v>0</v>
      </c>
      <c r="S254" s="84">
        <f>VLOOKUP(B254,'[2]EPSA - Control Stock Minimo'!$A$1:$I$10545,9,FALSE)</f>
        <v>0</v>
      </c>
      <c r="T254" s="86">
        <v>46122</v>
      </c>
      <c r="U254" s="79">
        <f t="shared" si="26"/>
        <v>42.704626334519567</v>
      </c>
      <c r="V254" s="79" t="str">
        <f t="shared" si="23"/>
        <v/>
      </c>
      <c r="W254" s="663"/>
      <c r="X254" s="113"/>
      <c r="Y254" s="1">
        <f t="shared" si="24"/>
        <v>42.704626334519567</v>
      </c>
      <c r="Z254" s="31">
        <f t="shared" si="27"/>
        <v>79.409252669039134</v>
      </c>
    </row>
    <row r="255" spans="1:26" ht="19.5" customHeight="1" x14ac:dyDescent="0.4">
      <c r="A255" s="767"/>
      <c r="B255" s="578">
        <v>530080010003</v>
      </c>
      <c r="C255" s="636" t="s">
        <v>177</v>
      </c>
      <c r="D255" s="636"/>
      <c r="E255" s="636"/>
      <c r="F255" s="636"/>
      <c r="G255" s="636">
        <v>6</v>
      </c>
      <c r="H255" s="636">
        <v>3.45</v>
      </c>
      <c r="I255" s="636">
        <v>0.55000000000000004</v>
      </c>
      <c r="J255" s="637">
        <v>3.12</v>
      </c>
      <c r="K255" s="637">
        <v>0</v>
      </c>
      <c r="L255" s="637">
        <v>1.83</v>
      </c>
      <c r="M255" s="637"/>
      <c r="N255" s="112">
        <f t="shared" ref="N255" si="32">AVERAGE(J255:L255)</f>
        <v>1.6500000000000001</v>
      </c>
      <c r="O255" s="110"/>
      <c r="P255" s="110"/>
      <c r="Q255" s="587">
        <v>44</v>
      </c>
      <c r="R255" s="82">
        <f>VLOOKUP(B255,'[1]EPSA - Control Stock Minimo'!$A$2:$F$10545,4,FALSE)</f>
        <v>0</v>
      </c>
      <c r="S255" s="84">
        <f>VLOOKUP(B255,'[2]EPSA - Control Stock Minimo'!$A$1:$I$10545,9,FALSE)</f>
        <v>0</v>
      </c>
      <c r="T255" s="86">
        <v>46122</v>
      </c>
      <c r="U255" s="79">
        <f t="shared" si="26"/>
        <v>26.666666666666664</v>
      </c>
      <c r="V255" s="79" t="str">
        <f t="shared" si="23"/>
        <v/>
      </c>
      <c r="W255" s="663"/>
      <c r="X255" s="113"/>
      <c r="Y255" s="1">
        <f t="shared" si="24"/>
        <v>26.666666666666664</v>
      </c>
      <c r="Z255" s="31">
        <f t="shared" si="27"/>
        <v>47.333333333333329</v>
      </c>
    </row>
    <row r="256" spans="1:26" ht="20.100000000000001" customHeight="1" x14ac:dyDescent="0.4">
      <c r="A256" s="767"/>
      <c r="B256" s="578">
        <v>530085000005</v>
      </c>
      <c r="C256" s="636" t="s">
        <v>178</v>
      </c>
      <c r="D256" s="636"/>
      <c r="E256" s="636"/>
      <c r="F256" s="636"/>
      <c r="G256" s="636">
        <v>6</v>
      </c>
      <c r="H256" s="636">
        <v>2.61</v>
      </c>
      <c r="I256" s="636">
        <v>1.67</v>
      </c>
      <c r="J256" s="637">
        <v>4.34</v>
      </c>
      <c r="K256" s="637">
        <v>1.33</v>
      </c>
      <c r="L256" s="637">
        <v>1</v>
      </c>
      <c r="M256" s="637"/>
      <c r="N256" s="112">
        <f t="shared" ref="N256" si="33">AVERAGE(H256:L256)</f>
        <v>2.19</v>
      </c>
      <c r="O256" s="110"/>
      <c r="P256" s="110"/>
      <c r="Q256" s="587">
        <v>56</v>
      </c>
      <c r="R256" s="82">
        <f>VLOOKUP(B256,'[1]EPSA - Control Stock Minimo'!$A$2:$F$10545,4,FALSE)</f>
        <v>0</v>
      </c>
      <c r="S256" s="84">
        <f>VLOOKUP(B256,'[2]EPSA - Control Stock Minimo'!$A$1:$I$10545,9,FALSE)</f>
        <v>0</v>
      </c>
      <c r="T256" s="86">
        <v>46122</v>
      </c>
      <c r="U256" s="79">
        <f t="shared" si="26"/>
        <v>25.570776255707763</v>
      </c>
      <c r="V256" s="79" t="str">
        <f t="shared" si="23"/>
        <v/>
      </c>
      <c r="W256" s="663"/>
      <c r="X256" s="113"/>
      <c r="Y256" s="1">
        <f t="shared" si="24"/>
        <v>25.570776255707763</v>
      </c>
      <c r="Z256" s="31">
        <f t="shared" si="27"/>
        <v>45.141552511415526</v>
      </c>
    </row>
    <row r="257" spans="1:133" s="3" customFormat="1" ht="20.100000000000001" customHeight="1" thickBot="1" x14ac:dyDescent="0.45">
      <c r="A257" s="767"/>
      <c r="B257" s="578">
        <v>530110010003</v>
      </c>
      <c r="C257" s="636" t="s">
        <v>179</v>
      </c>
      <c r="D257" s="636" t="s">
        <v>784</v>
      </c>
      <c r="E257" s="636"/>
      <c r="F257" s="636"/>
      <c r="G257" s="636">
        <v>6</v>
      </c>
      <c r="H257" s="636">
        <v>0</v>
      </c>
      <c r="I257" s="636">
        <v>0.1</v>
      </c>
      <c r="J257" s="638">
        <v>7</v>
      </c>
      <c r="K257" s="637">
        <v>0</v>
      </c>
      <c r="L257" s="637">
        <v>0</v>
      </c>
      <c r="M257" s="637"/>
      <c r="N257" s="112">
        <v>0</v>
      </c>
      <c r="O257" s="110"/>
      <c r="P257" s="110"/>
      <c r="Q257" s="587">
        <f>VLOOKUP(B257,'[1]EPSA - Control Stock Minimo'!$A$2:$F$10545,3,FALSE)</f>
        <v>0</v>
      </c>
      <c r="R257" s="82">
        <f>VLOOKUP(B257,'[1]EPSA - Control Stock Minimo'!$A$2:$F$10545,4,FALSE)</f>
        <v>0</v>
      </c>
      <c r="S257" s="84">
        <f>VLOOKUP(B257,'[2]EPSA - Control Stock Minimo'!$A$1:$I$10545,9,FALSE)</f>
        <v>0</v>
      </c>
      <c r="T257" s="86">
        <v>46122</v>
      </c>
      <c r="U257" s="79" t="e">
        <f t="shared" si="26"/>
        <v>#DIV/0!</v>
      </c>
      <c r="V257" s="79" t="str">
        <f t="shared" si="23"/>
        <v>-</v>
      </c>
      <c r="W257" s="663" t="s">
        <v>907</v>
      </c>
      <c r="X257" s="113"/>
      <c r="Y257" s="1" t="e">
        <f t="shared" si="24"/>
        <v>#DIV/0!</v>
      </c>
      <c r="Z257" s="31" t="e">
        <f t="shared" si="27"/>
        <v>#DIV/0!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</row>
    <row r="258" spans="1:133" s="4" customFormat="1" ht="31.5" customHeight="1" thickBot="1" x14ac:dyDescent="0.45">
      <c r="A258" s="767"/>
      <c r="B258" s="578">
        <v>530125010003</v>
      </c>
      <c r="C258" s="636" t="s">
        <v>180</v>
      </c>
      <c r="D258" s="636" t="s">
        <v>820</v>
      </c>
      <c r="E258" s="636"/>
      <c r="F258" s="636"/>
      <c r="G258" s="636">
        <v>6</v>
      </c>
      <c r="H258" s="636">
        <v>1.08</v>
      </c>
      <c r="I258" s="636">
        <v>0</v>
      </c>
      <c r="J258" s="638">
        <v>4.33</v>
      </c>
      <c r="K258" s="638">
        <v>0</v>
      </c>
      <c r="L258" s="638">
        <v>0</v>
      </c>
      <c r="M258" s="638"/>
      <c r="N258" s="112">
        <f t="shared" ref="N258" si="34">AVERAGE(J258:L258)</f>
        <v>1.4433333333333334</v>
      </c>
      <c r="O258" s="110"/>
      <c r="P258" s="110"/>
      <c r="Q258" s="587">
        <v>28</v>
      </c>
      <c r="R258" s="82">
        <f>VLOOKUP(B258,'[1]EPSA - Control Stock Minimo'!$A$2:$F$10545,4,FALSE)</f>
        <v>0</v>
      </c>
      <c r="S258" s="84">
        <f>VLOOKUP(B258,'[2]EPSA - Control Stock Minimo'!$A$1:$I$10545,9,FALSE)</f>
        <v>0</v>
      </c>
      <c r="T258" s="86">
        <v>46122</v>
      </c>
      <c r="U258" s="79">
        <f t="shared" si="26"/>
        <v>19.399538106235564</v>
      </c>
      <c r="V258" s="79" t="str">
        <f t="shared" si="23"/>
        <v/>
      </c>
      <c r="W258" s="663"/>
      <c r="X258" s="113"/>
      <c r="Y258" s="1">
        <f t="shared" si="24"/>
        <v>19.399538106235564</v>
      </c>
      <c r="Z258" s="31">
        <f t="shared" si="27"/>
        <v>32.799076212471128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</row>
    <row r="259" spans="1:133" s="555" customFormat="1" ht="20.100000000000001" customHeight="1" thickBot="1" x14ac:dyDescent="0.45">
      <c r="A259" s="767"/>
      <c r="B259" s="639">
        <v>51501250500300</v>
      </c>
      <c r="C259" s="640" t="s">
        <v>670</v>
      </c>
      <c r="D259" s="640"/>
      <c r="E259" s="640"/>
      <c r="F259" s="640"/>
      <c r="G259" s="640"/>
      <c r="H259" s="640">
        <v>11.17</v>
      </c>
      <c r="I259" s="640"/>
      <c r="J259" s="638"/>
      <c r="K259" s="638"/>
      <c r="L259" s="638"/>
      <c r="M259" s="638"/>
      <c r="N259" s="112"/>
      <c r="O259" s="113"/>
      <c r="P259" s="113"/>
      <c r="Q259" s="587">
        <f>VLOOKUP(B259,'[1]EPSA - Control Stock Minimo'!$A$2:$F$10545,3,FALSE)</f>
        <v>1232</v>
      </c>
      <c r="R259" s="84">
        <f>VLOOKUP(B259,'[1]EPSA - Control Stock Minimo'!$A$2:$F$10545,4,FALSE)</f>
        <v>0</v>
      </c>
      <c r="S259" s="84">
        <f>VLOOKUP(B259,'[2]EPSA - Control Stock Minimo'!$A$1:$I$10545,9,FALSE)</f>
        <v>0</v>
      </c>
      <c r="T259" s="85">
        <v>46122</v>
      </c>
      <c r="U259" s="248"/>
      <c r="V259" s="248"/>
      <c r="W259" s="662"/>
      <c r="X259" s="113"/>
      <c r="Y259" s="57" t="e">
        <f t="shared" si="24"/>
        <v>#DIV/0!</v>
      </c>
      <c r="Z259" s="443" t="e">
        <f t="shared" si="27"/>
        <v>#DIV/0!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  <c r="EB259" s="57"/>
      <c r="EC259" s="57"/>
    </row>
    <row r="260" spans="1:133" s="121" customFormat="1" ht="39.75" customHeight="1" thickBot="1" x14ac:dyDescent="0.45">
      <c r="A260" s="772"/>
      <c r="B260" s="578">
        <v>530165010003</v>
      </c>
      <c r="C260" s="636" t="s">
        <v>181</v>
      </c>
      <c r="D260" s="636" t="s">
        <v>684</v>
      </c>
      <c r="E260" s="636" t="s">
        <v>429</v>
      </c>
      <c r="F260" s="636"/>
      <c r="G260" s="636">
        <v>6</v>
      </c>
      <c r="H260" s="636">
        <v>3.78</v>
      </c>
      <c r="I260" s="636">
        <v>2</v>
      </c>
      <c r="J260" s="637">
        <v>4.67</v>
      </c>
      <c r="K260" s="637">
        <v>2.67</v>
      </c>
      <c r="L260" s="637">
        <v>2</v>
      </c>
      <c r="M260" s="637"/>
      <c r="N260" s="112">
        <f>AVERAGE(H260:L260)</f>
        <v>3.024</v>
      </c>
      <c r="O260" s="110"/>
      <c r="P260" s="110"/>
      <c r="Q260" s="587">
        <v>72</v>
      </c>
      <c r="R260" s="82">
        <f>VLOOKUP(B260,'[1]EPSA - Control Stock Minimo'!$A$2:$F$10545,4,FALSE)</f>
        <v>0</v>
      </c>
      <c r="S260" s="84">
        <v>0</v>
      </c>
      <c r="T260" s="86">
        <v>46122</v>
      </c>
      <c r="U260" s="79">
        <f>SUM(Q260:S260)/N260</f>
        <v>23.80952380952381</v>
      </c>
      <c r="V260" s="79" t="str">
        <f t="shared" si="23"/>
        <v/>
      </c>
      <c r="W260" s="663"/>
      <c r="X260" s="113"/>
      <c r="Y260" s="1">
        <f t="shared" si="24"/>
        <v>23.80952380952381</v>
      </c>
      <c r="Z260" s="31">
        <f t="shared" si="27"/>
        <v>41.61904761904762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  <c r="EB260" s="57"/>
      <c r="EC260" s="57"/>
    </row>
    <row r="261" spans="1:133" s="336" customFormat="1" ht="20.100000000000001" hidden="1" customHeight="1" thickTop="1" thickBot="1" x14ac:dyDescent="0.45">
      <c r="A261" s="567"/>
      <c r="B261" s="641">
        <v>50901650580000</v>
      </c>
      <c r="C261" s="604" t="s">
        <v>685</v>
      </c>
      <c r="D261" s="604"/>
      <c r="E261" s="604"/>
      <c r="F261" s="604"/>
      <c r="G261" s="604"/>
      <c r="H261" s="604">
        <v>398</v>
      </c>
      <c r="I261" s="604">
        <v>409</v>
      </c>
      <c r="J261" s="642">
        <v>261</v>
      </c>
      <c r="K261" s="642"/>
      <c r="L261" s="642"/>
      <c r="M261" s="642"/>
      <c r="N261" s="112">
        <v>400</v>
      </c>
      <c r="O261" s="245"/>
      <c r="P261" s="245"/>
      <c r="Q261" s="587">
        <f>VLOOKUP(B261,'[1]EPSA - Control Stock Minimo'!$A$2:$F$10545,3,FALSE)</f>
        <v>82</v>
      </c>
      <c r="R261" s="82">
        <f>VLOOKUP(B261,'[1]EPSA - Control Stock Minimo'!$A$2:$F$10545,4,FALSE)</f>
        <v>0</v>
      </c>
      <c r="S261" s="84">
        <f>VLOOKUP(B261,'[2]EPSA - Control Stock Minimo'!$A$1:$I$10545,9,FALSE)</f>
        <v>0</v>
      </c>
      <c r="T261" s="86">
        <v>45945</v>
      </c>
      <c r="U261" s="241" t="e">
        <f>#REF!/N261</f>
        <v>#REF!</v>
      </c>
      <c r="V261" s="241" t="str">
        <f t="shared" si="23"/>
        <v>-</v>
      </c>
      <c r="W261" s="664"/>
      <c r="X261" s="245"/>
      <c r="Y261" s="175">
        <f t="shared" si="24"/>
        <v>0.20499999999999999</v>
      </c>
      <c r="Z261" s="220" t="e">
        <f t="shared" si="27"/>
        <v>#REF!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</row>
    <row r="262" spans="1:133" s="336" customFormat="1" ht="20.100000000000001" hidden="1" customHeight="1" thickBot="1" x14ac:dyDescent="0.45">
      <c r="A262" s="567"/>
      <c r="B262" s="641">
        <v>50901500240300</v>
      </c>
      <c r="C262" s="604" t="s">
        <v>686</v>
      </c>
      <c r="D262" s="604"/>
      <c r="E262" s="604"/>
      <c r="F262" s="604"/>
      <c r="G262" s="604"/>
      <c r="H262" s="604">
        <v>0</v>
      </c>
      <c r="I262" s="604">
        <v>0</v>
      </c>
      <c r="J262" s="642">
        <v>0</v>
      </c>
      <c r="K262" s="642"/>
      <c r="L262" s="642"/>
      <c r="M262" s="642"/>
      <c r="N262" s="112"/>
      <c r="O262" s="245"/>
      <c r="P262" s="245"/>
      <c r="Q262" s="587">
        <f>VLOOKUP(B262,'[1]EPSA - Control Stock Minimo'!$A$2:$F$10545,3,FALSE)</f>
        <v>0</v>
      </c>
      <c r="R262" s="82">
        <f>VLOOKUP(B262,'[1]EPSA - Control Stock Minimo'!$A$2:$F$10545,4,FALSE)</f>
        <v>0</v>
      </c>
      <c r="S262" s="84">
        <f>VLOOKUP(B262,'[2]EPSA - Control Stock Minimo'!$A$1:$I$10545,9,FALSE)</f>
        <v>0</v>
      </c>
      <c r="T262" s="86">
        <v>45945</v>
      </c>
      <c r="U262" s="241"/>
      <c r="V262" s="241" t="str">
        <f t="shared" si="23"/>
        <v>PEDIR</v>
      </c>
      <c r="W262" s="664"/>
      <c r="X262" s="245"/>
      <c r="Y262" s="175" t="e">
        <f t="shared" si="24"/>
        <v>#DIV/0!</v>
      </c>
      <c r="Z262" s="220" t="e">
        <f t="shared" si="27"/>
        <v>#DIV/0!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  <c r="DO262" s="57"/>
      <c r="DP262" s="57"/>
      <c r="DQ262" s="57"/>
      <c r="DR262" s="57"/>
      <c r="DS262" s="57"/>
      <c r="DT262" s="57"/>
      <c r="DU262" s="57"/>
      <c r="DV262" s="57"/>
      <c r="DW262" s="57"/>
      <c r="DX262" s="57"/>
      <c r="DY262" s="57"/>
      <c r="DZ262" s="57"/>
      <c r="EA262" s="57"/>
      <c r="EB262" s="57"/>
      <c r="EC262" s="57"/>
    </row>
    <row r="263" spans="1:133" s="56" customFormat="1" ht="20.100000000000001" customHeight="1" thickTop="1" thickBot="1" x14ac:dyDescent="0.45">
      <c r="A263" s="699" t="s">
        <v>184</v>
      </c>
      <c r="B263" s="347">
        <v>125060000000</v>
      </c>
      <c r="C263" s="249" t="s">
        <v>183</v>
      </c>
      <c r="D263" s="249"/>
      <c r="E263" s="84" t="s">
        <v>430</v>
      </c>
      <c r="F263" s="84"/>
      <c r="G263" s="84">
        <v>2.5</v>
      </c>
      <c r="H263" s="84">
        <v>504.04</v>
      </c>
      <c r="I263" s="84">
        <v>193</v>
      </c>
      <c r="J263" s="112">
        <v>285.87</v>
      </c>
      <c r="K263" s="112">
        <v>413</v>
      </c>
      <c r="L263" s="112">
        <v>302.63</v>
      </c>
      <c r="M263" s="112">
        <v>149</v>
      </c>
      <c r="N263" s="112">
        <f>AVERAGE(J263:L263)</f>
        <v>333.83333333333331</v>
      </c>
      <c r="O263" s="113"/>
      <c r="P263" s="113"/>
      <c r="Q263" s="587">
        <v>1640</v>
      </c>
      <c r="R263" s="84"/>
      <c r="S263" s="84">
        <v>3400</v>
      </c>
      <c r="T263" s="85">
        <v>46122</v>
      </c>
      <c r="U263" s="248">
        <f>SUM(Q263:S263)/N263</f>
        <v>15.097353969046431</v>
      </c>
      <c r="V263" s="248" t="str">
        <f t="shared" si="23"/>
        <v/>
      </c>
      <c r="W263" s="662"/>
      <c r="X263" s="113"/>
      <c r="Y263" s="58">
        <f t="shared" si="24"/>
        <v>15.097353969046431</v>
      </c>
      <c r="Z263" s="251">
        <f t="shared" si="27"/>
        <v>27.694707938092861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  <c r="EB263" s="57"/>
      <c r="EC263" s="57"/>
    </row>
    <row r="264" spans="1:133" s="175" customFormat="1" ht="20.100000000000001" hidden="1" customHeight="1" thickBot="1" x14ac:dyDescent="0.45">
      <c r="A264" s="568"/>
      <c r="B264" s="348">
        <v>2275025000000</v>
      </c>
      <c r="C264" s="242" t="s">
        <v>616</v>
      </c>
      <c r="D264" s="242"/>
      <c r="E264" s="243"/>
      <c r="F264" s="243"/>
      <c r="G264" s="243"/>
      <c r="H264" s="243"/>
      <c r="I264" s="243">
        <v>0</v>
      </c>
      <c r="J264" s="244">
        <v>0</v>
      </c>
      <c r="K264" s="244"/>
      <c r="L264" s="244"/>
      <c r="M264" s="244"/>
      <c r="N264" s="112"/>
      <c r="O264" s="245"/>
      <c r="P264" s="245"/>
      <c r="Q264" s="587" t="e">
        <f>VLOOKUP(B264,'[1]EPSA - Control Stock Minimo'!$A$2:$F$10545,3,FALSE)</f>
        <v>#N/A</v>
      </c>
      <c r="R264" s="82" t="e">
        <f>VLOOKUP(B264,'[1]EPSA - Control Stock Minimo'!$A$2:$F$10545,4,FALSE)</f>
        <v>#N/A</v>
      </c>
      <c r="S264" s="84" t="e">
        <f>VLOOKUP(B264,'[2]EPSA - Control Stock Minimo'!$A$1:$I$10545,9,FALSE)</f>
        <v>#N/A</v>
      </c>
      <c r="T264" s="86">
        <v>45945</v>
      </c>
      <c r="U264" s="241"/>
      <c r="V264" s="241" t="str">
        <f t="shared" ref="V264:V316" si="35">IFERROR(IF(U264&lt;=(4+G264),"PEDIR",""),"-")</f>
        <v>PEDIR</v>
      </c>
      <c r="W264" s="664"/>
      <c r="X264" s="245"/>
      <c r="Y264" s="175" t="e">
        <f t="shared" si="24"/>
        <v>#N/A</v>
      </c>
      <c r="Z264" s="220" t="e">
        <f t="shared" si="27"/>
        <v>#N/A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/>
      <c r="DL264" s="57"/>
      <c r="DM264" s="57"/>
      <c r="DN264" s="57"/>
      <c r="DO264" s="57"/>
      <c r="DP264" s="57"/>
      <c r="DQ264" s="57"/>
      <c r="DR264" s="57"/>
      <c r="DS264" s="57"/>
      <c r="DT264" s="57"/>
      <c r="DU264" s="57"/>
      <c r="DV264" s="57"/>
      <c r="DW264" s="57"/>
      <c r="DX264" s="57"/>
      <c r="DY264" s="57"/>
      <c r="DZ264" s="57"/>
      <c r="EA264" s="57"/>
      <c r="EB264" s="57"/>
      <c r="EC264" s="57"/>
    </row>
    <row r="265" spans="1:133" ht="21.6" customHeight="1" thickBot="1" x14ac:dyDescent="0.45">
      <c r="A265" s="704" t="s">
        <v>185</v>
      </c>
      <c r="B265" s="346">
        <v>670010100000</v>
      </c>
      <c r="C265" s="80" t="s">
        <v>802</v>
      </c>
      <c r="D265" s="80" t="s">
        <v>801</v>
      </c>
      <c r="E265" s="82" t="s">
        <v>432</v>
      </c>
      <c r="F265" s="82"/>
      <c r="G265" s="82">
        <v>5</v>
      </c>
      <c r="H265" s="82">
        <v>375</v>
      </c>
      <c r="I265" s="82">
        <v>1125</v>
      </c>
      <c r="J265" s="83">
        <v>375</v>
      </c>
      <c r="K265" s="83">
        <v>1500</v>
      </c>
      <c r="L265" s="83">
        <v>750</v>
      </c>
      <c r="M265" s="83">
        <v>1125</v>
      </c>
      <c r="N265" s="112">
        <f>AVERAGE(I265:M265)</f>
        <v>975</v>
      </c>
      <c r="O265" s="110"/>
      <c r="P265" s="110"/>
      <c r="Q265" s="587">
        <v>11800</v>
      </c>
      <c r="R265" s="82">
        <f>VLOOKUP(B265,'[1]EPSA - Control Stock Minimo'!$A$2:$F$10545,4,FALSE)</f>
        <v>0</v>
      </c>
      <c r="S265" s="248">
        <v>0</v>
      </c>
      <c r="T265" s="86">
        <v>46122</v>
      </c>
      <c r="U265" s="79">
        <f>SUM(Q265:S265)/N265</f>
        <v>12.102564102564102</v>
      </c>
      <c r="V265" s="79" t="str">
        <f t="shared" si="35"/>
        <v/>
      </c>
      <c r="W265" s="663"/>
      <c r="X265" s="113"/>
      <c r="Y265" s="2">
        <f t="shared" si="24"/>
        <v>12.102564102564102</v>
      </c>
      <c r="Z265" s="141">
        <f t="shared" si="27"/>
        <v>19.205128205128204</v>
      </c>
    </row>
    <row r="266" spans="1:133" s="3" customFormat="1" ht="20.100000000000001" customHeight="1" thickBot="1" x14ac:dyDescent="0.45">
      <c r="A266" s="769" t="s">
        <v>537</v>
      </c>
      <c r="B266" s="346">
        <v>100001490102</v>
      </c>
      <c r="C266" s="80" t="s">
        <v>186</v>
      </c>
      <c r="D266" s="80"/>
      <c r="E266" s="82" t="s">
        <v>436</v>
      </c>
      <c r="F266" s="82"/>
      <c r="G266" s="82">
        <v>6</v>
      </c>
      <c r="H266" s="82">
        <v>0</v>
      </c>
      <c r="I266" s="82">
        <v>0.25</v>
      </c>
      <c r="J266" s="83">
        <v>0.08</v>
      </c>
      <c r="K266" s="83">
        <v>0.17</v>
      </c>
      <c r="L266" s="83">
        <v>0.25</v>
      </c>
      <c r="M266" s="83"/>
      <c r="N266" s="112">
        <v>0.25</v>
      </c>
      <c r="O266" s="110"/>
      <c r="P266" s="110"/>
      <c r="Q266" s="587">
        <v>60</v>
      </c>
      <c r="R266" s="82">
        <f>VLOOKUP(B266,'[1]EPSA - Control Stock Minimo'!$A$2:$F$10545,4,FALSE)</f>
        <v>0</v>
      </c>
      <c r="S266" s="84">
        <f>VLOOKUP(B266,'[2]EPSA - Control Stock Minimo'!$A$1:$I$10545,9,FALSE)</f>
        <v>0</v>
      </c>
      <c r="T266" s="86">
        <v>46122</v>
      </c>
      <c r="U266" s="79">
        <f>SUM(Q266:S266)/N266</f>
        <v>240</v>
      </c>
      <c r="V266" s="79" t="str">
        <f t="shared" si="35"/>
        <v/>
      </c>
      <c r="W266" s="663"/>
      <c r="X266" s="113"/>
      <c r="Y266" s="2">
        <f t="shared" si="24"/>
        <v>240</v>
      </c>
      <c r="Z266" s="141">
        <f t="shared" si="27"/>
        <v>474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  <c r="CD266" s="57"/>
      <c r="CE266" s="57"/>
      <c r="CF266" s="57"/>
      <c r="CG266" s="57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  <c r="DO266" s="57"/>
      <c r="DP266" s="57"/>
      <c r="DQ266" s="57"/>
      <c r="DR266" s="57"/>
      <c r="DS266" s="57"/>
      <c r="DT266" s="57"/>
      <c r="DU266" s="57"/>
      <c r="DV266" s="57"/>
      <c r="DW266" s="57"/>
      <c r="DX266" s="57"/>
      <c r="DY266" s="57"/>
      <c r="DZ266" s="57"/>
      <c r="EA266" s="57"/>
      <c r="EB266" s="57"/>
      <c r="EC266" s="57"/>
    </row>
    <row r="267" spans="1:133" s="4" customFormat="1" ht="19.5" customHeight="1" thickBot="1" x14ac:dyDescent="0.45">
      <c r="A267" s="767"/>
      <c r="B267" s="346">
        <v>100001490103</v>
      </c>
      <c r="C267" s="80" t="s">
        <v>187</v>
      </c>
      <c r="D267" s="82"/>
      <c r="E267" s="82" t="s">
        <v>437</v>
      </c>
      <c r="F267" s="82"/>
      <c r="G267" s="82">
        <v>6</v>
      </c>
      <c r="H267" s="82">
        <v>0.17</v>
      </c>
      <c r="I267" s="82">
        <v>0.33</v>
      </c>
      <c r="J267" s="83">
        <v>0.25</v>
      </c>
      <c r="K267" s="83">
        <v>0.25</v>
      </c>
      <c r="L267" s="83">
        <v>0</v>
      </c>
      <c r="M267" s="83"/>
      <c r="N267" s="112">
        <v>0.3</v>
      </c>
      <c r="O267" s="110"/>
      <c r="P267" s="110"/>
      <c r="Q267" s="587">
        <v>56</v>
      </c>
      <c r="R267" s="82">
        <f>VLOOKUP(B267,'[1]EPSA - Control Stock Minimo'!$A$2:$F$10545,4,FALSE)</f>
        <v>0</v>
      </c>
      <c r="S267" s="84">
        <f>VLOOKUP(B267,'[2]EPSA - Control Stock Minimo'!$A$1:$I$10545,9,FALSE)</f>
        <v>0</v>
      </c>
      <c r="T267" s="86">
        <v>46122</v>
      </c>
      <c r="U267" s="79">
        <f>SUM(Q267:S267)/N267</f>
        <v>186.66666666666669</v>
      </c>
      <c r="V267" s="79" t="str">
        <f t="shared" si="35"/>
        <v/>
      </c>
      <c r="W267" s="663"/>
      <c r="X267" s="113"/>
      <c r="Y267" s="2">
        <f t="shared" si="24"/>
        <v>186.66666666666669</v>
      </c>
      <c r="Z267" s="141">
        <f t="shared" si="27"/>
        <v>367.33333333333337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7"/>
      <c r="DN267" s="57"/>
      <c r="DO267" s="57"/>
      <c r="DP267" s="57"/>
      <c r="DQ267" s="57"/>
      <c r="DR267" s="57"/>
      <c r="DS267" s="57"/>
      <c r="DT267" s="57"/>
      <c r="DU267" s="57"/>
      <c r="DV267" s="57"/>
      <c r="DW267" s="57"/>
      <c r="DX267" s="57"/>
      <c r="DY267" s="57"/>
      <c r="DZ267" s="57"/>
      <c r="EA267" s="57"/>
      <c r="EB267" s="57"/>
      <c r="EC267" s="57"/>
    </row>
    <row r="268" spans="1:133" s="2" customFormat="1" ht="20.100000000000001" hidden="1" customHeight="1" thickBot="1" x14ac:dyDescent="0.45">
      <c r="A268" s="768"/>
      <c r="B268" s="346">
        <v>100001490104</v>
      </c>
      <c r="C268" s="80" t="s">
        <v>188</v>
      </c>
      <c r="D268" s="80"/>
      <c r="E268" s="82" t="s">
        <v>437</v>
      </c>
      <c r="F268" s="82"/>
      <c r="G268" s="82">
        <v>6</v>
      </c>
      <c r="H268" s="84">
        <v>0</v>
      </c>
      <c r="I268" s="84">
        <v>0</v>
      </c>
      <c r="J268" s="112">
        <v>0</v>
      </c>
      <c r="K268" s="112">
        <v>0</v>
      </c>
      <c r="L268" s="112">
        <v>0</v>
      </c>
      <c r="M268" s="112"/>
      <c r="N268" s="112">
        <v>0</v>
      </c>
      <c r="O268" s="110"/>
      <c r="P268" s="110"/>
      <c r="Q268" s="587">
        <v>0</v>
      </c>
      <c r="R268" s="82">
        <f>VLOOKUP(B268,'[1]EPSA - Control Stock Minimo'!$A$2:$F$10545,4,FALSE)</f>
        <v>0</v>
      </c>
      <c r="S268" s="84">
        <f>VLOOKUP(B268,'[2]EPSA - Control Stock Minimo'!$A$1:$I$10545,9,FALSE)</f>
        <v>0</v>
      </c>
      <c r="T268" s="86">
        <v>46090</v>
      </c>
      <c r="U268" s="79" t="e">
        <f>SUM(Q268:S268)/N268</f>
        <v>#DIV/0!</v>
      </c>
      <c r="V268" s="79" t="str">
        <f t="shared" si="35"/>
        <v>-</v>
      </c>
      <c r="W268" s="663"/>
      <c r="X268" s="113"/>
      <c r="Y268" s="2" t="e">
        <f t="shared" si="24"/>
        <v>#DIV/0!</v>
      </c>
      <c r="Z268" s="141" t="e">
        <f t="shared" si="27"/>
        <v>#DIV/0!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7"/>
      <c r="DN268" s="57"/>
      <c r="DO268" s="57"/>
      <c r="DP268" s="57"/>
      <c r="DQ268" s="57"/>
      <c r="DR268" s="57"/>
      <c r="DS268" s="57"/>
      <c r="DT268" s="57"/>
      <c r="DU268" s="57"/>
      <c r="DV268" s="57"/>
      <c r="DW268" s="57"/>
      <c r="DX268" s="57"/>
      <c r="DY268" s="57"/>
      <c r="DZ268" s="57"/>
      <c r="EA268" s="57"/>
      <c r="EB268" s="57"/>
      <c r="EC268" s="57"/>
    </row>
    <row r="269" spans="1:133" ht="34.799999999999997" customHeight="1" thickBot="1" x14ac:dyDescent="0.45">
      <c r="A269" s="704" t="s">
        <v>383</v>
      </c>
      <c r="B269" s="346">
        <v>800000001081</v>
      </c>
      <c r="C269" s="80" t="s">
        <v>189</v>
      </c>
      <c r="D269" s="80"/>
      <c r="E269" s="82" t="s">
        <v>426</v>
      </c>
      <c r="F269" s="82"/>
      <c r="G269" s="82">
        <v>5</v>
      </c>
      <c r="H269" s="82">
        <v>50</v>
      </c>
      <c r="I269" s="82">
        <v>33.33</v>
      </c>
      <c r="J269" s="83">
        <v>31.25</v>
      </c>
      <c r="K269" s="83">
        <v>47.92</v>
      </c>
      <c r="L269" s="83">
        <v>72.92</v>
      </c>
      <c r="M269" s="83"/>
      <c r="N269" s="112">
        <f>AVERAGE(H269:L269)</f>
        <v>47.084000000000003</v>
      </c>
      <c r="O269" s="110"/>
      <c r="P269" s="110"/>
      <c r="Q269" s="587">
        <v>1650</v>
      </c>
      <c r="R269" s="82"/>
      <c r="S269" s="84">
        <f>VLOOKUP(B269,'[2]EPSA - Control Stock Minimo'!$A$1:$I$10545,9,FALSE)</f>
        <v>0</v>
      </c>
      <c r="T269" s="86">
        <v>46122</v>
      </c>
      <c r="U269" s="79">
        <f>SUM(Q269:S269)/N269</f>
        <v>35.043751592897799</v>
      </c>
      <c r="V269" s="79" t="str">
        <f t="shared" si="35"/>
        <v/>
      </c>
      <c r="W269" s="663"/>
      <c r="X269" s="110"/>
      <c r="Y269" s="2">
        <f t="shared" si="24"/>
        <v>35.043751592897799</v>
      </c>
      <c r="Z269" s="141">
        <f t="shared" si="27"/>
        <v>65.087503185795597</v>
      </c>
    </row>
    <row r="270" spans="1:133" ht="28.2" customHeight="1" thickBot="1" x14ac:dyDescent="0.45">
      <c r="A270" s="557"/>
      <c r="B270" s="677"/>
      <c r="C270" s="547" t="s">
        <v>815</v>
      </c>
      <c r="D270" s="547"/>
      <c r="E270" s="597"/>
      <c r="F270" s="597"/>
      <c r="G270" s="597"/>
      <c r="H270" s="597"/>
      <c r="I270" s="774" t="s">
        <v>816</v>
      </c>
      <c r="J270" s="774"/>
      <c r="K270" s="774"/>
      <c r="L270" s="774"/>
      <c r="M270" s="597"/>
      <c r="N270" s="680"/>
      <c r="O270" s="598"/>
      <c r="P270" s="598"/>
      <c r="Q270" s="597"/>
      <c r="R270" s="678" t="s">
        <v>908</v>
      </c>
      <c r="S270" s="597"/>
      <c r="T270" s="681"/>
      <c r="U270" s="682"/>
      <c r="V270" s="682"/>
      <c r="W270" s="683"/>
      <c r="X270" s="598"/>
      <c r="Y270" s="535" t="e">
        <f t="shared" si="24"/>
        <v>#DIV/0!</v>
      </c>
      <c r="Z270" s="536"/>
    </row>
    <row r="271" spans="1:133" s="57" customFormat="1" ht="20.100000000000001" customHeight="1" x14ac:dyDescent="0.4">
      <c r="A271" s="776" t="s">
        <v>448</v>
      </c>
      <c r="B271" s="622">
        <v>711460097401</v>
      </c>
      <c r="C271" s="623" t="s">
        <v>190</v>
      </c>
      <c r="D271" s="643"/>
      <c r="E271" s="623" t="s">
        <v>424</v>
      </c>
      <c r="F271" s="623"/>
      <c r="G271" s="623"/>
      <c r="H271" s="623"/>
      <c r="I271" s="771">
        <v>2</v>
      </c>
      <c r="J271" s="771"/>
      <c r="K271" s="771"/>
      <c r="L271" s="771"/>
      <c r="M271" s="84"/>
      <c r="N271" s="112"/>
      <c r="O271" s="113"/>
      <c r="P271" s="113"/>
      <c r="Q271" s="587">
        <f>VLOOKUP(B271,'[1]EPSA - Control Stock Minimo'!$A$2:$F$10545,3,FALSE)</f>
        <v>3</v>
      </c>
      <c r="R271" s="84">
        <v>2</v>
      </c>
      <c r="S271" s="84">
        <f>VLOOKUP(B271,'[2]EPSA - Control Stock Minimo'!$A$1:$I$10545,9,FALSE)</f>
        <v>0</v>
      </c>
      <c r="T271" s="85">
        <v>46122</v>
      </c>
      <c r="U271" s="248"/>
      <c r="V271" s="248"/>
      <c r="W271" s="662"/>
      <c r="X271" s="113"/>
      <c r="Y271" s="58" t="e">
        <f t="shared" si="24"/>
        <v>#DIV/0!</v>
      </c>
      <c r="Z271" s="251" t="e">
        <f t="shared" ref="Z271:Z289" si="36">Y271-G271+U271</f>
        <v>#DIV/0!</v>
      </c>
    </row>
    <row r="272" spans="1:133" s="57" customFormat="1" ht="20.100000000000001" customHeight="1" x14ac:dyDescent="0.4">
      <c r="A272" s="777"/>
      <c r="B272" s="622">
        <v>711460135401</v>
      </c>
      <c r="C272" s="623" t="s">
        <v>191</v>
      </c>
      <c r="D272" s="643"/>
      <c r="E272" s="623" t="s">
        <v>424</v>
      </c>
      <c r="F272" s="623"/>
      <c r="G272" s="623"/>
      <c r="H272" s="623"/>
      <c r="I272" s="771">
        <v>2</v>
      </c>
      <c r="J272" s="771"/>
      <c r="K272" s="771"/>
      <c r="L272" s="771"/>
      <c r="M272" s="84"/>
      <c r="N272" s="112"/>
      <c r="O272" s="113"/>
      <c r="P272" s="113"/>
      <c r="Q272" s="587">
        <f>VLOOKUP(B272,'[1]EPSA - Control Stock Minimo'!$A$2:$F$10545,3,FALSE)</f>
        <v>5</v>
      </c>
      <c r="R272" s="84">
        <v>2</v>
      </c>
      <c r="S272" s="86"/>
      <c r="T272" s="85">
        <v>46122</v>
      </c>
      <c r="U272" s="248"/>
      <c r="V272" s="248"/>
      <c r="W272" s="662"/>
      <c r="X272" s="113"/>
      <c r="Y272" s="57" t="e">
        <f t="shared" ref="Y272:Y322" si="37">(Q272+S272+X272)/N272</f>
        <v>#DIV/0!</v>
      </c>
      <c r="Z272" s="443" t="e">
        <f t="shared" si="36"/>
        <v>#DIV/0!</v>
      </c>
    </row>
    <row r="273" spans="1:133" s="57" customFormat="1" ht="20.100000000000001" customHeight="1" x14ac:dyDescent="0.4">
      <c r="A273" s="777"/>
      <c r="B273" s="622">
        <v>711460135402</v>
      </c>
      <c r="C273" s="623" t="s">
        <v>192</v>
      </c>
      <c r="D273" s="643"/>
      <c r="E273" s="623" t="s">
        <v>424</v>
      </c>
      <c r="F273" s="623"/>
      <c r="G273" s="623"/>
      <c r="H273" s="623"/>
      <c r="I273" s="771">
        <v>2</v>
      </c>
      <c r="J273" s="771"/>
      <c r="K273" s="771"/>
      <c r="L273" s="771"/>
      <c r="M273" s="84"/>
      <c r="N273" s="112"/>
      <c r="O273" s="113"/>
      <c r="P273" s="113"/>
      <c r="Q273" s="587">
        <f>VLOOKUP(B273,'[1]EPSA - Control Stock Minimo'!$A$2:$F$10545,3,FALSE)</f>
        <v>6</v>
      </c>
      <c r="R273" s="84">
        <v>2</v>
      </c>
      <c r="S273" s="84">
        <f>VLOOKUP(B273,'[2]EPSA - Control Stock Minimo'!$A$1:$I$10545,9,FALSE)</f>
        <v>0</v>
      </c>
      <c r="T273" s="85">
        <v>46122</v>
      </c>
      <c r="U273" s="248"/>
      <c r="V273" s="248"/>
      <c r="W273" s="662"/>
      <c r="X273" s="113"/>
      <c r="Y273" s="57" t="e">
        <f t="shared" si="37"/>
        <v>#DIV/0!</v>
      </c>
      <c r="Z273" s="443" t="e">
        <f t="shared" si="36"/>
        <v>#DIV/0!</v>
      </c>
    </row>
    <row r="274" spans="1:133" s="57" customFormat="1" ht="19.5" customHeight="1" x14ac:dyDescent="0.4">
      <c r="A274" s="777"/>
      <c r="B274" s="622">
        <v>711460138401</v>
      </c>
      <c r="C274" s="623" t="s">
        <v>193</v>
      </c>
      <c r="D274" s="643"/>
      <c r="E274" s="623" t="s">
        <v>424</v>
      </c>
      <c r="F274" s="623"/>
      <c r="G274" s="623"/>
      <c r="H274" s="623"/>
      <c r="I274" s="771">
        <v>2</v>
      </c>
      <c r="J274" s="771"/>
      <c r="K274" s="771"/>
      <c r="L274" s="771"/>
      <c r="M274" s="84"/>
      <c r="N274" s="112"/>
      <c r="O274" s="113"/>
      <c r="P274" s="113"/>
      <c r="Q274" s="587">
        <v>6</v>
      </c>
      <c r="R274" s="84">
        <v>2</v>
      </c>
      <c r="S274" s="84">
        <f>VLOOKUP(B274,'[2]EPSA - Control Stock Minimo'!$A$1:$I$10545,9,FALSE)</f>
        <v>0</v>
      </c>
      <c r="T274" s="85">
        <v>46122</v>
      </c>
      <c r="U274" s="248"/>
      <c r="V274" s="248"/>
      <c r="W274" s="662"/>
      <c r="X274" s="113"/>
      <c r="Y274" s="57" t="e">
        <f t="shared" si="37"/>
        <v>#DIV/0!</v>
      </c>
      <c r="Z274" s="443" t="e">
        <f t="shared" si="36"/>
        <v>#DIV/0!</v>
      </c>
    </row>
    <row r="275" spans="1:133" s="57" customFormat="1" ht="20.100000000000001" customHeight="1" x14ac:dyDescent="0.4">
      <c r="A275" s="777"/>
      <c r="B275" s="622">
        <v>711460138402</v>
      </c>
      <c r="C275" s="623" t="s">
        <v>194</v>
      </c>
      <c r="D275" s="643"/>
      <c r="E275" s="623" t="s">
        <v>424</v>
      </c>
      <c r="F275" s="623"/>
      <c r="G275" s="623"/>
      <c r="H275" s="623"/>
      <c r="I275" s="771">
        <v>2</v>
      </c>
      <c r="J275" s="771"/>
      <c r="K275" s="771"/>
      <c r="L275" s="771"/>
      <c r="M275" s="84"/>
      <c r="N275" s="112"/>
      <c r="O275" s="113"/>
      <c r="P275" s="113"/>
      <c r="Q275" s="587">
        <f>VLOOKUP(B275,'[1]EPSA - Control Stock Minimo'!$A$2:$F$10545,3,FALSE)</f>
        <v>7</v>
      </c>
      <c r="R275" s="84">
        <v>2</v>
      </c>
      <c r="S275" s="84">
        <f>VLOOKUP(B275,'[2]EPSA - Control Stock Minimo'!$A$1:$I$10545,9,FALSE)</f>
        <v>0</v>
      </c>
      <c r="T275" s="85">
        <v>46122</v>
      </c>
      <c r="U275" s="248"/>
      <c r="V275" s="248"/>
      <c r="W275" s="662"/>
      <c r="X275" s="113"/>
      <c r="Y275" s="57" t="e">
        <f t="shared" si="37"/>
        <v>#DIV/0!</v>
      </c>
      <c r="Z275" s="443" t="e">
        <f t="shared" si="36"/>
        <v>#DIV/0!</v>
      </c>
    </row>
    <row r="276" spans="1:133" s="57" customFormat="1" ht="20.100000000000001" customHeight="1" x14ac:dyDescent="0.4">
      <c r="A276" s="777"/>
      <c r="B276" s="622">
        <v>711818650011</v>
      </c>
      <c r="C276" s="623" t="s">
        <v>195</v>
      </c>
      <c r="D276" s="643"/>
      <c r="E276" s="623" t="s">
        <v>424</v>
      </c>
      <c r="F276" s="623"/>
      <c r="G276" s="623"/>
      <c r="H276" s="623"/>
      <c r="I276" s="771">
        <v>2</v>
      </c>
      <c r="J276" s="771"/>
      <c r="K276" s="771"/>
      <c r="L276" s="771"/>
      <c r="M276" s="84"/>
      <c r="N276" s="112"/>
      <c r="O276" s="113"/>
      <c r="P276" s="113"/>
      <c r="Q276" s="587">
        <f>VLOOKUP(B276,'[1]EPSA - Control Stock Minimo'!$A$2:$F$10545,3,FALSE)</f>
        <v>12</v>
      </c>
      <c r="R276" s="84">
        <v>2</v>
      </c>
      <c r="S276" s="84">
        <f>VLOOKUP(B276,'[2]EPSA - Control Stock Minimo'!$A$1:$I$10545,9,FALSE)</f>
        <v>0</v>
      </c>
      <c r="T276" s="85">
        <v>46122</v>
      </c>
      <c r="U276" s="248"/>
      <c r="V276" s="248"/>
      <c r="W276" s="662"/>
      <c r="X276" s="113"/>
      <c r="Y276" s="57" t="e">
        <f t="shared" si="37"/>
        <v>#DIV/0!</v>
      </c>
      <c r="Z276" s="443" t="e">
        <f t="shared" si="36"/>
        <v>#DIV/0!</v>
      </c>
    </row>
    <row r="277" spans="1:133" s="57" customFormat="1" ht="20.100000000000001" customHeight="1" x14ac:dyDescent="0.4">
      <c r="A277" s="777"/>
      <c r="B277" s="622">
        <v>744366644010</v>
      </c>
      <c r="C277" s="623" t="s">
        <v>196</v>
      </c>
      <c r="D277" s="643" t="s">
        <v>817</v>
      </c>
      <c r="E277" s="623" t="s">
        <v>424</v>
      </c>
      <c r="F277" s="623"/>
      <c r="G277" s="623"/>
      <c r="H277" s="623"/>
      <c r="I277" s="771">
        <v>0</v>
      </c>
      <c r="J277" s="771"/>
      <c r="K277" s="771"/>
      <c r="L277" s="771"/>
      <c r="M277" s="84"/>
      <c r="N277" s="112"/>
      <c r="O277" s="113"/>
      <c r="P277" s="113"/>
      <c r="Q277" s="587">
        <f>VLOOKUP(B277,'[1]EPSA - Control Stock Minimo'!$A$2:$F$10545,3,FALSE)</f>
        <v>1</v>
      </c>
      <c r="R277" s="84">
        <f>VLOOKUP(B277,'[1]EPSA - Control Stock Minimo'!$A$2:$F$10545,4,FALSE)</f>
        <v>0</v>
      </c>
      <c r="S277" s="84">
        <f>VLOOKUP(B277,'[2]EPSA - Control Stock Minimo'!$A$1:$I$10545,9,FALSE)</f>
        <v>0</v>
      </c>
      <c r="T277" s="85">
        <v>46122</v>
      </c>
      <c r="U277" s="248"/>
      <c r="V277" s="248"/>
      <c r="W277" s="662"/>
      <c r="X277" s="113"/>
      <c r="Y277" s="57" t="e">
        <f t="shared" si="37"/>
        <v>#DIV/0!</v>
      </c>
      <c r="Z277" s="443" t="e">
        <f t="shared" si="36"/>
        <v>#DIV/0!</v>
      </c>
    </row>
    <row r="278" spans="1:133" s="57" customFormat="1" ht="25.2" customHeight="1" x14ac:dyDescent="0.4">
      <c r="A278" s="777"/>
      <c r="B278" s="622">
        <v>744615104010</v>
      </c>
      <c r="C278" s="623" t="s">
        <v>197</v>
      </c>
      <c r="D278" s="643"/>
      <c r="E278" s="623" t="s">
        <v>424</v>
      </c>
      <c r="F278" s="623"/>
      <c r="G278" s="623"/>
      <c r="H278" s="623"/>
      <c r="I278" s="771">
        <v>3</v>
      </c>
      <c r="J278" s="771"/>
      <c r="K278" s="771"/>
      <c r="L278" s="771"/>
      <c r="M278" s="84"/>
      <c r="N278" s="112"/>
      <c r="O278" s="113"/>
      <c r="P278" s="113"/>
      <c r="Q278" s="587">
        <v>7</v>
      </c>
      <c r="R278" s="84">
        <v>3</v>
      </c>
      <c r="S278" s="84">
        <f>VLOOKUP(B278,'[2]EPSA - Control Stock Minimo'!$A$1:$I$10545,9,FALSE)</f>
        <v>0</v>
      </c>
      <c r="T278" s="85">
        <v>46122</v>
      </c>
      <c r="U278" s="248"/>
      <c r="V278" s="248"/>
      <c r="W278" s="662"/>
      <c r="X278" s="113"/>
      <c r="Y278" s="57" t="e">
        <f t="shared" si="37"/>
        <v>#DIV/0!</v>
      </c>
      <c r="Z278" s="443" t="e">
        <f t="shared" si="36"/>
        <v>#DIV/0!</v>
      </c>
    </row>
    <row r="279" spans="1:133" s="57" customFormat="1" ht="20.100000000000001" customHeight="1" x14ac:dyDescent="0.4">
      <c r="A279" s="777"/>
      <c r="B279" s="622">
        <v>744615184019</v>
      </c>
      <c r="C279" s="623" t="s">
        <v>198</v>
      </c>
      <c r="D279" s="643"/>
      <c r="E279" s="623" t="s">
        <v>424</v>
      </c>
      <c r="F279" s="623"/>
      <c r="G279" s="623"/>
      <c r="H279" s="623"/>
      <c r="I279" s="771">
        <v>2</v>
      </c>
      <c r="J279" s="771"/>
      <c r="K279" s="771"/>
      <c r="L279" s="771"/>
      <c r="M279" s="84"/>
      <c r="N279" s="112"/>
      <c r="O279" s="113"/>
      <c r="P279" s="113"/>
      <c r="Q279" s="587">
        <f>VLOOKUP(B279,'[1]EPSA - Control Stock Minimo'!$A$2:$F$10545,3,FALSE)</f>
        <v>7</v>
      </c>
      <c r="R279" s="84">
        <v>2</v>
      </c>
      <c r="S279" s="84">
        <f>VLOOKUP(B279,'[2]EPSA - Control Stock Minimo'!$A$1:$I$10545,9,FALSE)</f>
        <v>0</v>
      </c>
      <c r="T279" s="85">
        <v>46122</v>
      </c>
      <c r="U279" s="248"/>
      <c r="V279" s="248"/>
      <c r="W279" s="662"/>
      <c r="X279" s="113"/>
      <c r="Y279" s="57" t="e">
        <f t="shared" si="37"/>
        <v>#DIV/0!</v>
      </c>
      <c r="Z279" s="443" t="e">
        <f t="shared" si="36"/>
        <v>#DIV/0!</v>
      </c>
    </row>
    <row r="280" spans="1:133" s="57" customFormat="1" ht="37.799999999999997" customHeight="1" x14ac:dyDescent="0.4">
      <c r="A280" s="777"/>
      <c r="B280" s="622">
        <v>747075814720</v>
      </c>
      <c r="C280" s="623" t="s">
        <v>199</v>
      </c>
      <c r="D280" s="643"/>
      <c r="E280" s="623" t="s">
        <v>424</v>
      </c>
      <c r="F280" s="623"/>
      <c r="G280" s="623"/>
      <c r="H280" s="623"/>
      <c r="I280" s="771">
        <v>2</v>
      </c>
      <c r="J280" s="771"/>
      <c r="K280" s="771"/>
      <c r="L280" s="771"/>
      <c r="M280" s="84"/>
      <c r="N280" s="112"/>
      <c r="O280" s="113"/>
      <c r="P280" s="113"/>
      <c r="Q280" s="587">
        <v>2</v>
      </c>
      <c r="R280" s="84">
        <v>2</v>
      </c>
      <c r="S280" s="84">
        <v>5</v>
      </c>
      <c r="T280" s="85">
        <v>46122</v>
      </c>
      <c r="U280" s="248"/>
      <c r="V280" s="248" t="s">
        <v>903</v>
      </c>
      <c r="W280" s="662"/>
      <c r="X280" s="113"/>
      <c r="Y280" s="57" t="e">
        <f t="shared" si="37"/>
        <v>#DIV/0!</v>
      </c>
      <c r="Z280" s="443" t="e">
        <f t="shared" si="36"/>
        <v>#DIV/0!</v>
      </c>
    </row>
    <row r="281" spans="1:133" s="57" customFormat="1" ht="20.100000000000001" customHeight="1" x14ac:dyDescent="0.4">
      <c r="A281" s="777"/>
      <c r="B281" s="622">
        <v>747142714720</v>
      </c>
      <c r="C281" s="623" t="s">
        <v>200</v>
      </c>
      <c r="D281" s="643"/>
      <c r="E281" s="623" t="s">
        <v>424</v>
      </c>
      <c r="F281" s="623"/>
      <c r="G281" s="623"/>
      <c r="H281" s="623"/>
      <c r="I281" s="771">
        <v>4</v>
      </c>
      <c r="J281" s="771"/>
      <c r="K281" s="771"/>
      <c r="L281" s="771"/>
      <c r="M281" s="84"/>
      <c r="N281" s="112"/>
      <c r="O281" s="113"/>
      <c r="P281" s="113"/>
      <c r="Q281" s="587">
        <f>VLOOKUP(B281,'[1]EPSA - Control Stock Minimo'!$A$2:$F$10545,3,FALSE)</f>
        <v>8</v>
      </c>
      <c r="R281" s="84">
        <v>4</v>
      </c>
      <c r="S281" s="84">
        <f>VLOOKUP(B281,'[2]EPSA - Control Stock Minimo'!$A$1:$I$10545,9,FALSE)</f>
        <v>0</v>
      </c>
      <c r="T281" s="85">
        <v>46122</v>
      </c>
      <c r="U281" s="248"/>
      <c r="V281" s="248"/>
      <c r="W281" s="662"/>
      <c r="X281" s="113"/>
      <c r="Y281" s="57" t="e">
        <f t="shared" si="37"/>
        <v>#DIV/0!</v>
      </c>
      <c r="Z281" s="443" t="e">
        <f t="shared" si="36"/>
        <v>#DIV/0!</v>
      </c>
    </row>
    <row r="282" spans="1:133" s="57" customFormat="1" ht="19.5" customHeight="1" x14ac:dyDescent="0.4">
      <c r="A282" s="777"/>
      <c r="B282" s="622">
        <v>748188634720</v>
      </c>
      <c r="C282" s="623" t="s">
        <v>201</v>
      </c>
      <c r="D282" s="643"/>
      <c r="E282" s="623" t="s">
        <v>424</v>
      </c>
      <c r="F282" s="623"/>
      <c r="G282" s="623"/>
      <c r="H282" s="623"/>
      <c r="I282" s="771">
        <v>2</v>
      </c>
      <c r="J282" s="771"/>
      <c r="K282" s="771"/>
      <c r="L282" s="771"/>
      <c r="M282" s="84"/>
      <c r="N282" s="112"/>
      <c r="O282" s="113"/>
      <c r="P282" s="113"/>
      <c r="Q282" s="587">
        <v>9</v>
      </c>
      <c r="R282" s="84">
        <v>2</v>
      </c>
      <c r="S282" s="84">
        <f>VLOOKUP(B282,'[2]EPSA - Control Stock Minimo'!$A$1:$I$10545,9,FALSE)</f>
        <v>0</v>
      </c>
      <c r="T282" s="85">
        <v>46122</v>
      </c>
      <c r="U282" s="248"/>
      <c r="V282" s="248"/>
      <c r="W282" s="662"/>
      <c r="X282" s="113"/>
      <c r="Y282" s="57" t="e">
        <f t="shared" si="37"/>
        <v>#DIV/0!</v>
      </c>
      <c r="Z282" s="443" t="e">
        <f t="shared" si="36"/>
        <v>#DIV/0!</v>
      </c>
    </row>
    <row r="283" spans="1:133" s="57" customFormat="1" ht="19.5" customHeight="1" x14ac:dyDescent="0.4">
      <c r="A283" s="777"/>
      <c r="B283" s="622">
        <v>748197844720</v>
      </c>
      <c r="C283" s="623" t="s">
        <v>202</v>
      </c>
      <c r="D283" s="643"/>
      <c r="E283" s="623" t="s">
        <v>424</v>
      </c>
      <c r="F283" s="623"/>
      <c r="G283" s="623"/>
      <c r="H283" s="623"/>
      <c r="I283" s="771">
        <v>4</v>
      </c>
      <c r="J283" s="771"/>
      <c r="K283" s="771"/>
      <c r="L283" s="771"/>
      <c r="M283" s="84"/>
      <c r="N283" s="112"/>
      <c r="O283" s="113"/>
      <c r="P283" s="113"/>
      <c r="Q283" s="587">
        <v>6</v>
      </c>
      <c r="R283" s="84">
        <v>4</v>
      </c>
      <c r="S283" s="84">
        <f>VLOOKUP(B283,'[2]EPSA - Control Stock Minimo'!$A$1:$I$10545,9,FALSE)</f>
        <v>0</v>
      </c>
      <c r="T283" s="85">
        <v>46122</v>
      </c>
      <c r="U283" s="248"/>
      <c r="V283" s="248"/>
      <c r="W283" s="662"/>
      <c r="X283" s="113"/>
      <c r="Y283" s="57" t="e">
        <f t="shared" si="37"/>
        <v>#DIV/0!</v>
      </c>
      <c r="Z283" s="443" t="e">
        <f t="shared" si="36"/>
        <v>#DIV/0!</v>
      </c>
    </row>
    <row r="284" spans="1:133" s="57" customFormat="1" ht="20.100000000000001" customHeight="1" x14ac:dyDescent="0.4">
      <c r="A284" s="777"/>
      <c r="B284" s="622">
        <v>748197854720</v>
      </c>
      <c r="C284" s="623" t="s">
        <v>203</v>
      </c>
      <c r="D284" s="643"/>
      <c r="E284" s="623" t="s">
        <v>424</v>
      </c>
      <c r="F284" s="623"/>
      <c r="G284" s="623"/>
      <c r="H284" s="623"/>
      <c r="I284" s="771">
        <v>2</v>
      </c>
      <c r="J284" s="771"/>
      <c r="K284" s="771"/>
      <c r="L284" s="771"/>
      <c r="M284" s="84"/>
      <c r="N284" s="112"/>
      <c r="O284" s="113"/>
      <c r="P284" s="113"/>
      <c r="Q284" s="587">
        <v>7</v>
      </c>
      <c r="R284" s="84">
        <v>2</v>
      </c>
      <c r="S284" s="84">
        <f>VLOOKUP(B284,'[2]EPSA - Control Stock Minimo'!$A$1:$I$10545,9,FALSE)</f>
        <v>0</v>
      </c>
      <c r="T284" s="85">
        <v>46122</v>
      </c>
      <c r="U284" s="248"/>
      <c r="V284" s="248"/>
      <c r="W284" s="662"/>
      <c r="X284" s="113"/>
      <c r="Y284" s="57" t="e">
        <f t="shared" si="37"/>
        <v>#DIV/0!</v>
      </c>
      <c r="Z284" s="443" t="e">
        <f t="shared" si="36"/>
        <v>#DIV/0!</v>
      </c>
    </row>
    <row r="285" spans="1:133" s="57" customFormat="1" ht="20.100000000000001" customHeight="1" x14ac:dyDescent="0.4">
      <c r="A285" s="777"/>
      <c r="B285" s="622">
        <v>781861121032</v>
      </c>
      <c r="C285" s="623" t="s">
        <v>204</v>
      </c>
      <c r="D285" s="643"/>
      <c r="E285" s="623" t="s">
        <v>424</v>
      </c>
      <c r="F285" s="623"/>
      <c r="G285" s="623"/>
      <c r="H285" s="623"/>
      <c r="I285" s="771">
        <v>2</v>
      </c>
      <c r="J285" s="771"/>
      <c r="K285" s="771"/>
      <c r="L285" s="771"/>
      <c r="M285" s="84"/>
      <c r="N285" s="112"/>
      <c r="O285" s="113"/>
      <c r="P285" s="113"/>
      <c r="Q285" s="587">
        <f>VLOOKUP(B285,'[1]EPSA - Control Stock Minimo'!$A$2:$F$10545,3,FALSE)</f>
        <v>10</v>
      </c>
      <c r="R285" s="84">
        <v>2</v>
      </c>
      <c r="S285" s="84">
        <f>VLOOKUP(B285,'[2]EPSA - Control Stock Minimo'!$A$1:$I$10545,9,FALSE)</f>
        <v>0</v>
      </c>
      <c r="T285" s="85">
        <v>46122</v>
      </c>
      <c r="U285" s="248"/>
      <c r="V285" s="248"/>
      <c r="W285" s="662"/>
      <c r="X285" s="113"/>
      <c r="Y285" s="57" t="e">
        <f t="shared" si="37"/>
        <v>#DIV/0!</v>
      </c>
      <c r="Z285" s="443" t="e">
        <f t="shared" si="36"/>
        <v>#DIV/0!</v>
      </c>
    </row>
    <row r="286" spans="1:133" s="57" customFormat="1" ht="20.100000000000001" customHeight="1" x14ac:dyDescent="0.4">
      <c r="A286" s="777"/>
      <c r="B286" s="622">
        <v>781865000020</v>
      </c>
      <c r="C286" s="623" t="s">
        <v>205</v>
      </c>
      <c r="D286" s="643" t="s">
        <v>817</v>
      </c>
      <c r="E286" s="623" t="s">
        <v>424</v>
      </c>
      <c r="F286" s="623"/>
      <c r="G286" s="623"/>
      <c r="H286" s="623"/>
      <c r="I286" s="771">
        <v>0</v>
      </c>
      <c r="J286" s="771"/>
      <c r="K286" s="771"/>
      <c r="L286" s="771"/>
      <c r="M286" s="84"/>
      <c r="N286" s="112"/>
      <c r="O286" s="113"/>
      <c r="P286" s="113"/>
      <c r="Q286" s="587">
        <f>VLOOKUP(B286,'[1]EPSA - Control Stock Minimo'!$A$2:$F$10545,3,FALSE)</f>
        <v>15</v>
      </c>
      <c r="R286" s="84">
        <f>VLOOKUP(B286,'[1]EPSA - Control Stock Minimo'!$A$2:$F$10545,4,FALSE)</f>
        <v>0</v>
      </c>
      <c r="S286" s="84">
        <f>VLOOKUP(B286,'[2]EPSA - Control Stock Minimo'!$A$1:$I$10545,9,FALSE)</f>
        <v>0</v>
      </c>
      <c r="T286" s="85">
        <v>46122</v>
      </c>
      <c r="U286" s="248"/>
      <c r="V286" s="248"/>
      <c r="W286" s="662"/>
      <c r="X286" s="113"/>
      <c r="Y286" s="57" t="e">
        <f t="shared" si="37"/>
        <v>#DIV/0!</v>
      </c>
      <c r="Z286" s="443" t="e">
        <f t="shared" si="36"/>
        <v>#DIV/0!</v>
      </c>
    </row>
    <row r="287" spans="1:133" s="60" customFormat="1" ht="20.100000000000001" customHeight="1" thickBot="1" x14ac:dyDescent="0.45">
      <c r="A287" s="777"/>
      <c r="B287" s="622">
        <v>781865200020</v>
      </c>
      <c r="C287" s="623" t="s">
        <v>206</v>
      </c>
      <c r="D287" s="643"/>
      <c r="E287" s="623" t="s">
        <v>424</v>
      </c>
      <c r="F287" s="623"/>
      <c r="G287" s="623"/>
      <c r="H287" s="623"/>
      <c r="I287" s="771">
        <v>2</v>
      </c>
      <c r="J287" s="771"/>
      <c r="K287" s="771"/>
      <c r="L287" s="771"/>
      <c r="M287" s="84"/>
      <c r="N287" s="112"/>
      <c r="O287" s="113"/>
      <c r="P287" s="113"/>
      <c r="Q287" s="587">
        <f>VLOOKUP(B287,'[1]EPSA - Control Stock Minimo'!$A$2:$F$10545,3,FALSE)</f>
        <v>10</v>
      </c>
      <c r="R287" s="84">
        <v>2</v>
      </c>
      <c r="S287" s="84">
        <f>VLOOKUP(B287,'[2]EPSA - Control Stock Minimo'!$A$1:$I$10545,9,FALSE)</f>
        <v>0</v>
      </c>
      <c r="T287" s="85">
        <v>46122</v>
      </c>
      <c r="U287" s="248"/>
      <c r="V287" s="248"/>
      <c r="W287" s="662"/>
      <c r="X287" s="113"/>
      <c r="Y287" s="57" t="e">
        <f t="shared" si="37"/>
        <v>#DIV/0!</v>
      </c>
      <c r="Z287" s="443" t="e">
        <f t="shared" si="36"/>
        <v>#DIV/0!</v>
      </c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57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/>
      <c r="DJ287" s="57"/>
      <c r="DK287" s="57"/>
      <c r="DL287" s="57"/>
      <c r="DM287" s="57"/>
      <c r="DN287" s="57"/>
      <c r="DO287" s="57"/>
      <c r="DP287" s="57"/>
      <c r="DQ287" s="57"/>
      <c r="DR287" s="57"/>
      <c r="DS287" s="57"/>
      <c r="DT287" s="57"/>
      <c r="DU287" s="57"/>
      <c r="DV287" s="57"/>
      <c r="DW287" s="57"/>
      <c r="DX287" s="57"/>
      <c r="DY287" s="57"/>
      <c r="DZ287" s="57"/>
      <c r="EA287" s="57"/>
      <c r="EB287" s="57"/>
      <c r="EC287" s="57"/>
    </row>
    <row r="288" spans="1:133" s="58" customFormat="1" ht="30" customHeight="1" x14ac:dyDescent="0.4">
      <c r="A288" s="777"/>
      <c r="B288" s="622">
        <v>781866101481</v>
      </c>
      <c r="C288" s="623" t="s">
        <v>207</v>
      </c>
      <c r="D288" s="643"/>
      <c r="E288" s="623" t="s">
        <v>424</v>
      </c>
      <c r="F288" s="623"/>
      <c r="G288" s="623"/>
      <c r="H288" s="623"/>
      <c r="I288" s="771">
        <v>5</v>
      </c>
      <c r="J288" s="771"/>
      <c r="K288" s="771"/>
      <c r="L288" s="771"/>
      <c r="M288" s="84"/>
      <c r="N288" s="112"/>
      <c r="O288" s="113"/>
      <c r="P288" s="113"/>
      <c r="Q288" s="587">
        <f>VLOOKUP(B288,'[1]EPSA - Control Stock Minimo'!$A$2:$F$10545,3,FALSE)</f>
        <v>17</v>
      </c>
      <c r="R288" s="84">
        <v>5</v>
      </c>
      <c r="S288" s="84">
        <f>VLOOKUP(B288,'[2]EPSA - Control Stock Minimo'!$A$1:$I$10545,9,FALSE)</f>
        <v>0</v>
      </c>
      <c r="T288" s="85">
        <v>46122</v>
      </c>
      <c r="U288" s="248"/>
      <c r="V288" s="248"/>
      <c r="W288" s="662"/>
      <c r="X288" s="113"/>
      <c r="Y288" s="57" t="e">
        <f t="shared" si="37"/>
        <v>#DIV/0!</v>
      </c>
      <c r="Z288" s="443" t="e">
        <f t="shared" si="36"/>
        <v>#DIV/0!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</row>
    <row r="289" spans="1:133" s="57" customFormat="1" ht="27" hidden="1" customHeight="1" x14ac:dyDescent="0.4">
      <c r="A289" s="777"/>
      <c r="B289" s="622">
        <v>781881760000</v>
      </c>
      <c r="C289" s="623" t="s">
        <v>208</v>
      </c>
      <c r="D289" s="643" t="s">
        <v>817</v>
      </c>
      <c r="E289" s="623" t="s">
        <v>424</v>
      </c>
      <c r="F289" s="623"/>
      <c r="G289" s="623"/>
      <c r="H289" s="623"/>
      <c r="I289" s="771">
        <v>0</v>
      </c>
      <c r="J289" s="771"/>
      <c r="K289" s="771"/>
      <c r="L289" s="771"/>
      <c r="M289" s="84"/>
      <c r="N289" s="112"/>
      <c r="O289" s="113"/>
      <c r="P289" s="113"/>
      <c r="Q289" s="587">
        <f>VLOOKUP(B289,'[1]EPSA - Control Stock Minimo'!$A$2:$F$10545,3,FALSE)</f>
        <v>0</v>
      </c>
      <c r="R289" s="84">
        <f>VLOOKUP(B289,'[1]EPSA - Control Stock Minimo'!$A$2:$F$10545,4,FALSE)</f>
        <v>0</v>
      </c>
      <c r="S289" s="84">
        <f>VLOOKUP(B289,'[2]EPSA - Control Stock Minimo'!$A$1:$I$10545,9,FALSE)</f>
        <v>0</v>
      </c>
      <c r="T289" s="85">
        <v>46090</v>
      </c>
      <c r="U289" s="248"/>
      <c r="V289" s="248"/>
      <c r="W289" s="662"/>
      <c r="X289" s="113"/>
      <c r="Y289" s="57" t="e">
        <f t="shared" si="37"/>
        <v>#DIV/0!</v>
      </c>
      <c r="Z289" s="443" t="e">
        <f t="shared" si="36"/>
        <v>#DIV/0!</v>
      </c>
    </row>
    <row r="290" spans="1:133" s="538" customFormat="1" ht="16.8" customHeight="1" thickBot="1" x14ac:dyDescent="0.45">
      <c r="A290" s="564"/>
      <c r="B290" s="690"/>
      <c r="C290" s="684"/>
      <c r="D290" s="678"/>
      <c r="E290" s="684"/>
      <c r="F290" s="684"/>
      <c r="G290" s="684"/>
      <c r="H290" s="684"/>
      <c r="I290" s="597"/>
      <c r="J290" s="597"/>
      <c r="K290" s="597"/>
      <c r="L290" s="597"/>
      <c r="M290" s="597"/>
      <c r="N290" s="680"/>
      <c r="O290" s="598"/>
      <c r="P290" s="598"/>
      <c r="Q290" s="684"/>
      <c r="R290" s="684"/>
      <c r="S290" s="597"/>
      <c r="T290" s="597"/>
      <c r="U290" s="597"/>
      <c r="V290" s="597"/>
      <c r="W290" s="695"/>
      <c r="X290" s="680"/>
      <c r="Y290" s="537"/>
      <c r="Z290" s="537"/>
      <c r="AA290" s="34"/>
      <c r="AB290" s="34"/>
      <c r="AC290" s="34"/>
      <c r="AD290" s="34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  <c r="DO290" s="57"/>
      <c r="DP290" s="57"/>
      <c r="DQ290" s="57"/>
      <c r="DR290" s="57"/>
      <c r="DS290" s="57"/>
      <c r="DT290" s="57"/>
      <c r="DU290" s="57"/>
      <c r="DV290" s="57"/>
      <c r="DW290" s="57"/>
      <c r="DX290" s="57"/>
      <c r="DY290" s="57"/>
      <c r="DZ290" s="57"/>
      <c r="EA290" s="57"/>
      <c r="EB290" s="57"/>
      <c r="EC290" s="57"/>
    </row>
    <row r="291" spans="1:133" s="2" customFormat="1" ht="30" customHeight="1" thickBot="1" x14ac:dyDescent="0.45">
      <c r="A291" s="704" t="s">
        <v>384</v>
      </c>
      <c r="B291" s="346">
        <v>800000001625</v>
      </c>
      <c r="C291" s="80" t="s">
        <v>370</v>
      </c>
      <c r="D291" s="82" t="s">
        <v>463</v>
      </c>
      <c r="E291" s="82" t="s">
        <v>425</v>
      </c>
      <c r="F291" s="82"/>
      <c r="G291" s="82"/>
      <c r="H291" s="82">
        <v>8.33</v>
      </c>
      <c r="I291" s="82">
        <v>8.33</v>
      </c>
      <c r="J291" s="83">
        <v>0</v>
      </c>
      <c r="K291" s="83">
        <v>4.17</v>
      </c>
      <c r="L291" s="83">
        <v>4.17</v>
      </c>
      <c r="M291" s="83"/>
      <c r="N291" s="112">
        <f>AVERAGE(H291:L291)</f>
        <v>5</v>
      </c>
      <c r="O291" s="110"/>
      <c r="P291" s="110"/>
      <c r="Q291" s="587">
        <f>VLOOKUP(B291,'[1]EPSA - Control Stock Minimo'!$A$2:$F$10545,3,FALSE)</f>
        <v>299</v>
      </c>
      <c r="R291" s="82">
        <f>VLOOKUP(B291,'[1]EPSA - Control Stock Minimo'!$A$2:$F$10545,4,FALSE)</f>
        <v>0</v>
      </c>
      <c r="S291" s="84">
        <f>VLOOKUP(B291,'[2]EPSA - Control Stock Minimo'!$A$1:$I$10545,9,FALSE)</f>
        <v>0</v>
      </c>
      <c r="T291" s="85">
        <v>46122</v>
      </c>
      <c r="U291" s="79">
        <f>SUM(Q291:Q291)/N291</f>
        <v>59.8</v>
      </c>
      <c r="V291" s="79" t="str">
        <f t="shared" si="35"/>
        <v/>
      </c>
      <c r="W291" s="663"/>
      <c r="X291" s="110"/>
      <c r="Y291" s="2">
        <f t="shared" si="37"/>
        <v>59.8</v>
      </c>
      <c r="Z291" s="141">
        <f t="shared" ref="Z291:Z324" si="38">Y291-G291+U291</f>
        <v>119.6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7"/>
      <c r="EA291" s="57"/>
      <c r="EB291" s="57"/>
      <c r="EC291" s="57"/>
    </row>
    <row r="292" spans="1:133" s="3" customFormat="1" ht="16.2" customHeight="1" thickBot="1" x14ac:dyDescent="0.45">
      <c r="A292" s="704" t="s">
        <v>385</v>
      </c>
      <c r="B292" s="346">
        <v>264068000000</v>
      </c>
      <c r="C292" s="80" t="s">
        <v>371</v>
      </c>
      <c r="D292" s="80"/>
      <c r="E292" s="82" t="s">
        <v>424</v>
      </c>
      <c r="F292" s="82"/>
      <c r="G292" s="82">
        <v>4</v>
      </c>
      <c r="H292" s="82">
        <v>693</v>
      </c>
      <c r="I292" s="82">
        <v>1361.25</v>
      </c>
      <c r="J292" s="83">
        <v>419.58</v>
      </c>
      <c r="K292" s="83">
        <v>420.58</v>
      </c>
      <c r="L292" s="83">
        <v>642</v>
      </c>
      <c r="M292" s="83"/>
      <c r="N292" s="112">
        <f>AVERAGE(H292:L292)</f>
        <v>707.28199999999993</v>
      </c>
      <c r="O292" s="110"/>
      <c r="P292" s="110"/>
      <c r="Q292" s="587">
        <v>9225</v>
      </c>
      <c r="R292" s="82">
        <f>VLOOKUP(B292,'[1]EPSA - Control Stock Minimo'!$A$2:$F$10545,4,FALSE)</f>
        <v>0</v>
      </c>
      <c r="S292" s="84">
        <f>VLOOKUP(B292,'[2]EPSA - Control Stock Minimo'!$A$1:$I$10545,9,FALSE)</f>
        <v>0</v>
      </c>
      <c r="T292" s="85">
        <v>46122</v>
      </c>
      <c r="U292" s="79">
        <f>SUM(Q292:S292)/N292</f>
        <v>13.042888126659523</v>
      </c>
      <c r="V292" s="79" t="str">
        <f t="shared" si="35"/>
        <v/>
      </c>
      <c r="W292" s="663"/>
      <c r="X292" s="113"/>
      <c r="Y292" s="2">
        <f t="shared" si="37"/>
        <v>13.042888126659523</v>
      </c>
      <c r="Z292" s="141">
        <f t="shared" si="38"/>
        <v>22.085776253319047</v>
      </c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57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  <c r="DO292" s="57"/>
      <c r="DP292" s="57"/>
      <c r="DQ292" s="57"/>
      <c r="DR292" s="57"/>
      <c r="DS292" s="57"/>
      <c r="DT292" s="57"/>
      <c r="DU292" s="57"/>
      <c r="DV292" s="57"/>
      <c r="DW292" s="57"/>
      <c r="DX292" s="57"/>
      <c r="DY292" s="57"/>
      <c r="DZ292" s="57"/>
      <c r="EA292" s="57"/>
      <c r="EB292" s="57"/>
      <c r="EC292" s="57"/>
    </row>
    <row r="293" spans="1:133" ht="20.100000000000001" customHeight="1" thickBot="1" x14ac:dyDescent="0.45">
      <c r="A293" s="769" t="s">
        <v>692</v>
      </c>
      <c r="B293" s="346">
        <v>159240600000</v>
      </c>
      <c r="C293" s="80" t="s">
        <v>409</v>
      </c>
      <c r="D293" s="249"/>
      <c r="E293" s="84" t="s">
        <v>426</v>
      </c>
      <c r="F293" s="84"/>
      <c r="G293" s="84">
        <v>16</v>
      </c>
      <c r="H293" s="84">
        <v>1.65</v>
      </c>
      <c r="I293" s="84">
        <v>3.13</v>
      </c>
      <c r="J293" s="112">
        <v>1.43</v>
      </c>
      <c r="K293" s="112">
        <v>1.62</v>
      </c>
      <c r="L293" s="112">
        <v>0.97</v>
      </c>
      <c r="M293" s="112"/>
      <c r="N293" s="112">
        <v>2.5</v>
      </c>
      <c r="O293" s="110"/>
      <c r="P293" s="110"/>
      <c r="Q293" s="587">
        <v>84.5</v>
      </c>
      <c r="R293" s="82">
        <f>VLOOKUP(B293,'[1]EPSA - Control Stock Minimo'!$A$2:$F$10545,4,FALSE)</f>
        <v>0</v>
      </c>
      <c r="S293" s="84">
        <f>VLOOKUP(B293,'[2]EPSA - Control Stock Minimo'!$A$1:$I$10545,9,FALSE)</f>
        <v>0</v>
      </c>
      <c r="T293" s="85">
        <v>46122</v>
      </c>
      <c r="U293" s="79">
        <f>SUM(Q293:Q293)/N293</f>
        <v>33.799999999999997</v>
      </c>
      <c r="V293" s="79" t="str">
        <f t="shared" si="35"/>
        <v/>
      </c>
      <c r="W293" s="663"/>
      <c r="X293" s="113"/>
      <c r="Y293" s="2">
        <f t="shared" si="37"/>
        <v>33.799999999999997</v>
      </c>
      <c r="Z293" s="141">
        <f t="shared" si="38"/>
        <v>51.599999999999994</v>
      </c>
    </row>
    <row r="294" spans="1:133" ht="20.100000000000001" customHeight="1" thickBot="1" x14ac:dyDescent="0.45">
      <c r="A294" s="768"/>
      <c r="B294" s="346">
        <v>158200400000</v>
      </c>
      <c r="C294" s="80" t="s">
        <v>92</v>
      </c>
      <c r="D294" s="80"/>
      <c r="E294" s="82" t="s">
        <v>426</v>
      </c>
      <c r="F294" s="82"/>
      <c r="G294" s="82">
        <v>5</v>
      </c>
      <c r="H294" s="82">
        <v>12.68</v>
      </c>
      <c r="I294" s="82">
        <v>6.34</v>
      </c>
      <c r="J294" s="83">
        <v>6.69</v>
      </c>
      <c r="K294" s="83">
        <v>6.43</v>
      </c>
      <c r="L294" s="83">
        <v>9.3699999999999992</v>
      </c>
      <c r="M294" s="83"/>
      <c r="N294" s="112">
        <f>AVERAGE(I294:L294)</f>
        <v>7.2074999999999996</v>
      </c>
      <c r="O294" s="110"/>
      <c r="P294" s="110"/>
      <c r="Q294" s="587">
        <v>37.369999999999997</v>
      </c>
      <c r="R294" s="82">
        <f>VLOOKUP(B294,'[1]EPSA - Control Stock Minimo'!$A$2:$F$10545,4,FALSE)</f>
        <v>0</v>
      </c>
      <c r="S294" s="84">
        <v>200</v>
      </c>
      <c r="T294" s="85">
        <v>46122</v>
      </c>
      <c r="U294" s="79">
        <f>SUM(Q294:S294)/N294</f>
        <v>32.933749566423863</v>
      </c>
      <c r="V294" s="79" t="str">
        <f t="shared" si="35"/>
        <v/>
      </c>
      <c r="W294" s="663"/>
      <c r="X294" s="113"/>
      <c r="Y294" s="2">
        <f t="shared" si="37"/>
        <v>32.933749566423863</v>
      </c>
      <c r="Z294" s="141">
        <f t="shared" si="38"/>
        <v>60.867499132847726</v>
      </c>
    </row>
    <row r="295" spans="1:133" s="2" customFormat="1" ht="20.100000000000001" customHeight="1" thickBot="1" x14ac:dyDescent="0.45">
      <c r="A295" s="769" t="s">
        <v>665</v>
      </c>
      <c r="B295" s="346">
        <v>293800020132</v>
      </c>
      <c r="C295" s="80" t="s">
        <v>624</v>
      </c>
      <c r="D295" s="644"/>
      <c r="E295" s="82"/>
      <c r="F295" s="82"/>
      <c r="G295" s="82"/>
      <c r="H295" s="82">
        <v>0</v>
      </c>
      <c r="I295" s="82">
        <v>0</v>
      </c>
      <c r="J295" s="83">
        <v>6.74</v>
      </c>
      <c r="K295" s="83">
        <v>11.05</v>
      </c>
      <c r="L295" s="83">
        <v>6.46</v>
      </c>
      <c r="M295" s="83"/>
      <c r="N295" s="112">
        <f t="shared" ref="N295:N296" si="39">AVERAGE(I295:L295)</f>
        <v>6.0625</v>
      </c>
      <c r="O295" s="110"/>
      <c r="P295" s="110"/>
      <c r="Q295" s="587">
        <v>248.5</v>
      </c>
      <c r="R295" s="82">
        <f>VLOOKUP(B295,'[1]EPSA - Control Stock Minimo'!$A$2:$F$10545,4,FALSE)</f>
        <v>0</v>
      </c>
      <c r="S295" s="84">
        <f>VLOOKUP(B295,'[2]EPSA - Control Stock Minimo'!$A$1:$I$10545,9,FALSE)</f>
        <v>0</v>
      </c>
      <c r="T295" s="86">
        <v>46122</v>
      </c>
      <c r="U295" s="79">
        <f>SUM(Q295:S295)/N295</f>
        <v>40.989690721649481</v>
      </c>
      <c r="V295" s="79" t="str">
        <f t="shared" si="35"/>
        <v/>
      </c>
      <c r="W295" s="663"/>
      <c r="X295" s="110"/>
      <c r="Y295" s="2">
        <f t="shared" si="37"/>
        <v>40.989690721649481</v>
      </c>
      <c r="Z295" s="141">
        <f t="shared" si="38"/>
        <v>81.979381443298962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</row>
    <row r="296" spans="1:133" ht="20.100000000000001" customHeight="1" thickBot="1" x14ac:dyDescent="0.45">
      <c r="A296" s="768"/>
      <c r="B296" s="346">
        <v>293800020148</v>
      </c>
      <c r="C296" s="80" t="s">
        <v>625</v>
      </c>
      <c r="D296" s="645"/>
      <c r="E296" s="82"/>
      <c r="F296" s="82"/>
      <c r="G296" s="82"/>
      <c r="H296" s="82">
        <v>0</v>
      </c>
      <c r="I296" s="82">
        <v>0.17</v>
      </c>
      <c r="J296" s="83">
        <v>6.9</v>
      </c>
      <c r="K296" s="83">
        <v>3.8</v>
      </c>
      <c r="L296" s="83">
        <v>4.2</v>
      </c>
      <c r="M296" s="83"/>
      <c r="N296" s="112">
        <f t="shared" si="39"/>
        <v>3.7675000000000001</v>
      </c>
      <c r="O296" s="110"/>
      <c r="P296" s="110"/>
      <c r="Q296" s="587">
        <v>102.87</v>
      </c>
      <c r="R296" s="82">
        <f>VLOOKUP(B296,'[1]EPSA - Control Stock Minimo'!$A$2:$F$10545,4,FALSE)</f>
        <v>0</v>
      </c>
      <c r="S296" s="84">
        <f>VLOOKUP(B296,'[2]EPSA - Control Stock Minimo'!$A$1:$I$10545,9,FALSE)</f>
        <v>0</v>
      </c>
      <c r="T296" s="86">
        <v>46122</v>
      </c>
      <c r="U296" s="79">
        <f>SUM(Q296:S296)/N296</f>
        <v>27.304578633045786</v>
      </c>
      <c r="V296" s="79" t="str">
        <f t="shared" si="35"/>
        <v/>
      </c>
      <c r="W296" s="663"/>
      <c r="X296" s="110"/>
      <c r="Y296" s="2">
        <f t="shared" si="37"/>
        <v>27.304578633045786</v>
      </c>
      <c r="Z296" s="141">
        <f t="shared" si="38"/>
        <v>54.609157266091572</v>
      </c>
    </row>
    <row r="297" spans="1:133" ht="20.100000000000001" customHeight="1" thickBot="1" x14ac:dyDescent="0.45">
      <c r="A297" s="769" t="s">
        <v>856</v>
      </c>
      <c r="B297" s="346">
        <v>106501520000</v>
      </c>
      <c r="C297" s="80" t="s">
        <v>857</v>
      </c>
      <c r="D297" s="770" t="s">
        <v>869</v>
      </c>
      <c r="E297" s="82"/>
      <c r="F297" s="82"/>
      <c r="G297" s="82">
        <v>8</v>
      </c>
      <c r="H297" s="82">
        <v>20154</v>
      </c>
      <c r="I297" s="82">
        <v>13810</v>
      </c>
      <c r="J297" s="83">
        <v>18155</v>
      </c>
      <c r="K297" s="83">
        <v>17603</v>
      </c>
      <c r="L297" s="83">
        <v>12926</v>
      </c>
      <c r="M297" s="83">
        <v>6600</v>
      </c>
      <c r="N297" s="112">
        <f>AVERAGE(H297:L297)</f>
        <v>16529.599999999999</v>
      </c>
      <c r="O297" s="110"/>
      <c r="P297" s="110"/>
      <c r="Q297" s="587">
        <v>289153</v>
      </c>
      <c r="R297" s="82">
        <f>VLOOKUP(B297,'[1]EPSA - Control Stock Minimo'!$A$2:$F$10545,4,FALSE)</f>
        <v>0</v>
      </c>
      <c r="S297" s="84">
        <v>0</v>
      </c>
      <c r="T297" s="86">
        <v>46122</v>
      </c>
      <c r="U297" s="79">
        <f>SUM(Q297:S297)/N297</f>
        <v>17.49304278385442</v>
      </c>
      <c r="V297" s="79" t="str">
        <f t="shared" si="35"/>
        <v/>
      </c>
      <c r="W297" s="663"/>
      <c r="X297" s="113"/>
      <c r="Y297" s="2">
        <f t="shared" si="37"/>
        <v>17.49304278385442</v>
      </c>
      <c r="Z297" s="141">
        <f>Y297-G297+U297</f>
        <v>26.986085567708841</v>
      </c>
    </row>
    <row r="298" spans="1:133" ht="20.100000000000001" customHeight="1" thickBot="1" x14ac:dyDescent="0.45">
      <c r="A298" s="772"/>
      <c r="B298" s="346">
        <v>106501610000</v>
      </c>
      <c r="C298" s="80" t="s">
        <v>858</v>
      </c>
      <c r="D298" s="770"/>
      <c r="E298" s="82"/>
      <c r="F298" s="82"/>
      <c r="G298" s="82"/>
      <c r="H298" s="82">
        <v>3238</v>
      </c>
      <c r="I298" s="82">
        <v>2039</v>
      </c>
      <c r="J298" s="83">
        <v>2784</v>
      </c>
      <c r="K298" s="83">
        <v>3440</v>
      </c>
      <c r="L298" s="83">
        <v>5384</v>
      </c>
      <c r="M298" s="83">
        <v>1521</v>
      </c>
      <c r="N298" s="112">
        <f>AVERAGE(H298:L298)</f>
        <v>3377</v>
      </c>
      <c r="O298" s="110"/>
      <c r="P298" s="110"/>
      <c r="Q298" s="587">
        <v>59155</v>
      </c>
      <c r="R298" s="82">
        <f>VLOOKUP(B298,'[1]EPSA - Control Stock Minimo'!$A$2:$F$10545,4,FALSE)</f>
        <v>0</v>
      </c>
      <c r="S298" s="84">
        <f>VLOOKUP(B298,'[2]EPSA - Control Stock Minimo'!$A$1:$I$10545,9,FALSE)</f>
        <v>0</v>
      </c>
      <c r="T298" s="86">
        <v>46122</v>
      </c>
      <c r="U298" s="79">
        <f>SUM(Q298:S298)/N298</f>
        <v>17.517026946994374</v>
      </c>
      <c r="V298" s="79" t="str">
        <f t="shared" si="35"/>
        <v/>
      </c>
      <c r="W298" s="663"/>
      <c r="X298" s="110"/>
      <c r="Y298" s="2">
        <f t="shared" si="37"/>
        <v>17.517026946994374</v>
      </c>
      <c r="Z298" s="141">
        <f t="shared" si="38"/>
        <v>35.034053893988748</v>
      </c>
    </row>
    <row r="299" spans="1:133" ht="27" customHeight="1" thickTop="1" thickBot="1" x14ac:dyDescent="0.45">
      <c r="A299" s="766" t="s">
        <v>872</v>
      </c>
      <c r="B299" s="346">
        <v>800000000675</v>
      </c>
      <c r="C299" s="80" t="s">
        <v>873</v>
      </c>
      <c r="D299" s="646"/>
      <c r="E299" s="82"/>
      <c r="F299" s="82"/>
      <c r="G299" s="82"/>
      <c r="H299" s="82"/>
      <c r="I299" s="82"/>
      <c r="J299" s="83"/>
      <c r="K299" s="83"/>
      <c r="L299" s="83"/>
      <c r="M299" s="83"/>
      <c r="N299" s="112"/>
      <c r="O299" s="110"/>
      <c r="P299" s="110"/>
      <c r="Q299" s="587">
        <v>43</v>
      </c>
      <c r="R299" s="82">
        <f>VLOOKUP(B299,'[1]EPSA - Control Stock Minimo'!$A$2:$F$10545,4,FALSE)</f>
        <v>0</v>
      </c>
      <c r="S299" s="84">
        <v>0</v>
      </c>
      <c r="T299" s="86">
        <v>46122</v>
      </c>
      <c r="U299" s="79"/>
      <c r="V299" s="79"/>
      <c r="W299" s="663"/>
      <c r="X299" s="110"/>
      <c r="Y299" s="545"/>
      <c r="Z299" s="546"/>
    </row>
    <row r="300" spans="1:133" ht="30" customHeight="1" thickBot="1" x14ac:dyDescent="0.45">
      <c r="A300" s="767"/>
      <c r="B300" s="346">
        <v>800000000676</v>
      </c>
      <c r="C300" s="80" t="s">
        <v>874</v>
      </c>
      <c r="D300" s="646"/>
      <c r="E300" s="82"/>
      <c r="F300" s="82"/>
      <c r="G300" s="82"/>
      <c r="H300" s="82"/>
      <c r="I300" s="82"/>
      <c r="J300" s="83"/>
      <c r="K300" s="83"/>
      <c r="L300" s="83"/>
      <c r="M300" s="83"/>
      <c r="N300" s="112"/>
      <c r="O300" s="110"/>
      <c r="P300" s="110"/>
      <c r="Q300" s="587">
        <v>25</v>
      </c>
      <c r="R300" s="82">
        <f>VLOOKUP(B300,'[1]EPSA - Control Stock Minimo'!$A$2:$F$10545,4,FALSE)</f>
        <v>0</v>
      </c>
      <c r="S300" s="84">
        <v>0</v>
      </c>
      <c r="T300" s="86">
        <v>46122</v>
      </c>
      <c r="U300" s="79"/>
      <c r="V300" s="79"/>
      <c r="W300" s="663"/>
      <c r="X300" s="110"/>
      <c r="Y300" s="545"/>
      <c r="Z300" s="546"/>
    </row>
    <row r="301" spans="1:133" ht="32.4" customHeight="1" thickBot="1" x14ac:dyDescent="0.45">
      <c r="A301" s="767"/>
      <c r="B301" s="346">
        <v>800000000677</v>
      </c>
      <c r="C301" s="80" t="s">
        <v>875</v>
      </c>
      <c r="D301" s="646"/>
      <c r="E301" s="82"/>
      <c r="F301" s="82"/>
      <c r="G301" s="82"/>
      <c r="H301" s="82"/>
      <c r="I301" s="82"/>
      <c r="J301" s="83"/>
      <c r="K301" s="83"/>
      <c r="L301" s="83"/>
      <c r="M301" s="83"/>
      <c r="N301" s="112"/>
      <c r="O301" s="110"/>
      <c r="P301" s="110"/>
      <c r="Q301" s="587">
        <v>55</v>
      </c>
      <c r="R301" s="82">
        <f>VLOOKUP(B301,'[1]EPSA - Control Stock Minimo'!$A$2:$F$10545,4,FALSE)</f>
        <v>0</v>
      </c>
      <c r="S301" s="84">
        <v>0</v>
      </c>
      <c r="T301" s="86">
        <v>46122</v>
      </c>
      <c r="U301" s="79"/>
      <c r="V301" s="79"/>
      <c r="W301" s="663"/>
      <c r="X301" s="110"/>
      <c r="Y301" s="545"/>
      <c r="Z301" s="546"/>
    </row>
    <row r="302" spans="1:133" ht="37.200000000000003" customHeight="1" thickBot="1" x14ac:dyDescent="0.45">
      <c r="A302" s="772"/>
      <c r="B302" s="346">
        <v>800000000679</v>
      </c>
      <c r="C302" s="80" t="s">
        <v>876</v>
      </c>
      <c r="D302" s="646"/>
      <c r="E302" s="82"/>
      <c r="F302" s="82"/>
      <c r="G302" s="82"/>
      <c r="H302" s="82"/>
      <c r="I302" s="82"/>
      <c r="J302" s="83"/>
      <c r="K302" s="83"/>
      <c r="L302" s="83"/>
      <c r="M302" s="83"/>
      <c r="N302" s="112"/>
      <c r="O302" s="110"/>
      <c r="P302" s="110"/>
      <c r="Q302" s="587">
        <v>33</v>
      </c>
      <c r="R302" s="82">
        <f>VLOOKUP(B302,'[1]EPSA - Control Stock Minimo'!$A$2:$F$10545,4,FALSE)</f>
        <v>0</v>
      </c>
      <c r="S302" s="84">
        <v>0</v>
      </c>
      <c r="T302" s="86">
        <v>46122</v>
      </c>
      <c r="U302" s="79"/>
      <c r="V302" s="79"/>
      <c r="W302" s="663"/>
      <c r="X302" s="110"/>
      <c r="Y302" s="545"/>
      <c r="Z302" s="546"/>
    </row>
    <row r="303" spans="1:133" ht="20.100000000000001" hidden="1" customHeight="1" thickBot="1" x14ac:dyDescent="0.45">
      <c r="A303" s="560"/>
      <c r="B303" s="346"/>
      <c r="C303" s="80"/>
      <c r="D303" s="646"/>
      <c r="E303" s="82"/>
      <c r="F303" s="82"/>
      <c r="G303" s="82"/>
      <c r="H303" s="82"/>
      <c r="I303" s="82"/>
      <c r="J303" s="83"/>
      <c r="K303" s="83"/>
      <c r="L303" s="83"/>
      <c r="M303" s="83"/>
      <c r="N303" s="112"/>
      <c r="O303" s="110"/>
      <c r="P303" s="110"/>
      <c r="Q303" s="587"/>
      <c r="R303" s="82"/>
      <c r="S303" s="85"/>
      <c r="T303" s="86"/>
      <c r="U303" s="79"/>
      <c r="V303" s="79"/>
      <c r="W303" s="663"/>
      <c r="X303" s="110"/>
      <c r="Y303" s="545"/>
      <c r="Z303" s="546"/>
    </row>
    <row r="304" spans="1:133" ht="20.100000000000001" hidden="1" customHeight="1" thickBot="1" x14ac:dyDescent="0.45">
      <c r="A304" s="560"/>
      <c r="B304" s="346"/>
      <c r="C304" s="80"/>
      <c r="D304" s="646"/>
      <c r="E304" s="82"/>
      <c r="F304" s="82"/>
      <c r="G304" s="82"/>
      <c r="H304" s="82"/>
      <c r="I304" s="82"/>
      <c r="J304" s="83"/>
      <c r="K304" s="83"/>
      <c r="L304" s="83"/>
      <c r="M304" s="83"/>
      <c r="N304" s="112"/>
      <c r="O304" s="110"/>
      <c r="P304" s="110"/>
      <c r="Q304" s="587"/>
      <c r="R304" s="82"/>
      <c r="S304" s="84"/>
      <c r="T304" s="86"/>
      <c r="U304" s="79"/>
      <c r="V304" s="79"/>
      <c r="W304" s="663"/>
      <c r="X304" s="110"/>
      <c r="Y304" s="545"/>
      <c r="Z304" s="546"/>
    </row>
    <row r="305" spans="1:133" ht="20.100000000000001" hidden="1" customHeight="1" thickBot="1" x14ac:dyDescent="0.45">
      <c r="A305" s="560"/>
      <c r="B305" s="346"/>
      <c r="C305" s="80"/>
      <c r="D305" s="646"/>
      <c r="E305" s="82"/>
      <c r="F305" s="82"/>
      <c r="G305" s="82"/>
      <c r="H305" s="82"/>
      <c r="I305" s="82"/>
      <c r="J305" s="83"/>
      <c r="K305" s="83"/>
      <c r="L305" s="83"/>
      <c r="M305" s="83"/>
      <c r="N305" s="112"/>
      <c r="O305" s="110"/>
      <c r="P305" s="110"/>
      <c r="Q305" s="587"/>
      <c r="R305" s="82"/>
      <c r="S305" s="84"/>
      <c r="T305" s="86"/>
      <c r="U305" s="79"/>
      <c r="V305" s="79"/>
      <c r="W305" s="663"/>
      <c r="X305" s="110"/>
      <c r="Y305" s="545"/>
      <c r="Z305" s="546"/>
    </row>
    <row r="306" spans="1:133" s="424" customFormat="1" ht="12.9" hidden="1" thickTop="1" thickBot="1" x14ac:dyDescent="0.45">
      <c r="A306" s="570"/>
      <c r="B306" s="647"/>
      <c r="C306" s="648" t="s">
        <v>530</v>
      </c>
      <c r="D306" s="648"/>
      <c r="E306" s="649"/>
      <c r="F306" s="649"/>
      <c r="G306" s="649"/>
      <c r="H306" s="649"/>
      <c r="I306" s="649"/>
      <c r="J306" s="650"/>
      <c r="K306" s="650"/>
      <c r="L306" s="650"/>
      <c r="M306" s="650"/>
      <c r="N306" s="112"/>
      <c r="O306" s="649"/>
      <c r="P306" s="649"/>
      <c r="Q306" s="587"/>
      <c r="R306" s="82"/>
      <c r="S306" s="84"/>
      <c r="T306" s="86"/>
      <c r="U306" s="79"/>
      <c r="V306" s="79"/>
      <c r="W306" s="675"/>
      <c r="X306" s="649"/>
      <c r="Y306" s="427" t="e">
        <f t="shared" si="37"/>
        <v>#DIV/0!</v>
      </c>
      <c r="Z306" s="428" t="e">
        <f t="shared" si="38"/>
        <v>#DIV/0!</v>
      </c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  <c r="CU306" s="57"/>
      <c r="CV306" s="57"/>
      <c r="CW306" s="57"/>
      <c r="CX306" s="57"/>
      <c r="CY306" s="57"/>
      <c r="CZ306" s="57"/>
      <c r="DA306" s="57"/>
      <c r="DB306" s="57"/>
      <c r="DC306" s="57"/>
      <c r="DD306" s="57"/>
      <c r="DE306" s="57"/>
      <c r="DF306" s="57"/>
      <c r="DG306" s="57"/>
      <c r="DH306" s="57"/>
      <c r="DI306" s="57"/>
      <c r="DJ306" s="57"/>
      <c r="DK306" s="57"/>
      <c r="DL306" s="57"/>
      <c r="DM306" s="57"/>
      <c r="DN306" s="57"/>
      <c r="DO306" s="57"/>
      <c r="DP306" s="57"/>
      <c r="DQ306" s="57"/>
      <c r="DR306" s="57"/>
      <c r="DS306" s="57"/>
      <c r="DT306" s="57"/>
      <c r="DU306" s="57"/>
      <c r="DV306" s="57"/>
      <c r="DW306" s="57"/>
      <c r="DX306" s="57"/>
      <c r="DY306" s="57"/>
      <c r="DZ306" s="57"/>
      <c r="EA306" s="57"/>
      <c r="EB306" s="57"/>
      <c r="EC306" s="57"/>
    </row>
    <row r="307" spans="1:133" ht="25.8" customHeight="1" thickTop="1" thickBot="1" x14ac:dyDescent="0.45">
      <c r="A307" s="560" t="s">
        <v>552</v>
      </c>
      <c r="B307" s="346">
        <v>800000001270</v>
      </c>
      <c r="C307" s="520" t="s">
        <v>553</v>
      </c>
      <c r="D307" s="520"/>
      <c r="E307" s="110"/>
      <c r="F307" s="110"/>
      <c r="G307" s="110"/>
      <c r="H307" s="110">
        <v>0.75</v>
      </c>
      <c r="I307" s="110">
        <v>0.57999999999999996</v>
      </c>
      <c r="J307" s="651">
        <v>1</v>
      </c>
      <c r="K307" s="651">
        <v>0.75</v>
      </c>
      <c r="L307" s="651">
        <v>0.75</v>
      </c>
      <c r="M307" s="651"/>
      <c r="N307" s="112">
        <f>AVERAGE(H307:L307)</f>
        <v>0.76600000000000001</v>
      </c>
      <c r="O307" s="110"/>
      <c r="P307" s="110"/>
      <c r="Q307" s="587">
        <v>24</v>
      </c>
      <c r="R307" s="82"/>
      <c r="S307" s="84">
        <f>VLOOKUP(B307,'[2]EPSA - Control Stock Minimo'!$A$1:$I$10545,9,FALSE)</f>
        <v>0</v>
      </c>
      <c r="T307" s="86">
        <v>46122</v>
      </c>
      <c r="U307" s="79">
        <f t="shared" ref="U307:U313" si="40">SUM(Q307:S307)/N307</f>
        <v>31.331592689295039</v>
      </c>
      <c r="V307" s="79" t="str">
        <f t="shared" si="35"/>
        <v/>
      </c>
      <c r="W307" s="663"/>
      <c r="X307" s="113"/>
      <c r="Y307" s="2">
        <f t="shared" si="37"/>
        <v>31.331592689295039</v>
      </c>
      <c r="Z307" s="141">
        <f t="shared" si="38"/>
        <v>62.663185378590079</v>
      </c>
    </row>
    <row r="308" spans="1:133" ht="30.6" customHeight="1" thickBot="1" x14ac:dyDescent="0.45">
      <c r="A308" s="571" t="s">
        <v>679</v>
      </c>
      <c r="B308" s="346">
        <v>640016000000</v>
      </c>
      <c r="C308" s="520" t="s">
        <v>680</v>
      </c>
      <c r="D308" s="520" t="s">
        <v>803</v>
      </c>
      <c r="E308" s="110"/>
      <c r="F308" s="110"/>
      <c r="G308" s="110">
        <v>5</v>
      </c>
      <c r="H308" s="110">
        <v>1.33</v>
      </c>
      <c r="I308" s="110">
        <v>1.17</v>
      </c>
      <c r="J308" s="651">
        <v>0.57999999999999996</v>
      </c>
      <c r="K308" s="651">
        <v>1.17</v>
      </c>
      <c r="L308" s="651">
        <v>1.08</v>
      </c>
      <c r="M308" s="651"/>
      <c r="N308" s="112">
        <f>AVERAGE(H308:L308)</f>
        <v>1.0660000000000001</v>
      </c>
      <c r="O308" s="110"/>
      <c r="P308" s="110"/>
      <c r="Q308" s="587">
        <v>2</v>
      </c>
      <c r="R308" s="82"/>
      <c r="S308" s="84">
        <v>9</v>
      </c>
      <c r="T308" s="86">
        <v>46148</v>
      </c>
      <c r="U308" s="79">
        <f t="shared" si="40"/>
        <v>10.318949343339586</v>
      </c>
      <c r="V308" s="79" t="str">
        <f t="shared" si="35"/>
        <v/>
      </c>
      <c r="W308" s="663"/>
      <c r="X308" s="110"/>
      <c r="Y308" s="2">
        <f t="shared" si="37"/>
        <v>10.318949343339586</v>
      </c>
      <c r="Z308" s="141">
        <f t="shared" si="38"/>
        <v>15.637898686679172</v>
      </c>
    </row>
    <row r="309" spans="1:133" ht="28.2" customHeight="1" thickBot="1" x14ac:dyDescent="0.45">
      <c r="A309" s="560" t="s">
        <v>860</v>
      </c>
      <c r="B309" s="346">
        <v>931001010000</v>
      </c>
      <c r="C309" s="520" t="s">
        <v>859</v>
      </c>
      <c r="D309" s="520"/>
      <c r="E309" s="110"/>
      <c r="F309" s="110"/>
      <c r="G309" s="110">
        <v>4</v>
      </c>
      <c r="H309" s="110"/>
      <c r="I309" s="110"/>
      <c r="J309" s="651"/>
      <c r="K309" s="651"/>
      <c r="L309" s="651"/>
      <c r="M309" s="651"/>
      <c r="N309" s="112">
        <v>320</v>
      </c>
      <c r="O309" s="110"/>
      <c r="P309" s="110"/>
      <c r="Q309" s="587">
        <v>3136</v>
      </c>
      <c r="R309" s="82"/>
      <c r="S309" s="84"/>
      <c r="T309" s="86">
        <v>46148</v>
      </c>
      <c r="U309" s="79">
        <f t="shared" si="40"/>
        <v>9.8000000000000007</v>
      </c>
      <c r="V309" s="79" t="str">
        <f t="shared" si="35"/>
        <v/>
      </c>
      <c r="W309" s="668"/>
      <c r="X309" s="594"/>
      <c r="Y309" s="2">
        <f t="shared" si="37"/>
        <v>9.8000000000000007</v>
      </c>
      <c r="Z309" s="141">
        <f t="shared" si="38"/>
        <v>15.600000000000001</v>
      </c>
    </row>
    <row r="310" spans="1:133" ht="17.399999999999999" customHeight="1" thickBot="1" x14ac:dyDescent="0.45">
      <c r="A310" s="782" t="s">
        <v>886</v>
      </c>
      <c r="B310" s="346">
        <v>255012000000</v>
      </c>
      <c r="C310" s="80" t="s">
        <v>880</v>
      </c>
      <c r="D310" s="520"/>
      <c r="E310" s="110"/>
      <c r="F310" s="110"/>
      <c r="G310" s="110"/>
      <c r="H310" s="110"/>
      <c r="I310" s="110"/>
      <c r="J310" s="651"/>
      <c r="K310" s="651"/>
      <c r="L310" s="651"/>
      <c r="M310" s="651"/>
      <c r="N310" s="112">
        <v>39000</v>
      </c>
      <c r="O310" s="110"/>
      <c r="P310" s="110"/>
      <c r="Q310" s="587">
        <v>185228</v>
      </c>
      <c r="R310" s="82"/>
      <c r="S310" s="84">
        <v>504000</v>
      </c>
      <c r="T310" s="86">
        <v>46122</v>
      </c>
      <c r="U310" s="79">
        <f t="shared" si="40"/>
        <v>17.672512820512821</v>
      </c>
      <c r="V310" s="79" t="str">
        <f t="shared" si="35"/>
        <v/>
      </c>
      <c r="W310" s="670"/>
      <c r="X310" s="594"/>
      <c r="Y310" s="545"/>
      <c r="Z310" s="546"/>
    </row>
    <row r="311" spans="1:133" ht="17.399999999999999" customHeight="1" thickBot="1" x14ac:dyDescent="0.45">
      <c r="A311" s="782"/>
      <c r="B311" s="346">
        <v>255014000000</v>
      </c>
      <c r="C311" s="80" t="s">
        <v>881</v>
      </c>
      <c r="D311" s="520"/>
      <c r="E311" s="110"/>
      <c r="F311" s="110"/>
      <c r="G311" s="110"/>
      <c r="H311" s="110"/>
      <c r="I311" s="110"/>
      <c r="J311" s="651"/>
      <c r="K311" s="651"/>
      <c r="L311" s="651"/>
      <c r="M311" s="651"/>
      <c r="N311" s="112">
        <v>12842</v>
      </c>
      <c r="O311" s="110"/>
      <c r="P311" s="110"/>
      <c r="Q311" s="587">
        <v>141</v>
      </c>
      <c r="R311" s="82"/>
      <c r="S311" s="84">
        <v>115200</v>
      </c>
      <c r="T311" s="86">
        <v>46122</v>
      </c>
      <c r="U311" s="79">
        <f t="shared" si="40"/>
        <v>8.9815449306961526</v>
      </c>
      <c r="V311" s="79" t="str">
        <f t="shared" si="35"/>
        <v/>
      </c>
      <c r="W311" s="663"/>
      <c r="X311" s="113"/>
      <c r="Y311" s="545"/>
      <c r="Z311" s="546"/>
    </row>
    <row r="312" spans="1:133" ht="17.399999999999999" customHeight="1" thickBot="1" x14ac:dyDescent="0.45">
      <c r="A312" s="782"/>
      <c r="B312" s="346">
        <v>255013000000</v>
      </c>
      <c r="C312" s="80" t="s">
        <v>887</v>
      </c>
      <c r="D312" s="520"/>
      <c r="E312" s="110"/>
      <c r="F312" s="110"/>
      <c r="G312" s="110"/>
      <c r="H312" s="110"/>
      <c r="I312" s="110"/>
      <c r="J312" s="651"/>
      <c r="K312" s="651"/>
      <c r="L312" s="651"/>
      <c r="M312" s="651"/>
      <c r="N312" s="112">
        <v>10600</v>
      </c>
      <c r="O312" s="110"/>
      <c r="P312" s="110"/>
      <c r="Q312" s="587">
        <v>32000</v>
      </c>
      <c r="R312" s="82"/>
      <c r="S312" s="84">
        <v>155200</v>
      </c>
      <c r="T312" s="86">
        <v>46063</v>
      </c>
      <c r="U312" s="79">
        <f t="shared" si="40"/>
        <v>17.660377358490567</v>
      </c>
      <c r="V312" s="79" t="str">
        <f t="shared" si="35"/>
        <v/>
      </c>
      <c r="W312" s="663"/>
      <c r="X312" s="113"/>
      <c r="Y312" s="545"/>
      <c r="Z312" s="546"/>
    </row>
    <row r="313" spans="1:133" s="57" customFormat="1" ht="12.6" thickBot="1" x14ac:dyDescent="0.45">
      <c r="A313" s="557" t="s">
        <v>888</v>
      </c>
      <c r="B313" s="347">
        <v>255019000000</v>
      </c>
      <c r="C313" s="249" t="s">
        <v>882</v>
      </c>
      <c r="D313" s="652"/>
      <c r="E313" s="113"/>
      <c r="F313" s="113"/>
      <c r="G313" s="113"/>
      <c r="H313" s="113"/>
      <c r="I313" s="113"/>
      <c r="J313" s="108"/>
      <c r="K313" s="108"/>
      <c r="L313" s="108"/>
      <c r="M313" s="108"/>
      <c r="N313" s="112">
        <v>22900</v>
      </c>
      <c r="O313" s="113"/>
      <c r="P313" s="113"/>
      <c r="Q313" s="587">
        <v>47730</v>
      </c>
      <c r="R313" s="84"/>
      <c r="S313" s="84">
        <v>531000</v>
      </c>
      <c r="T313" s="85">
        <v>46122</v>
      </c>
      <c r="U313" s="248">
        <f t="shared" si="40"/>
        <v>25.272052401746723</v>
      </c>
      <c r="V313" s="79" t="str">
        <f t="shared" si="35"/>
        <v/>
      </c>
      <c r="W313" s="662"/>
      <c r="X313" s="113"/>
      <c r="Y313" s="553"/>
      <c r="Z313" s="554"/>
    </row>
    <row r="314" spans="1:133" s="57" customFormat="1" ht="12.6" hidden="1" thickBot="1" x14ac:dyDescent="0.45">
      <c r="A314" s="572" t="s">
        <v>909</v>
      </c>
      <c r="B314" s="347">
        <v>255019010000</v>
      </c>
      <c r="C314" s="249" t="s">
        <v>892</v>
      </c>
      <c r="D314" s="652"/>
      <c r="E314" s="113"/>
      <c r="F314" s="113"/>
      <c r="G314" s="113"/>
      <c r="H314" s="113"/>
      <c r="I314" s="113"/>
      <c r="J314" s="108"/>
      <c r="K314" s="108"/>
      <c r="L314" s="108"/>
      <c r="M314" s="108"/>
      <c r="N314" s="112" t="s">
        <v>910</v>
      </c>
      <c r="O314" s="113"/>
      <c r="P314" s="113"/>
      <c r="Q314" s="587" t="s">
        <v>910</v>
      </c>
      <c r="R314" s="84" t="s">
        <v>910</v>
      </c>
      <c r="S314" s="84" t="s">
        <v>910</v>
      </c>
      <c r="T314" s="85" t="s">
        <v>910</v>
      </c>
      <c r="U314" s="248"/>
      <c r="V314" s="79" t="str">
        <f t="shared" si="35"/>
        <v>PEDIR</v>
      </c>
      <c r="W314" s="662"/>
      <c r="X314" s="113"/>
      <c r="Y314" s="553"/>
      <c r="Z314" s="554"/>
    </row>
    <row r="315" spans="1:133" ht="12.6" thickBot="1" x14ac:dyDescent="0.45">
      <c r="A315" s="778" t="s">
        <v>889</v>
      </c>
      <c r="B315" s="346">
        <v>255020000000</v>
      </c>
      <c r="C315" s="80" t="s">
        <v>883</v>
      </c>
      <c r="D315" s="520"/>
      <c r="E315" s="110"/>
      <c r="F315" s="110"/>
      <c r="G315" s="110"/>
      <c r="H315" s="110"/>
      <c r="I315" s="110"/>
      <c r="J315" s="651"/>
      <c r="K315" s="651"/>
      <c r="L315" s="651"/>
      <c r="M315" s="651"/>
      <c r="N315" s="112">
        <v>19200</v>
      </c>
      <c r="O315" s="110"/>
      <c r="P315" s="110"/>
      <c r="Q315" s="587">
        <v>261528</v>
      </c>
      <c r="R315" s="82"/>
      <c r="S315" s="84">
        <v>250000</v>
      </c>
      <c r="T315" s="86">
        <v>46122</v>
      </c>
      <c r="U315" s="79">
        <f>SUM(Q315:S315)/N315</f>
        <v>26.642083333333332</v>
      </c>
      <c r="V315" s="79" t="str">
        <f t="shared" si="35"/>
        <v/>
      </c>
      <c r="W315" s="663"/>
      <c r="X315" s="113"/>
      <c r="Y315" s="545"/>
      <c r="Z315" s="546"/>
    </row>
    <row r="316" spans="1:133" s="57" customFormat="1" ht="12.6" thickBot="1" x14ac:dyDescent="0.45">
      <c r="A316" s="782"/>
      <c r="B316" s="347">
        <v>255021000000</v>
      </c>
      <c r="C316" s="249" t="s">
        <v>890</v>
      </c>
      <c r="D316" s="652"/>
      <c r="E316" s="113"/>
      <c r="F316" s="113"/>
      <c r="G316" s="113"/>
      <c r="H316" s="113"/>
      <c r="I316" s="113"/>
      <c r="J316" s="108"/>
      <c r="K316" s="108"/>
      <c r="L316" s="108"/>
      <c r="M316" s="108"/>
      <c r="N316" s="112">
        <v>1400</v>
      </c>
      <c r="O316" s="113"/>
      <c r="P316" s="113"/>
      <c r="Q316" s="587">
        <v>22034</v>
      </c>
      <c r="R316" s="84"/>
      <c r="S316" s="84">
        <v>14400</v>
      </c>
      <c r="T316" s="85">
        <v>46122</v>
      </c>
      <c r="U316" s="248">
        <f>SUM(Q316:S316)/N316</f>
        <v>26.024285714285714</v>
      </c>
      <c r="V316" s="79" t="str">
        <f t="shared" si="35"/>
        <v/>
      </c>
      <c r="W316" s="662"/>
      <c r="X316" s="113"/>
      <c r="Y316" s="553"/>
      <c r="Z316" s="554"/>
    </row>
    <row r="317" spans="1:133" ht="12.6" thickBot="1" x14ac:dyDescent="0.45">
      <c r="A317" s="573"/>
      <c r="B317" s="346">
        <v>507028000000</v>
      </c>
      <c r="C317" s="80" t="s">
        <v>884</v>
      </c>
      <c r="D317" s="520"/>
      <c r="E317" s="110"/>
      <c r="F317" s="110"/>
      <c r="G317" s="110"/>
      <c r="H317" s="110"/>
      <c r="I317" s="110"/>
      <c r="J317" s="651"/>
      <c r="K317" s="651"/>
      <c r="L317" s="651"/>
      <c r="M317" s="651"/>
      <c r="N317" s="112">
        <v>720</v>
      </c>
      <c r="O317" s="110"/>
      <c r="P317" s="110"/>
      <c r="Q317" s="587">
        <v>3387</v>
      </c>
      <c r="R317" s="82"/>
      <c r="S317" s="84">
        <v>0</v>
      </c>
      <c r="T317" s="86">
        <v>46122</v>
      </c>
      <c r="U317" s="79">
        <f>SUM(Q317:S317)/N317</f>
        <v>4.7041666666666666</v>
      </c>
      <c r="V317" s="346" t="s">
        <v>911</v>
      </c>
      <c r="W317" s="663"/>
      <c r="X317" s="113"/>
      <c r="Y317" s="545"/>
      <c r="Z317" s="546"/>
    </row>
    <row r="318" spans="1:133" ht="14.4" customHeight="1" thickBot="1" x14ac:dyDescent="0.45">
      <c r="A318" s="561" t="s">
        <v>891</v>
      </c>
      <c r="B318" s="346">
        <v>255018000000</v>
      </c>
      <c r="C318" s="80" t="s">
        <v>885</v>
      </c>
      <c r="D318" s="520"/>
      <c r="E318" s="110"/>
      <c r="F318" s="110"/>
      <c r="G318" s="110"/>
      <c r="H318" s="110"/>
      <c r="I318" s="110"/>
      <c r="J318" s="651"/>
      <c r="K318" s="651"/>
      <c r="L318" s="651"/>
      <c r="M318" s="651"/>
      <c r="N318" s="112">
        <v>19153</v>
      </c>
      <c r="O318" s="110"/>
      <c r="P318" s="110"/>
      <c r="Q318" s="587">
        <v>0</v>
      </c>
      <c r="R318" s="82"/>
      <c r="S318" s="84">
        <v>330000</v>
      </c>
      <c r="T318" s="86">
        <v>46122</v>
      </c>
      <c r="U318" s="79">
        <f>SUM(Q318:S318)/N318</f>
        <v>17.229676813031901</v>
      </c>
      <c r="V318" s="79"/>
      <c r="W318" s="663"/>
      <c r="X318" s="113"/>
      <c r="Y318" s="545"/>
      <c r="Z318" s="546"/>
    </row>
    <row r="319" spans="1:133" ht="23.4" hidden="1" customHeight="1" thickBot="1" x14ac:dyDescent="0.45">
      <c r="A319" s="194"/>
      <c r="B319" s="653"/>
      <c r="C319" s="653"/>
      <c r="D319" s="520"/>
      <c r="E319" s="110"/>
      <c r="F319" s="110"/>
      <c r="G319" s="110"/>
      <c r="H319" s="110"/>
      <c r="I319" s="110"/>
      <c r="J319" s="651"/>
      <c r="K319" s="651"/>
      <c r="L319" s="651"/>
      <c r="M319" s="651"/>
      <c r="N319" s="112"/>
      <c r="O319" s="110"/>
      <c r="P319" s="110"/>
      <c r="Q319" s="587">
        <v>64800</v>
      </c>
      <c r="R319" s="82"/>
      <c r="S319" s="84"/>
      <c r="T319" s="86"/>
      <c r="U319" s="79"/>
      <c r="V319" s="79"/>
      <c r="W319" s="663"/>
      <c r="X319" s="113"/>
      <c r="Y319" s="545"/>
      <c r="Z319" s="546"/>
    </row>
    <row r="320" spans="1:133" ht="11.25" hidden="1" customHeight="1" thickBot="1" x14ac:dyDescent="0.45">
      <c r="A320" s="194"/>
      <c r="B320" s="654"/>
      <c r="C320" s="520"/>
      <c r="D320" s="520"/>
      <c r="E320" s="110"/>
      <c r="F320" s="110"/>
      <c r="G320" s="110"/>
      <c r="H320" s="110"/>
      <c r="I320" s="110"/>
      <c r="J320" s="651"/>
      <c r="K320" s="651"/>
      <c r="L320" s="651"/>
      <c r="M320" s="651"/>
      <c r="N320" s="112"/>
      <c r="O320" s="110"/>
      <c r="P320" s="110"/>
      <c r="Q320" s="587">
        <v>64800</v>
      </c>
      <c r="R320" s="82" t="e">
        <f>VLOOKUP(B320,'[2]EPSA - Control Stock Minimo'!$A$2:$F$10545,4,FALSE)</f>
        <v>#N/A</v>
      </c>
      <c r="S320" s="84" t="e">
        <f>VLOOKUP(B320,'[2]EPSA - Control Stock Minimo'!$A$1:$I$10545,9,FALSE)</f>
        <v>#N/A</v>
      </c>
      <c r="T320" s="82"/>
      <c r="U320" s="79"/>
      <c r="V320" s="79"/>
      <c r="W320" s="663"/>
      <c r="X320" s="110"/>
      <c r="Y320" s="2" t="e">
        <f t="shared" si="37"/>
        <v>#N/A</v>
      </c>
      <c r="Z320" s="141" t="e">
        <f t="shared" si="38"/>
        <v>#N/A</v>
      </c>
    </row>
    <row r="321" spans="1:133" s="432" customFormat="1" ht="12.6" hidden="1" thickBot="1" x14ac:dyDescent="0.45">
      <c r="A321" s="786" t="s">
        <v>578</v>
      </c>
      <c r="B321" s="655">
        <v>12981020000000</v>
      </c>
      <c r="C321" s="656" t="s">
        <v>577</v>
      </c>
      <c r="D321" s="656"/>
      <c r="E321" s="657"/>
      <c r="F321" s="657"/>
      <c r="G321" s="657"/>
      <c r="H321" s="657"/>
      <c r="I321" s="657"/>
      <c r="J321" s="658"/>
      <c r="K321" s="658"/>
      <c r="L321" s="658"/>
      <c r="M321" s="658"/>
      <c r="N321" s="112"/>
      <c r="O321" s="657"/>
      <c r="P321" s="657"/>
      <c r="Q321" s="587">
        <v>64800</v>
      </c>
      <c r="R321" s="82">
        <f>VLOOKUP(B321,'[2]EPSA - Control Stock Minimo'!$A$2:$F$10545,4,FALSE)</f>
        <v>0</v>
      </c>
      <c r="S321" s="84">
        <f>VLOOKUP(B321,'[2]EPSA - Control Stock Minimo'!$A$1:$I$10545,9,FALSE)</f>
        <v>0</v>
      </c>
      <c r="T321" s="659"/>
      <c r="U321" s="660"/>
      <c r="V321" s="660"/>
      <c r="W321" s="676"/>
      <c r="X321" s="657"/>
      <c r="Y321" s="435" t="e">
        <f t="shared" si="37"/>
        <v>#DIV/0!</v>
      </c>
      <c r="Z321" s="436" t="e">
        <f t="shared" si="38"/>
        <v>#DIV/0!</v>
      </c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  <c r="BV321" s="57"/>
      <c r="BW321" s="57"/>
      <c r="BX321" s="57"/>
      <c r="BY321" s="57"/>
      <c r="BZ321" s="57"/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57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7"/>
      <c r="DN321" s="57"/>
      <c r="DO321" s="57"/>
      <c r="DP321" s="57"/>
      <c r="DQ321" s="57"/>
      <c r="DR321" s="57"/>
      <c r="DS321" s="57"/>
      <c r="DT321" s="57"/>
      <c r="DU321" s="57"/>
      <c r="DV321" s="57"/>
      <c r="DW321" s="57"/>
      <c r="DX321" s="57"/>
      <c r="DY321" s="57"/>
      <c r="DZ321" s="57"/>
      <c r="EA321" s="57"/>
      <c r="EB321" s="57"/>
      <c r="EC321" s="57"/>
    </row>
    <row r="322" spans="1:133" s="432" customFormat="1" ht="12.6" hidden="1" thickBot="1" x14ac:dyDescent="0.45">
      <c r="A322" s="786"/>
      <c r="B322" s="655">
        <v>12981010000000</v>
      </c>
      <c r="C322" s="661" t="s">
        <v>579</v>
      </c>
      <c r="D322" s="661"/>
      <c r="E322" s="657"/>
      <c r="F322" s="657"/>
      <c r="G322" s="657"/>
      <c r="H322" s="657"/>
      <c r="I322" s="657"/>
      <c r="J322" s="658"/>
      <c r="K322" s="658"/>
      <c r="L322" s="658"/>
      <c r="M322" s="658"/>
      <c r="N322" s="112"/>
      <c r="O322" s="657"/>
      <c r="P322" s="657"/>
      <c r="Q322" s="587">
        <v>64800</v>
      </c>
      <c r="R322" s="82">
        <f>VLOOKUP(B322,'[2]EPSA - Control Stock Minimo'!$A$2:$F$10545,4,FALSE)</f>
        <v>0</v>
      </c>
      <c r="S322" s="84">
        <f>VLOOKUP(B322,'[2]EPSA - Control Stock Minimo'!$A$1:$I$10545,9,FALSE)</f>
        <v>0</v>
      </c>
      <c r="T322" s="659"/>
      <c r="U322" s="660"/>
      <c r="V322" s="660"/>
      <c r="W322" s="676"/>
      <c r="X322" s="657"/>
      <c r="Y322" s="435" t="e">
        <f t="shared" si="37"/>
        <v>#DIV/0!</v>
      </c>
      <c r="Z322" s="436" t="e">
        <f t="shared" si="38"/>
        <v>#DIV/0!</v>
      </c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  <c r="BV322" s="57"/>
      <c r="BW322" s="57"/>
      <c r="BX322" s="57"/>
      <c r="BY322" s="57"/>
      <c r="BZ322" s="57"/>
      <c r="CA322" s="57"/>
      <c r="CB322" s="57"/>
      <c r="CC322" s="57"/>
      <c r="CD322" s="57"/>
      <c r="CE322" s="57"/>
      <c r="CF322" s="57"/>
      <c r="CG322" s="57"/>
      <c r="CH322" s="57"/>
      <c r="CI322" s="57"/>
      <c r="CJ322" s="57"/>
      <c r="CK322" s="57"/>
      <c r="CL322" s="57"/>
      <c r="CM322" s="57"/>
      <c r="CN322" s="57"/>
      <c r="CO322" s="57"/>
      <c r="CP322" s="57"/>
      <c r="CQ322" s="57"/>
      <c r="CR322" s="57"/>
      <c r="CS322" s="57"/>
      <c r="CT322" s="57"/>
      <c r="CU322" s="57"/>
      <c r="CV322" s="57"/>
      <c r="CW322" s="57"/>
      <c r="CX322" s="57"/>
      <c r="CY322" s="57"/>
      <c r="CZ322" s="57"/>
      <c r="DA322" s="57"/>
      <c r="DB322" s="57"/>
      <c r="DC322" s="57"/>
      <c r="DD322" s="57"/>
      <c r="DE322" s="57"/>
      <c r="DF322" s="57"/>
      <c r="DG322" s="57"/>
      <c r="DH322" s="57"/>
      <c r="DI322" s="57"/>
      <c r="DJ322" s="57"/>
      <c r="DK322" s="57"/>
      <c r="DL322" s="57"/>
      <c r="DM322" s="57"/>
      <c r="DN322" s="57"/>
      <c r="DO322" s="57"/>
      <c r="DP322" s="57"/>
      <c r="DQ322" s="57"/>
      <c r="DR322" s="57"/>
      <c r="DS322" s="57"/>
      <c r="DT322" s="57"/>
      <c r="DU322" s="57"/>
      <c r="DV322" s="57"/>
      <c r="DW322" s="57"/>
      <c r="DX322" s="57"/>
      <c r="DY322" s="57"/>
      <c r="DZ322" s="57"/>
      <c r="EA322" s="57"/>
      <c r="EB322" s="57"/>
      <c r="EC322" s="57"/>
    </row>
    <row r="323" spans="1:133" ht="12.6" hidden="1" thickBot="1" x14ac:dyDescent="0.45">
      <c r="A323" s="194"/>
      <c r="B323" s="654"/>
      <c r="C323" s="520"/>
      <c r="D323" s="52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2"/>
      <c r="O323" s="110"/>
      <c r="P323" s="110"/>
      <c r="Q323" s="587">
        <v>64800</v>
      </c>
      <c r="R323" s="82"/>
      <c r="S323" s="82"/>
      <c r="T323" s="82"/>
      <c r="U323" s="79"/>
      <c r="V323" s="79"/>
      <c r="W323" s="663"/>
      <c r="X323" s="110"/>
      <c r="Z323" s="141">
        <f t="shared" si="38"/>
        <v>0</v>
      </c>
    </row>
    <row r="324" spans="1:133" ht="24.6" customHeight="1" x14ac:dyDescent="0.4">
      <c r="A324" s="574" t="s">
        <v>893</v>
      </c>
      <c r="B324" s="346">
        <v>800009921030</v>
      </c>
      <c r="C324" s="520" t="s">
        <v>894</v>
      </c>
      <c r="D324" s="520"/>
      <c r="E324" s="110"/>
      <c r="F324" s="110"/>
      <c r="G324" s="110" t="s">
        <v>895</v>
      </c>
      <c r="H324" s="110"/>
      <c r="I324" s="110"/>
      <c r="J324" s="110"/>
      <c r="K324" s="110"/>
      <c r="L324" s="110"/>
      <c r="M324" s="110"/>
      <c r="N324" s="112"/>
      <c r="O324" s="110"/>
      <c r="P324" s="110"/>
      <c r="Q324" s="587">
        <v>0</v>
      </c>
      <c r="R324" s="82"/>
      <c r="S324" s="82">
        <v>2000</v>
      </c>
      <c r="T324" s="86">
        <v>46122</v>
      </c>
      <c r="U324" s="698" t="s">
        <v>896</v>
      </c>
      <c r="V324" s="79"/>
      <c r="W324" s="663"/>
      <c r="X324" s="110"/>
      <c r="Z324" s="141" t="e">
        <f t="shared" si="38"/>
        <v>#VALUE!</v>
      </c>
    </row>
    <row r="325" spans="1:133" ht="27" customHeight="1" x14ac:dyDescent="0.4">
      <c r="A325" s="574" t="s">
        <v>897</v>
      </c>
      <c r="B325" s="346">
        <v>267999800002</v>
      </c>
      <c r="C325" s="520" t="s">
        <v>898</v>
      </c>
      <c r="D325" s="52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2">
        <v>0.12</v>
      </c>
      <c r="O325" s="110"/>
      <c r="P325" s="110"/>
      <c r="Q325" s="587">
        <v>6.3</v>
      </c>
      <c r="R325" s="82"/>
      <c r="S325" s="82"/>
      <c r="T325" s="86">
        <v>46148</v>
      </c>
      <c r="U325" s="79">
        <f>SUM(Q325:S325)/N325</f>
        <v>52.5</v>
      </c>
      <c r="V325" s="79"/>
      <c r="W325" s="663"/>
      <c r="X325" s="110"/>
    </row>
    <row r="326" spans="1:133" ht="26.4" customHeight="1" x14ac:dyDescent="0.4">
      <c r="A326" s="574" t="s">
        <v>915</v>
      </c>
      <c r="B326" s="700">
        <v>633030000000</v>
      </c>
      <c r="C326" s="701" t="s">
        <v>912</v>
      </c>
      <c r="D326" s="701" t="s">
        <v>913</v>
      </c>
      <c r="E326" s="701" t="s">
        <v>914</v>
      </c>
      <c r="F326" s="110"/>
      <c r="G326" s="110"/>
      <c r="H326" s="110"/>
      <c r="I326" s="110"/>
      <c r="J326" s="110"/>
      <c r="K326" s="110"/>
      <c r="L326" s="110"/>
      <c r="M326" s="110"/>
      <c r="N326" s="112">
        <v>3</v>
      </c>
      <c r="O326" s="110"/>
      <c r="P326" s="110"/>
      <c r="Q326" s="587">
        <v>15</v>
      </c>
      <c r="R326" s="82"/>
      <c r="S326" s="82"/>
      <c r="T326" s="86">
        <v>46148</v>
      </c>
      <c r="U326" s="79">
        <f>SUM(Q326:S326)/N326</f>
        <v>5</v>
      </c>
      <c r="V326" s="79" t="str">
        <f t="shared" ref="V326" si="41">IFERROR(IF(U326&lt;=(4+G326),"PEDIR",""),"-")</f>
        <v/>
      </c>
      <c r="W326" s="110" t="s">
        <v>925</v>
      </c>
      <c r="X326" s="110"/>
      <c r="AA326" s="57" t="s">
        <v>932</v>
      </c>
    </row>
    <row r="329" spans="1:133" x14ac:dyDescent="0.4">
      <c r="B329" s="54"/>
      <c r="D329" s="54" t="s">
        <v>916</v>
      </c>
      <c r="E329" s="54" t="s">
        <v>917</v>
      </c>
      <c r="F329" s="54"/>
      <c r="G329" s="55"/>
    </row>
  </sheetData>
  <mergeCells count="58">
    <mergeCell ref="A36:A37"/>
    <mergeCell ref="A3:A4"/>
    <mergeCell ref="A11:A12"/>
    <mergeCell ref="A17:A19"/>
    <mergeCell ref="A22:A32"/>
    <mergeCell ref="A34:A35"/>
    <mergeCell ref="A134:A135"/>
    <mergeCell ref="A38:A40"/>
    <mergeCell ref="A41:A43"/>
    <mergeCell ref="A44:A45"/>
    <mergeCell ref="A46:A49"/>
    <mergeCell ref="A52:A63"/>
    <mergeCell ref="A64:A65"/>
    <mergeCell ref="A66:A67"/>
    <mergeCell ref="A71:A120"/>
    <mergeCell ref="D71:D77"/>
    <mergeCell ref="D78:D92"/>
    <mergeCell ref="A121:A131"/>
    <mergeCell ref="I270:L270"/>
    <mergeCell ref="A139:A140"/>
    <mergeCell ref="A144:A145"/>
    <mergeCell ref="A152:A153"/>
    <mergeCell ref="A154:A180"/>
    <mergeCell ref="B175:D175"/>
    <mergeCell ref="A181:A220"/>
    <mergeCell ref="A222:A223"/>
    <mergeCell ref="A224:A234"/>
    <mergeCell ref="A235:A240"/>
    <mergeCell ref="A241:A260"/>
    <mergeCell ref="A266:A268"/>
    <mergeCell ref="I285:L285"/>
    <mergeCell ref="A271:A289"/>
    <mergeCell ref="I271:L271"/>
    <mergeCell ref="I272:L272"/>
    <mergeCell ref="I273:L273"/>
    <mergeCell ref="I274:L274"/>
    <mergeCell ref="I275:L275"/>
    <mergeCell ref="I276:L276"/>
    <mergeCell ref="I277:L277"/>
    <mergeCell ref="I278:L278"/>
    <mergeCell ref="I279:L279"/>
    <mergeCell ref="I280:L280"/>
    <mergeCell ref="I281:L281"/>
    <mergeCell ref="I282:L282"/>
    <mergeCell ref="I283:L283"/>
    <mergeCell ref="I284:L284"/>
    <mergeCell ref="A321:A322"/>
    <mergeCell ref="I286:L286"/>
    <mergeCell ref="I287:L287"/>
    <mergeCell ref="I288:L288"/>
    <mergeCell ref="I289:L289"/>
    <mergeCell ref="A293:A294"/>
    <mergeCell ref="A295:A296"/>
    <mergeCell ref="A297:A298"/>
    <mergeCell ref="D297:D298"/>
    <mergeCell ref="A299:A302"/>
    <mergeCell ref="A310:A312"/>
    <mergeCell ref="A315:A316"/>
  </mergeCells>
  <printOptions horizontalCentered="1"/>
  <pageMargins left="0" right="0" top="0.59055118110236227" bottom="0.59055118110236227" header="0" footer="0"/>
  <pageSetup paperSize="9" scale="10" fitToHeight="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32D3-199F-4575-9CE1-2AAAC7279A98}">
  <dimension ref="C2:V10"/>
  <sheetViews>
    <sheetView topLeftCell="C1" workbookViewId="0">
      <selection activeCell="R13" sqref="R13"/>
    </sheetView>
  </sheetViews>
  <sheetFormatPr baseColWidth="10" defaultRowHeight="12.3" x14ac:dyDescent="0.4"/>
  <cols>
    <col min="1" max="2" width="0" hidden="1" customWidth="1"/>
    <col min="3" max="3" width="20" customWidth="1"/>
    <col min="4" max="4" width="16.33203125" customWidth="1"/>
    <col min="5" max="5" width="0" hidden="1" customWidth="1"/>
    <col min="7" max="14" width="0" hidden="1" customWidth="1"/>
    <col min="16" max="17" width="0" hidden="1" customWidth="1"/>
  </cols>
  <sheetData>
    <row r="2" spans="3:22" x14ac:dyDescent="0.4">
      <c r="O2" t="s">
        <v>918</v>
      </c>
      <c r="R2" s="105" t="s">
        <v>919</v>
      </c>
      <c r="S2" s="105" t="s">
        <v>920</v>
      </c>
      <c r="T2" s="105" t="s">
        <v>921</v>
      </c>
      <c r="U2" s="105" t="s">
        <v>922</v>
      </c>
      <c r="V2" s="105" t="s">
        <v>923</v>
      </c>
    </row>
    <row r="3" spans="3:22" ht="25.2" customHeight="1" x14ac:dyDescent="0.4">
      <c r="C3" s="590">
        <v>501018000000</v>
      </c>
      <c r="D3" s="591" t="s">
        <v>0</v>
      </c>
      <c r="E3" s="591"/>
      <c r="F3" s="592" t="s">
        <v>423</v>
      </c>
      <c r="G3" s="592"/>
      <c r="H3" s="592">
        <v>6</v>
      </c>
      <c r="I3" s="592">
        <v>0</v>
      </c>
      <c r="J3" s="592">
        <v>17733</v>
      </c>
      <c r="K3" s="593">
        <v>22225</v>
      </c>
      <c r="L3" s="593">
        <v>21175</v>
      </c>
      <c r="M3" s="593">
        <v>24908</v>
      </c>
      <c r="N3" s="593"/>
      <c r="O3" s="593">
        <v>25200</v>
      </c>
      <c r="P3" s="594"/>
      <c r="Q3" s="594"/>
      <c r="R3" s="697">
        <v>16100</v>
      </c>
      <c r="S3" s="592">
        <v>168000</v>
      </c>
      <c r="T3" s="592">
        <v>330000</v>
      </c>
      <c r="U3" s="595">
        <v>46084</v>
      </c>
      <c r="V3" s="596">
        <f t="shared" ref="V3:V5" si="0">SUM(R3:T3)/O3</f>
        <v>20.400793650793652</v>
      </c>
    </row>
    <row r="4" spans="3:22" ht="25.2" customHeight="1" x14ac:dyDescent="0.4">
      <c r="C4" s="590">
        <v>502004000000</v>
      </c>
      <c r="D4" s="591" t="s">
        <v>7</v>
      </c>
      <c r="E4" s="591"/>
      <c r="F4" s="592" t="s">
        <v>423</v>
      </c>
      <c r="G4" s="592"/>
      <c r="H4" s="592">
        <v>6</v>
      </c>
      <c r="I4" s="592">
        <v>20250</v>
      </c>
      <c r="J4" s="592">
        <v>19000</v>
      </c>
      <c r="K4" s="593">
        <v>19856.25</v>
      </c>
      <c r="L4" s="593">
        <v>18750</v>
      </c>
      <c r="M4" s="593">
        <v>22218</v>
      </c>
      <c r="N4" s="593"/>
      <c r="O4" s="593">
        <v>22000</v>
      </c>
      <c r="P4" s="594"/>
      <c r="Q4" s="594"/>
      <c r="R4" s="697">
        <v>352800</v>
      </c>
      <c r="S4" s="592">
        <f>VLOOKUP(C4,'[1]EPSA - Control Stock Minimo'!$A$2:$F$10545,4,FALSE)</f>
        <v>0</v>
      </c>
      <c r="T4" s="592">
        <f>VLOOKUP(C4,'[1]EPSA - Control Stock Minimo'!$A$1:$I$10545,9,FALSE)</f>
        <v>0</v>
      </c>
      <c r="U4" s="595">
        <v>46084</v>
      </c>
      <c r="V4" s="596">
        <f t="shared" si="0"/>
        <v>16.036363636363635</v>
      </c>
    </row>
    <row r="5" spans="3:22" ht="25.2" customHeight="1" x14ac:dyDescent="0.4">
      <c r="C5" s="590">
        <v>502002100000</v>
      </c>
      <c r="D5" s="591" t="s">
        <v>8</v>
      </c>
      <c r="E5" s="591"/>
      <c r="F5" s="592" t="s">
        <v>423</v>
      </c>
      <c r="G5" s="592"/>
      <c r="H5" s="592">
        <v>6</v>
      </c>
      <c r="I5" s="592">
        <v>8977</v>
      </c>
      <c r="J5" s="592">
        <v>5409</v>
      </c>
      <c r="K5" s="593">
        <v>4405</v>
      </c>
      <c r="L5" s="593">
        <v>6806.33</v>
      </c>
      <c r="M5" s="593">
        <v>5152</v>
      </c>
      <c r="N5" s="593"/>
      <c r="O5" s="593">
        <v>7000</v>
      </c>
      <c r="P5" s="594"/>
      <c r="Q5" s="594"/>
      <c r="R5" s="697">
        <v>238500</v>
      </c>
      <c r="S5" s="592">
        <v>151200</v>
      </c>
      <c r="T5" s="592">
        <v>0</v>
      </c>
      <c r="U5" s="595">
        <v>46084</v>
      </c>
      <c r="V5" s="596">
        <f t="shared" si="0"/>
        <v>55.671428571428571</v>
      </c>
    </row>
    <row r="8" spans="3:22" x14ac:dyDescent="0.4">
      <c r="F8" s="702">
        <v>0.3</v>
      </c>
      <c r="O8" s="593">
        <v>32700</v>
      </c>
      <c r="P8" s="594"/>
      <c r="Q8" s="594"/>
      <c r="R8" s="697">
        <v>16100</v>
      </c>
      <c r="S8" s="592">
        <v>168000</v>
      </c>
      <c r="T8" s="592">
        <v>330000</v>
      </c>
      <c r="U8" s="595">
        <v>46084</v>
      </c>
      <c r="V8" s="596">
        <f t="shared" ref="V8:V10" si="1">SUM(R8:T8)/O8</f>
        <v>15.721712538226299</v>
      </c>
    </row>
    <row r="9" spans="3:22" x14ac:dyDescent="0.4">
      <c r="O9" s="593">
        <v>28600</v>
      </c>
      <c r="P9" s="594"/>
      <c r="Q9" s="594"/>
      <c r="R9" s="697">
        <v>352800</v>
      </c>
      <c r="S9" s="592">
        <v>0</v>
      </c>
      <c r="T9" s="592">
        <v>0</v>
      </c>
      <c r="U9" s="595">
        <v>46084</v>
      </c>
      <c r="V9" s="596">
        <f t="shared" si="1"/>
        <v>12.335664335664335</v>
      </c>
    </row>
    <row r="10" spans="3:22" x14ac:dyDescent="0.4">
      <c r="O10" s="593">
        <v>9100</v>
      </c>
      <c r="P10" s="594"/>
      <c r="Q10" s="594"/>
      <c r="R10" s="697">
        <v>238500</v>
      </c>
      <c r="S10" s="592">
        <v>151200</v>
      </c>
      <c r="T10" s="592">
        <v>0</v>
      </c>
      <c r="U10" s="595">
        <v>46084</v>
      </c>
      <c r="V10" s="596">
        <f t="shared" si="1"/>
        <v>42.824175824175825</v>
      </c>
    </row>
  </sheetData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5425-C062-493D-9FF4-0F4978E41E5B}">
  <sheetPr>
    <pageSetUpPr fitToPage="1"/>
  </sheetPr>
  <dimension ref="A1:BI478"/>
  <sheetViews>
    <sheetView topLeftCell="C1" zoomScale="75" zoomScaleNormal="75" workbookViewId="0">
      <pane ySplit="2" topLeftCell="A3" activePane="bottomLeft" state="frozen"/>
      <selection pane="bottomLeft" activeCell="D15" sqref="D15"/>
    </sheetView>
  </sheetViews>
  <sheetFormatPr baseColWidth="10" defaultColWidth="11.44140625" defaultRowHeight="12.3" x14ac:dyDescent="0.4"/>
  <cols>
    <col min="1" max="1" width="38.88671875" style="5" customWidth="1"/>
    <col min="2" max="2" width="23.6640625" style="366" customWidth="1"/>
    <col min="3" max="3" width="50.6640625" style="42" customWidth="1"/>
    <col min="4" max="4" width="37.6640625" style="42" customWidth="1"/>
    <col min="5" max="5" width="10.6640625" style="1" customWidth="1"/>
    <col min="6" max="6" width="16.88671875" style="1" customWidth="1"/>
    <col min="7" max="7" width="7.5546875" style="1" customWidth="1"/>
    <col min="8" max="8" width="9" style="1" customWidth="1"/>
    <col min="9" max="9" width="11.88671875" style="1" customWidth="1"/>
    <col min="10" max="12" width="14.44140625" style="1" customWidth="1"/>
    <col min="13" max="13" width="27.88671875" style="27" customWidth="1"/>
    <col min="14" max="14" width="24" style="1" bestFit="1" customWidth="1"/>
    <col min="15" max="15" width="17.88671875" style="1" bestFit="1" customWidth="1"/>
    <col min="16" max="16" width="8.109375" style="5" customWidth="1"/>
    <col min="17" max="17" width="8.5546875" style="5" customWidth="1"/>
    <col min="18" max="18" width="11.6640625" style="5" bestFit="1" customWidth="1"/>
    <col min="19" max="19" width="9.33203125" style="1" hidden="1" customWidth="1"/>
    <col min="20" max="20" width="11.109375" style="1" hidden="1" customWidth="1"/>
    <col min="21" max="21" width="12" style="1" hidden="1" customWidth="1"/>
    <col min="22" max="22" width="10" style="1" hidden="1" customWidth="1"/>
    <col min="23" max="23" width="20" style="12" bestFit="1" customWidth="1"/>
    <col min="24" max="24" width="29.109375" style="1" customWidth="1"/>
    <col min="25" max="25" width="8.33203125" style="12" customWidth="1"/>
    <col min="26" max="26" width="26" style="1" customWidth="1"/>
    <col min="27" max="27" width="11.44140625" style="1" customWidth="1"/>
    <col min="28" max="28" width="19.6640625" style="1" customWidth="1"/>
    <col min="29" max="31" width="11.44140625" style="1" customWidth="1"/>
    <col min="32" max="32" width="17.44140625" style="1" customWidth="1"/>
    <col min="33" max="33" width="11.44140625" style="1" customWidth="1"/>
    <col min="34" max="16384" width="11.44140625" style="1"/>
  </cols>
  <sheetData>
    <row r="1" spans="1:33" ht="22.5" customHeight="1" x14ac:dyDescent="0.5">
      <c r="A1" s="820" t="s">
        <v>61</v>
      </c>
      <c r="B1" s="821" t="s">
        <v>60</v>
      </c>
      <c r="C1" s="822" t="s">
        <v>75</v>
      </c>
      <c r="D1" s="162"/>
      <c r="E1" s="823" t="s">
        <v>422</v>
      </c>
      <c r="F1" s="61"/>
      <c r="G1" s="818" t="s">
        <v>735</v>
      </c>
      <c r="H1" s="818" t="s">
        <v>635</v>
      </c>
      <c r="I1" s="818" t="s">
        <v>636</v>
      </c>
      <c r="J1" s="818" t="s">
        <v>637</v>
      </c>
      <c r="K1" s="818" t="s">
        <v>689</v>
      </c>
      <c r="L1" s="61"/>
      <c r="M1" s="832" t="s">
        <v>444</v>
      </c>
      <c r="N1" s="822" t="s">
        <v>65</v>
      </c>
      <c r="O1" s="822" t="s">
        <v>66</v>
      </c>
      <c r="P1" s="814" t="s">
        <v>62</v>
      </c>
      <c r="Q1" s="815"/>
      <c r="R1" s="66"/>
      <c r="S1" s="66"/>
      <c r="T1" s="66"/>
      <c r="U1" s="66"/>
      <c r="V1" s="66"/>
      <c r="W1" s="816" t="s">
        <v>69</v>
      </c>
      <c r="X1" s="818" t="s">
        <v>534</v>
      </c>
      <c r="Y1" s="63"/>
      <c r="Z1" s="818" t="s">
        <v>438</v>
      </c>
      <c r="AA1" s="828" t="s">
        <v>531</v>
      </c>
      <c r="AB1" s="830" t="s">
        <v>532</v>
      </c>
    </row>
    <row r="2" spans="1:33" ht="68.25" customHeight="1" thickBot="1" x14ac:dyDescent="0.55000000000000004">
      <c r="A2" s="820"/>
      <c r="B2" s="821"/>
      <c r="C2" s="822"/>
      <c r="D2" s="163" t="s">
        <v>691</v>
      </c>
      <c r="E2" s="824"/>
      <c r="F2" s="62" t="s">
        <v>569</v>
      </c>
      <c r="G2" s="825"/>
      <c r="H2" s="825"/>
      <c r="I2" s="825"/>
      <c r="J2" s="825"/>
      <c r="K2" s="825"/>
      <c r="L2" s="196" t="s">
        <v>736</v>
      </c>
      <c r="M2" s="833"/>
      <c r="N2" s="834"/>
      <c r="O2" s="834"/>
      <c r="P2" s="98" t="s">
        <v>67</v>
      </c>
      <c r="Q2" s="88" t="s">
        <v>428</v>
      </c>
      <c r="R2" s="449" t="s">
        <v>544</v>
      </c>
      <c r="S2" s="67" t="s">
        <v>570</v>
      </c>
      <c r="T2" s="67" t="s">
        <v>571</v>
      </c>
      <c r="U2" s="67" t="s">
        <v>572</v>
      </c>
      <c r="V2" s="67" t="s">
        <v>573</v>
      </c>
      <c r="W2" s="817"/>
      <c r="X2" s="819"/>
      <c r="Y2" s="64" t="s">
        <v>731</v>
      </c>
      <c r="Z2" s="819"/>
      <c r="AA2" s="829"/>
      <c r="AB2" s="831"/>
      <c r="AC2" s="1" t="s">
        <v>533</v>
      </c>
    </row>
    <row r="3" spans="1:33" s="495" customFormat="1" ht="12.6" thickBot="1" x14ac:dyDescent="0.45">
      <c r="A3" s="486" t="s">
        <v>700</v>
      </c>
      <c r="B3" s="487">
        <v>931005100000</v>
      </c>
      <c r="C3" s="488" t="s">
        <v>701</v>
      </c>
      <c r="D3" s="489"/>
      <c r="E3" s="490" t="s">
        <v>786</v>
      </c>
      <c r="F3" s="490"/>
      <c r="G3" s="490"/>
      <c r="H3" s="491">
        <v>20.83</v>
      </c>
      <c r="I3" s="491">
        <v>35.42</v>
      </c>
      <c r="J3" s="492">
        <v>27.08</v>
      </c>
      <c r="K3" s="492">
        <v>22.92</v>
      </c>
      <c r="L3" s="493"/>
      <c r="M3" s="494">
        <v>27</v>
      </c>
      <c r="P3" s="490">
        <v>93</v>
      </c>
      <c r="Q3" s="490">
        <v>500</v>
      </c>
      <c r="R3" s="496">
        <v>45427</v>
      </c>
      <c r="S3" s="495">
        <v>118</v>
      </c>
      <c r="T3" s="497"/>
      <c r="U3" s="498"/>
      <c r="V3" s="498" t="str">
        <f t="shared" ref="V3:V8" si="0">IF(U3&gt;M3, "OJO", "")</f>
        <v/>
      </c>
      <c r="W3" s="499">
        <f>SUM(P3:Q3)/M3</f>
        <v>21.962962962962962</v>
      </c>
      <c r="Y3" s="499"/>
      <c r="AB3" s="500"/>
      <c r="AC3" s="500"/>
    </row>
    <row r="4" spans="1:33" s="2" customFormat="1" ht="24.9" thickBot="1" x14ac:dyDescent="0.45">
      <c r="A4" s="795" t="s">
        <v>455</v>
      </c>
      <c r="B4" s="338">
        <v>258011000000</v>
      </c>
      <c r="C4" s="36" t="s">
        <v>386</v>
      </c>
      <c r="D4" s="36" t="s">
        <v>732</v>
      </c>
      <c r="E4" s="8" t="s">
        <v>424</v>
      </c>
      <c r="F4" s="8"/>
      <c r="G4" s="8">
        <v>5</v>
      </c>
      <c r="H4" s="8">
        <v>1933.5</v>
      </c>
      <c r="I4" s="8">
        <v>250</v>
      </c>
      <c r="J4" s="127">
        <v>2815.17</v>
      </c>
      <c r="K4" s="127">
        <v>0</v>
      </c>
      <c r="L4" s="185">
        <v>1192</v>
      </c>
      <c r="M4" s="455">
        <f>SUM(H4:L4)/5</f>
        <v>1238.134</v>
      </c>
      <c r="P4" s="8">
        <v>96726</v>
      </c>
      <c r="Q4" s="34">
        <v>0</v>
      </c>
      <c r="R4" s="73">
        <v>45427</v>
      </c>
      <c r="S4" s="2">
        <v>96726</v>
      </c>
      <c r="T4" s="69"/>
      <c r="U4" s="95">
        <f t="shared" ref="U4:U67" si="1">S4-P4</f>
        <v>0</v>
      </c>
      <c r="V4" s="95" t="str">
        <f t="shared" si="0"/>
        <v/>
      </c>
      <c r="W4" s="15">
        <f>SUM(P4:Q4)/M4</f>
        <v>78.122400321774535</v>
      </c>
      <c r="Y4" s="15" t="str">
        <f>IFERROR(IF(W4&lt;=(4+G4),"PEDIR",""),"-")</f>
        <v/>
      </c>
      <c r="AA4" s="58"/>
      <c r="AB4" s="2">
        <f t="shared" ref="AB4:AB67" si="2">(P4+Q4+AA4)/M4</f>
        <v>78.122400321774535</v>
      </c>
      <c r="AC4" s="141">
        <f t="shared" ref="AC4:AC67" si="3">AB4-G4+W4</f>
        <v>151.24480064354907</v>
      </c>
    </row>
    <row r="5" spans="1:33" s="3" customFormat="1" ht="61.8" thickBot="1" x14ac:dyDescent="0.45">
      <c r="A5" s="797"/>
      <c r="B5" s="340">
        <v>258013000000</v>
      </c>
      <c r="C5" s="37" t="s">
        <v>733</v>
      </c>
      <c r="D5" s="37" t="s">
        <v>734</v>
      </c>
      <c r="E5" s="6" t="s">
        <v>425</v>
      </c>
      <c r="F5" s="6"/>
      <c r="G5" s="6">
        <v>6</v>
      </c>
      <c r="H5" s="6">
        <v>0</v>
      </c>
      <c r="I5" s="6">
        <v>0</v>
      </c>
      <c r="J5" s="128">
        <v>0</v>
      </c>
      <c r="K5" s="128">
        <v>0</v>
      </c>
      <c r="L5" s="128">
        <v>213</v>
      </c>
      <c r="M5" s="456">
        <v>500</v>
      </c>
      <c r="P5" s="6">
        <v>6466</v>
      </c>
      <c r="Q5" s="6">
        <v>0</v>
      </c>
      <c r="R5" s="72">
        <v>45427</v>
      </c>
      <c r="S5" s="3">
        <v>9466</v>
      </c>
      <c r="T5" s="68">
        <v>45397</v>
      </c>
      <c r="U5" s="118">
        <f t="shared" si="1"/>
        <v>3000</v>
      </c>
      <c r="V5" s="118" t="str">
        <f t="shared" si="0"/>
        <v>OJO</v>
      </c>
      <c r="W5" s="13">
        <f>SUM(P5:Q5)/M5</f>
        <v>12.932</v>
      </c>
      <c r="Y5" s="13" t="str">
        <f>IFERROR(IF(W5&lt;=(4+G5),"PEDIR",""),"-")</f>
        <v/>
      </c>
      <c r="AA5" s="60"/>
      <c r="AB5" s="2">
        <f t="shared" si="2"/>
        <v>12.932</v>
      </c>
      <c r="AC5" s="197">
        <f t="shared" si="3"/>
        <v>19.864000000000001</v>
      </c>
    </row>
    <row r="6" spans="1:33" s="3" customFormat="1" ht="24.9" thickBot="1" x14ac:dyDescent="0.45">
      <c r="A6" s="114" t="s">
        <v>70</v>
      </c>
      <c r="B6" s="340">
        <v>270912000000</v>
      </c>
      <c r="C6" s="37" t="s">
        <v>388</v>
      </c>
      <c r="D6" s="37"/>
      <c r="E6" s="6" t="s">
        <v>424</v>
      </c>
      <c r="F6" s="6"/>
      <c r="G6" s="6">
        <v>4</v>
      </c>
      <c r="H6" s="6">
        <v>4462</v>
      </c>
      <c r="I6" s="6">
        <v>2395.92</v>
      </c>
      <c r="J6" s="128">
        <v>3433.92</v>
      </c>
      <c r="K6" s="128">
        <v>3147</v>
      </c>
      <c r="L6" s="128">
        <v>2052</v>
      </c>
      <c r="M6" s="456">
        <f>AVERAGE(H6:L6)</f>
        <v>3098.1680000000001</v>
      </c>
      <c r="P6" s="6">
        <v>83301</v>
      </c>
      <c r="Q6" s="100">
        <v>0</v>
      </c>
      <c r="R6" s="72">
        <v>45427</v>
      </c>
      <c r="S6" s="3">
        <v>83301</v>
      </c>
      <c r="T6" s="68">
        <v>45397</v>
      </c>
      <c r="U6" s="95">
        <f t="shared" si="1"/>
        <v>0</v>
      </c>
      <c r="V6" s="95" t="str">
        <f t="shared" si="0"/>
        <v/>
      </c>
      <c r="W6" s="13">
        <f>SUM(P6:Q6)/M6</f>
        <v>26.887179778501359</v>
      </c>
      <c r="Y6" s="12" t="str">
        <f>IFERROR(IF(W6&lt;=(4+G6),"PEDIR",""),"-")</f>
        <v/>
      </c>
      <c r="AA6" s="60"/>
      <c r="AB6" s="2">
        <f t="shared" si="2"/>
        <v>26.887179778501359</v>
      </c>
      <c r="AC6" s="31">
        <f t="shared" si="3"/>
        <v>49.774359557002718</v>
      </c>
    </row>
    <row r="7" spans="1:33" s="4" customFormat="1" ht="24.9" thickBot="1" x14ac:dyDescent="0.45">
      <c r="A7" s="9" t="s">
        <v>71</v>
      </c>
      <c r="B7" s="337">
        <v>841168000000</v>
      </c>
      <c r="C7" s="38" t="s">
        <v>387</v>
      </c>
      <c r="D7" s="119" t="s">
        <v>737</v>
      </c>
      <c r="E7" s="7" t="s">
        <v>425</v>
      </c>
      <c r="F7" s="7"/>
      <c r="G7" s="7">
        <v>5</v>
      </c>
      <c r="H7" s="120">
        <v>0</v>
      </c>
      <c r="I7" s="120">
        <v>346.83</v>
      </c>
      <c r="J7" s="129">
        <v>5693.67</v>
      </c>
      <c r="K7" s="129">
        <v>4531</v>
      </c>
      <c r="L7" s="184">
        <v>3750</v>
      </c>
      <c r="M7" s="77">
        <f>AVERAGE(J7:L7)</f>
        <v>4658.2233333333334</v>
      </c>
      <c r="P7" s="7">
        <v>39424</v>
      </c>
      <c r="Q7" s="59">
        <v>10016</v>
      </c>
      <c r="R7" s="76">
        <v>45427</v>
      </c>
      <c r="S7" s="4">
        <f>7962</f>
        <v>7962</v>
      </c>
      <c r="T7" s="96">
        <v>45397</v>
      </c>
      <c r="U7" s="95">
        <f t="shared" si="1"/>
        <v>-31462</v>
      </c>
      <c r="V7" s="95" t="str">
        <f t="shared" si="0"/>
        <v/>
      </c>
      <c r="W7" s="14">
        <f>SUM(P7:Q7)/M7</f>
        <v>10.613488547493429</v>
      </c>
      <c r="Y7" s="15" t="str">
        <f>IFERROR(IF(W7&lt;=(4+G7),"PEDIR",""),"-")</f>
        <v/>
      </c>
      <c r="AA7" s="56"/>
      <c r="AB7" s="2">
        <f t="shared" si="2"/>
        <v>10.613488547493429</v>
      </c>
      <c r="AC7" s="141">
        <f t="shared" si="3"/>
        <v>16.226977094986857</v>
      </c>
    </row>
    <row r="8" spans="1:33" s="175" customFormat="1" ht="12.6" thickBot="1" x14ac:dyDescent="0.45">
      <c r="A8" s="214"/>
      <c r="B8" s="343">
        <v>84100160800000</v>
      </c>
      <c r="C8" s="215" t="s">
        <v>567</v>
      </c>
      <c r="D8" s="215"/>
      <c r="E8" s="216"/>
      <c r="F8" s="216"/>
      <c r="G8" s="216"/>
      <c r="H8" s="216">
        <v>0</v>
      </c>
      <c r="I8" s="216">
        <v>0</v>
      </c>
      <c r="J8" s="217">
        <v>5862.08</v>
      </c>
      <c r="K8" s="217">
        <v>333.25</v>
      </c>
      <c r="L8" s="218">
        <v>0</v>
      </c>
      <c r="M8" s="217">
        <v>0</v>
      </c>
      <c r="P8" s="216">
        <v>160</v>
      </c>
      <c r="Q8" s="216"/>
      <c r="R8" s="450">
        <v>45427</v>
      </c>
      <c r="T8" s="219"/>
      <c r="U8" s="174">
        <f t="shared" si="1"/>
        <v>-160</v>
      </c>
      <c r="V8" s="174" t="str">
        <f t="shared" si="0"/>
        <v/>
      </c>
      <c r="W8" s="14"/>
      <c r="Y8" s="180"/>
      <c r="AB8" s="2" t="e">
        <f t="shared" si="2"/>
        <v>#DIV/0!</v>
      </c>
      <c r="AC8" s="220" t="e">
        <f t="shared" si="3"/>
        <v>#DIV/0!</v>
      </c>
    </row>
    <row r="9" spans="1:33" s="175" customFormat="1" ht="12.6" thickBot="1" x14ac:dyDescent="0.45">
      <c r="A9" s="214"/>
      <c r="B9" s="343">
        <v>84100160900000</v>
      </c>
      <c r="C9" s="215" t="s">
        <v>628</v>
      </c>
      <c r="D9" s="215"/>
      <c r="E9" s="216"/>
      <c r="F9" s="216"/>
      <c r="G9" s="216"/>
      <c r="H9" s="216">
        <v>0</v>
      </c>
      <c r="I9" s="216">
        <v>0</v>
      </c>
      <c r="J9" s="217">
        <v>41.67</v>
      </c>
      <c r="K9" s="217">
        <v>3524</v>
      </c>
      <c r="L9" s="218">
        <v>3885</v>
      </c>
      <c r="M9" s="217">
        <f>AVERAGE(K9:L9)</f>
        <v>3704.5</v>
      </c>
      <c r="P9" s="216">
        <v>10352</v>
      </c>
      <c r="Q9" s="216"/>
      <c r="R9" s="450">
        <v>45421</v>
      </c>
      <c r="T9" s="219"/>
      <c r="U9" s="174">
        <f t="shared" si="1"/>
        <v>-10352</v>
      </c>
      <c r="V9" s="174"/>
      <c r="W9" s="14">
        <f t="shared" ref="W9:W15" si="4">SUM(P9:Q9)/M9</f>
        <v>2.7944391955729517</v>
      </c>
      <c r="Y9" s="180"/>
      <c r="AB9" s="2">
        <f t="shared" si="2"/>
        <v>2.7944391955729517</v>
      </c>
      <c r="AC9" s="220">
        <f t="shared" si="3"/>
        <v>5.5888783911459035</v>
      </c>
    </row>
    <row r="10" spans="1:33" s="2" customFormat="1" ht="12.6" thickBot="1" x14ac:dyDescent="0.45">
      <c r="A10" s="94" t="s">
        <v>72</v>
      </c>
      <c r="B10" s="338">
        <v>267056000000</v>
      </c>
      <c r="C10" s="36" t="s">
        <v>3</v>
      </c>
      <c r="D10" s="36"/>
      <c r="E10" s="8" t="s">
        <v>424</v>
      </c>
      <c r="F10" s="8"/>
      <c r="G10" s="8">
        <v>5</v>
      </c>
      <c r="H10" s="8">
        <v>3202</v>
      </c>
      <c r="I10" s="8">
        <v>2037.33</v>
      </c>
      <c r="J10" s="127">
        <v>3472.92</v>
      </c>
      <c r="K10" s="127">
        <v>2273</v>
      </c>
      <c r="L10" s="185">
        <v>2273</v>
      </c>
      <c r="M10" s="455">
        <f>AVERAGE(H10:L10)</f>
        <v>2651.65</v>
      </c>
      <c r="P10" s="8">
        <v>47996</v>
      </c>
      <c r="Q10" s="51">
        <v>0</v>
      </c>
      <c r="R10" s="73">
        <v>45421</v>
      </c>
      <c r="T10" s="69"/>
      <c r="U10" s="95">
        <f t="shared" si="1"/>
        <v>-47996</v>
      </c>
      <c r="V10" s="95" t="str">
        <f>IF(U10&gt;M10, "OJO", "")</f>
        <v/>
      </c>
      <c r="W10" s="15">
        <f t="shared" si="4"/>
        <v>18.1004280353742</v>
      </c>
      <c r="Y10" s="15" t="str">
        <f>IFERROR(IF(W10&lt;=(4+G10),"PEDIR",""),"-")</f>
        <v/>
      </c>
      <c r="AA10" s="58"/>
      <c r="AB10" s="2">
        <f t="shared" si="2"/>
        <v>18.1004280353742</v>
      </c>
      <c r="AC10" s="141">
        <f t="shared" si="3"/>
        <v>31.200856070748401</v>
      </c>
    </row>
    <row r="11" spans="1:33" s="3" customFormat="1" ht="12.6" thickBot="1" x14ac:dyDescent="0.45">
      <c r="A11" s="796" t="s">
        <v>787</v>
      </c>
      <c r="B11" s="345">
        <v>260013000000</v>
      </c>
      <c r="C11" s="10" t="s">
        <v>738</v>
      </c>
      <c r="D11" s="10"/>
      <c r="E11" s="5" t="s">
        <v>424</v>
      </c>
      <c r="F11" s="5"/>
      <c r="G11" s="5">
        <v>5</v>
      </c>
      <c r="H11" s="5">
        <v>18611</v>
      </c>
      <c r="I11" s="5">
        <v>9426</v>
      </c>
      <c r="J11" s="27">
        <v>16059.5</v>
      </c>
      <c r="K11" s="233">
        <v>30198.75</v>
      </c>
      <c r="L11" s="27">
        <v>24820</v>
      </c>
      <c r="M11" s="90">
        <f>+AVERAGE(K11:L11)</f>
        <v>27509.375</v>
      </c>
      <c r="N11" s="1"/>
      <c r="O11" s="1"/>
      <c r="P11" s="5">
        <v>87059</v>
      </c>
      <c r="Q11" s="5">
        <v>200000</v>
      </c>
      <c r="R11" s="71">
        <v>45421</v>
      </c>
      <c r="S11" s="1"/>
      <c r="T11" s="97"/>
      <c r="U11" s="95">
        <f t="shared" si="1"/>
        <v>-87059</v>
      </c>
      <c r="V11" s="95" t="str">
        <f>IF(U11&gt;M11, "OJO", "")</f>
        <v/>
      </c>
      <c r="W11" s="12">
        <f t="shared" si="4"/>
        <v>10.434951721004204</v>
      </c>
      <c r="X11" s="1"/>
      <c r="Y11" s="92" t="str">
        <f t="shared" ref="Y11:Y42" si="5">IFERROR(IF(W11&lt;=(4+G11),"PEDIR",""),"-")</f>
        <v/>
      </c>
      <c r="Z11" s="1"/>
      <c r="AA11" s="57"/>
      <c r="AB11" s="2">
        <f t="shared" si="2"/>
        <v>10.434951721004204</v>
      </c>
      <c r="AC11" s="193">
        <f t="shared" si="3"/>
        <v>15.869903442008408</v>
      </c>
      <c r="AD11" s="1"/>
      <c r="AE11" s="1"/>
      <c r="AF11" s="1"/>
      <c r="AG11" s="1"/>
    </row>
    <row r="12" spans="1:33" s="199" customFormat="1" ht="24.9" thickBot="1" x14ac:dyDescent="0.45">
      <c r="A12" s="797"/>
      <c r="B12" s="501">
        <v>264070000000</v>
      </c>
      <c r="C12" s="502" t="s">
        <v>727</v>
      </c>
      <c r="D12" s="503" t="s">
        <v>804</v>
      </c>
      <c r="E12" s="504"/>
      <c r="F12" s="504"/>
      <c r="G12" s="504"/>
      <c r="H12" s="504">
        <v>78</v>
      </c>
      <c r="I12" s="504">
        <v>0</v>
      </c>
      <c r="J12" s="505">
        <v>0</v>
      </c>
      <c r="K12" s="505">
        <v>83</v>
      </c>
      <c r="L12" s="505">
        <v>58</v>
      </c>
      <c r="M12" s="130">
        <f>+AVERAGE(K12:L12)</f>
        <v>70.5</v>
      </c>
      <c r="N12" s="506"/>
      <c r="O12" s="506"/>
      <c r="P12" s="504">
        <v>124</v>
      </c>
      <c r="Q12" s="504"/>
      <c r="R12" s="507">
        <v>45421</v>
      </c>
      <c r="S12" s="506"/>
      <c r="T12" s="508"/>
      <c r="U12" s="509">
        <f t="shared" si="1"/>
        <v>-124</v>
      </c>
      <c r="V12" s="509" t="str">
        <f>IF(U12&gt;M12, "OJO", "")</f>
        <v/>
      </c>
      <c r="W12" s="198">
        <f t="shared" si="4"/>
        <v>1.7588652482269505</v>
      </c>
      <c r="X12" s="506"/>
      <c r="Y12" s="510" t="str">
        <f t="shared" si="5"/>
        <v>PEDIR</v>
      </c>
      <c r="Z12" s="506"/>
      <c r="AA12" s="506"/>
      <c r="AB12" s="206">
        <f t="shared" si="2"/>
        <v>1.7588652482269505</v>
      </c>
      <c r="AC12" s="511">
        <f t="shared" si="3"/>
        <v>3.5177304964539009</v>
      </c>
      <c r="AD12" s="506"/>
      <c r="AE12" s="506"/>
      <c r="AF12" s="506"/>
      <c r="AG12" s="506"/>
    </row>
    <row r="13" spans="1:33" ht="12.6" thickBot="1" x14ac:dyDescent="0.45">
      <c r="A13" s="795" t="s">
        <v>629</v>
      </c>
      <c r="B13" s="345">
        <v>251001000000</v>
      </c>
      <c r="C13" s="10" t="s">
        <v>627</v>
      </c>
      <c r="D13" s="10"/>
      <c r="E13" s="5" t="s">
        <v>425</v>
      </c>
      <c r="F13" s="5"/>
      <c r="G13" s="5"/>
      <c r="H13" s="5">
        <v>0</v>
      </c>
      <c r="I13" s="5">
        <v>7201</v>
      </c>
      <c r="J13" s="27">
        <v>12387.75</v>
      </c>
      <c r="K13" s="27">
        <v>15130</v>
      </c>
      <c r="L13" s="27">
        <v>14127</v>
      </c>
      <c r="M13" s="90">
        <f>AVERAGE(J13:L13)</f>
        <v>13881.583333333334</v>
      </c>
      <c r="P13" s="6">
        <v>54816</v>
      </c>
      <c r="Q13" s="5">
        <v>100000</v>
      </c>
      <c r="R13" s="71">
        <v>45421</v>
      </c>
      <c r="S13" s="5"/>
      <c r="T13" s="97"/>
      <c r="U13" s="95">
        <f t="shared" si="1"/>
        <v>-54816</v>
      </c>
      <c r="V13" s="95" t="str">
        <f>IF(U13&gt;M13, "OJO", "")</f>
        <v/>
      </c>
      <c r="W13" s="12">
        <f t="shared" si="4"/>
        <v>11.152618277213813</v>
      </c>
      <c r="Y13" s="12" t="str">
        <f t="shared" si="5"/>
        <v/>
      </c>
      <c r="AA13" s="57"/>
      <c r="AB13" s="2">
        <f t="shared" si="2"/>
        <v>11.152618277213813</v>
      </c>
      <c r="AC13" s="31">
        <f t="shared" si="3"/>
        <v>22.305236554427626</v>
      </c>
    </row>
    <row r="14" spans="1:33" ht="24.9" thickBot="1" x14ac:dyDescent="0.45">
      <c r="A14" s="826"/>
      <c r="B14" s="345">
        <v>801838000000</v>
      </c>
      <c r="C14" s="10" t="s">
        <v>690</v>
      </c>
      <c r="D14" s="10" t="s">
        <v>739</v>
      </c>
      <c r="E14" s="5" t="s">
        <v>425</v>
      </c>
      <c r="F14" s="5"/>
      <c r="G14" s="5"/>
      <c r="H14" s="5">
        <v>8558</v>
      </c>
      <c r="I14" s="5">
        <v>4657</v>
      </c>
      <c r="J14" s="27">
        <v>8765</v>
      </c>
      <c r="K14" s="27">
        <v>9020</v>
      </c>
      <c r="L14" s="27">
        <v>5875</v>
      </c>
      <c r="M14" s="90">
        <f>AVERAGE(H14:L14)</f>
        <v>7375</v>
      </c>
      <c r="P14" s="5">
        <v>111624</v>
      </c>
      <c r="Q14" s="5">
        <v>0</v>
      </c>
      <c r="R14" s="71">
        <v>45421</v>
      </c>
      <c r="S14" s="5"/>
      <c r="T14" s="97"/>
      <c r="U14" s="95">
        <f t="shared" si="1"/>
        <v>-111624</v>
      </c>
      <c r="V14" s="95"/>
      <c r="W14" s="12">
        <f t="shared" si="4"/>
        <v>15.135457627118644</v>
      </c>
      <c r="Y14" s="12" t="str">
        <f t="shared" si="5"/>
        <v/>
      </c>
      <c r="AA14" s="57"/>
      <c r="AB14" s="2">
        <f t="shared" si="2"/>
        <v>15.135457627118644</v>
      </c>
      <c r="AC14" s="141">
        <f t="shared" si="3"/>
        <v>30.270915254237288</v>
      </c>
    </row>
    <row r="15" spans="1:33" s="152" customFormat="1" ht="135.6" thickBot="1" x14ac:dyDescent="0.45">
      <c r="A15" s="827" t="s">
        <v>712</v>
      </c>
      <c r="B15" s="345">
        <v>264080000000</v>
      </c>
      <c r="C15" s="1"/>
      <c r="D15" s="10" t="s">
        <v>740</v>
      </c>
      <c r="E15" s="5"/>
      <c r="F15" s="5"/>
      <c r="G15" s="150">
        <v>4</v>
      </c>
      <c r="H15" s="150">
        <v>0</v>
      </c>
      <c r="I15" s="150">
        <v>0</v>
      </c>
      <c r="J15" s="151">
        <v>0</v>
      </c>
      <c r="K15" s="151">
        <v>0</v>
      </c>
      <c r="L15" s="151">
        <v>3252</v>
      </c>
      <c r="M15" s="457">
        <v>3200</v>
      </c>
      <c r="P15" s="150">
        <v>76</v>
      </c>
      <c r="Q15" s="150">
        <v>50000</v>
      </c>
      <c r="R15" s="452">
        <v>45421</v>
      </c>
      <c r="S15" s="150"/>
      <c r="T15" s="153"/>
      <c r="U15" s="154">
        <f t="shared" si="1"/>
        <v>-76</v>
      </c>
      <c r="V15" s="154"/>
      <c r="W15" s="12">
        <f t="shared" si="4"/>
        <v>15.64875</v>
      </c>
      <c r="Y15" s="149" t="str">
        <f t="shared" si="5"/>
        <v/>
      </c>
      <c r="AA15" s="166"/>
      <c r="AB15" s="2">
        <f t="shared" si="2"/>
        <v>15.64875</v>
      </c>
      <c r="AC15" s="141">
        <f t="shared" si="3"/>
        <v>27.297499999999999</v>
      </c>
    </row>
    <row r="16" spans="1:33" s="515" customFormat="1" ht="12.6" thickBot="1" x14ac:dyDescent="0.45">
      <c r="A16" s="796"/>
      <c r="B16" s="353">
        <v>22400100000000</v>
      </c>
      <c r="C16" s="512" t="s">
        <v>724</v>
      </c>
      <c r="D16" s="176"/>
      <c r="E16" s="170"/>
      <c r="F16" s="170"/>
      <c r="G16" s="513"/>
      <c r="H16" s="513"/>
      <c r="I16" s="513">
        <v>3779</v>
      </c>
      <c r="J16" s="514">
        <v>5667</v>
      </c>
      <c r="K16" s="514">
        <v>4447</v>
      </c>
      <c r="L16" s="514">
        <v>3206</v>
      </c>
      <c r="M16" s="514">
        <f>AVERAGE(I16:L16)</f>
        <v>4274.75</v>
      </c>
      <c r="P16" s="513">
        <v>25661</v>
      </c>
      <c r="Q16" s="513"/>
      <c r="R16" s="516">
        <v>45421</v>
      </c>
      <c r="S16" s="513"/>
      <c r="T16" s="517"/>
      <c r="U16" s="518">
        <f t="shared" si="1"/>
        <v>-25661</v>
      </c>
      <c r="V16" s="518"/>
      <c r="W16" s="168"/>
      <c r="Y16" s="519" t="str">
        <f t="shared" si="5"/>
        <v>PEDIR</v>
      </c>
      <c r="AB16" s="175">
        <f t="shared" si="2"/>
        <v>6.0029241476109716</v>
      </c>
      <c r="AC16" s="220">
        <f t="shared" si="3"/>
        <v>6.0029241476109716</v>
      </c>
    </row>
    <row r="17" spans="1:30" s="152" customFormat="1" ht="54.75" customHeight="1" thickBot="1" x14ac:dyDescent="0.45">
      <c r="A17" s="796"/>
      <c r="B17" s="345">
        <v>260060100000</v>
      </c>
      <c r="C17" s="10" t="s">
        <v>668</v>
      </c>
      <c r="D17" s="10" t="s">
        <v>741</v>
      </c>
      <c r="E17" s="5"/>
      <c r="F17" s="5"/>
      <c r="G17" s="150">
        <v>4</v>
      </c>
      <c r="H17" s="150">
        <v>10</v>
      </c>
      <c r="I17" s="150">
        <v>833</v>
      </c>
      <c r="J17" s="151">
        <v>275</v>
      </c>
      <c r="K17" s="151">
        <v>550</v>
      </c>
      <c r="L17" s="151">
        <v>952</v>
      </c>
      <c r="M17" s="457">
        <f>AVERAGE(I17:L17)</f>
        <v>652.5</v>
      </c>
      <c r="P17" s="150">
        <v>110169</v>
      </c>
      <c r="Q17" s="150">
        <v>0</v>
      </c>
      <c r="R17" s="452">
        <v>45421</v>
      </c>
      <c r="S17" s="150"/>
      <c r="T17" s="153"/>
      <c r="U17" s="154">
        <f t="shared" si="1"/>
        <v>-110169</v>
      </c>
      <c r="V17" s="154"/>
      <c r="W17" s="155">
        <f t="shared" ref="W17:W31" si="6">SUM(P17:Q17)/M17</f>
        <v>168.84137931034482</v>
      </c>
      <c r="Y17" s="149" t="str">
        <f t="shared" si="5"/>
        <v/>
      </c>
      <c r="AA17" s="166"/>
      <c r="AB17" s="2">
        <f t="shared" si="2"/>
        <v>168.84137931034482</v>
      </c>
      <c r="AC17" s="141">
        <f t="shared" si="3"/>
        <v>333.68275862068964</v>
      </c>
    </row>
    <row r="18" spans="1:30" ht="38.25" customHeight="1" thickBot="1" x14ac:dyDescent="0.45">
      <c r="A18" s="796"/>
      <c r="B18" s="345">
        <v>262016000000</v>
      </c>
      <c r="C18" s="10" t="s">
        <v>657</v>
      </c>
      <c r="D18" s="10" t="s">
        <v>805</v>
      </c>
      <c r="E18" s="5"/>
      <c r="F18" s="5"/>
      <c r="G18" s="5">
        <v>4</v>
      </c>
      <c r="H18" s="5">
        <v>0</v>
      </c>
      <c r="I18" s="5"/>
      <c r="J18" s="27">
        <v>0</v>
      </c>
      <c r="K18" s="27">
        <v>10500</v>
      </c>
      <c r="L18" s="27">
        <v>32200</v>
      </c>
      <c r="M18" s="90">
        <v>25000</v>
      </c>
      <c r="P18" s="5">
        <v>245445</v>
      </c>
      <c r="Q18" s="5">
        <v>0</v>
      </c>
      <c r="R18" s="71">
        <v>45421</v>
      </c>
      <c r="S18" s="5"/>
      <c r="T18" s="97"/>
      <c r="U18" s="95">
        <f t="shared" si="1"/>
        <v>-245445</v>
      </c>
      <c r="V18" s="95"/>
      <c r="W18" s="13">
        <f t="shared" si="6"/>
        <v>9.8178000000000001</v>
      </c>
      <c r="Y18" s="15" t="str">
        <f t="shared" si="5"/>
        <v/>
      </c>
      <c r="AA18" s="57"/>
      <c r="AB18" s="2">
        <f t="shared" si="2"/>
        <v>9.8178000000000001</v>
      </c>
      <c r="AC18" s="141">
        <f t="shared" si="3"/>
        <v>15.6356</v>
      </c>
    </row>
    <row r="19" spans="1:30" s="158" customFormat="1" ht="12.6" thickBot="1" x14ac:dyDescent="0.45">
      <c r="A19" s="796"/>
      <c r="B19" s="345">
        <v>251024200000</v>
      </c>
      <c r="C19" s="10" t="s">
        <v>626</v>
      </c>
      <c r="D19" s="10"/>
      <c r="E19" s="5"/>
      <c r="F19" s="5"/>
      <c r="G19" s="5">
        <v>4</v>
      </c>
      <c r="H19" s="5">
        <v>0</v>
      </c>
      <c r="I19" s="5">
        <v>0</v>
      </c>
      <c r="J19" s="27">
        <v>0</v>
      </c>
      <c r="K19" s="27">
        <v>78</v>
      </c>
      <c r="L19" s="27">
        <v>87</v>
      </c>
      <c r="M19" s="90">
        <f>+AVERAGE(K19:L19)</f>
        <v>82.5</v>
      </c>
      <c r="N19" s="1"/>
      <c r="P19" s="157">
        <v>18649</v>
      </c>
      <c r="Q19" s="157">
        <v>0</v>
      </c>
      <c r="R19" s="451">
        <v>45421</v>
      </c>
      <c r="T19" s="159"/>
      <c r="U19" s="160">
        <f t="shared" si="1"/>
        <v>-18649</v>
      </c>
      <c r="V19" s="160"/>
      <c r="W19" s="156">
        <f t="shared" si="6"/>
        <v>226.04848484848486</v>
      </c>
      <c r="Y19" s="161" t="str">
        <f t="shared" si="5"/>
        <v/>
      </c>
      <c r="AA19" s="195"/>
      <c r="AB19" s="2">
        <f t="shared" si="2"/>
        <v>226.04848484848486</v>
      </c>
      <c r="AC19" s="141">
        <f t="shared" si="3"/>
        <v>448.09696969696972</v>
      </c>
    </row>
    <row r="20" spans="1:30" ht="24.9" thickBot="1" x14ac:dyDescent="0.45">
      <c r="A20" s="827" t="s">
        <v>708</v>
      </c>
      <c r="B20" s="346">
        <v>247554000000</v>
      </c>
      <c r="C20" s="80" t="s">
        <v>709</v>
      </c>
      <c r="D20" s="80" t="s">
        <v>713</v>
      </c>
      <c r="E20" s="82"/>
      <c r="F20" s="82"/>
      <c r="G20" s="82"/>
      <c r="H20" s="82">
        <v>0</v>
      </c>
      <c r="I20" s="82">
        <v>0</v>
      </c>
      <c r="J20" s="83">
        <v>0</v>
      </c>
      <c r="K20" s="83">
        <v>0</v>
      </c>
      <c r="L20" s="83">
        <v>428</v>
      </c>
      <c r="M20" s="112">
        <v>428</v>
      </c>
      <c r="N20" s="110"/>
      <c r="O20" s="110"/>
      <c r="P20" s="82">
        <v>13804</v>
      </c>
      <c r="Q20" s="82">
        <v>0</v>
      </c>
      <c r="R20" s="86">
        <v>45421</v>
      </c>
      <c r="S20" s="110"/>
      <c r="T20" s="109"/>
      <c r="U20" s="108">
        <f t="shared" si="1"/>
        <v>-13804</v>
      </c>
      <c r="V20" s="108"/>
      <c r="W20" s="156">
        <f t="shared" si="6"/>
        <v>32.252336448598129</v>
      </c>
      <c r="X20" s="110"/>
      <c r="Y20" s="79" t="str">
        <f t="shared" si="5"/>
        <v/>
      </c>
      <c r="Z20" s="110"/>
      <c r="AA20" s="113"/>
      <c r="AB20" s="2">
        <f t="shared" si="2"/>
        <v>32.252336448598129</v>
      </c>
      <c r="AC20" s="141">
        <f t="shared" si="3"/>
        <v>64.504672897196258</v>
      </c>
      <c r="AD20" s="110"/>
    </row>
    <row r="21" spans="1:30" ht="27.75" customHeight="1" thickBot="1" x14ac:dyDescent="0.45">
      <c r="A21" s="796"/>
      <c r="B21" s="346">
        <v>247555000000</v>
      </c>
      <c r="C21" s="80" t="s">
        <v>710</v>
      </c>
      <c r="D21" s="80" t="s">
        <v>713</v>
      </c>
      <c r="E21" s="82"/>
      <c r="F21" s="82"/>
      <c r="G21" s="82"/>
      <c r="H21" s="82">
        <v>0</v>
      </c>
      <c r="I21" s="82">
        <v>0</v>
      </c>
      <c r="J21" s="83">
        <v>0</v>
      </c>
      <c r="K21" s="83">
        <v>0</v>
      </c>
      <c r="L21" s="83">
        <v>1667</v>
      </c>
      <c r="M21" s="112">
        <v>1667</v>
      </c>
      <c r="N21" s="110"/>
      <c r="O21" s="110"/>
      <c r="P21" s="82">
        <v>300</v>
      </c>
      <c r="Q21" s="82">
        <v>0</v>
      </c>
      <c r="R21" s="86">
        <v>45421</v>
      </c>
      <c r="S21" s="110"/>
      <c r="T21" s="109"/>
      <c r="U21" s="108">
        <f t="shared" si="1"/>
        <v>-300</v>
      </c>
      <c r="V21" s="108"/>
      <c r="W21" s="156">
        <f>SUM(P21:Q21)/M21</f>
        <v>0.17996400719856029</v>
      </c>
      <c r="X21" s="110"/>
      <c r="Y21" s="79" t="str">
        <f t="shared" si="5"/>
        <v>PEDIR</v>
      </c>
      <c r="Z21" s="520" t="s">
        <v>807</v>
      </c>
      <c r="AA21" s="113"/>
      <c r="AB21" s="2">
        <f t="shared" si="2"/>
        <v>0.17996400719856029</v>
      </c>
      <c r="AC21" s="141">
        <f t="shared" si="3"/>
        <v>0.35992801439712058</v>
      </c>
      <c r="AD21" s="110"/>
    </row>
    <row r="22" spans="1:30" s="57" customFormat="1" ht="24.9" thickBot="1" x14ac:dyDescent="0.45">
      <c r="A22" s="796"/>
      <c r="B22" s="347">
        <v>264081000000</v>
      </c>
      <c r="C22" s="249" t="s">
        <v>720</v>
      </c>
      <c r="D22" s="249"/>
      <c r="E22" s="84"/>
      <c r="F22" s="84"/>
      <c r="G22" s="84"/>
      <c r="H22" s="84"/>
      <c r="I22" s="84"/>
      <c r="J22" s="112"/>
      <c r="K22" s="112"/>
      <c r="L22" s="112"/>
      <c r="M22" s="112" t="s">
        <v>747</v>
      </c>
      <c r="N22" s="113"/>
      <c r="O22" s="113"/>
      <c r="P22" s="84">
        <v>931</v>
      </c>
      <c r="Q22" s="84">
        <v>50000</v>
      </c>
      <c r="R22" s="85">
        <v>45421</v>
      </c>
      <c r="S22" s="113"/>
      <c r="T22" s="250"/>
      <c r="U22" s="108">
        <f t="shared" si="1"/>
        <v>-931</v>
      </c>
      <c r="V22" s="108"/>
      <c r="W22" s="156" t="e">
        <f t="shared" si="6"/>
        <v>#VALUE!</v>
      </c>
      <c r="X22" s="113"/>
      <c r="Y22" s="248" t="str">
        <f t="shared" si="5"/>
        <v>-</v>
      </c>
      <c r="Z22" s="113"/>
      <c r="AA22" s="113"/>
      <c r="AB22" s="58" t="e">
        <f t="shared" si="2"/>
        <v>#VALUE!</v>
      </c>
      <c r="AC22" s="251" t="e">
        <f t="shared" si="3"/>
        <v>#VALUE!</v>
      </c>
      <c r="AD22" s="113"/>
    </row>
    <row r="23" spans="1:30" s="172" customFormat="1" ht="24.9" thickBot="1" x14ac:dyDescent="0.45">
      <c r="A23" s="796"/>
      <c r="B23" s="348">
        <v>21200500000000</v>
      </c>
      <c r="C23" s="242" t="s">
        <v>719</v>
      </c>
      <c r="D23" s="242" t="s">
        <v>806</v>
      </c>
      <c r="E23" s="243"/>
      <c r="F23" s="243"/>
      <c r="G23" s="243"/>
      <c r="H23" s="243">
        <v>0</v>
      </c>
      <c r="I23" s="243">
        <v>0</v>
      </c>
      <c r="J23" s="244">
        <v>0</v>
      </c>
      <c r="K23" s="244">
        <v>0</v>
      </c>
      <c r="L23" s="244">
        <v>257</v>
      </c>
      <c r="M23" s="244"/>
      <c r="N23" s="245"/>
      <c r="O23" s="245"/>
      <c r="P23" s="243">
        <v>13804</v>
      </c>
      <c r="Q23" s="243">
        <v>0</v>
      </c>
      <c r="R23" s="453">
        <v>45421</v>
      </c>
      <c r="S23" s="245"/>
      <c r="T23" s="246"/>
      <c r="U23" s="247">
        <f t="shared" si="1"/>
        <v>-13804</v>
      </c>
      <c r="V23" s="247"/>
      <c r="W23" s="156" t="e">
        <f t="shared" si="6"/>
        <v>#DIV/0!</v>
      </c>
      <c r="X23" s="245"/>
      <c r="Y23" s="241" t="str">
        <f t="shared" si="5"/>
        <v>-</v>
      </c>
      <c r="Z23" s="245"/>
      <c r="AA23" s="245"/>
      <c r="AB23" s="175" t="e">
        <f t="shared" si="2"/>
        <v>#DIV/0!</v>
      </c>
      <c r="AC23" s="220" t="e">
        <f t="shared" si="3"/>
        <v>#DIV/0!</v>
      </c>
      <c r="AD23" s="245"/>
    </row>
    <row r="24" spans="1:30" ht="24.9" thickBot="1" x14ac:dyDescent="0.45">
      <c r="A24" s="797"/>
      <c r="B24" s="346">
        <v>247556000000</v>
      </c>
      <c r="C24" s="80" t="s">
        <v>711</v>
      </c>
      <c r="D24" s="80" t="s">
        <v>714</v>
      </c>
      <c r="E24" s="82"/>
      <c r="F24" s="82"/>
      <c r="G24" s="82"/>
      <c r="H24" s="82">
        <v>0</v>
      </c>
      <c r="I24" s="82">
        <v>0</v>
      </c>
      <c r="J24" s="83">
        <v>0</v>
      </c>
      <c r="K24" s="83">
        <v>0</v>
      </c>
      <c r="L24" s="83">
        <v>83</v>
      </c>
      <c r="M24" s="112">
        <v>83</v>
      </c>
      <c r="N24" s="110"/>
      <c r="O24" s="110"/>
      <c r="P24" s="82">
        <v>19000</v>
      </c>
      <c r="Q24" s="82"/>
      <c r="R24" s="86">
        <v>45421</v>
      </c>
      <c r="S24" s="110"/>
      <c r="T24" s="109"/>
      <c r="U24" s="108">
        <f t="shared" si="1"/>
        <v>-19000</v>
      </c>
      <c r="V24" s="108"/>
      <c r="W24" s="156">
        <f t="shared" si="6"/>
        <v>228.9156626506024</v>
      </c>
      <c r="X24" s="110"/>
      <c r="Y24" s="79" t="str">
        <f t="shared" si="5"/>
        <v/>
      </c>
      <c r="Z24" s="110"/>
      <c r="AA24" s="113"/>
      <c r="AB24" s="2">
        <f t="shared" si="2"/>
        <v>228.9156626506024</v>
      </c>
      <c r="AC24" s="141">
        <f t="shared" si="3"/>
        <v>457.8313253012048</v>
      </c>
      <c r="AD24" s="110"/>
    </row>
    <row r="25" spans="1:30" ht="24.9" thickBot="1" x14ac:dyDescent="0.45">
      <c r="A25" s="795" t="s">
        <v>73</v>
      </c>
      <c r="B25" s="345">
        <v>249012000000</v>
      </c>
      <c r="C25" s="10" t="s">
        <v>742</v>
      </c>
      <c r="D25" s="252" t="s">
        <v>780</v>
      </c>
      <c r="E25" s="5" t="s">
        <v>424</v>
      </c>
      <c r="F25" s="5"/>
      <c r="G25" s="5">
        <v>5</v>
      </c>
      <c r="H25" s="5">
        <v>6595</v>
      </c>
      <c r="I25" s="5">
        <v>1295</v>
      </c>
      <c r="J25" s="27">
        <v>5310.75</v>
      </c>
      <c r="K25" s="27">
        <v>9144</v>
      </c>
      <c r="L25" s="27">
        <v>5958</v>
      </c>
      <c r="M25" s="93">
        <f>+AVERAGE(J25:L25)</f>
        <v>6804.25</v>
      </c>
      <c r="P25" s="194">
        <v>4565</v>
      </c>
      <c r="Q25" s="34">
        <v>60000</v>
      </c>
      <c r="R25" s="71">
        <v>45421</v>
      </c>
      <c r="T25" s="97"/>
      <c r="U25" s="95">
        <f t="shared" si="1"/>
        <v>-4565</v>
      </c>
      <c r="V25" s="95" t="str">
        <f t="shared" ref="V25:V88" si="7">IF(U25&gt;M25, "OJO", "")</f>
        <v/>
      </c>
      <c r="W25" s="12">
        <f t="shared" si="6"/>
        <v>9.4889223646985332</v>
      </c>
      <c r="Y25" s="12" t="str">
        <f t="shared" si="5"/>
        <v/>
      </c>
      <c r="Z25" s="1" t="s">
        <v>556</v>
      </c>
      <c r="AA25" s="57"/>
      <c r="AB25" s="2">
        <f t="shared" si="2"/>
        <v>9.4889223646985332</v>
      </c>
      <c r="AC25" s="141">
        <f t="shared" si="3"/>
        <v>13.977844729397066</v>
      </c>
    </row>
    <row r="26" spans="1:30" s="6" customFormat="1" ht="37.200000000000003" thickBot="1" x14ac:dyDescent="0.45">
      <c r="A26" s="797"/>
      <c r="B26" s="340">
        <v>250308000000</v>
      </c>
      <c r="C26" s="37" t="s">
        <v>743</v>
      </c>
      <c r="D26" s="18" t="s">
        <v>744</v>
      </c>
      <c r="E26" s="6" t="s">
        <v>424</v>
      </c>
      <c r="G26" s="6">
        <v>5</v>
      </c>
      <c r="H26" s="6">
        <v>669</v>
      </c>
      <c r="I26" s="6">
        <v>244</v>
      </c>
      <c r="J26" s="128">
        <v>499.25</v>
      </c>
      <c r="K26" s="128">
        <v>290</v>
      </c>
      <c r="L26" s="128">
        <v>330</v>
      </c>
      <c r="M26" s="442">
        <f>AVERAGE(H26:L26)</f>
        <v>406.45</v>
      </c>
      <c r="P26" s="6">
        <v>37798</v>
      </c>
      <c r="Q26" s="6">
        <v>0</v>
      </c>
      <c r="R26" s="72">
        <v>45421</v>
      </c>
      <c r="T26" s="72"/>
      <c r="U26" s="95">
        <f t="shared" si="1"/>
        <v>-37798</v>
      </c>
      <c r="V26" s="95" t="str">
        <f t="shared" si="7"/>
        <v/>
      </c>
      <c r="W26" s="13">
        <f t="shared" si="6"/>
        <v>92.995448394636483</v>
      </c>
      <c r="Y26" s="15" t="str">
        <f t="shared" si="5"/>
        <v/>
      </c>
      <c r="AB26" s="2">
        <f t="shared" si="2"/>
        <v>92.995448394636483</v>
      </c>
      <c r="AC26" s="141">
        <f t="shared" si="3"/>
        <v>180.99089678927297</v>
      </c>
    </row>
    <row r="27" spans="1:30" s="51" customFormat="1" ht="12.75" customHeight="1" thickBot="1" x14ac:dyDescent="0.45">
      <c r="A27" s="804" t="s">
        <v>454</v>
      </c>
      <c r="B27" s="349">
        <v>247552000000</v>
      </c>
      <c r="C27" s="50" t="s">
        <v>5</v>
      </c>
      <c r="D27" s="50" t="s">
        <v>748</v>
      </c>
      <c r="E27" s="51" t="s">
        <v>424</v>
      </c>
      <c r="G27" s="51">
        <v>4</v>
      </c>
      <c r="H27" s="51">
        <v>2175</v>
      </c>
      <c r="I27" s="51">
        <v>5537</v>
      </c>
      <c r="J27" s="140">
        <v>5054.17</v>
      </c>
      <c r="K27" s="140"/>
      <c r="L27" s="188"/>
      <c r="M27" s="140">
        <v>4476</v>
      </c>
      <c r="P27" s="51">
        <v>39209</v>
      </c>
      <c r="Q27" s="51">
        <v>0</v>
      </c>
      <c r="R27" s="75">
        <v>45421</v>
      </c>
      <c r="T27" s="75"/>
      <c r="U27" s="95">
        <f t="shared" si="1"/>
        <v>-39209</v>
      </c>
      <c r="V27" s="95" t="str">
        <f t="shared" si="7"/>
        <v/>
      </c>
      <c r="W27" s="92">
        <f t="shared" si="6"/>
        <v>8.7598302055406609</v>
      </c>
      <c r="X27" s="51" t="s">
        <v>658</v>
      </c>
      <c r="Y27" s="92" t="str">
        <f t="shared" si="5"/>
        <v/>
      </c>
      <c r="AB27" s="58">
        <f t="shared" si="2"/>
        <v>8.7598302055406609</v>
      </c>
      <c r="AC27" s="251">
        <f t="shared" si="3"/>
        <v>13.519660411081322</v>
      </c>
    </row>
    <row r="28" spans="1:30" s="5" customFormat="1" ht="12.6" thickBot="1" x14ac:dyDescent="0.45">
      <c r="A28" s="812"/>
      <c r="B28" s="345">
        <v>244060000000</v>
      </c>
      <c r="C28" s="10" t="s">
        <v>6</v>
      </c>
      <c r="D28" s="10"/>
      <c r="E28" s="5" t="s">
        <v>424</v>
      </c>
      <c r="G28" s="5">
        <v>4</v>
      </c>
      <c r="H28" s="5">
        <v>28009</v>
      </c>
      <c r="I28" s="5">
        <v>24430</v>
      </c>
      <c r="J28" s="27">
        <v>20548.580000000002</v>
      </c>
      <c r="K28" s="27">
        <v>24131</v>
      </c>
      <c r="L28" s="27">
        <v>20135</v>
      </c>
      <c r="M28" s="27">
        <f>AVERAGE(I28:L28)</f>
        <v>22311.145</v>
      </c>
      <c r="P28" s="5">
        <v>161711</v>
      </c>
      <c r="Q28" s="34">
        <v>200000</v>
      </c>
      <c r="R28" s="71">
        <v>45421</v>
      </c>
      <c r="T28" s="71"/>
      <c r="U28" s="95">
        <f t="shared" si="1"/>
        <v>-161711</v>
      </c>
      <c r="V28" s="95" t="str">
        <f t="shared" si="7"/>
        <v/>
      </c>
      <c r="W28" s="12">
        <f t="shared" si="6"/>
        <v>16.212121789356843</v>
      </c>
      <c r="Y28" s="15" t="str">
        <f t="shared" si="5"/>
        <v/>
      </c>
      <c r="AA28" s="34"/>
      <c r="AB28" s="2">
        <f t="shared" si="2"/>
        <v>16.212121789356843</v>
      </c>
      <c r="AC28" s="141">
        <f t="shared" si="3"/>
        <v>28.424243578713686</v>
      </c>
    </row>
    <row r="29" spans="1:30" ht="12.6" thickBot="1" x14ac:dyDescent="0.45">
      <c r="A29" s="796" t="s">
        <v>788</v>
      </c>
      <c r="B29" s="345">
        <v>501018000000</v>
      </c>
      <c r="C29" s="252" t="s">
        <v>0</v>
      </c>
      <c r="D29" s="10"/>
      <c r="E29" s="5" t="s">
        <v>423</v>
      </c>
      <c r="F29" s="5"/>
      <c r="G29" s="5">
        <v>6</v>
      </c>
      <c r="H29" s="5">
        <v>0</v>
      </c>
      <c r="I29" s="5">
        <v>17733</v>
      </c>
      <c r="J29" s="27">
        <v>22225</v>
      </c>
      <c r="K29" s="27">
        <v>21175</v>
      </c>
      <c r="L29" s="27">
        <v>24908</v>
      </c>
      <c r="M29" s="93">
        <v>30000</v>
      </c>
      <c r="P29" s="5">
        <v>439600</v>
      </c>
      <c r="Q29" s="5">
        <v>0</v>
      </c>
      <c r="R29" s="71">
        <v>45421</v>
      </c>
      <c r="S29" s="5"/>
      <c r="T29" s="97"/>
      <c r="U29" s="95">
        <f t="shared" si="1"/>
        <v>-439600</v>
      </c>
      <c r="V29" s="95" t="str">
        <f t="shared" si="7"/>
        <v/>
      </c>
      <c r="W29" s="12">
        <f t="shared" si="6"/>
        <v>14.653333333333334</v>
      </c>
      <c r="Y29" s="15" t="str">
        <f t="shared" si="5"/>
        <v/>
      </c>
      <c r="AA29" s="57"/>
      <c r="AB29" s="2">
        <f t="shared" si="2"/>
        <v>14.653333333333334</v>
      </c>
      <c r="AC29" s="141">
        <f t="shared" si="3"/>
        <v>23.306666666666668</v>
      </c>
    </row>
    <row r="30" spans="1:30" ht="12.6" thickBot="1" x14ac:dyDescent="0.45">
      <c r="A30" s="796"/>
      <c r="B30" s="345">
        <v>502004000000</v>
      </c>
      <c r="C30" s="10" t="s">
        <v>7</v>
      </c>
      <c r="D30" s="10"/>
      <c r="E30" s="5" t="s">
        <v>423</v>
      </c>
      <c r="F30" s="5"/>
      <c r="G30" s="5">
        <v>6</v>
      </c>
      <c r="H30" s="5">
        <v>20250</v>
      </c>
      <c r="I30" s="5">
        <v>19000</v>
      </c>
      <c r="J30" s="27">
        <v>19856.25</v>
      </c>
      <c r="K30" s="27">
        <v>18750</v>
      </c>
      <c r="L30" s="27">
        <v>22218</v>
      </c>
      <c r="M30" s="93">
        <v>30000</v>
      </c>
      <c r="P30" s="5">
        <v>385953</v>
      </c>
      <c r="Q30" s="48">
        <v>0</v>
      </c>
      <c r="R30" s="71">
        <v>45421</v>
      </c>
      <c r="S30" s="5"/>
      <c r="T30" s="97"/>
      <c r="U30" s="95">
        <f t="shared" si="1"/>
        <v>-385953</v>
      </c>
      <c r="V30" s="95" t="str">
        <f t="shared" si="7"/>
        <v/>
      </c>
      <c r="W30" s="48">
        <f t="shared" si="6"/>
        <v>12.8651</v>
      </c>
      <c r="X30" s="31"/>
      <c r="Y30" s="15" t="str">
        <f t="shared" si="5"/>
        <v/>
      </c>
      <c r="Z30" s="31" t="s">
        <v>4</v>
      </c>
      <c r="AA30" s="57"/>
      <c r="AB30" s="2">
        <f t="shared" si="2"/>
        <v>12.8651</v>
      </c>
      <c r="AC30" s="141">
        <f t="shared" si="3"/>
        <v>19.7302</v>
      </c>
    </row>
    <row r="31" spans="1:30" s="3" customFormat="1" ht="16.5" customHeight="1" thickBot="1" x14ac:dyDescent="0.45">
      <c r="A31" s="797"/>
      <c r="B31" s="340">
        <v>502002100000</v>
      </c>
      <c r="C31" s="37" t="s">
        <v>8</v>
      </c>
      <c r="D31" s="37"/>
      <c r="E31" s="6" t="s">
        <v>423</v>
      </c>
      <c r="F31" s="6"/>
      <c r="G31" s="6">
        <v>6</v>
      </c>
      <c r="H31" s="6">
        <v>8977</v>
      </c>
      <c r="I31" s="6">
        <v>5409</v>
      </c>
      <c r="J31" s="128">
        <v>4405</v>
      </c>
      <c r="K31" s="128">
        <v>6806.33</v>
      </c>
      <c r="L31" s="128">
        <v>5152</v>
      </c>
      <c r="M31" s="442">
        <v>7000</v>
      </c>
      <c r="P31" s="6">
        <v>193440</v>
      </c>
      <c r="Q31" s="100">
        <v>0</v>
      </c>
      <c r="R31" s="72">
        <v>45421</v>
      </c>
      <c r="S31" s="6"/>
      <c r="T31" s="68"/>
      <c r="U31" s="95">
        <f t="shared" si="1"/>
        <v>-193440</v>
      </c>
      <c r="V31" s="95" t="str">
        <f t="shared" si="7"/>
        <v/>
      </c>
      <c r="W31" s="49">
        <f t="shared" si="6"/>
        <v>27.634285714285713</v>
      </c>
      <c r="X31" s="31"/>
      <c r="Y31" s="15" t="str">
        <f t="shared" si="5"/>
        <v/>
      </c>
      <c r="Z31" s="31"/>
      <c r="AA31" s="60"/>
      <c r="AB31" s="2">
        <f t="shared" si="2"/>
        <v>27.634285714285713</v>
      </c>
      <c r="AC31" s="141">
        <f t="shared" si="3"/>
        <v>49.268571428571427</v>
      </c>
    </row>
    <row r="32" spans="1:30" s="4" customFormat="1" ht="12.6" thickBot="1" x14ac:dyDescent="0.45">
      <c r="A32" s="804" t="s">
        <v>456</v>
      </c>
      <c r="B32" s="338">
        <v>854020200000</v>
      </c>
      <c r="C32" s="36" t="s">
        <v>745</v>
      </c>
      <c r="D32" s="36" t="s">
        <v>749</v>
      </c>
      <c r="E32" s="8" t="s">
        <v>424</v>
      </c>
      <c r="F32" s="8"/>
      <c r="G32" s="8">
        <v>8</v>
      </c>
      <c r="H32" s="8">
        <v>1114</v>
      </c>
      <c r="I32" s="8">
        <v>642</v>
      </c>
      <c r="J32" s="127">
        <v>1280.67</v>
      </c>
      <c r="K32" s="128">
        <v>920</v>
      </c>
      <c r="L32" s="128">
        <v>1152</v>
      </c>
      <c r="M32" s="127">
        <f>AVERAGE(H32:L32)</f>
        <v>1021.734</v>
      </c>
      <c r="P32" s="7">
        <v>13264</v>
      </c>
      <c r="Q32" s="59">
        <v>20000</v>
      </c>
      <c r="R32" s="74">
        <v>45421</v>
      </c>
      <c r="S32" s="7"/>
      <c r="T32" s="74"/>
      <c r="U32" s="95">
        <f t="shared" si="1"/>
        <v>-13264</v>
      </c>
      <c r="V32" s="95" t="str">
        <f t="shared" si="7"/>
        <v/>
      </c>
      <c r="W32" s="14">
        <f t="shared" ref="W32:W53" si="8">SUM(P32:Q32)/M32</f>
        <v>32.556418793932664</v>
      </c>
      <c r="Y32" s="15" t="str">
        <f t="shared" si="5"/>
        <v/>
      </c>
      <c r="AA32" s="56"/>
      <c r="AB32" s="2">
        <f t="shared" si="2"/>
        <v>32.556418793932664</v>
      </c>
      <c r="AC32" s="141">
        <f t="shared" si="3"/>
        <v>57.112837587865329</v>
      </c>
    </row>
    <row r="33" spans="1:29" s="3" customFormat="1" ht="12.6" thickBot="1" x14ac:dyDescent="0.45">
      <c r="A33" s="797"/>
      <c r="B33" s="340">
        <v>801838000000</v>
      </c>
      <c r="C33" s="37" t="s">
        <v>746</v>
      </c>
      <c r="D33" s="43" t="s">
        <v>750</v>
      </c>
      <c r="E33" s="6" t="s">
        <v>424</v>
      </c>
      <c r="F33" s="6"/>
      <c r="G33" s="6">
        <v>8</v>
      </c>
      <c r="H33" s="6">
        <v>8558</v>
      </c>
      <c r="I33" s="6">
        <v>4656</v>
      </c>
      <c r="J33" s="128">
        <v>8764.75</v>
      </c>
      <c r="K33" s="3">
        <v>9020</v>
      </c>
      <c r="L33" s="3">
        <v>5875</v>
      </c>
      <c r="M33" s="128">
        <f>AVERAGE(H33:L33)</f>
        <v>7374.75</v>
      </c>
      <c r="P33" s="6">
        <v>111624</v>
      </c>
      <c r="Q33" s="100">
        <v>0</v>
      </c>
      <c r="R33" s="72">
        <v>45421</v>
      </c>
      <c r="S33" s="6"/>
      <c r="T33" s="68"/>
      <c r="U33" s="95">
        <f t="shared" si="1"/>
        <v>-111624</v>
      </c>
      <c r="V33" s="95" t="str">
        <f t="shared" si="7"/>
        <v/>
      </c>
      <c r="W33" s="13">
        <f t="shared" si="8"/>
        <v>15.135970710871556</v>
      </c>
      <c r="X33" s="60"/>
      <c r="Y33" s="15" t="str">
        <f t="shared" si="5"/>
        <v/>
      </c>
      <c r="AA33" s="60"/>
      <c r="AB33" s="2">
        <f t="shared" si="2"/>
        <v>15.135970710871556</v>
      </c>
      <c r="AC33" s="141">
        <f t="shared" si="3"/>
        <v>22.271941421743112</v>
      </c>
    </row>
    <row r="34" spans="1:29" s="2" customFormat="1" ht="25.5" customHeight="1" thickBot="1" x14ac:dyDescent="0.45">
      <c r="A34" s="804" t="s">
        <v>418</v>
      </c>
      <c r="B34" s="338">
        <v>266060000000</v>
      </c>
      <c r="C34" s="36" t="s">
        <v>1</v>
      </c>
      <c r="D34" s="36"/>
      <c r="E34" s="8" t="s">
        <v>425</v>
      </c>
      <c r="F34" s="8"/>
      <c r="G34" s="8">
        <v>8</v>
      </c>
      <c r="H34" s="8">
        <v>1287</v>
      </c>
      <c r="I34" s="8">
        <v>617.25</v>
      </c>
      <c r="J34" s="127">
        <v>1194.5</v>
      </c>
      <c r="K34" s="127">
        <v>2000</v>
      </c>
      <c r="L34" s="185">
        <v>738</v>
      </c>
      <c r="M34" s="127">
        <f>AVERAGE(H34:L34)</f>
        <v>1167.3499999999999</v>
      </c>
      <c r="P34" s="8">
        <v>31000</v>
      </c>
      <c r="Q34" s="51">
        <v>0</v>
      </c>
      <c r="R34" s="73">
        <v>45421</v>
      </c>
      <c r="S34" s="8"/>
      <c r="T34" s="69"/>
      <c r="U34" s="95">
        <f t="shared" si="1"/>
        <v>-31000</v>
      </c>
      <c r="V34" s="95" t="str">
        <f t="shared" si="7"/>
        <v/>
      </c>
      <c r="W34" s="15">
        <f t="shared" si="8"/>
        <v>26.555874416413246</v>
      </c>
      <c r="Y34" s="15" t="str">
        <f t="shared" si="5"/>
        <v/>
      </c>
      <c r="AA34" s="58"/>
      <c r="AB34" s="2">
        <f t="shared" si="2"/>
        <v>26.555874416413246</v>
      </c>
      <c r="AC34" s="141">
        <f t="shared" si="3"/>
        <v>45.111748832826493</v>
      </c>
    </row>
    <row r="35" spans="1:29" s="3" customFormat="1" ht="54" customHeight="1" thickBot="1" x14ac:dyDescent="0.45">
      <c r="A35" s="797"/>
      <c r="B35" s="340">
        <v>226002000000</v>
      </c>
      <c r="C35" s="10" t="s">
        <v>2</v>
      </c>
      <c r="D35" s="10"/>
      <c r="E35" s="6" t="s">
        <v>425</v>
      </c>
      <c r="F35" s="6"/>
      <c r="G35" s="6">
        <v>8</v>
      </c>
      <c r="H35" s="6">
        <v>23393</v>
      </c>
      <c r="I35" s="6">
        <v>15853</v>
      </c>
      <c r="J35" s="128">
        <v>20858.419999999998</v>
      </c>
      <c r="K35" s="128">
        <v>21045</v>
      </c>
      <c r="L35" s="3">
        <v>18245</v>
      </c>
      <c r="M35" s="128">
        <f>AVERAGE(J35:L35)</f>
        <v>20049.473333333332</v>
      </c>
      <c r="P35" s="6">
        <v>436742</v>
      </c>
      <c r="Q35" s="6">
        <v>0</v>
      </c>
      <c r="R35" s="72">
        <v>45421</v>
      </c>
      <c r="S35" s="6"/>
      <c r="T35" s="68"/>
      <c r="U35" s="35">
        <f t="shared" si="1"/>
        <v>-436742</v>
      </c>
      <c r="V35" s="35" t="str">
        <f t="shared" si="7"/>
        <v/>
      </c>
      <c r="W35" s="13">
        <f t="shared" si="8"/>
        <v>21.78321558571281</v>
      </c>
      <c r="Y35" s="15" t="str">
        <f t="shared" si="5"/>
        <v/>
      </c>
      <c r="Z35" s="261"/>
      <c r="AB35" s="2">
        <f t="shared" si="2"/>
        <v>21.78321558571281</v>
      </c>
      <c r="AC35" s="141">
        <f t="shared" si="3"/>
        <v>35.56643117142562</v>
      </c>
    </row>
    <row r="36" spans="1:29" s="2" customFormat="1" ht="37.200000000000003" thickBot="1" x14ac:dyDescent="0.45">
      <c r="A36" s="795" t="s">
        <v>9</v>
      </c>
      <c r="B36" s="338">
        <v>245010000000</v>
      </c>
      <c r="C36" s="10" t="s">
        <v>76</v>
      </c>
      <c r="D36" s="10" t="s">
        <v>703</v>
      </c>
      <c r="E36" s="8" t="s">
        <v>425</v>
      </c>
      <c r="F36" s="8"/>
      <c r="G36" s="8">
        <v>4</v>
      </c>
      <c r="H36" s="8">
        <v>1139</v>
      </c>
      <c r="I36" s="8">
        <v>1223</v>
      </c>
      <c r="J36" s="127">
        <v>1927.17</v>
      </c>
      <c r="K36" s="127">
        <v>1920</v>
      </c>
      <c r="L36" s="185">
        <v>1370</v>
      </c>
      <c r="M36" s="128">
        <f>AVERAGE(H36:L36)</f>
        <v>1515.8340000000001</v>
      </c>
      <c r="P36" s="8">
        <v>13664</v>
      </c>
      <c r="Q36" s="8">
        <v>0</v>
      </c>
      <c r="R36" s="73">
        <v>45428</v>
      </c>
      <c r="S36" s="8">
        <v>31064</v>
      </c>
      <c r="T36" s="69">
        <v>45397</v>
      </c>
      <c r="U36" s="95">
        <f t="shared" si="1"/>
        <v>17400</v>
      </c>
      <c r="V36" s="95" t="str">
        <f t="shared" si="7"/>
        <v>OJO</v>
      </c>
      <c r="W36" s="15">
        <f t="shared" si="8"/>
        <v>9.0141796529171394</v>
      </c>
      <c r="Y36" s="15" t="str">
        <f t="shared" si="5"/>
        <v/>
      </c>
      <c r="AA36" s="58"/>
      <c r="AB36" s="2">
        <f t="shared" si="2"/>
        <v>9.0141796529171394</v>
      </c>
      <c r="AC36" s="141">
        <f t="shared" si="3"/>
        <v>14.028359305834279</v>
      </c>
    </row>
    <row r="37" spans="1:29" ht="24.9" thickBot="1" x14ac:dyDescent="0.45">
      <c r="A37" s="796"/>
      <c r="B37" s="345">
        <v>800000001345</v>
      </c>
      <c r="C37" s="10" t="s">
        <v>77</v>
      </c>
      <c r="D37" s="10" t="s">
        <v>702</v>
      </c>
      <c r="E37" s="5" t="s">
        <v>424</v>
      </c>
      <c r="F37" s="5"/>
      <c r="G37" s="5">
        <v>4</v>
      </c>
      <c r="H37" s="5">
        <v>96</v>
      </c>
      <c r="I37" s="5">
        <v>102</v>
      </c>
      <c r="J37" s="27">
        <v>233.08</v>
      </c>
      <c r="K37" s="27">
        <v>100</v>
      </c>
      <c r="L37" s="27">
        <v>57</v>
      </c>
      <c r="M37" s="128">
        <f>AVERAGE(H37:L37)</f>
        <v>117.61600000000001</v>
      </c>
      <c r="P37" s="5">
        <v>4720</v>
      </c>
      <c r="Q37" s="12">
        <v>0</v>
      </c>
      <c r="R37" s="71">
        <v>45428</v>
      </c>
      <c r="S37" s="5">
        <v>4720</v>
      </c>
      <c r="T37" s="97">
        <v>45397</v>
      </c>
      <c r="U37" s="95" t="e">
        <f>#REF!-S37</f>
        <v>#REF!</v>
      </c>
      <c r="V37" s="95" t="e">
        <f t="shared" si="7"/>
        <v>#REF!</v>
      </c>
      <c r="W37" s="48">
        <f t="shared" si="8"/>
        <v>40.130594476941909</v>
      </c>
      <c r="Y37" s="15" t="str">
        <f t="shared" si="5"/>
        <v/>
      </c>
      <c r="AA37" s="57"/>
      <c r="AB37" s="2">
        <f>(S37+Q37+AA37)/M37</f>
        <v>40.130594476941909</v>
      </c>
      <c r="AC37" s="141">
        <f t="shared" si="3"/>
        <v>76.261188953883817</v>
      </c>
    </row>
    <row r="38" spans="1:29" ht="24.9" thickBot="1" x14ac:dyDescent="0.45">
      <c r="A38" s="796"/>
      <c r="B38" s="345">
        <v>800000001346</v>
      </c>
      <c r="C38" s="10" t="s">
        <v>78</v>
      </c>
      <c r="D38" s="10" t="s">
        <v>702</v>
      </c>
      <c r="E38" s="5" t="s">
        <v>425</v>
      </c>
      <c r="F38" s="5"/>
      <c r="G38" s="5">
        <v>4</v>
      </c>
      <c r="H38" s="5">
        <v>24</v>
      </c>
      <c r="I38" s="5">
        <v>26.33</v>
      </c>
      <c r="J38" s="27">
        <v>58.25</v>
      </c>
      <c r="K38" s="27">
        <v>25</v>
      </c>
      <c r="L38" s="27">
        <v>14</v>
      </c>
      <c r="M38" s="128">
        <f>AVERAGE(J38:L38)</f>
        <v>32.416666666666664</v>
      </c>
      <c r="P38" s="5">
        <v>930</v>
      </c>
      <c r="Q38" s="12">
        <v>0</v>
      </c>
      <c r="R38" s="71">
        <v>45398</v>
      </c>
      <c r="S38" s="5">
        <v>930</v>
      </c>
      <c r="T38" s="97">
        <v>45397</v>
      </c>
      <c r="U38" s="95">
        <f t="shared" si="1"/>
        <v>0</v>
      </c>
      <c r="V38" s="95" t="str">
        <f t="shared" si="7"/>
        <v/>
      </c>
      <c r="W38" s="48">
        <f t="shared" si="8"/>
        <v>28.688946015424168</v>
      </c>
      <c r="Y38" s="15" t="str">
        <f t="shared" si="5"/>
        <v/>
      </c>
      <c r="AA38" s="57"/>
      <c r="AB38" s="2">
        <f t="shared" si="2"/>
        <v>28.688946015424168</v>
      </c>
      <c r="AC38" s="141">
        <f t="shared" si="3"/>
        <v>53.377892030848336</v>
      </c>
    </row>
    <row r="39" spans="1:29" s="3" customFormat="1" ht="24.9" thickBot="1" x14ac:dyDescent="0.45">
      <c r="A39" s="797"/>
      <c r="B39" s="340">
        <v>800000001347</v>
      </c>
      <c r="C39" s="37" t="s">
        <v>79</v>
      </c>
      <c r="D39" s="37" t="s">
        <v>702</v>
      </c>
      <c r="E39" s="6" t="s">
        <v>424</v>
      </c>
      <c r="F39" s="6"/>
      <c r="G39" s="6">
        <v>4</v>
      </c>
      <c r="H39" s="6">
        <v>22.92</v>
      </c>
      <c r="I39" s="6">
        <v>25.5</v>
      </c>
      <c r="J39" s="128">
        <v>58.25</v>
      </c>
      <c r="K39" s="128">
        <v>14</v>
      </c>
      <c r="L39" s="128">
        <v>25</v>
      </c>
      <c r="M39" s="128">
        <f>AVERAGE(J39:L39)</f>
        <v>32.416666666666664</v>
      </c>
      <c r="P39" s="6">
        <v>945</v>
      </c>
      <c r="Q39" s="6">
        <v>0</v>
      </c>
      <c r="R39" s="72">
        <v>45428</v>
      </c>
      <c r="S39" s="6">
        <v>945</v>
      </c>
      <c r="T39" s="68">
        <v>45397</v>
      </c>
      <c r="U39" s="95">
        <f t="shared" si="1"/>
        <v>0</v>
      </c>
      <c r="V39" s="95" t="str">
        <f t="shared" si="7"/>
        <v/>
      </c>
      <c r="W39" s="49">
        <f t="shared" si="8"/>
        <v>29.151670951156813</v>
      </c>
      <c r="Y39" s="15" t="str">
        <f t="shared" si="5"/>
        <v/>
      </c>
      <c r="AA39" s="60"/>
      <c r="AB39" s="2">
        <f t="shared" si="2"/>
        <v>29.151670951156813</v>
      </c>
      <c r="AC39" s="141">
        <f t="shared" si="3"/>
        <v>54.303341902313626</v>
      </c>
    </row>
    <row r="40" spans="1:29" s="4" customFormat="1" ht="12.6" thickBot="1" x14ac:dyDescent="0.45">
      <c r="A40" s="9" t="s">
        <v>410</v>
      </c>
      <c r="B40" s="337">
        <v>245012000000</v>
      </c>
      <c r="C40" s="38" t="s">
        <v>449</v>
      </c>
      <c r="D40" s="119"/>
      <c r="E40" s="7" t="s">
        <v>424</v>
      </c>
      <c r="F40" s="7"/>
      <c r="G40" s="7">
        <v>5</v>
      </c>
      <c r="H40" s="120">
        <v>1902</v>
      </c>
      <c r="I40" s="120">
        <v>274</v>
      </c>
      <c r="J40" s="129">
        <v>973.5</v>
      </c>
      <c r="K40" s="129">
        <v>770</v>
      </c>
      <c r="L40" s="184">
        <v>575</v>
      </c>
      <c r="M40" s="128">
        <f>AVERAGE(J40:L40)</f>
        <v>772.83333333333337</v>
      </c>
      <c r="P40" s="7">
        <v>34453</v>
      </c>
      <c r="Q40" s="59">
        <v>5000</v>
      </c>
      <c r="R40" s="76">
        <v>45428</v>
      </c>
      <c r="S40" s="7">
        <v>34921</v>
      </c>
      <c r="T40" s="96">
        <v>45397</v>
      </c>
      <c r="U40" s="95">
        <f t="shared" si="1"/>
        <v>468</v>
      </c>
      <c r="V40" s="95" t="str">
        <f t="shared" si="7"/>
        <v/>
      </c>
      <c r="W40" s="53">
        <f t="shared" si="8"/>
        <v>51.049816691826607</v>
      </c>
      <c r="Y40" s="15" t="str">
        <f t="shared" si="5"/>
        <v/>
      </c>
      <c r="AA40" s="56"/>
      <c r="AB40" s="2">
        <f t="shared" si="2"/>
        <v>51.049816691826607</v>
      </c>
      <c r="AC40" s="141">
        <f t="shared" si="3"/>
        <v>97.099633383653213</v>
      </c>
    </row>
    <row r="41" spans="1:29" s="58" customFormat="1" ht="24.9" thickBot="1" x14ac:dyDescent="0.45">
      <c r="A41" s="325" t="s">
        <v>416</v>
      </c>
      <c r="B41" s="349">
        <v>811753000000</v>
      </c>
      <c r="C41" s="50" t="s">
        <v>457</v>
      </c>
      <c r="D41" s="50" t="s">
        <v>751</v>
      </c>
      <c r="E41" s="51" t="s">
        <v>425</v>
      </c>
      <c r="F41" s="51"/>
      <c r="G41" s="51" t="s">
        <v>4</v>
      </c>
      <c r="H41" s="51">
        <v>0</v>
      </c>
      <c r="I41" s="51">
        <v>0.83</v>
      </c>
      <c r="J41" s="140">
        <v>0</v>
      </c>
      <c r="K41" s="140">
        <v>0</v>
      </c>
      <c r="L41" s="188">
        <v>0</v>
      </c>
      <c r="M41" s="442">
        <f>AVERAGE(J41:L41)</f>
        <v>0</v>
      </c>
      <c r="P41" s="51">
        <v>190</v>
      </c>
      <c r="Q41" s="51">
        <v>0</v>
      </c>
      <c r="R41" s="75">
        <v>45428</v>
      </c>
      <c r="S41" s="51">
        <v>190</v>
      </c>
      <c r="T41" s="439">
        <v>45397</v>
      </c>
      <c r="U41" s="95">
        <f t="shared" si="1"/>
        <v>0</v>
      </c>
      <c r="V41" s="95" t="str">
        <f t="shared" si="7"/>
        <v/>
      </c>
      <c r="W41" s="92" t="e">
        <f t="shared" si="8"/>
        <v>#DIV/0!</v>
      </c>
      <c r="X41" s="58" t="s">
        <v>445</v>
      </c>
      <c r="Y41" s="92" t="str">
        <f t="shared" si="5"/>
        <v>-</v>
      </c>
      <c r="AB41" s="58" t="e">
        <f t="shared" si="2"/>
        <v>#DIV/0!</v>
      </c>
      <c r="AC41" s="251" t="e">
        <f t="shared" si="3"/>
        <v>#DIV/0!</v>
      </c>
    </row>
    <row r="42" spans="1:29" s="8" customFormat="1" ht="12.75" customHeight="1" thickBot="1" x14ac:dyDescent="0.45">
      <c r="A42" s="804" t="s">
        <v>415</v>
      </c>
      <c r="B42" s="338">
        <v>159236355020</v>
      </c>
      <c r="C42" s="36" t="s">
        <v>10</v>
      </c>
      <c r="D42" s="36"/>
      <c r="E42" s="8" t="s">
        <v>426</v>
      </c>
      <c r="G42" s="8">
        <v>5</v>
      </c>
      <c r="H42" s="8">
        <v>0.51</v>
      </c>
      <c r="I42" s="8">
        <v>1.32</v>
      </c>
      <c r="J42" s="127">
        <v>0.68</v>
      </c>
      <c r="K42" s="127">
        <v>1</v>
      </c>
      <c r="L42" s="185">
        <v>1.06</v>
      </c>
      <c r="M42" s="455">
        <v>2</v>
      </c>
      <c r="P42" s="8">
        <v>55.09</v>
      </c>
      <c r="Q42" s="8">
        <v>0</v>
      </c>
      <c r="R42" s="73">
        <v>45428</v>
      </c>
      <c r="S42" s="8">
        <v>12</v>
      </c>
      <c r="T42" s="73">
        <v>45327</v>
      </c>
      <c r="U42" s="95">
        <f t="shared" si="1"/>
        <v>-43.09</v>
      </c>
      <c r="V42" s="95" t="str">
        <f t="shared" si="7"/>
        <v/>
      </c>
      <c r="W42" s="15">
        <f t="shared" si="8"/>
        <v>27.545000000000002</v>
      </c>
      <c r="Y42" s="15" t="str">
        <f t="shared" si="5"/>
        <v/>
      </c>
      <c r="AB42" s="2">
        <f t="shared" si="2"/>
        <v>27.545000000000002</v>
      </c>
      <c r="AC42" s="141">
        <f t="shared" si="3"/>
        <v>50.09</v>
      </c>
    </row>
    <row r="43" spans="1:29" s="5" customFormat="1" ht="12.75" customHeight="1" thickBot="1" x14ac:dyDescent="0.45">
      <c r="A43" s="812"/>
      <c r="B43" s="345">
        <v>159236355040</v>
      </c>
      <c r="C43" s="10" t="s">
        <v>717</v>
      </c>
      <c r="D43" s="10"/>
      <c r="H43" s="5">
        <v>0</v>
      </c>
      <c r="I43" s="5">
        <v>0</v>
      </c>
      <c r="J43" s="27">
        <v>0</v>
      </c>
      <c r="K43" s="27">
        <v>0</v>
      </c>
      <c r="L43" s="27">
        <v>0</v>
      </c>
      <c r="M43" s="90">
        <v>1</v>
      </c>
      <c r="P43" s="5">
        <v>57.67</v>
      </c>
      <c r="Q43" s="5">
        <v>0</v>
      </c>
      <c r="R43" s="73">
        <v>45428</v>
      </c>
      <c r="S43" s="5">
        <v>57.67</v>
      </c>
      <c r="T43" s="73">
        <v>45327</v>
      </c>
      <c r="U43" s="95">
        <f t="shared" si="1"/>
        <v>0</v>
      </c>
      <c r="V43" s="95" t="str">
        <f t="shared" si="7"/>
        <v/>
      </c>
      <c r="W43" s="12">
        <f t="shared" si="8"/>
        <v>57.67</v>
      </c>
      <c r="X43" s="5" t="s">
        <v>808</v>
      </c>
      <c r="Y43" s="190"/>
      <c r="AB43" s="2">
        <f t="shared" si="2"/>
        <v>57.67</v>
      </c>
      <c r="AC43" s="141">
        <f t="shared" si="3"/>
        <v>115.34</v>
      </c>
    </row>
    <row r="44" spans="1:29" s="5" customFormat="1" ht="12.6" thickBot="1" x14ac:dyDescent="0.45">
      <c r="A44" s="812"/>
      <c r="B44" s="345">
        <v>159236365020</v>
      </c>
      <c r="C44" s="10" t="s">
        <v>11</v>
      </c>
      <c r="D44" s="10"/>
      <c r="E44" s="5" t="s">
        <v>426</v>
      </c>
      <c r="G44" s="5">
        <v>5</v>
      </c>
      <c r="H44" s="5">
        <v>17.5</v>
      </c>
      <c r="I44" s="5">
        <v>23.69</v>
      </c>
      <c r="J44" s="27">
        <v>16.46</v>
      </c>
      <c r="K44" s="27">
        <v>17.43</v>
      </c>
      <c r="L44" s="27">
        <v>12.1</v>
      </c>
      <c r="M44" s="90">
        <f>AVERAGE(H44:L44)</f>
        <v>17.436</v>
      </c>
      <c r="P44" s="5">
        <v>419.67</v>
      </c>
      <c r="Q44" s="34">
        <v>0</v>
      </c>
      <c r="R44" s="73">
        <v>45428</v>
      </c>
      <c r="S44" s="5">
        <v>151</v>
      </c>
      <c r="T44" s="73">
        <v>45327</v>
      </c>
      <c r="U44" s="95">
        <f t="shared" si="1"/>
        <v>-268.67</v>
      </c>
      <c r="V44" s="95" t="str">
        <f t="shared" si="7"/>
        <v/>
      </c>
      <c r="W44" s="12">
        <f t="shared" si="8"/>
        <v>24.069167240192705</v>
      </c>
      <c r="Y44" s="15" t="str">
        <f t="shared" ref="Y44:Y52" si="9">IFERROR(IF(W44&lt;=(4+G44),"PEDIR",""),"-")</f>
        <v/>
      </c>
      <c r="AA44" s="34"/>
      <c r="AB44" s="2">
        <f t="shared" si="2"/>
        <v>24.069167240192705</v>
      </c>
      <c r="AC44" s="141">
        <f t="shared" si="3"/>
        <v>43.13833448038541</v>
      </c>
    </row>
    <row r="45" spans="1:29" ht="24.9" thickBot="1" x14ac:dyDescent="0.45">
      <c r="A45" s="812"/>
      <c r="B45" s="345">
        <v>159236365040</v>
      </c>
      <c r="C45" s="10" t="s">
        <v>12</v>
      </c>
      <c r="D45" s="10" t="s">
        <v>809</v>
      </c>
      <c r="E45" s="5" t="s">
        <v>426</v>
      </c>
      <c r="F45" s="5"/>
      <c r="G45" s="5">
        <v>5</v>
      </c>
      <c r="H45" s="5"/>
      <c r="I45" s="5">
        <v>0.18</v>
      </c>
      <c r="J45" s="27">
        <v>0.33</v>
      </c>
      <c r="K45" s="27">
        <v>0.56999999999999995</v>
      </c>
      <c r="L45" s="27">
        <v>0.57999999999999996</v>
      </c>
      <c r="M45" s="90">
        <f>AVERAGE(K45:L45)</f>
        <v>0.57499999999999996</v>
      </c>
      <c r="P45" s="5">
        <v>0</v>
      </c>
      <c r="Q45" s="5">
        <v>0</v>
      </c>
      <c r="R45" s="73">
        <v>45428</v>
      </c>
      <c r="S45" s="5">
        <v>0</v>
      </c>
      <c r="T45" s="73">
        <v>45327</v>
      </c>
      <c r="U45" s="95">
        <f t="shared" si="1"/>
        <v>0</v>
      </c>
      <c r="V45" s="95" t="str">
        <f t="shared" si="7"/>
        <v/>
      </c>
      <c r="W45" s="12">
        <f t="shared" si="8"/>
        <v>0</v>
      </c>
      <c r="Y45" s="15" t="str">
        <f t="shared" si="9"/>
        <v>PEDIR</v>
      </c>
      <c r="AA45" s="57"/>
      <c r="AB45" s="2">
        <f t="shared" si="2"/>
        <v>0</v>
      </c>
      <c r="AC45" s="141">
        <f t="shared" si="3"/>
        <v>-5</v>
      </c>
    </row>
    <row r="46" spans="1:29" s="172" customFormat="1" ht="12.6" thickBot="1" x14ac:dyDescent="0.45">
      <c r="A46" s="812"/>
      <c r="B46" s="353">
        <v>101801300400</v>
      </c>
      <c r="C46" s="176" t="s">
        <v>810</v>
      </c>
      <c r="D46" s="176"/>
      <c r="E46" s="170"/>
      <c r="F46" s="170"/>
      <c r="G46" s="170"/>
      <c r="H46" s="170"/>
      <c r="I46" s="170">
        <v>167</v>
      </c>
      <c r="J46" s="171">
        <v>130</v>
      </c>
      <c r="K46" s="171">
        <v>389</v>
      </c>
      <c r="L46" s="171">
        <v>443</v>
      </c>
      <c r="M46" s="171">
        <v>400</v>
      </c>
      <c r="P46" s="170">
        <v>1231</v>
      </c>
      <c r="Q46" s="170"/>
      <c r="R46" s="533">
        <v>45441</v>
      </c>
      <c r="S46" s="170"/>
      <c r="T46" s="533"/>
      <c r="U46" s="174"/>
      <c r="V46" s="174"/>
      <c r="W46" s="168"/>
      <c r="Y46" s="534"/>
      <c r="AB46" s="475"/>
      <c r="AC46" s="476"/>
    </row>
    <row r="47" spans="1:29" s="57" customFormat="1" ht="12.6" thickBot="1" x14ac:dyDescent="0.45">
      <c r="A47" s="812"/>
      <c r="B47" s="440">
        <v>159236375020</v>
      </c>
      <c r="C47" s="252" t="s">
        <v>13</v>
      </c>
      <c r="D47" s="252"/>
      <c r="E47" s="34" t="s">
        <v>426</v>
      </c>
      <c r="F47" s="34"/>
      <c r="G47" s="34">
        <v>5</v>
      </c>
      <c r="H47" s="34"/>
      <c r="I47" s="34">
        <v>4.54</v>
      </c>
      <c r="J47" s="93">
        <v>4.22</v>
      </c>
      <c r="K47" s="93">
        <v>3.76</v>
      </c>
      <c r="L47" s="93">
        <v>4.93</v>
      </c>
      <c r="M47" s="238">
        <v>15.733333333333301</v>
      </c>
      <c r="P47" s="34">
        <v>418.65</v>
      </c>
      <c r="Q47" s="34">
        <v>0</v>
      </c>
      <c r="R47" s="75">
        <v>45428</v>
      </c>
      <c r="S47" s="34">
        <v>207.12</v>
      </c>
      <c r="T47" s="75">
        <v>45327</v>
      </c>
      <c r="U47" s="95">
        <f t="shared" si="1"/>
        <v>-211.52999999999997</v>
      </c>
      <c r="V47" s="95" t="str">
        <f t="shared" si="7"/>
        <v/>
      </c>
      <c r="W47" s="48">
        <f t="shared" si="8"/>
        <v>26.609110169491579</v>
      </c>
      <c r="Y47" s="92" t="str">
        <f t="shared" si="9"/>
        <v/>
      </c>
      <c r="AB47" s="58">
        <f t="shared" si="2"/>
        <v>26.609110169491579</v>
      </c>
      <c r="AC47" s="251">
        <f t="shared" si="3"/>
        <v>48.218220338983159</v>
      </c>
    </row>
    <row r="48" spans="1:29" ht="12.6" thickBot="1" x14ac:dyDescent="0.45">
      <c r="A48" s="812"/>
      <c r="B48" s="345">
        <v>159236380000</v>
      </c>
      <c r="C48" s="10" t="s">
        <v>14</v>
      </c>
      <c r="D48" s="10"/>
      <c r="E48" s="5" t="s">
        <v>426</v>
      </c>
      <c r="F48" s="5"/>
      <c r="G48" s="5">
        <v>5</v>
      </c>
      <c r="H48" s="5"/>
      <c r="I48" s="5">
        <v>0.96</v>
      </c>
      <c r="J48" s="27">
        <v>0</v>
      </c>
      <c r="K48" s="27">
        <v>1.38</v>
      </c>
      <c r="L48" s="27">
        <v>0.71</v>
      </c>
      <c r="M48" s="90">
        <v>2</v>
      </c>
      <c r="P48" s="5">
        <v>31</v>
      </c>
      <c r="Q48" s="5">
        <v>0</v>
      </c>
      <c r="R48" s="73">
        <v>45428</v>
      </c>
      <c r="S48" s="5">
        <v>31</v>
      </c>
      <c r="T48" s="73">
        <v>45327</v>
      </c>
      <c r="U48" s="95">
        <f t="shared" si="1"/>
        <v>0</v>
      </c>
      <c r="V48" s="95" t="str">
        <f t="shared" si="7"/>
        <v/>
      </c>
      <c r="W48" s="12">
        <f t="shared" si="8"/>
        <v>15.5</v>
      </c>
      <c r="Y48" s="15" t="str">
        <f t="shared" si="9"/>
        <v/>
      </c>
      <c r="AA48" s="57"/>
      <c r="AB48" s="2">
        <f t="shared" si="2"/>
        <v>15.5</v>
      </c>
      <c r="AC48" s="141">
        <f t="shared" si="3"/>
        <v>26</v>
      </c>
    </row>
    <row r="49" spans="1:31" ht="12.6" thickBot="1" x14ac:dyDescent="0.45">
      <c r="A49" s="812"/>
      <c r="B49" s="345">
        <v>159236380040</v>
      </c>
      <c r="C49" s="10" t="s">
        <v>555</v>
      </c>
      <c r="D49" s="10"/>
      <c r="E49" s="5" t="s">
        <v>426</v>
      </c>
      <c r="F49" s="5"/>
      <c r="G49" s="5">
        <v>5</v>
      </c>
      <c r="H49" s="5"/>
      <c r="I49" s="5">
        <v>0.25</v>
      </c>
      <c r="J49" s="27">
        <v>1.28</v>
      </c>
      <c r="K49" s="27">
        <v>0.7</v>
      </c>
      <c r="L49" s="27">
        <v>0.86</v>
      </c>
      <c r="M49" s="90">
        <v>1</v>
      </c>
      <c r="P49" s="5">
        <v>23.9</v>
      </c>
      <c r="Q49" s="5">
        <v>0</v>
      </c>
      <c r="R49" s="73">
        <v>45428</v>
      </c>
      <c r="S49" s="5">
        <v>32.799999999999997</v>
      </c>
      <c r="T49" s="73">
        <v>45327</v>
      </c>
      <c r="U49" s="95">
        <f t="shared" si="1"/>
        <v>8.8999999999999986</v>
      </c>
      <c r="V49" s="95" t="str">
        <f t="shared" si="7"/>
        <v>OJO</v>
      </c>
      <c r="W49" s="12">
        <f t="shared" si="8"/>
        <v>23.9</v>
      </c>
      <c r="Y49" s="15" t="str">
        <f t="shared" si="9"/>
        <v/>
      </c>
      <c r="AA49" s="57"/>
      <c r="AB49" s="2">
        <f t="shared" si="2"/>
        <v>23.9</v>
      </c>
      <c r="AC49" s="141">
        <f t="shared" si="3"/>
        <v>42.8</v>
      </c>
    </row>
    <row r="50" spans="1:31" s="57" customFormat="1" ht="12.6" thickBot="1" x14ac:dyDescent="0.45">
      <c r="A50" s="812"/>
      <c r="B50" s="440">
        <v>159236390000</v>
      </c>
      <c r="C50" s="252" t="s">
        <v>15</v>
      </c>
      <c r="D50" s="252" t="s">
        <v>718</v>
      </c>
      <c r="E50" s="34" t="s">
        <v>426</v>
      </c>
      <c r="F50" s="34"/>
      <c r="G50" s="34">
        <v>5</v>
      </c>
      <c r="H50" s="34"/>
      <c r="I50" s="34">
        <v>5.42</v>
      </c>
      <c r="J50" s="93">
        <v>3.33</v>
      </c>
      <c r="K50" s="93">
        <v>3.62</v>
      </c>
      <c r="L50" s="93">
        <v>1.92</v>
      </c>
      <c r="M50" s="90">
        <v>5.5</v>
      </c>
      <c r="P50" s="34">
        <v>110.01</v>
      </c>
      <c r="Q50" s="34">
        <v>0</v>
      </c>
      <c r="R50" s="73">
        <v>45428</v>
      </c>
      <c r="S50" s="34">
        <v>60.98</v>
      </c>
      <c r="T50" s="73">
        <v>45327</v>
      </c>
      <c r="U50" s="95">
        <f t="shared" si="1"/>
        <v>-49.030000000000008</v>
      </c>
      <c r="V50" s="95" t="str">
        <f t="shared" si="7"/>
        <v/>
      </c>
      <c r="W50" s="48">
        <f t="shared" si="8"/>
        <v>20.001818181818184</v>
      </c>
      <c r="Y50" s="92" t="str">
        <f t="shared" si="9"/>
        <v/>
      </c>
      <c r="AB50" s="58">
        <f t="shared" si="2"/>
        <v>20.001818181818184</v>
      </c>
      <c r="AC50" s="251">
        <f t="shared" si="3"/>
        <v>35.003636363636367</v>
      </c>
    </row>
    <row r="51" spans="1:31" ht="12.6" thickBot="1" x14ac:dyDescent="0.45">
      <c r="A51" s="812"/>
      <c r="B51" s="345">
        <v>159236390020</v>
      </c>
      <c r="C51" s="10" t="s">
        <v>16</v>
      </c>
      <c r="D51" s="10"/>
      <c r="E51" s="5" t="s">
        <v>426</v>
      </c>
      <c r="F51" s="5"/>
      <c r="G51" s="5">
        <v>5</v>
      </c>
      <c r="H51" s="5"/>
      <c r="I51" s="5">
        <v>0.67</v>
      </c>
      <c r="J51" s="27">
        <v>2.76</v>
      </c>
      <c r="K51" s="27">
        <v>2.5299999999999998</v>
      </c>
      <c r="L51" s="27">
        <v>2.4500000000000002</v>
      </c>
      <c r="M51" s="90">
        <v>3</v>
      </c>
      <c r="P51" s="5">
        <v>63.11</v>
      </c>
      <c r="Q51" s="5">
        <v>0</v>
      </c>
      <c r="R51" s="73">
        <v>45428</v>
      </c>
      <c r="S51" s="5">
        <v>79.239999999999995</v>
      </c>
      <c r="T51" s="73">
        <v>45327</v>
      </c>
      <c r="U51" s="95">
        <f t="shared" si="1"/>
        <v>16.129999999999995</v>
      </c>
      <c r="V51" s="95" t="str">
        <f t="shared" si="7"/>
        <v>OJO</v>
      </c>
      <c r="W51" s="12">
        <f t="shared" si="8"/>
        <v>21.036666666666665</v>
      </c>
      <c r="Y51" s="15" t="str">
        <f t="shared" si="9"/>
        <v/>
      </c>
      <c r="AB51" s="2">
        <f t="shared" si="2"/>
        <v>21.036666666666665</v>
      </c>
      <c r="AC51" s="141">
        <f t="shared" si="3"/>
        <v>37.073333333333331</v>
      </c>
    </row>
    <row r="52" spans="1:31" s="3" customFormat="1" ht="12.6" thickBot="1" x14ac:dyDescent="0.45">
      <c r="A52" s="812"/>
      <c r="B52" s="345">
        <v>159236390040</v>
      </c>
      <c r="C52" s="10" t="s">
        <v>17</v>
      </c>
      <c r="D52" s="10"/>
      <c r="E52" s="5" t="s">
        <v>426</v>
      </c>
      <c r="F52" s="5"/>
      <c r="G52" s="5">
        <v>5</v>
      </c>
      <c r="H52" s="5"/>
      <c r="I52" s="5">
        <v>0.16</v>
      </c>
      <c r="J52" s="27">
        <v>1.07</v>
      </c>
      <c r="K52" s="27">
        <v>0</v>
      </c>
      <c r="L52" s="27">
        <v>0.83</v>
      </c>
      <c r="M52" s="90">
        <v>2</v>
      </c>
      <c r="N52" s="1"/>
      <c r="O52" s="1"/>
      <c r="P52" s="5">
        <v>44.17</v>
      </c>
      <c r="Q52" s="5">
        <v>0</v>
      </c>
      <c r="R52" s="73">
        <v>45428</v>
      </c>
      <c r="S52" s="5">
        <v>44.17</v>
      </c>
      <c r="T52" s="73">
        <v>45327</v>
      </c>
      <c r="U52" s="95">
        <f t="shared" si="1"/>
        <v>0</v>
      </c>
      <c r="V52" s="95" t="str">
        <f t="shared" si="7"/>
        <v/>
      </c>
      <c r="W52" s="12">
        <f t="shared" si="8"/>
        <v>22.085000000000001</v>
      </c>
      <c r="X52" s="1"/>
      <c r="Y52" s="12" t="str">
        <f t="shared" si="9"/>
        <v/>
      </c>
      <c r="Z52" s="1"/>
      <c r="AA52" s="1"/>
      <c r="AB52" s="1">
        <f t="shared" si="2"/>
        <v>22.085000000000001</v>
      </c>
      <c r="AC52" s="31">
        <f t="shared" si="3"/>
        <v>39.17</v>
      </c>
      <c r="AD52" s="1"/>
      <c r="AE52" s="1"/>
    </row>
    <row r="53" spans="1:31" s="60" customFormat="1" ht="37.200000000000003" thickBot="1" x14ac:dyDescent="0.45">
      <c r="A53" s="808"/>
      <c r="B53" s="441">
        <v>159251000000</v>
      </c>
      <c r="C53" s="43" t="s">
        <v>672</v>
      </c>
      <c r="D53" s="43" t="s">
        <v>811</v>
      </c>
      <c r="E53" s="100"/>
      <c r="F53" s="100"/>
      <c r="G53" s="100"/>
      <c r="H53" s="100">
        <v>0</v>
      </c>
      <c r="I53" s="100">
        <v>0</v>
      </c>
      <c r="J53" s="442">
        <v>0</v>
      </c>
      <c r="K53" s="442">
        <v>0</v>
      </c>
      <c r="L53" s="442">
        <v>0</v>
      </c>
      <c r="M53" s="90">
        <v>0</v>
      </c>
      <c r="P53" s="100">
        <v>45</v>
      </c>
      <c r="Q53" s="100">
        <v>0</v>
      </c>
      <c r="R53" s="73">
        <v>45428</v>
      </c>
      <c r="S53" s="100">
        <v>45</v>
      </c>
      <c r="T53" s="73">
        <v>45327</v>
      </c>
      <c r="U53" s="118">
        <f t="shared" si="1"/>
        <v>0</v>
      </c>
      <c r="V53" s="118" t="str">
        <f t="shared" si="7"/>
        <v/>
      </c>
      <c r="W53" s="49" t="e">
        <f t="shared" si="8"/>
        <v>#DIV/0!</v>
      </c>
      <c r="Y53" s="49"/>
      <c r="AB53" s="60" t="e">
        <f t="shared" si="2"/>
        <v>#DIV/0!</v>
      </c>
      <c r="AC53" s="443" t="e">
        <f t="shared" si="3"/>
        <v>#DIV/0!</v>
      </c>
      <c r="AD53" s="195"/>
      <c r="AE53" s="195"/>
    </row>
    <row r="54" spans="1:31" s="4" customFormat="1" ht="12.6" thickBot="1" x14ac:dyDescent="0.45">
      <c r="A54" s="795" t="s">
        <v>74</v>
      </c>
      <c r="B54" s="340">
        <v>685011000000</v>
      </c>
      <c r="C54" s="37" t="s">
        <v>18</v>
      </c>
      <c r="D54" s="37"/>
      <c r="E54" s="6" t="s">
        <v>429</v>
      </c>
      <c r="F54" s="6"/>
      <c r="G54" s="6">
        <v>6</v>
      </c>
      <c r="H54" s="6"/>
      <c r="I54" s="6">
        <v>157.5</v>
      </c>
      <c r="J54" s="128">
        <v>225</v>
      </c>
      <c r="K54" s="128">
        <v>217</v>
      </c>
      <c r="L54" s="128">
        <v>278</v>
      </c>
      <c r="M54" s="90">
        <v>278</v>
      </c>
      <c r="N54" s="3"/>
      <c r="O54" s="3"/>
      <c r="P54" s="6">
        <v>3510</v>
      </c>
      <c r="Q54" s="100">
        <v>0</v>
      </c>
      <c r="R54" s="72">
        <v>45428</v>
      </c>
      <c r="S54" s="6">
        <v>3870</v>
      </c>
      <c r="T54" s="68">
        <v>45401</v>
      </c>
      <c r="U54" s="95">
        <f t="shared" si="1"/>
        <v>360</v>
      </c>
      <c r="V54" s="95" t="str">
        <f t="shared" si="7"/>
        <v>OJO</v>
      </c>
      <c r="W54" s="13">
        <f>SUM(P54:Q54)/M54</f>
        <v>12.62589928057554</v>
      </c>
      <c r="X54" s="3" t="s">
        <v>439</v>
      </c>
      <c r="Y54" s="12" t="str">
        <f>IFERROR(IF(W54&lt;=(4+G54),"PEDIR",""),"-")</f>
        <v/>
      </c>
      <c r="Z54" s="3"/>
      <c r="AA54" s="60"/>
      <c r="AB54" s="1">
        <f t="shared" si="2"/>
        <v>12.62589928057554</v>
      </c>
      <c r="AC54" s="263">
        <f t="shared" si="3"/>
        <v>19.25179856115108</v>
      </c>
      <c r="AD54" s="3"/>
      <c r="AE54" s="3"/>
    </row>
    <row r="55" spans="1:31" s="58" customFormat="1" ht="24.9" thickBot="1" x14ac:dyDescent="0.45">
      <c r="A55" s="797"/>
      <c r="B55" s="444">
        <v>800000000350</v>
      </c>
      <c r="C55" s="50" t="s">
        <v>566</v>
      </c>
      <c r="D55" s="50" t="s">
        <v>789</v>
      </c>
      <c r="E55" s="51"/>
      <c r="F55" s="51"/>
      <c r="G55" s="51"/>
      <c r="H55" s="51"/>
      <c r="I55" s="51">
        <v>0</v>
      </c>
      <c r="J55" s="140">
        <v>0</v>
      </c>
      <c r="K55" s="140">
        <v>0</v>
      </c>
      <c r="L55" s="188">
        <v>0</v>
      </c>
      <c r="M55" s="93">
        <f>AVERAGE(J55:L55)</f>
        <v>0</v>
      </c>
      <c r="P55" s="51"/>
      <c r="Q55" s="51"/>
      <c r="R55" s="75"/>
      <c r="S55" s="51"/>
      <c r="T55" s="439"/>
      <c r="U55" s="95">
        <f t="shared" si="1"/>
        <v>0</v>
      </c>
      <c r="V55" s="95" t="str">
        <f t="shared" si="7"/>
        <v/>
      </c>
      <c r="W55" s="92"/>
      <c r="Y55" s="92"/>
      <c r="AB55" s="58" t="e">
        <f t="shared" si="2"/>
        <v>#DIV/0!</v>
      </c>
      <c r="AC55" s="251" t="e">
        <f t="shared" si="3"/>
        <v>#DIV/0!</v>
      </c>
    </row>
    <row r="56" spans="1:31" s="8" customFormat="1" ht="12.6" thickBot="1" x14ac:dyDescent="0.45">
      <c r="A56" s="795" t="s">
        <v>389</v>
      </c>
      <c r="B56" s="338">
        <v>155000000000</v>
      </c>
      <c r="C56" s="36" t="s">
        <v>19</v>
      </c>
      <c r="D56" s="36"/>
      <c r="E56" s="8" t="s">
        <v>426</v>
      </c>
      <c r="G56" s="51">
        <v>8</v>
      </c>
      <c r="I56" s="8">
        <v>23.46</v>
      </c>
      <c r="J56" s="127">
        <v>19.86</v>
      </c>
      <c r="K56" s="127">
        <v>32.69</v>
      </c>
      <c r="L56" s="185">
        <v>50.27</v>
      </c>
      <c r="M56" s="90">
        <f>AVERAGE(J56:L56)</f>
        <v>34.273333333333333</v>
      </c>
      <c r="P56" s="8">
        <v>559</v>
      </c>
      <c r="Q56" s="51">
        <v>0</v>
      </c>
      <c r="R56" s="73">
        <v>45428</v>
      </c>
      <c r="S56" s="8">
        <v>559</v>
      </c>
      <c r="T56" s="73">
        <v>45401</v>
      </c>
      <c r="U56" s="95">
        <f t="shared" si="1"/>
        <v>0</v>
      </c>
      <c r="V56" s="95" t="str">
        <f t="shared" si="7"/>
        <v/>
      </c>
      <c r="W56" s="15">
        <f>SUM(P56:Q56)/M56</f>
        <v>16.310056409258898</v>
      </c>
      <c r="Y56" s="15" t="str">
        <f t="shared" ref="Y56:Y92" si="10">IFERROR(IF(W56&lt;=(4+G56),"PEDIR",""),"-")</f>
        <v/>
      </c>
      <c r="AA56" s="51"/>
      <c r="AB56" s="2">
        <f t="shared" si="2"/>
        <v>16.310056409258898</v>
      </c>
      <c r="AC56" s="141">
        <f t="shared" si="3"/>
        <v>24.620112818517796</v>
      </c>
    </row>
    <row r="57" spans="1:31" s="3" customFormat="1" ht="12.6" thickBot="1" x14ac:dyDescent="0.45">
      <c r="A57" s="797"/>
      <c r="B57" s="340">
        <v>150003000000</v>
      </c>
      <c r="C57" s="43" t="s">
        <v>20</v>
      </c>
      <c r="D57" s="43"/>
      <c r="E57" s="6" t="s">
        <v>426</v>
      </c>
      <c r="F57" s="6"/>
      <c r="G57" s="6">
        <v>8</v>
      </c>
      <c r="H57" s="6"/>
      <c r="I57" s="6">
        <v>39.61</v>
      </c>
      <c r="J57" s="128">
        <v>38.630000000000003</v>
      </c>
      <c r="K57" s="128">
        <v>36.39</v>
      </c>
      <c r="L57" s="128">
        <v>35.33</v>
      </c>
      <c r="M57" s="90">
        <f>AVERAGE(I57:L57)</f>
        <v>37.49</v>
      </c>
      <c r="P57" s="6">
        <v>996</v>
      </c>
      <c r="Q57" s="6">
        <v>0</v>
      </c>
      <c r="R57" s="73">
        <v>45428</v>
      </c>
      <c r="S57" s="6">
        <v>996</v>
      </c>
      <c r="T57" s="73">
        <v>45401</v>
      </c>
      <c r="U57" s="95">
        <f t="shared" si="1"/>
        <v>0</v>
      </c>
      <c r="V57" s="95" t="str">
        <f t="shared" si="7"/>
        <v/>
      </c>
      <c r="W57" s="13">
        <f>SUM(P57:Q57)/M57</f>
        <v>26.567084555881568</v>
      </c>
      <c r="Y57" s="15" t="str">
        <f t="shared" si="10"/>
        <v/>
      </c>
      <c r="AA57" s="100"/>
      <c r="AB57" s="2">
        <f t="shared" si="2"/>
        <v>26.567084555881568</v>
      </c>
      <c r="AC57" s="141">
        <f t="shared" si="3"/>
        <v>45.134169111763136</v>
      </c>
    </row>
    <row r="58" spans="1:31" s="7" customFormat="1" ht="12.6" thickBot="1" x14ac:dyDescent="0.45">
      <c r="A58" s="9" t="s">
        <v>390</v>
      </c>
      <c r="B58" s="337">
        <v>255000000000</v>
      </c>
      <c r="C58" s="38" t="s">
        <v>21</v>
      </c>
      <c r="D58" s="119" t="s">
        <v>704</v>
      </c>
      <c r="E58" s="7" t="s">
        <v>425</v>
      </c>
      <c r="G58" s="7">
        <v>6</v>
      </c>
      <c r="H58" s="120"/>
      <c r="I58" s="120">
        <v>4164</v>
      </c>
      <c r="J58" s="129">
        <v>2952.08</v>
      </c>
      <c r="K58" s="129">
        <v>5377</v>
      </c>
      <c r="L58" s="184">
        <v>8450</v>
      </c>
      <c r="M58" s="77">
        <v>6000</v>
      </c>
      <c r="P58" s="7">
        <v>14500</v>
      </c>
      <c r="Q58" s="59">
        <v>100000</v>
      </c>
      <c r="R58" s="73">
        <v>45428</v>
      </c>
      <c r="S58" s="7">
        <v>14500</v>
      </c>
      <c r="T58" s="73">
        <v>45401</v>
      </c>
      <c r="U58" s="95">
        <f t="shared" si="1"/>
        <v>0</v>
      </c>
      <c r="V58" s="95" t="str">
        <f t="shared" si="7"/>
        <v/>
      </c>
      <c r="W58" s="14">
        <f>SUM(P58:Q58)/M58</f>
        <v>19.083333333333332</v>
      </c>
      <c r="Y58" s="15" t="str">
        <f t="shared" si="10"/>
        <v/>
      </c>
      <c r="Z58" s="38"/>
      <c r="AA58" s="59"/>
      <c r="AB58" s="2">
        <f t="shared" si="2"/>
        <v>19.083333333333332</v>
      </c>
      <c r="AC58" s="141">
        <f t="shared" si="3"/>
        <v>32.166666666666664</v>
      </c>
    </row>
    <row r="59" spans="1:31" s="7" customFormat="1" ht="15.75" customHeight="1" thickBot="1" x14ac:dyDescent="0.45">
      <c r="A59" s="9" t="s">
        <v>391</v>
      </c>
      <c r="B59" s="337">
        <v>227502600000</v>
      </c>
      <c r="C59" s="38" t="s">
        <v>22</v>
      </c>
      <c r="D59" s="119"/>
      <c r="E59" s="7" t="s">
        <v>430</v>
      </c>
      <c r="G59" s="7">
        <v>4</v>
      </c>
      <c r="H59" s="120">
        <v>1302</v>
      </c>
      <c r="I59" s="120">
        <v>570</v>
      </c>
      <c r="J59" s="129">
        <v>762.5</v>
      </c>
      <c r="K59" s="129">
        <v>1192</v>
      </c>
      <c r="L59" s="184">
        <v>750</v>
      </c>
      <c r="M59" s="77">
        <f>AVERAGE(H59:L59)</f>
        <v>915.3</v>
      </c>
      <c r="P59" s="7">
        <v>12500</v>
      </c>
      <c r="Q59" s="7">
        <v>0</v>
      </c>
      <c r="R59" s="73">
        <v>45428</v>
      </c>
      <c r="S59" s="7">
        <v>12500</v>
      </c>
      <c r="T59" s="73">
        <v>45401</v>
      </c>
      <c r="U59" s="95">
        <f t="shared" si="1"/>
        <v>0</v>
      </c>
      <c r="V59" s="95" t="str">
        <f t="shared" si="7"/>
        <v/>
      </c>
      <c r="W59" s="14">
        <f>SUM(P59:P59)/M59</f>
        <v>13.656724571178849</v>
      </c>
      <c r="X59" s="7" t="s">
        <v>446</v>
      </c>
      <c r="Y59" s="14" t="str">
        <f t="shared" si="10"/>
        <v/>
      </c>
      <c r="AA59" s="59"/>
      <c r="AB59" s="2" t="e">
        <f>(#REF!+P59+AA59)/M59</f>
        <v>#REF!</v>
      </c>
      <c r="AC59" s="141" t="e">
        <f t="shared" si="3"/>
        <v>#REF!</v>
      </c>
    </row>
    <row r="60" spans="1:31" s="7" customFormat="1" ht="15.75" customHeight="1" thickBot="1" x14ac:dyDescent="0.45">
      <c r="A60" s="9" t="s">
        <v>392</v>
      </c>
      <c r="B60" s="337">
        <v>633008000000</v>
      </c>
      <c r="C60" s="45" t="s">
        <v>23</v>
      </c>
      <c r="D60" s="164" t="s">
        <v>790</v>
      </c>
      <c r="E60" s="7" t="s">
        <v>431</v>
      </c>
      <c r="G60" s="7">
        <v>5</v>
      </c>
      <c r="H60" s="120">
        <v>14.17</v>
      </c>
      <c r="I60" s="120">
        <v>27.5</v>
      </c>
      <c r="J60" s="129">
        <v>35.17</v>
      </c>
      <c r="K60" s="129">
        <v>34</v>
      </c>
      <c r="L60" s="184">
        <v>32</v>
      </c>
      <c r="M60" s="77">
        <v>33</v>
      </c>
      <c r="P60" s="7">
        <v>288</v>
      </c>
      <c r="Q60" s="7">
        <v>0</v>
      </c>
      <c r="R60" s="73">
        <v>45428</v>
      </c>
      <c r="S60" s="7">
        <v>300</v>
      </c>
      <c r="T60" s="73">
        <v>45401</v>
      </c>
      <c r="U60" s="95">
        <f t="shared" si="1"/>
        <v>12</v>
      </c>
      <c r="V60" s="95" t="str">
        <f t="shared" si="7"/>
        <v/>
      </c>
      <c r="W60" s="14">
        <f>SUM(P60:Q60)/M60</f>
        <v>8.7272727272727266</v>
      </c>
      <c r="Y60" s="14" t="str">
        <f t="shared" si="10"/>
        <v>PEDIR</v>
      </c>
      <c r="AA60" s="59"/>
      <c r="AB60" s="2">
        <f t="shared" si="2"/>
        <v>8.7272727272727266</v>
      </c>
      <c r="AC60" s="141">
        <f t="shared" si="3"/>
        <v>12.454545454545453</v>
      </c>
    </row>
    <row r="61" spans="1:31" s="8" customFormat="1" ht="13.5" customHeight="1" thickBot="1" x14ac:dyDescent="0.45">
      <c r="A61" s="804" t="s">
        <v>417</v>
      </c>
      <c r="B61" s="338">
        <v>164050040003</v>
      </c>
      <c r="C61" s="36" t="s">
        <v>24</v>
      </c>
      <c r="D61" s="813" t="s">
        <v>812</v>
      </c>
      <c r="E61" s="5" t="s">
        <v>425</v>
      </c>
      <c r="F61" s="5"/>
      <c r="G61" s="5">
        <v>8</v>
      </c>
      <c r="H61" s="5">
        <v>23</v>
      </c>
      <c r="I61" s="5">
        <v>9.17</v>
      </c>
      <c r="J61" s="27">
        <v>16.25</v>
      </c>
      <c r="K61" s="27">
        <v>29.67</v>
      </c>
      <c r="L61" s="27">
        <v>12.5</v>
      </c>
      <c r="M61" s="27">
        <f t="shared" ref="M61:M68" si="11">AVERAGE(H61:L61)</f>
        <v>18.118000000000002</v>
      </c>
      <c r="P61" s="8">
        <v>5</v>
      </c>
      <c r="Q61" s="51">
        <v>300</v>
      </c>
      <c r="R61" s="73">
        <v>45428</v>
      </c>
      <c r="S61" s="8">
        <v>5</v>
      </c>
      <c r="T61" s="73">
        <v>45400</v>
      </c>
      <c r="U61" s="95">
        <f t="shared" si="1"/>
        <v>0</v>
      </c>
      <c r="V61" s="95" t="str">
        <f t="shared" si="7"/>
        <v/>
      </c>
      <c r="W61" s="15">
        <f t="shared" ref="W61:W82" si="12">(SUM(P61:Q61)-N61)/M61</f>
        <v>16.834087647643226</v>
      </c>
      <c r="Y61" s="15" t="str">
        <f t="shared" si="10"/>
        <v/>
      </c>
      <c r="AA61" s="51"/>
      <c r="AB61" s="2">
        <f t="shared" si="2"/>
        <v>16.834087647643226</v>
      </c>
      <c r="AC61" s="141">
        <f t="shared" si="3"/>
        <v>25.668175295286453</v>
      </c>
    </row>
    <row r="62" spans="1:31" ht="12.6" thickBot="1" x14ac:dyDescent="0.45">
      <c r="A62" s="812"/>
      <c r="B62" s="345">
        <v>164050040004</v>
      </c>
      <c r="C62" s="10" t="s">
        <v>25</v>
      </c>
      <c r="D62" s="811"/>
      <c r="E62" s="5" t="s">
        <v>425</v>
      </c>
      <c r="F62" s="5"/>
      <c r="G62" s="5">
        <v>8</v>
      </c>
      <c r="H62" s="5">
        <v>21</v>
      </c>
      <c r="I62" s="5">
        <v>16.079999999999998</v>
      </c>
      <c r="J62" s="27">
        <v>23.33</v>
      </c>
      <c r="K62" s="27">
        <v>30</v>
      </c>
      <c r="L62" s="27">
        <v>8.17</v>
      </c>
      <c r="M62" s="27">
        <f t="shared" si="11"/>
        <v>19.716000000000001</v>
      </c>
      <c r="N62" s="12"/>
      <c r="O62" s="65"/>
      <c r="P62" s="12">
        <v>24</v>
      </c>
      <c r="Q62" s="34">
        <v>400</v>
      </c>
      <c r="R62" s="73">
        <v>45428</v>
      </c>
      <c r="S62" s="12">
        <v>44</v>
      </c>
      <c r="T62" s="73">
        <v>45400</v>
      </c>
      <c r="U62" s="95">
        <f t="shared" si="1"/>
        <v>20</v>
      </c>
      <c r="V62" s="95" t="str">
        <f t="shared" si="7"/>
        <v>OJO</v>
      </c>
      <c r="W62" s="12">
        <f t="shared" si="12"/>
        <v>21.50537634408602</v>
      </c>
      <c r="Y62" s="12" t="str">
        <f t="shared" si="10"/>
        <v/>
      </c>
      <c r="AA62" s="57"/>
      <c r="AB62" s="2">
        <f t="shared" si="2"/>
        <v>21.50537634408602</v>
      </c>
      <c r="AC62" s="141">
        <f t="shared" si="3"/>
        <v>35.01075268817204</v>
      </c>
    </row>
    <row r="63" spans="1:31" ht="12.6" thickBot="1" x14ac:dyDescent="0.45">
      <c r="A63" s="812"/>
      <c r="B63" s="345">
        <v>164050040005</v>
      </c>
      <c r="C63" s="10" t="s">
        <v>26</v>
      </c>
      <c r="D63" s="811"/>
      <c r="E63" s="5" t="s">
        <v>425</v>
      </c>
      <c r="F63" s="5"/>
      <c r="G63" s="5">
        <v>8</v>
      </c>
      <c r="H63" s="5">
        <v>20</v>
      </c>
      <c r="I63" s="5">
        <v>13.08</v>
      </c>
      <c r="J63" s="27">
        <v>23.42</v>
      </c>
      <c r="K63" s="27">
        <v>11.25</v>
      </c>
      <c r="L63" s="27">
        <v>10.92</v>
      </c>
      <c r="M63" s="27">
        <f t="shared" si="11"/>
        <v>15.734</v>
      </c>
      <c r="N63" s="12"/>
      <c r="P63" s="5">
        <v>209</v>
      </c>
      <c r="Q63" s="34">
        <v>50</v>
      </c>
      <c r="R63" s="73">
        <v>45428</v>
      </c>
      <c r="S63" s="5">
        <v>209</v>
      </c>
      <c r="T63" s="73">
        <v>45400</v>
      </c>
      <c r="U63" s="95">
        <f t="shared" si="1"/>
        <v>0</v>
      </c>
      <c r="V63" s="95" t="str">
        <f t="shared" si="7"/>
        <v/>
      </c>
      <c r="W63" s="12">
        <f t="shared" si="12"/>
        <v>16.461166899707639</v>
      </c>
      <c r="Y63" s="12" t="str">
        <f t="shared" si="10"/>
        <v/>
      </c>
      <c r="AA63" s="57"/>
      <c r="AB63" s="2">
        <f t="shared" si="2"/>
        <v>16.461166899707639</v>
      </c>
      <c r="AC63" s="141">
        <f t="shared" si="3"/>
        <v>24.922333799415277</v>
      </c>
    </row>
    <row r="64" spans="1:31" ht="12.6" thickBot="1" x14ac:dyDescent="0.45">
      <c r="A64" s="812"/>
      <c r="B64" s="345">
        <v>164050050003</v>
      </c>
      <c r="C64" s="10" t="s">
        <v>27</v>
      </c>
      <c r="D64" s="811"/>
      <c r="E64" s="5" t="s">
        <v>425</v>
      </c>
      <c r="F64" s="5"/>
      <c r="G64" s="5">
        <v>8</v>
      </c>
      <c r="H64" s="5">
        <v>5</v>
      </c>
      <c r="I64" s="5">
        <v>5.83</v>
      </c>
      <c r="J64" s="27">
        <v>4.58</v>
      </c>
      <c r="K64" s="27">
        <v>2.83</v>
      </c>
      <c r="L64" s="27">
        <v>4.17</v>
      </c>
      <c r="M64" s="27">
        <f t="shared" si="11"/>
        <v>4.4820000000000011</v>
      </c>
      <c r="N64" s="12"/>
      <c r="O64" s="42"/>
      <c r="P64" s="12">
        <v>0</v>
      </c>
      <c r="Q64" s="34">
        <v>100</v>
      </c>
      <c r="R64" s="73">
        <v>45428</v>
      </c>
      <c r="S64" s="12">
        <v>10</v>
      </c>
      <c r="T64" s="73">
        <v>45400</v>
      </c>
      <c r="U64" s="95">
        <f t="shared" si="1"/>
        <v>10</v>
      </c>
      <c r="V64" s="95" t="str">
        <f t="shared" si="7"/>
        <v>OJO</v>
      </c>
      <c r="W64" s="12">
        <f t="shared" si="12"/>
        <v>22.31146809460062</v>
      </c>
      <c r="Y64" s="12" t="str">
        <f t="shared" si="10"/>
        <v/>
      </c>
      <c r="AA64" s="57"/>
      <c r="AB64" s="2">
        <f t="shared" si="2"/>
        <v>22.31146809460062</v>
      </c>
      <c r="AC64" s="141">
        <f t="shared" si="3"/>
        <v>36.622936189201241</v>
      </c>
    </row>
    <row r="65" spans="1:29" ht="12.6" thickBot="1" x14ac:dyDescent="0.45">
      <c r="A65" s="812"/>
      <c r="B65" s="345">
        <v>164050050004</v>
      </c>
      <c r="C65" s="10" t="s">
        <v>28</v>
      </c>
      <c r="D65" s="811"/>
      <c r="E65" s="5" t="s">
        <v>425</v>
      </c>
      <c r="F65" s="5"/>
      <c r="G65" s="5">
        <v>8</v>
      </c>
      <c r="H65" s="5">
        <v>15</v>
      </c>
      <c r="I65" s="5">
        <v>2.5</v>
      </c>
      <c r="J65" s="27">
        <v>2.08</v>
      </c>
      <c r="K65" s="27">
        <v>5.42</v>
      </c>
      <c r="L65" s="27">
        <v>3.75</v>
      </c>
      <c r="M65" s="27">
        <f t="shared" si="11"/>
        <v>5.75</v>
      </c>
      <c r="N65" s="12"/>
      <c r="P65" s="12">
        <v>0</v>
      </c>
      <c r="Q65" s="5">
        <v>100</v>
      </c>
      <c r="R65" s="73">
        <v>45428</v>
      </c>
      <c r="S65" s="12">
        <v>-1</v>
      </c>
      <c r="T65" s="73">
        <v>45400</v>
      </c>
      <c r="U65" s="95">
        <f t="shared" si="1"/>
        <v>-1</v>
      </c>
      <c r="V65" s="95" t="str">
        <f t="shared" si="7"/>
        <v/>
      </c>
      <c r="W65" s="12">
        <f t="shared" si="12"/>
        <v>17.391304347826086</v>
      </c>
      <c r="Y65" s="12" t="str">
        <f t="shared" si="10"/>
        <v/>
      </c>
      <c r="AA65" s="57"/>
      <c r="AB65" s="2">
        <f t="shared" si="2"/>
        <v>17.391304347826086</v>
      </c>
      <c r="AC65" s="141">
        <f t="shared" si="3"/>
        <v>26.782608695652172</v>
      </c>
    </row>
    <row r="66" spans="1:29" ht="15.75" customHeight="1" thickBot="1" x14ac:dyDescent="0.45">
      <c r="A66" s="812"/>
      <c r="B66" s="345">
        <v>164050050005</v>
      </c>
      <c r="C66" s="10" t="s">
        <v>29</v>
      </c>
      <c r="D66" s="811"/>
      <c r="E66" s="5" t="s">
        <v>425</v>
      </c>
      <c r="F66" s="5"/>
      <c r="G66" s="5">
        <v>8</v>
      </c>
      <c r="H66" s="5">
        <v>25</v>
      </c>
      <c r="I66" s="5">
        <v>11.17</v>
      </c>
      <c r="J66" s="27">
        <v>1.25</v>
      </c>
      <c r="K66" s="27">
        <v>1.67</v>
      </c>
      <c r="L66" s="27">
        <v>7.58</v>
      </c>
      <c r="M66" s="27">
        <f t="shared" si="11"/>
        <v>9.3339999999999996</v>
      </c>
      <c r="P66" s="5">
        <v>164</v>
      </c>
      <c r="Q66" s="34">
        <v>0</v>
      </c>
      <c r="R66" s="73">
        <v>45428</v>
      </c>
      <c r="S66" s="5">
        <v>164</v>
      </c>
      <c r="T66" s="73">
        <v>45400</v>
      </c>
      <c r="U66" s="95">
        <f t="shared" si="1"/>
        <v>0</v>
      </c>
      <c r="V66" s="95" t="str">
        <f t="shared" si="7"/>
        <v/>
      </c>
      <c r="W66" s="12">
        <f t="shared" si="12"/>
        <v>17.570173559031499</v>
      </c>
      <c r="Y66" s="12" t="str">
        <f t="shared" si="10"/>
        <v/>
      </c>
      <c r="AA66" s="57"/>
      <c r="AB66" s="2">
        <f t="shared" si="2"/>
        <v>17.570173559031499</v>
      </c>
      <c r="AC66" s="141">
        <f t="shared" si="3"/>
        <v>27.140347118062998</v>
      </c>
    </row>
    <row r="67" spans="1:29" ht="12.6" thickBot="1" x14ac:dyDescent="0.45">
      <c r="A67" s="812"/>
      <c r="B67" s="345">
        <v>164050060004</v>
      </c>
      <c r="C67" s="10" t="s">
        <v>30</v>
      </c>
      <c r="D67" s="811"/>
      <c r="E67" s="5" t="s">
        <v>425</v>
      </c>
      <c r="F67" s="5"/>
      <c r="G67" s="5">
        <v>8</v>
      </c>
      <c r="H67" s="5">
        <v>3</v>
      </c>
      <c r="I67" s="5">
        <v>3.33</v>
      </c>
      <c r="J67" s="27">
        <v>1.67</v>
      </c>
      <c r="K67" s="27">
        <v>0.17</v>
      </c>
      <c r="L67" s="27">
        <v>4.17</v>
      </c>
      <c r="M67" s="27">
        <f t="shared" si="11"/>
        <v>2.468</v>
      </c>
      <c r="N67" s="12"/>
      <c r="O67" s="42"/>
      <c r="P67" s="5">
        <v>13</v>
      </c>
      <c r="Q67" s="34">
        <v>30</v>
      </c>
      <c r="R67" s="73">
        <v>45428</v>
      </c>
      <c r="S67" s="5">
        <v>13</v>
      </c>
      <c r="T67" s="73">
        <v>45400</v>
      </c>
      <c r="U67" s="95">
        <f t="shared" si="1"/>
        <v>0</v>
      </c>
      <c r="V67" s="95" t="str">
        <f t="shared" si="7"/>
        <v/>
      </c>
      <c r="W67" s="12">
        <f t="shared" si="12"/>
        <v>17.423014586709886</v>
      </c>
      <c r="Y67" s="12" t="str">
        <f t="shared" si="10"/>
        <v/>
      </c>
      <c r="AA67" s="57"/>
      <c r="AB67" s="2">
        <f t="shared" si="2"/>
        <v>17.423014586709886</v>
      </c>
      <c r="AC67" s="141">
        <f t="shared" si="3"/>
        <v>26.846029173419772</v>
      </c>
    </row>
    <row r="68" spans="1:29" ht="15.75" customHeight="1" thickBot="1" x14ac:dyDescent="0.45">
      <c r="A68" s="812"/>
      <c r="B68" s="345">
        <v>164050060005</v>
      </c>
      <c r="C68" s="10" t="s">
        <v>31</v>
      </c>
      <c r="D68" s="811" t="s">
        <v>813</v>
      </c>
      <c r="E68" s="5" t="s">
        <v>425</v>
      </c>
      <c r="F68" s="5"/>
      <c r="G68" s="5">
        <v>8</v>
      </c>
      <c r="H68" s="5">
        <v>1.25</v>
      </c>
      <c r="I68" s="5">
        <v>1.67</v>
      </c>
      <c r="J68" s="27">
        <v>4.17</v>
      </c>
      <c r="K68" s="27">
        <v>1.25</v>
      </c>
      <c r="L68" s="27">
        <v>0.83</v>
      </c>
      <c r="M68" s="27">
        <f t="shared" si="11"/>
        <v>1.8340000000000001</v>
      </c>
      <c r="N68" s="12"/>
      <c r="O68" s="42"/>
      <c r="P68" s="5">
        <v>40</v>
      </c>
      <c r="Q68" s="34">
        <v>0</v>
      </c>
      <c r="R68" s="73">
        <v>45428</v>
      </c>
      <c r="S68" s="5">
        <v>50</v>
      </c>
      <c r="T68" s="73">
        <v>45400</v>
      </c>
      <c r="U68" s="95">
        <f t="shared" ref="U68:U91" si="13">S68-P68</f>
        <v>10</v>
      </c>
      <c r="V68" s="95" t="str">
        <f t="shared" si="7"/>
        <v>OJO</v>
      </c>
      <c r="W68" s="12">
        <f t="shared" si="12"/>
        <v>21.810250817884405</v>
      </c>
      <c r="Y68" s="12" t="str">
        <f t="shared" si="10"/>
        <v/>
      </c>
      <c r="AA68" s="57"/>
      <c r="AB68" s="2">
        <f t="shared" ref="AB68:AB106" si="14">(P68+Q68+AA68)/M68</f>
        <v>21.810250817884405</v>
      </c>
      <c r="AC68" s="141">
        <f t="shared" ref="AC68:AC130" si="15">AB68-G68+W68</f>
        <v>35.620501635768811</v>
      </c>
    </row>
    <row r="69" spans="1:29" ht="15.75" customHeight="1" thickBot="1" x14ac:dyDescent="0.45">
      <c r="A69" s="812"/>
      <c r="B69" s="345">
        <v>164070004003</v>
      </c>
      <c r="C69" s="10" t="s">
        <v>32</v>
      </c>
      <c r="D69" s="811"/>
      <c r="E69" s="5" t="s">
        <v>425</v>
      </c>
      <c r="F69" s="5"/>
      <c r="G69" s="5">
        <v>8</v>
      </c>
      <c r="H69" s="5">
        <v>0.5</v>
      </c>
      <c r="I69" s="5">
        <v>0</v>
      </c>
      <c r="J69" s="27">
        <v>0</v>
      </c>
      <c r="K69" s="27">
        <v>0.25</v>
      </c>
      <c r="L69" s="27">
        <v>0</v>
      </c>
      <c r="M69" s="27">
        <v>0.5</v>
      </c>
      <c r="N69" s="12"/>
      <c r="O69" s="42"/>
      <c r="P69" s="5">
        <v>33</v>
      </c>
      <c r="Q69" s="5">
        <v>0</v>
      </c>
      <c r="R69" s="73">
        <v>45428</v>
      </c>
      <c r="S69" s="5">
        <v>33</v>
      </c>
      <c r="T69" s="73">
        <v>45400</v>
      </c>
      <c r="U69" s="95">
        <f t="shared" si="13"/>
        <v>0</v>
      </c>
      <c r="V69" s="95" t="str">
        <f t="shared" si="7"/>
        <v/>
      </c>
      <c r="W69" s="12">
        <f t="shared" si="12"/>
        <v>66</v>
      </c>
      <c r="Y69" s="12" t="str">
        <f t="shared" si="10"/>
        <v/>
      </c>
      <c r="AA69" s="57"/>
      <c r="AB69" s="2">
        <f t="shared" si="14"/>
        <v>66</v>
      </c>
      <c r="AC69" s="141">
        <f t="shared" si="15"/>
        <v>124</v>
      </c>
    </row>
    <row r="70" spans="1:29" ht="15.75" customHeight="1" thickBot="1" x14ac:dyDescent="0.45">
      <c r="A70" s="812"/>
      <c r="B70" s="345">
        <v>164070040004</v>
      </c>
      <c r="C70" s="10" t="s">
        <v>33</v>
      </c>
      <c r="D70" s="811"/>
      <c r="E70" s="5" t="s">
        <v>425</v>
      </c>
      <c r="F70" s="5"/>
      <c r="G70" s="5">
        <v>8</v>
      </c>
      <c r="H70" s="5">
        <v>0.5</v>
      </c>
      <c r="I70" s="5">
        <v>0</v>
      </c>
      <c r="J70" s="27">
        <v>0</v>
      </c>
      <c r="K70" s="27">
        <v>0.17</v>
      </c>
      <c r="L70" s="27">
        <v>0</v>
      </c>
      <c r="M70" s="93">
        <v>0.5</v>
      </c>
      <c r="N70" s="12"/>
      <c r="O70" s="42"/>
      <c r="P70" s="5">
        <v>31</v>
      </c>
      <c r="Q70" s="5">
        <v>0</v>
      </c>
      <c r="R70" s="73">
        <v>45428</v>
      </c>
      <c r="S70" s="5">
        <v>31</v>
      </c>
      <c r="T70" s="73">
        <v>45400</v>
      </c>
      <c r="U70" s="95">
        <f t="shared" si="13"/>
        <v>0</v>
      </c>
      <c r="V70" s="95" t="str">
        <f t="shared" si="7"/>
        <v/>
      </c>
      <c r="W70" s="12">
        <f t="shared" si="12"/>
        <v>62</v>
      </c>
      <c r="Y70" s="12" t="str">
        <f t="shared" si="10"/>
        <v/>
      </c>
      <c r="AA70" s="57"/>
      <c r="AB70" s="2">
        <f t="shared" si="14"/>
        <v>62</v>
      </c>
      <c r="AC70" s="141">
        <f t="shared" si="15"/>
        <v>116</v>
      </c>
    </row>
    <row r="71" spans="1:29" ht="15.75" customHeight="1" thickBot="1" x14ac:dyDescent="0.45">
      <c r="A71" s="812"/>
      <c r="B71" s="345">
        <v>164070040005</v>
      </c>
      <c r="C71" s="10" t="s">
        <v>34</v>
      </c>
      <c r="D71" s="811"/>
      <c r="E71" s="5" t="s">
        <v>425</v>
      </c>
      <c r="F71" s="5"/>
      <c r="G71" s="5">
        <v>8</v>
      </c>
      <c r="H71" s="34">
        <v>0</v>
      </c>
      <c r="I71" s="34">
        <v>0</v>
      </c>
      <c r="J71" s="93">
        <v>0</v>
      </c>
      <c r="K71" s="93">
        <v>0.42</v>
      </c>
      <c r="L71" s="93">
        <v>0</v>
      </c>
      <c r="M71" s="93">
        <v>0</v>
      </c>
      <c r="N71" s="12"/>
      <c r="O71" s="42"/>
      <c r="P71" s="34">
        <v>9</v>
      </c>
      <c r="Q71" s="5">
        <v>0</v>
      </c>
      <c r="R71" s="73">
        <v>45428</v>
      </c>
      <c r="S71" s="5">
        <v>9</v>
      </c>
      <c r="T71" s="73">
        <v>45400</v>
      </c>
      <c r="U71" s="95">
        <f t="shared" si="13"/>
        <v>0</v>
      </c>
      <c r="V71" s="95" t="str">
        <f t="shared" si="7"/>
        <v/>
      </c>
      <c r="W71" s="12" t="e">
        <f>(SUM(P71:Q71)-N71)/M71</f>
        <v>#DIV/0!</v>
      </c>
      <c r="X71" s="57"/>
      <c r="Y71" s="48" t="str">
        <f t="shared" si="10"/>
        <v>-</v>
      </c>
      <c r="Z71" s="1" t="s">
        <v>725</v>
      </c>
      <c r="AA71" s="57"/>
      <c r="AB71" s="2" t="e">
        <f t="shared" si="14"/>
        <v>#DIV/0!</v>
      </c>
      <c r="AC71" s="141" t="e">
        <f t="shared" si="15"/>
        <v>#DIV/0!</v>
      </c>
    </row>
    <row r="72" spans="1:29" ht="15.75" customHeight="1" thickBot="1" x14ac:dyDescent="0.45">
      <c r="A72" s="812"/>
      <c r="B72" s="345">
        <v>164070050003</v>
      </c>
      <c r="C72" s="10" t="s">
        <v>35</v>
      </c>
      <c r="D72" s="811"/>
      <c r="E72" s="5" t="s">
        <v>425</v>
      </c>
      <c r="F72" s="5"/>
      <c r="G72" s="5">
        <v>8</v>
      </c>
      <c r="H72" s="5">
        <v>2</v>
      </c>
      <c r="I72" s="5">
        <v>0.5</v>
      </c>
      <c r="J72" s="27">
        <v>0</v>
      </c>
      <c r="K72" s="27">
        <v>0.33</v>
      </c>
      <c r="L72" s="27">
        <v>1.25</v>
      </c>
      <c r="M72" s="93">
        <v>1</v>
      </c>
      <c r="N72" s="12"/>
      <c r="O72" s="42"/>
      <c r="P72" s="5">
        <v>29</v>
      </c>
      <c r="Q72" s="5">
        <v>0</v>
      </c>
      <c r="R72" s="73">
        <v>45428</v>
      </c>
      <c r="S72" s="5">
        <v>29</v>
      </c>
      <c r="T72" s="73">
        <v>45400</v>
      </c>
      <c r="U72" s="95">
        <f t="shared" si="13"/>
        <v>0</v>
      </c>
      <c r="V72" s="95" t="str">
        <f t="shared" si="7"/>
        <v/>
      </c>
      <c r="W72" s="12">
        <f t="shared" si="12"/>
        <v>29</v>
      </c>
      <c r="Y72" s="12" t="str">
        <f t="shared" si="10"/>
        <v/>
      </c>
      <c r="AA72" s="57"/>
      <c r="AB72" s="2">
        <f t="shared" si="14"/>
        <v>29</v>
      </c>
      <c r="AC72" s="141">
        <f t="shared" si="15"/>
        <v>50</v>
      </c>
    </row>
    <row r="73" spans="1:29" ht="15.75" customHeight="1" thickBot="1" x14ac:dyDescent="0.45">
      <c r="A73" s="812"/>
      <c r="B73" s="345">
        <v>164070050004</v>
      </c>
      <c r="C73" s="10" t="s">
        <v>36</v>
      </c>
      <c r="D73" s="811"/>
      <c r="E73" s="5" t="s">
        <v>425</v>
      </c>
      <c r="F73" s="5"/>
      <c r="G73" s="5">
        <v>8</v>
      </c>
      <c r="H73" s="5">
        <v>0.5</v>
      </c>
      <c r="I73" s="5">
        <v>0</v>
      </c>
      <c r="J73" s="27">
        <v>0</v>
      </c>
      <c r="K73" s="27">
        <v>0.5</v>
      </c>
      <c r="L73" s="27">
        <v>1.08</v>
      </c>
      <c r="M73" s="93">
        <v>0.5</v>
      </c>
      <c r="N73" s="12"/>
      <c r="O73" s="42"/>
      <c r="P73" s="5">
        <v>7</v>
      </c>
      <c r="Q73" s="5">
        <v>0</v>
      </c>
      <c r="R73" s="73">
        <v>45428</v>
      </c>
      <c r="S73" s="5">
        <v>7</v>
      </c>
      <c r="T73" s="73">
        <v>45400</v>
      </c>
      <c r="U73" s="95">
        <f t="shared" si="13"/>
        <v>0</v>
      </c>
      <c r="V73" s="95" t="str">
        <f t="shared" si="7"/>
        <v/>
      </c>
      <c r="W73" s="12">
        <f>(SUM(P73:Q73)-N73)/M73</f>
        <v>14</v>
      </c>
      <c r="Y73" s="12" t="str">
        <f t="shared" si="10"/>
        <v/>
      </c>
      <c r="AA73" s="57"/>
      <c r="AB73" s="2">
        <f t="shared" si="14"/>
        <v>14</v>
      </c>
      <c r="AC73" s="141">
        <f t="shared" si="15"/>
        <v>20</v>
      </c>
    </row>
    <row r="74" spans="1:29" ht="15.75" customHeight="1" thickBot="1" x14ac:dyDescent="0.45">
      <c r="A74" s="812"/>
      <c r="B74" s="345">
        <v>164070050005</v>
      </c>
      <c r="C74" s="10" t="s">
        <v>37</v>
      </c>
      <c r="D74" s="811"/>
      <c r="E74" s="5" t="s">
        <v>425</v>
      </c>
      <c r="F74" s="5"/>
      <c r="G74" s="5">
        <v>8</v>
      </c>
      <c r="H74" s="5">
        <v>0</v>
      </c>
      <c r="I74" s="5">
        <v>0</v>
      </c>
      <c r="J74" s="27">
        <v>0</v>
      </c>
      <c r="K74" s="27">
        <v>0.5</v>
      </c>
      <c r="L74" s="27">
        <v>0</v>
      </c>
      <c r="M74" s="93">
        <v>0.5</v>
      </c>
      <c r="N74" s="12"/>
      <c r="O74" s="42"/>
      <c r="P74" s="5">
        <v>12</v>
      </c>
      <c r="Q74" s="5">
        <v>0</v>
      </c>
      <c r="R74" s="73">
        <v>45428</v>
      </c>
      <c r="S74" s="5">
        <v>12</v>
      </c>
      <c r="T74" s="73">
        <v>45400</v>
      </c>
      <c r="U74" s="95">
        <f t="shared" si="13"/>
        <v>0</v>
      </c>
      <c r="V74" s="95" t="str">
        <f t="shared" si="7"/>
        <v/>
      </c>
      <c r="W74" s="12">
        <f t="shared" si="12"/>
        <v>24</v>
      </c>
      <c r="Y74" s="12" t="str">
        <f t="shared" si="10"/>
        <v/>
      </c>
      <c r="AA74" s="57"/>
      <c r="AB74" s="2">
        <f t="shared" si="14"/>
        <v>24</v>
      </c>
      <c r="AC74" s="141">
        <f t="shared" si="15"/>
        <v>40</v>
      </c>
    </row>
    <row r="75" spans="1:29" ht="15.75" customHeight="1" thickBot="1" x14ac:dyDescent="0.45">
      <c r="A75" s="812"/>
      <c r="B75" s="345">
        <v>164060040003</v>
      </c>
      <c r="C75" s="10" t="s">
        <v>38</v>
      </c>
      <c r="D75" s="811"/>
      <c r="E75" s="5" t="s">
        <v>425</v>
      </c>
      <c r="F75" s="5"/>
      <c r="G75" s="5">
        <v>8</v>
      </c>
      <c r="H75" s="5">
        <v>0.83</v>
      </c>
      <c r="I75" s="5">
        <v>0.42</v>
      </c>
      <c r="J75" s="27">
        <v>0</v>
      </c>
      <c r="K75" s="27">
        <v>0.42</v>
      </c>
      <c r="L75" s="27">
        <v>0.83</v>
      </c>
      <c r="M75" s="93">
        <v>1</v>
      </c>
      <c r="P75" s="5">
        <v>24</v>
      </c>
      <c r="Q75" s="5">
        <v>0</v>
      </c>
      <c r="R75" s="73">
        <v>45428</v>
      </c>
      <c r="S75" s="5">
        <v>44</v>
      </c>
      <c r="T75" s="73">
        <v>45400</v>
      </c>
      <c r="U75" s="95">
        <f>S75-P75</f>
        <v>20</v>
      </c>
      <c r="V75" s="95" t="str">
        <f t="shared" si="7"/>
        <v>OJO</v>
      </c>
      <c r="W75" s="12">
        <f t="shared" si="12"/>
        <v>24</v>
      </c>
      <c r="Y75" s="12" t="str">
        <f t="shared" si="10"/>
        <v/>
      </c>
      <c r="AA75" s="57"/>
      <c r="AB75" s="2">
        <f t="shared" si="14"/>
        <v>24</v>
      </c>
      <c r="AC75" s="141">
        <f t="shared" si="15"/>
        <v>40</v>
      </c>
    </row>
    <row r="76" spans="1:29" ht="15.75" customHeight="1" thickBot="1" x14ac:dyDescent="0.45">
      <c r="A76" s="812"/>
      <c r="B76" s="345">
        <v>164060040004</v>
      </c>
      <c r="C76" s="10" t="s">
        <v>39</v>
      </c>
      <c r="D76" s="811"/>
      <c r="E76" s="5" t="s">
        <v>425</v>
      </c>
      <c r="F76" s="5"/>
      <c r="G76" s="5">
        <v>8</v>
      </c>
      <c r="H76" s="5">
        <v>2</v>
      </c>
      <c r="I76" s="5">
        <v>0</v>
      </c>
      <c r="J76" s="27">
        <v>0</v>
      </c>
      <c r="K76" s="27">
        <v>0.33</v>
      </c>
      <c r="L76" s="27">
        <v>1.67</v>
      </c>
      <c r="M76" s="93">
        <v>2</v>
      </c>
      <c r="N76" s="12"/>
      <c r="O76" s="42"/>
      <c r="P76" s="5">
        <v>19</v>
      </c>
      <c r="Q76" s="5">
        <v>0</v>
      </c>
      <c r="R76" s="73">
        <v>45428</v>
      </c>
      <c r="S76" s="5">
        <v>19</v>
      </c>
      <c r="T76" s="73">
        <v>45400</v>
      </c>
      <c r="U76" s="95">
        <f t="shared" si="13"/>
        <v>0</v>
      </c>
      <c r="V76" s="95" t="str">
        <f t="shared" si="7"/>
        <v/>
      </c>
      <c r="W76" s="12">
        <f t="shared" si="12"/>
        <v>9.5</v>
      </c>
      <c r="Y76" s="12" t="str">
        <f t="shared" si="10"/>
        <v>PEDIR</v>
      </c>
      <c r="AA76" s="57"/>
      <c r="AB76" s="2">
        <f t="shared" si="14"/>
        <v>9.5</v>
      </c>
      <c r="AC76" s="141">
        <f t="shared" si="15"/>
        <v>11</v>
      </c>
    </row>
    <row r="77" spans="1:29" s="57" customFormat="1" ht="15.75" customHeight="1" thickBot="1" x14ac:dyDescent="0.45">
      <c r="A77" s="812"/>
      <c r="B77" s="440">
        <v>164060040005</v>
      </c>
      <c r="C77" s="252" t="s">
        <v>40</v>
      </c>
      <c r="D77" s="811"/>
      <c r="E77" s="34" t="s">
        <v>425</v>
      </c>
      <c r="F77" s="34"/>
      <c r="G77" s="34">
        <v>8</v>
      </c>
      <c r="H77" s="34">
        <v>0</v>
      </c>
      <c r="I77" s="34">
        <v>0</v>
      </c>
      <c r="J77" s="93">
        <v>0</v>
      </c>
      <c r="K77" s="93">
        <v>0</v>
      </c>
      <c r="L77" s="93">
        <v>0</v>
      </c>
      <c r="M77" s="93">
        <v>0</v>
      </c>
      <c r="P77" s="34">
        <v>0</v>
      </c>
      <c r="Q77" s="34">
        <v>0</v>
      </c>
      <c r="R77" s="73">
        <v>45428</v>
      </c>
      <c r="S77" s="34">
        <v>0</v>
      </c>
      <c r="T77" s="70">
        <v>45401</v>
      </c>
      <c r="U77" s="95">
        <f t="shared" si="13"/>
        <v>0</v>
      </c>
      <c r="V77" s="95" t="str">
        <f t="shared" si="7"/>
        <v/>
      </c>
      <c r="W77" s="48" t="e">
        <f t="shared" si="12"/>
        <v>#DIV/0!</v>
      </c>
      <c r="Y77" s="48" t="str">
        <f t="shared" si="10"/>
        <v>-</v>
      </c>
      <c r="AB77" s="58" t="e">
        <f t="shared" si="14"/>
        <v>#DIV/0!</v>
      </c>
      <c r="AC77" s="251" t="e">
        <f t="shared" si="15"/>
        <v>#DIV/0!</v>
      </c>
    </row>
    <row r="78" spans="1:29" ht="15.75" customHeight="1" thickBot="1" x14ac:dyDescent="0.45">
      <c r="A78" s="812"/>
      <c r="B78" s="345">
        <v>164060050003</v>
      </c>
      <c r="C78" s="10" t="s">
        <v>58</v>
      </c>
      <c r="D78" s="811"/>
      <c r="E78" s="5" t="s">
        <v>425</v>
      </c>
      <c r="F78" s="5"/>
      <c r="G78" s="5">
        <v>8</v>
      </c>
      <c r="H78" s="5">
        <v>0</v>
      </c>
      <c r="I78" s="5">
        <v>0</v>
      </c>
      <c r="J78" s="27">
        <v>0</v>
      </c>
      <c r="K78" s="27">
        <v>0.33</v>
      </c>
      <c r="L78" s="27">
        <v>0</v>
      </c>
      <c r="M78" s="93">
        <v>0.33</v>
      </c>
      <c r="N78" s="12"/>
      <c r="O78" s="42"/>
      <c r="P78" s="5">
        <v>28</v>
      </c>
      <c r="Q78" s="5">
        <v>0</v>
      </c>
      <c r="R78" s="73">
        <v>45428</v>
      </c>
      <c r="S78" s="5">
        <v>28</v>
      </c>
      <c r="T78" s="70">
        <v>45401</v>
      </c>
      <c r="U78" s="95">
        <f t="shared" si="13"/>
        <v>0</v>
      </c>
      <c r="V78" s="95" t="str">
        <f t="shared" si="7"/>
        <v/>
      </c>
      <c r="W78" s="12">
        <f t="shared" si="12"/>
        <v>84.848484848484844</v>
      </c>
      <c r="Y78" s="12" t="str">
        <f t="shared" si="10"/>
        <v/>
      </c>
      <c r="AA78" s="57"/>
      <c r="AB78" s="2">
        <f t="shared" si="14"/>
        <v>84.848484848484844</v>
      </c>
      <c r="AC78" s="141">
        <f t="shared" si="15"/>
        <v>161.69696969696969</v>
      </c>
    </row>
    <row r="79" spans="1:29" ht="15.75" customHeight="1" thickBot="1" x14ac:dyDescent="0.45">
      <c r="A79" s="812"/>
      <c r="B79" s="345">
        <v>164060050004</v>
      </c>
      <c r="C79" s="10" t="s">
        <v>41</v>
      </c>
      <c r="D79" s="811"/>
      <c r="E79" s="5" t="s">
        <v>425</v>
      </c>
      <c r="F79" s="5"/>
      <c r="G79" s="5">
        <v>8</v>
      </c>
      <c r="H79" s="5">
        <v>0</v>
      </c>
      <c r="I79" s="5">
        <v>0</v>
      </c>
      <c r="J79" s="27">
        <v>0</v>
      </c>
      <c r="K79" s="27">
        <v>0.5</v>
      </c>
      <c r="L79" s="27">
        <v>0</v>
      </c>
      <c r="M79" s="93">
        <v>0.5</v>
      </c>
      <c r="N79" s="12"/>
      <c r="O79" s="42"/>
      <c r="P79" s="5">
        <v>6</v>
      </c>
      <c r="Q79" s="5">
        <v>0</v>
      </c>
      <c r="R79" s="73">
        <v>45428</v>
      </c>
      <c r="S79" s="5">
        <v>6</v>
      </c>
      <c r="T79" s="70">
        <v>45401</v>
      </c>
      <c r="U79" s="95">
        <f t="shared" si="13"/>
        <v>0</v>
      </c>
      <c r="V79" s="95" t="str">
        <f t="shared" si="7"/>
        <v/>
      </c>
      <c r="W79" s="12">
        <f t="shared" si="12"/>
        <v>12</v>
      </c>
      <c r="Y79" s="12" t="str">
        <f t="shared" si="10"/>
        <v>PEDIR</v>
      </c>
      <c r="AA79" s="57"/>
      <c r="AB79" s="2">
        <f t="shared" si="14"/>
        <v>12</v>
      </c>
      <c r="AC79" s="141">
        <f t="shared" si="15"/>
        <v>16</v>
      </c>
    </row>
    <row r="80" spans="1:29" ht="15.75" customHeight="1" thickBot="1" x14ac:dyDescent="0.45">
      <c r="A80" s="812"/>
      <c r="B80" s="345">
        <v>164060050005</v>
      </c>
      <c r="C80" s="10" t="s">
        <v>42</v>
      </c>
      <c r="D80" s="811"/>
      <c r="E80" s="5" t="s">
        <v>425</v>
      </c>
      <c r="F80" s="5"/>
      <c r="G80" s="5">
        <v>8</v>
      </c>
      <c r="H80" s="5">
        <v>0</v>
      </c>
      <c r="I80" s="5">
        <v>0</v>
      </c>
      <c r="J80" s="27">
        <v>0</v>
      </c>
      <c r="K80" s="27">
        <v>0.33</v>
      </c>
      <c r="L80" s="27">
        <v>0</v>
      </c>
      <c r="M80" s="93">
        <v>0.33</v>
      </c>
      <c r="N80" s="12"/>
      <c r="O80" s="42"/>
      <c r="P80" s="5">
        <v>8</v>
      </c>
      <c r="Q80" s="5">
        <v>0</v>
      </c>
      <c r="R80" s="73">
        <v>45428</v>
      </c>
      <c r="S80" s="5">
        <v>8</v>
      </c>
      <c r="T80" s="70">
        <v>45401</v>
      </c>
      <c r="U80" s="95">
        <f t="shared" si="13"/>
        <v>0</v>
      </c>
      <c r="V80" s="95" t="str">
        <f t="shared" si="7"/>
        <v/>
      </c>
      <c r="W80" s="12">
        <f t="shared" si="12"/>
        <v>24.242424242424242</v>
      </c>
      <c r="Y80" s="12" t="str">
        <f t="shared" si="10"/>
        <v/>
      </c>
      <c r="AA80" s="57"/>
      <c r="AB80" s="2">
        <f t="shared" si="14"/>
        <v>24.242424242424242</v>
      </c>
      <c r="AC80" s="141">
        <f t="shared" si="15"/>
        <v>40.484848484848484</v>
      </c>
    </row>
    <row r="81" spans="1:29" ht="15.75" customHeight="1" thickBot="1" x14ac:dyDescent="0.45">
      <c r="A81" s="812"/>
      <c r="B81" s="345">
        <v>164060060003</v>
      </c>
      <c r="C81" s="10" t="s">
        <v>57</v>
      </c>
      <c r="D81" s="811"/>
      <c r="E81" s="5" t="s">
        <v>425</v>
      </c>
      <c r="F81" s="5"/>
      <c r="G81" s="5">
        <v>8</v>
      </c>
      <c r="H81" s="5">
        <v>0</v>
      </c>
      <c r="I81" s="5">
        <v>0</v>
      </c>
      <c r="J81" s="27">
        <v>0</v>
      </c>
      <c r="K81" s="27">
        <v>0.67</v>
      </c>
      <c r="L81" s="27">
        <v>0</v>
      </c>
      <c r="M81" s="93">
        <v>0.67</v>
      </c>
      <c r="N81" s="12"/>
      <c r="O81" s="42"/>
      <c r="P81" s="5">
        <v>21</v>
      </c>
      <c r="Q81" s="5">
        <v>0</v>
      </c>
      <c r="R81" s="73">
        <v>45428</v>
      </c>
      <c r="S81" s="5">
        <v>21</v>
      </c>
      <c r="T81" s="70">
        <v>45401</v>
      </c>
      <c r="U81" s="95">
        <f t="shared" si="13"/>
        <v>0</v>
      </c>
      <c r="V81" s="95" t="str">
        <f t="shared" si="7"/>
        <v/>
      </c>
      <c r="W81" s="12">
        <f t="shared" si="12"/>
        <v>31.343283582089551</v>
      </c>
      <c r="Y81" s="12" t="str">
        <f t="shared" si="10"/>
        <v/>
      </c>
      <c r="AA81" s="57"/>
      <c r="AB81" s="2">
        <f t="shared" si="14"/>
        <v>31.343283582089551</v>
      </c>
      <c r="AC81" s="141">
        <f t="shared" si="15"/>
        <v>54.686567164179102</v>
      </c>
    </row>
    <row r="82" spans="1:29" ht="15.75" customHeight="1" thickBot="1" x14ac:dyDescent="0.45">
      <c r="A82" s="812"/>
      <c r="B82" s="345">
        <v>164060060004</v>
      </c>
      <c r="C82" s="10" t="s">
        <v>59</v>
      </c>
      <c r="D82" s="811"/>
      <c r="E82" s="5" t="s">
        <v>425</v>
      </c>
      <c r="F82" s="5"/>
      <c r="G82" s="5">
        <v>8</v>
      </c>
      <c r="H82" s="5">
        <v>0</v>
      </c>
      <c r="I82" s="5">
        <v>0</v>
      </c>
      <c r="J82" s="27">
        <v>0</v>
      </c>
      <c r="K82" s="27">
        <v>2.17</v>
      </c>
      <c r="L82" s="27">
        <v>0</v>
      </c>
      <c r="M82" s="93">
        <v>2.17</v>
      </c>
      <c r="N82" s="12"/>
      <c r="O82" s="42"/>
      <c r="P82" s="5">
        <v>8</v>
      </c>
      <c r="Q82" s="183">
        <v>0</v>
      </c>
      <c r="R82" s="73">
        <v>45428</v>
      </c>
      <c r="S82" s="5">
        <v>8</v>
      </c>
      <c r="T82" s="70">
        <v>45401</v>
      </c>
      <c r="U82" s="95">
        <f t="shared" si="13"/>
        <v>0</v>
      </c>
      <c r="V82" s="95" t="str">
        <f t="shared" si="7"/>
        <v/>
      </c>
      <c r="W82" s="12">
        <f t="shared" si="12"/>
        <v>3.6866359447004609</v>
      </c>
      <c r="Y82" s="12" t="str">
        <f t="shared" si="10"/>
        <v>PEDIR</v>
      </c>
      <c r="AA82" s="57"/>
      <c r="AB82" s="2">
        <f t="shared" si="14"/>
        <v>3.6866359447004609</v>
      </c>
      <c r="AC82" s="141">
        <f t="shared" si="15"/>
        <v>-0.62672811059907829</v>
      </c>
    </row>
    <row r="83" spans="1:29" ht="42.75" customHeight="1" thickBot="1" x14ac:dyDescent="0.45">
      <c r="A83" s="812"/>
      <c r="B83" s="350"/>
      <c r="C83" s="40" t="s">
        <v>393</v>
      </c>
      <c r="D83" s="40"/>
      <c r="E83" s="26"/>
      <c r="F83" s="26"/>
      <c r="G83" s="26"/>
      <c r="H83" s="26"/>
      <c r="I83" s="26"/>
      <c r="J83" s="131"/>
      <c r="K83" s="131"/>
      <c r="L83" s="131"/>
      <c r="M83" s="93"/>
      <c r="R83" s="71"/>
      <c r="S83" s="5"/>
      <c r="T83" s="5"/>
      <c r="U83" s="95">
        <f t="shared" si="13"/>
        <v>0</v>
      </c>
      <c r="V83" s="95" t="str">
        <f t="shared" si="7"/>
        <v/>
      </c>
      <c r="Y83" s="12" t="str">
        <f t="shared" si="10"/>
        <v>PEDIR</v>
      </c>
      <c r="AA83" s="57"/>
      <c r="AB83" s="2" t="e">
        <f t="shared" si="14"/>
        <v>#DIV/0!</v>
      </c>
      <c r="AC83" s="141" t="e">
        <f t="shared" si="15"/>
        <v>#DIV/0!</v>
      </c>
    </row>
    <row r="84" spans="1:29" s="270" customFormat="1" ht="15.75" customHeight="1" thickBot="1" x14ac:dyDescent="0.45">
      <c r="A84" s="812"/>
      <c r="B84" s="351">
        <v>164090000000</v>
      </c>
      <c r="C84" s="266" t="s">
        <v>401</v>
      </c>
      <c r="D84" s="266"/>
      <c r="E84" s="267" t="s">
        <v>425</v>
      </c>
      <c r="F84" s="267"/>
      <c r="G84" s="267" t="s">
        <v>458</v>
      </c>
      <c r="H84" s="267"/>
      <c r="I84" s="267">
        <v>2.25</v>
      </c>
      <c r="J84" s="268">
        <v>0.42</v>
      </c>
      <c r="K84" s="268"/>
      <c r="L84" s="268"/>
      <c r="M84" s="269">
        <v>1</v>
      </c>
      <c r="P84" s="271"/>
      <c r="Q84" s="271"/>
      <c r="R84" s="272"/>
      <c r="S84" s="271"/>
      <c r="T84" s="272"/>
      <c r="U84" s="273">
        <f t="shared" si="13"/>
        <v>0</v>
      </c>
      <c r="V84" s="273" t="str">
        <f t="shared" si="7"/>
        <v/>
      </c>
      <c r="W84" s="265">
        <f t="shared" ref="W84:W92" si="16">SUM(P84:Q84)/M84</f>
        <v>0</v>
      </c>
      <c r="X84" s="270" t="s">
        <v>447</v>
      </c>
      <c r="Y84" s="265" t="str">
        <f t="shared" si="10"/>
        <v>-</v>
      </c>
      <c r="AB84" s="274">
        <f t="shared" si="14"/>
        <v>0</v>
      </c>
      <c r="AC84" s="275" t="e">
        <f t="shared" si="15"/>
        <v>#VALUE!</v>
      </c>
    </row>
    <row r="85" spans="1:29" s="270" customFormat="1" ht="15.75" customHeight="1" thickBot="1" x14ac:dyDescent="0.45">
      <c r="A85" s="812"/>
      <c r="B85" s="351">
        <v>164090001800</v>
      </c>
      <c r="C85" s="266" t="s">
        <v>402</v>
      </c>
      <c r="D85" s="266"/>
      <c r="E85" s="267" t="s">
        <v>425</v>
      </c>
      <c r="F85" s="267"/>
      <c r="G85" s="267" t="s">
        <v>458</v>
      </c>
      <c r="H85" s="267"/>
      <c r="I85" s="267">
        <v>1.08</v>
      </c>
      <c r="J85" s="268">
        <v>0</v>
      </c>
      <c r="K85" s="268"/>
      <c r="L85" s="268"/>
      <c r="M85" s="269">
        <v>0.5</v>
      </c>
      <c r="P85" s="271"/>
      <c r="Q85" s="271"/>
      <c r="R85" s="272"/>
      <c r="S85" s="271"/>
      <c r="T85" s="272"/>
      <c r="U85" s="273">
        <f t="shared" si="13"/>
        <v>0</v>
      </c>
      <c r="V85" s="273" t="str">
        <f t="shared" si="7"/>
        <v/>
      </c>
      <c r="W85" s="265">
        <f t="shared" si="16"/>
        <v>0</v>
      </c>
      <c r="X85" s="270" t="s">
        <v>447</v>
      </c>
      <c r="Y85" s="265" t="str">
        <f t="shared" si="10"/>
        <v>-</v>
      </c>
      <c r="AB85" s="274">
        <f t="shared" si="14"/>
        <v>0</v>
      </c>
      <c r="AC85" s="275" t="e">
        <f t="shared" si="15"/>
        <v>#VALUE!</v>
      </c>
    </row>
    <row r="86" spans="1:29" s="270" customFormat="1" ht="15.75" customHeight="1" thickBot="1" x14ac:dyDescent="0.45">
      <c r="A86" s="812"/>
      <c r="B86" s="351">
        <v>164090002200</v>
      </c>
      <c r="C86" s="266" t="s">
        <v>403</v>
      </c>
      <c r="D86" s="266"/>
      <c r="E86" s="267" t="s">
        <v>425</v>
      </c>
      <c r="F86" s="267"/>
      <c r="G86" s="267" t="s">
        <v>458</v>
      </c>
      <c r="H86" s="267"/>
      <c r="I86" s="267">
        <v>1</v>
      </c>
      <c r="J86" s="268">
        <v>0</v>
      </c>
      <c r="K86" s="268"/>
      <c r="L86" s="268"/>
      <c r="M86" s="269">
        <v>0.17</v>
      </c>
      <c r="P86" s="271"/>
      <c r="Q86" s="271"/>
      <c r="R86" s="272"/>
      <c r="S86" s="271"/>
      <c r="T86" s="272"/>
      <c r="U86" s="273">
        <f t="shared" si="13"/>
        <v>0</v>
      </c>
      <c r="V86" s="273" t="str">
        <f t="shared" si="7"/>
        <v/>
      </c>
      <c r="W86" s="265">
        <f t="shared" si="16"/>
        <v>0</v>
      </c>
      <c r="X86" s="270" t="s">
        <v>447</v>
      </c>
      <c r="Y86" s="265" t="str">
        <f t="shared" si="10"/>
        <v>-</v>
      </c>
      <c r="AB86" s="274">
        <f t="shared" si="14"/>
        <v>0</v>
      </c>
      <c r="AC86" s="275" t="e">
        <f t="shared" si="15"/>
        <v>#VALUE!</v>
      </c>
    </row>
    <row r="87" spans="1:29" s="270" customFormat="1" ht="15.75" customHeight="1" thickBot="1" x14ac:dyDescent="0.45">
      <c r="A87" s="812"/>
      <c r="B87" s="351">
        <v>164090002500</v>
      </c>
      <c r="C87" s="266" t="s">
        <v>404</v>
      </c>
      <c r="D87" s="266"/>
      <c r="E87" s="267" t="s">
        <v>425</v>
      </c>
      <c r="F87" s="267"/>
      <c r="G87" s="267" t="s">
        <v>458</v>
      </c>
      <c r="H87" s="267"/>
      <c r="I87" s="267">
        <v>0.17</v>
      </c>
      <c r="J87" s="268">
        <v>0.42</v>
      </c>
      <c r="K87" s="268"/>
      <c r="L87" s="268"/>
      <c r="M87" s="269">
        <v>0.17</v>
      </c>
      <c r="P87" s="271"/>
      <c r="Q87" s="271"/>
      <c r="R87" s="272"/>
      <c r="S87" s="271"/>
      <c r="T87" s="272"/>
      <c r="U87" s="273">
        <f t="shared" si="13"/>
        <v>0</v>
      </c>
      <c r="V87" s="273" t="str">
        <f t="shared" si="7"/>
        <v/>
      </c>
      <c r="W87" s="265">
        <f t="shared" si="16"/>
        <v>0</v>
      </c>
      <c r="X87" s="270" t="s">
        <v>447</v>
      </c>
      <c r="Y87" s="265" t="str">
        <f t="shared" si="10"/>
        <v>-</v>
      </c>
      <c r="AB87" s="274">
        <f t="shared" si="14"/>
        <v>0</v>
      </c>
      <c r="AC87" s="275" t="e">
        <f t="shared" si="15"/>
        <v>#VALUE!</v>
      </c>
    </row>
    <row r="88" spans="1:29" ht="35.25" customHeight="1" thickBot="1" x14ac:dyDescent="0.45">
      <c r="A88" s="812"/>
      <c r="B88" s="352"/>
      <c r="C88" s="41" t="s">
        <v>394</v>
      </c>
      <c r="D88" s="41"/>
      <c r="E88" s="30"/>
      <c r="F88" s="30"/>
      <c r="G88" s="30"/>
      <c r="H88" s="30"/>
      <c r="I88" s="30"/>
      <c r="J88" s="132"/>
      <c r="K88" s="132"/>
      <c r="L88" s="132"/>
      <c r="M88" s="93"/>
      <c r="S88" s="12"/>
      <c r="T88" s="5"/>
      <c r="U88" s="95">
        <f t="shared" si="13"/>
        <v>0</v>
      </c>
      <c r="V88" s="95" t="str">
        <f t="shared" si="7"/>
        <v/>
      </c>
      <c r="Y88" s="12" t="str">
        <f t="shared" si="10"/>
        <v>PEDIR</v>
      </c>
      <c r="AA88" s="57"/>
      <c r="AB88" s="2" t="e">
        <f t="shared" si="14"/>
        <v>#DIV/0!</v>
      </c>
      <c r="AC88" s="141" t="e">
        <f t="shared" si="15"/>
        <v>#DIV/0!</v>
      </c>
    </row>
    <row r="89" spans="1:29" s="270" customFormat="1" ht="15.75" customHeight="1" thickBot="1" x14ac:dyDescent="0.45">
      <c r="A89" s="812"/>
      <c r="B89" s="351">
        <v>832206000000</v>
      </c>
      <c r="C89" s="276" t="s">
        <v>83</v>
      </c>
      <c r="D89" s="276"/>
      <c r="E89" s="271" t="s">
        <v>425</v>
      </c>
      <c r="F89" s="271"/>
      <c r="G89" s="271"/>
      <c r="H89" s="271"/>
      <c r="I89" s="271"/>
      <c r="J89" s="269">
        <v>8.75</v>
      </c>
      <c r="K89" s="269"/>
      <c r="L89" s="269"/>
      <c r="M89" s="269"/>
      <c r="P89" s="271"/>
      <c r="Q89" s="271"/>
      <c r="R89" s="272"/>
      <c r="S89" s="271"/>
      <c r="T89" s="272"/>
      <c r="U89" s="273">
        <f t="shared" si="13"/>
        <v>0</v>
      </c>
      <c r="V89" s="273" t="str">
        <f t="shared" ref="V89:V92" si="17">IF(U89&gt;M89, "OJO", "")</f>
        <v/>
      </c>
      <c r="W89" s="265" t="e">
        <f t="shared" si="16"/>
        <v>#DIV/0!</v>
      </c>
      <c r="X89" s="270" t="s">
        <v>447</v>
      </c>
      <c r="Y89" s="265" t="str">
        <f t="shared" si="10"/>
        <v>-</v>
      </c>
      <c r="AB89" s="274" t="e">
        <f t="shared" si="14"/>
        <v>#DIV/0!</v>
      </c>
      <c r="AC89" s="275" t="e">
        <f t="shared" si="15"/>
        <v>#DIV/0!</v>
      </c>
    </row>
    <row r="90" spans="1:29" s="270" customFormat="1" ht="15.75" customHeight="1" thickBot="1" x14ac:dyDescent="0.45">
      <c r="A90" s="812"/>
      <c r="B90" s="351">
        <v>832207000000</v>
      </c>
      <c r="C90" s="276" t="s">
        <v>84</v>
      </c>
      <c r="D90" s="276"/>
      <c r="E90" s="271" t="s">
        <v>425</v>
      </c>
      <c r="F90" s="271"/>
      <c r="G90" s="271"/>
      <c r="H90" s="271"/>
      <c r="I90" s="271"/>
      <c r="J90" s="269">
        <v>0</v>
      </c>
      <c r="K90" s="269"/>
      <c r="L90" s="269"/>
      <c r="M90" s="269"/>
      <c r="P90" s="271"/>
      <c r="Q90" s="271"/>
      <c r="R90" s="272"/>
      <c r="S90" s="271"/>
      <c r="T90" s="272"/>
      <c r="U90" s="273">
        <f t="shared" si="13"/>
        <v>0</v>
      </c>
      <c r="V90" s="273" t="str">
        <f t="shared" si="17"/>
        <v/>
      </c>
      <c r="W90" s="265" t="e">
        <f t="shared" si="16"/>
        <v>#DIV/0!</v>
      </c>
      <c r="X90" s="270" t="s">
        <v>447</v>
      </c>
      <c r="Y90" s="265" t="str">
        <f t="shared" si="10"/>
        <v>-</v>
      </c>
      <c r="AB90" s="274" t="e">
        <f t="shared" si="14"/>
        <v>#DIV/0!</v>
      </c>
      <c r="AC90" s="275" t="e">
        <f t="shared" si="15"/>
        <v>#DIV/0!</v>
      </c>
    </row>
    <row r="91" spans="1:29" s="270" customFormat="1" ht="15.75" customHeight="1" thickBot="1" x14ac:dyDescent="0.45">
      <c r="A91" s="812"/>
      <c r="B91" s="351">
        <v>832248000000</v>
      </c>
      <c r="C91" s="276" t="s">
        <v>85</v>
      </c>
      <c r="D91" s="276"/>
      <c r="E91" s="271" t="s">
        <v>425</v>
      </c>
      <c r="F91" s="271"/>
      <c r="G91" s="271"/>
      <c r="H91" s="271"/>
      <c r="I91" s="271"/>
      <c r="J91" s="269">
        <v>0</v>
      </c>
      <c r="K91" s="269"/>
      <c r="L91" s="269"/>
      <c r="M91" s="269"/>
      <c r="P91" s="271"/>
      <c r="Q91" s="271"/>
      <c r="R91" s="272"/>
      <c r="S91" s="271"/>
      <c r="T91" s="272"/>
      <c r="U91" s="273">
        <f t="shared" si="13"/>
        <v>0</v>
      </c>
      <c r="V91" s="273" t="str">
        <f t="shared" si="17"/>
        <v/>
      </c>
      <c r="W91" s="265" t="e">
        <f t="shared" si="16"/>
        <v>#DIV/0!</v>
      </c>
      <c r="X91" s="270" t="s">
        <v>447</v>
      </c>
      <c r="Y91" s="265" t="str">
        <f t="shared" si="10"/>
        <v>-</v>
      </c>
      <c r="AB91" s="274" t="e">
        <f t="shared" si="14"/>
        <v>#DIV/0!</v>
      </c>
      <c r="AC91" s="275" t="e">
        <f t="shared" si="15"/>
        <v>#DIV/0!</v>
      </c>
    </row>
    <row r="92" spans="1:29" ht="15.75" customHeight="1" thickBot="1" x14ac:dyDescent="0.45">
      <c r="A92" s="812"/>
      <c r="B92" s="345">
        <v>268018100000</v>
      </c>
      <c r="C92" s="10" t="s">
        <v>94</v>
      </c>
      <c r="D92" s="10" t="s">
        <v>715</v>
      </c>
      <c r="E92" s="5" t="s">
        <v>425</v>
      </c>
      <c r="F92" s="5"/>
      <c r="G92" s="5">
        <v>8</v>
      </c>
      <c r="H92" s="5">
        <v>22</v>
      </c>
      <c r="I92" s="5">
        <v>7.67</v>
      </c>
      <c r="J92" s="27">
        <v>26.33</v>
      </c>
      <c r="K92" s="27">
        <v>11.83</v>
      </c>
      <c r="L92" s="27">
        <v>22.67</v>
      </c>
      <c r="M92" s="93">
        <v>22</v>
      </c>
      <c r="P92" s="5">
        <v>286</v>
      </c>
      <c r="Q92" s="34">
        <v>0</v>
      </c>
      <c r="R92" s="71">
        <v>45428</v>
      </c>
      <c r="S92" s="5">
        <v>303</v>
      </c>
      <c r="T92" s="71">
        <v>45401</v>
      </c>
      <c r="U92" s="95">
        <f>S92-P92</f>
        <v>17</v>
      </c>
      <c r="V92" s="95" t="str">
        <f t="shared" si="17"/>
        <v/>
      </c>
      <c r="W92" s="12">
        <f t="shared" si="16"/>
        <v>13</v>
      </c>
      <c r="Y92" s="12" t="str">
        <f t="shared" si="10"/>
        <v/>
      </c>
      <c r="AA92" s="57"/>
      <c r="AB92" s="2">
        <f t="shared" ref="AB92:AB105" si="18">(S92+Q92+AA92)/M92</f>
        <v>13.772727272727273</v>
      </c>
      <c r="AC92" s="141">
        <f t="shared" si="15"/>
        <v>18.772727272727273</v>
      </c>
    </row>
    <row r="93" spans="1:29" ht="15.75" customHeight="1" thickBot="1" x14ac:dyDescent="0.45">
      <c r="A93" s="812"/>
      <c r="B93" s="345">
        <v>267680102810</v>
      </c>
      <c r="C93" s="10" t="s">
        <v>95</v>
      </c>
      <c r="D93" s="10"/>
      <c r="E93" s="5" t="s">
        <v>425</v>
      </c>
      <c r="F93" s="5"/>
      <c r="G93" s="5">
        <v>8</v>
      </c>
      <c r="H93" s="5">
        <v>83</v>
      </c>
      <c r="I93" s="5">
        <v>41.67</v>
      </c>
      <c r="J93" s="27">
        <v>75.83</v>
      </c>
      <c r="K93" s="27">
        <v>127</v>
      </c>
      <c r="L93" s="27">
        <v>140</v>
      </c>
      <c r="M93" s="93">
        <v>100</v>
      </c>
      <c r="P93" s="5">
        <v>105</v>
      </c>
      <c r="Q93" s="183">
        <v>0</v>
      </c>
      <c r="R93" s="71">
        <v>45428</v>
      </c>
      <c r="S93" s="5">
        <v>105</v>
      </c>
      <c r="T93" s="71">
        <v>45401</v>
      </c>
      <c r="U93" s="95">
        <f t="shared" ref="U93:U130" si="19">S93-P93</f>
        <v>0</v>
      </c>
      <c r="V93" s="95" t="str">
        <f>IF(U93&gt;M93, "OJO", "")</f>
        <v/>
      </c>
      <c r="W93" s="12">
        <f t="shared" ref="W93:W110" si="20">SUM(P93:Q93)/M93</f>
        <v>1.05</v>
      </c>
      <c r="Y93" s="12" t="str">
        <f>IFERROR(IF(W93&lt;=(4+G93),"PEDIR",""),"-")</f>
        <v>PEDIR</v>
      </c>
      <c r="Z93" s="1" t="s">
        <v>793</v>
      </c>
      <c r="AA93" s="57"/>
      <c r="AB93" s="2">
        <f t="shared" si="18"/>
        <v>1.05</v>
      </c>
      <c r="AC93" s="141">
        <f t="shared" si="15"/>
        <v>-5.9</v>
      </c>
    </row>
    <row r="94" spans="1:29" ht="24.9" thickBot="1" x14ac:dyDescent="0.45">
      <c r="A94" s="812"/>
      <c r="B94" s="345">
        <v>267682302810</v>
      </c>
      <c r="C94" s="17" t="s">
        <v>536</v>
      </c>
      <c r="D94" s="10"/>
      <c r="E94" s="5" t="s">
        <v>425</v>
      </c>
      <c r="F94" s="5"/>
      <c r="G94" s="5">
        <v>8</v>
      </c>
      <c r="H94" s="5">
        <v>83</v>
      </c>
      <c r="I94" s="5">
        <v>41.67</v>
      </c>
      <c r="J94" s="27">
        <v>41.67</v>
      </c>
      <c r="K94" s="27">
        <v>126</v>
      </c>
      <c r="L94" s="27">
        <v>140</v>
      </c>
      <c r="M94" s="93">
        <v>100</v>
      </c>
      <c r="P94" s="5">
        <v>0</v>
      </c>
      <c r="Q94" s="5">
        <v>0</v>
      </c>
      <c r="R94" s="71">
        <v>45428</v>
      </c>
      <c r="S94" s="5">
        <v>0</v>
      </c>
      <c r="T94" s="71">
        <v>45401</v>
      </c>
      <c r="U94" s="95">
        <f t="shared" si="19"/>
        <v>0</v>
      </c>
      <c r="V94" s="95" t="str">
        <f>IF(U94&gt;M94, "OJO", "")</f>
        <v/>
      </c>
      <c r="W94" s="12">
        <f t="shared" si="20"/>
        <v>0</v>
      </c>
      <c r="Y94" s="12" t="str">
        <f>IFERROR(IF(W94&lt;=(4+G94),"PEDIR",""),"-")</f>
        <v>PEDIR</v>
      </c>
      <c r="Z94" s="1" t="s">
        <v>793</v>
      </c>
      <c r="AA94" s="57"/>
      <c r="AB94" s="2">
        <f t="shared" si="18"/>
        <v>0</v>
      </c>
      <c r="AC94" s="141">
        <f t="shared" si="15"/>
        <v>-8</v>
      </c>
    </row>
    <row r="95" spans="1:29" s="172" customFormat="1" ht="15" thickBot="1" x14ac:dyDescent="0.5">
      <c r="A95" s="812"/>
      <c r="B95" s="353">
        <v>22810100000000</v>
      </c>
      <c r="C95" s="277" t="s">
        <v>697</v>
      </c>
      <c r="D95" s="169"/>
      <c r="E95" s="170"/>
      <c r="F95" s="170"/>
      <c r="G95" s="170"/>
      <c r="H95" s="170">
        <v>84</v>
      </c>
      <c r="I95" s="170">
        <v>31</v>
      </c>
      <c r="J95" s="171">
        <v>81</v>
      </c>
      <c r="K95" s="171">
        <v>57</v>
      </c>
      <c r="L95" s="171">
        <v>100</v>
      </c>
      <c r="M95" s="171">
        <v>80</v>
      </c>
      <c r="P95" s="170">
        <v>875</v>
      </c>
      <c r="Q95" s="170">
        <v>0</v>
      </c>
      <c r="R95" s="173">
        <v>45428</v>
      </c>
      <c r="S95" s="170">
        <v>968</v>
      </c>
      <c r="T95" s="173">
        <v>45401</v>
      </c>
      <c r="U95" s="95">
        <f t="shared" si="19"/>
        <v>93</v>
      </c>
      <c r="V95" s="174"/>
      <c r="W95" s="168">
        <f t="shared" si="20"/>
        <v>10.9375</v>
      </c>
      <c r="Y95" s="168"/>
      <c r="AB95" s="175">
        <f t="shared" si="18"/>
        <v>12.1</v>
      </c>
      <c r="AC95" s="220">
        <f t="shared" si="15"/>
        <v>23.037500000000001</v>
      </c>
    </row>
    <row r="96" spans="1:29" ht="15.75" customHeight="1" thickBot="1" x14ac:dyDescent="0.45">
      <c r="A96" s="812"/>
      <c r="B96" s="345">
        <v>267680103510</v>
      </c>
      <c r="C96" s="10" t="s">
        <v>96</v>
      </c>
      <c r="D96" s="10"/>
      <c r="E96" s="5" t="s">
        <v>425</v>
      </c>
      <c r="F96" s="5"/>
      <c r="G96" s="5">
        <v>5</v>
      </c>
      <c r="H96" s="5">
        <v>92</v>
      </c>
      <c r="I96" s="5">
        <v>90.25</v>
      </c>
      <c r="J96" s="27">
        <v>91.67</v>
      </c>
      <c r="K96" s="27">
        <v>137</v>
      </c>
      <c r="L96" s="27">
        <v>125</v>
      </c>
      <c r="M96" s="93">
        <v>115</v>
      </c>
      <c r="P96" s="5">
        <v>1551</v>
      </c>
      <c r="Q96" s="34">
        <v>0</v>
      </c>
      <c r="R96" s="71">
        <v>45428</v>
      </c>
      <c r="S96" s="5">
        <v>1551</v>
      </c>
      <c r="T96" s="71">
        <v>45401</v>
      </c>
      <c r="U96" s="95">
        <f t="shared" si="19"/>
        <v>0</v>
      </c>
      <c r="V96" s="95" t="str">
        <f>IF(U96&gt;M96, "OJO", "")</f>
        <v/>
      </c>
      <c r="W96" s="12">
        <f t="shared" si="20"/>
        <v>13.486956521739131</v>
      </c>
      <c r="Y96" s="12" t="str">
        <f>IFERROR(IF(W96&lt;=(4+G96),"PEDIR",""),"-")</f>
        <v/>
      </c>
      <c r="AA96" s="57"/>
      <c r="AB96" s="2">
        <f t="shared" si="18"/>
        <v>13.486956521739131</v>
      </c>
      <c r="AC96" s="141">
        <f t="shared" si="15"/>
        <v>21.973913043478262</v>
      </c>
    </row>
    <row r="97" spans="1:29" ht="24.9" thickBot="1" x14ac:dyDescent="0.45">
      <c r="A97" s="812"/>
      <c r="B97" s="345">
        <v>267682103510</v>
      </c>
      <c r="C97" s="17" t="s">
        <v>97</v>
      </c>
      <c r="D97" s="10"/>
      <c r="E97" s="5" t="s">
        <v>425</v>
      </c>
      <c r="F97" s="5"/>
      <c r="G97" s="5">
        <v>5</v>
      </c>
      <c r="H97" s="5">
        <v>92</v>
      </c>
      <c r="I97" s="5">
        <v>90.25</v>
      </c>
      <c r="J97" s="27">
        <v>91.67</v>
      </c>
      <c r="K97" s="27">
        <v>137</v>
      </c>
      <c r="L97" s="27">
        <v>125</v>
      </c>
      <c r="M97" s="93">
        <v>115</v>
      </c>
      <c r="P97" s="5">
        <v>1458</v>
      </c>
      <c r="Q97" s="34">
        <v>0</v>
      </c>
      <c r="R97" s="71">
        <v>45428</v>
      </c>
      <c r="S97" s="5">
        <v>1458</v>
      </c>
      <c r="T97" s="71">
        <v>45401</v>
      </c>
      <c r="U97" s="95">
        <f t="shared" si="19"/>
        <v>0</v>
      </c>
      <c r="V97" s="95" t="str">
        <f>IF(U97&gt;M97, "OJO", "")</f>
        <v/>
      </c>
      <c r="W97" s="12">
        <f t="shared" si="20"/>
        <v>12.678260869565218</v>
      </c>
      <c r="Y97" s="12" t="str">
        <f>IFERROR(IF(W97&lt;=(4+G97),"PEDIR",""),"-")</f>
        <v/>
      </c>
      <c r="AA97" s="57"/>
      <c r="AB97" s="2">
        <f t="shared" si="18"/>
        <v>12.678260869565218</v>
      </c>
      <c r="AC97" s="141">
        <f t="shared" si="15"/>
        <v>20.356521739130436</v>
      </c>
    </row>
    <row r="98" spans="1:29" s="172" customFormat="1" ht="15" thickBot="1" x14ac:dyDescent="0.5">
      <c r="A98" s="812"/>
      <c r="B98" s="353">
        <v>22810200000000</v>
      </c>
      <c r="C98" s="177" t="s">
        <v>696</v>
      </c>
      <c r="D98" s="169"/>
      <c r="E98" s="170"/>
      <c r="F98" s="170"/>
      <c r="G98" s="170"/>
      <c r="H98" s="170">
        <v>77</v>
      </c>
      <c r="I98" s="170">
        <v>106</v>
      </c>
      <c r="J98" s="171">
        <v>78</v>
      </c>
      <c r="K98" s="171">
        <v>112</v>
      </c>
      <c r="L98" s="171">
        <v>134</v>
      </c>
      <c r="M98" s="171">
        <f>+AVERAGE(H98:L98)</f>
        <v>101.4</v>
      </c>
      <c r="P98" s="170">
        <v>957</v>
      </c>
      <c r="Q98" s="170"/>
      <c r="R98" s="173">
        <v>45428</v>
      </c>
      <c r="S98" s="170">
        <v>1069</v>
      </c>
      <c r="T98" s="173">
        <v>45401</v>
      </c>
      <c r="U98" s="95">
        <f t="shared" si="19"/>
        <v>112</v>
      </c>
      <c r="V98" s="174"/>
      <c r="W98" s="168">
        <f t="shared" si="20"/>
        <v>9.4378698224852062</v>
      </c>
      <c r="Y98" s="168"/>
      <c r="AB98" s="175">
        <f t="shared" si="18"/>
        <v>10.54240631163708</v>
      </c>
      <c r="AC98" s="220">
        <f t="shared" si="15"/>
        <v>19.980276134122285</v>
      </c>
    </row>
    <row r="99" spans="1:29" ht="15.75" customHeight="1" thickBot="1" x14ac:dyDescent="0.45">
      <c r="A99" s="812"/>
      <c r="B99" s="345">
        <v>267680103810</v>
      </c>
      <c r="C99" s="10" t="s">
        <v>98</v>
      </c>
      <c r="D99" s="10"/>
      <c r="E99" s="5" t="s">
        <v>425</v>
      </c>
      <c r="F99" s="5"/>
      <c r="G99" s="5">
        <v>5</v>
      </c>
      <c r="H99" s="5">
        <v>65</v>
      </c>
      <c r="I99" s="5">
        <v>115.67</v>
      </c>
      <c r="J99" s="27">
        <v>71.67</v>
      </c>
      <c r="K99" s="27">
        <v>101</v>
      </c>
      <c r="L99" s="27">
        <v>178</v>
      </c>
      <c r="M99" s="93">
        <v>110</v>
      </c>
      <c r="P99" s="5">
        <v>45</v>
      </c>
      <c r="Q99" s="5">
        <v>0</v>
      </c>
      <c r="R99" s="71">
        <v>45428</v>
      </c>
      <c r="S99" s="5">
        <v>151</v>
      </c>
      <c r="T99" s="71">
        <v>45401</v>
      </c>
      <c r="U99" s="95">
        <f t="shared" si="19"/>
        <v>106</v>
      </c>
      <c r="V99" s="95" t="str">
        <f t="shared" ref="V99:V111" si="21">IF(U99&gt;M99, "OJO", "")</f>
        <v/>
      </c>
      <c r="W99" s="12">
        <f t="shared" si="20"/>
        <v>0.40909090909090912</v>
      </c>
      <c r="Y99" s="12" t="str">
        <f>IFERROR(IF(W99&lt;=(4+G99),"PEDIR",""),"-")</f>
        <v>PEDIR</v>
      </c>
      <c r="Z99" s="1" t="s">
        <v>726</v>
      </c>
      <c r="AA99" s="57"/>
      <c r="AB99" s="2">
        <f t="shared" si="18"/>
        <v>1.3727272727272728</v>
      </c>
      <c r="AC99" s="141">
        <f t="shared" si="15"/>
        <v>-3.2181818181818178</v>
      </c>
    </row>
    <row r="100" spans="1:29" ht="12.6" thickBot="1" x14ac:dyDescent="0.45">
      <c r="A100" s="812"/>
      <c r="B100" s="345">
        <v>267682103810</v>
      </c>
      <c r="C100" s="17" t="s">
        <v>99</v>
      </c>
      <c r="D100" s="10"/>
      <c r="E100" s="5" t="s">
        <v>425</v>
      </c>
      <c r="F100" s="5"/>
      <c r="G100" s="5">
        <v>5</v>
      </c>
      <c r="H100" s="5">
        <v>65</v>
      </c>
      <c r="I100" s="5">
        <v>86.5</v>
      </c>
      <c r="J100" s="27">
        <v>108.5</v>
      </c>
      <c r="K100" s="27">
        <v>80.67</v>
      </c>
      <c r="L100" s="27">
        <v>174</v>
      </c>
      <c r="M100" s="93">
        <v>110</v>
      </c>
      <c r="P100" s="5">
        <v>37</v>
      </c>
      <c r="Q100" s="34">
        <v>0</v>
      </c>
      <c r="R100" s="71">
        <v>45428</v>
      </c>
      <c r="S100" s="5">
        <v>37</v>
      </c>
      <c r="T100" s="71">
        <v>45401</v>
      </c>
      <c r="U100" s="95">
        <f t="shared" si="19"/>
        <v>0</v>
      </c>
      <c r="V100" s="95" t="str">
        <f t="shared" si="21"/>
        <v/>
      </c>
      <c r="W100" s="12">
        <f t="shared" si="20"/>
        <v>0.33636363636363636</v>
      </c>
      <c r="Y100" s="12" t="str">
        <f>IFERROR(IF(W100&lt;=(4+G100),"PEDIR",""),"-")</f>
        <v>PEDIR</v>
      </c>
      <c r="Z100" s="1" t="s">
        <v>726</v>
      </c>
      <c r="AA100" s="57"/>
      <c r="AB100" s="2">
        <f t="shared" si="18"/>
        <v>0.33636363636363636</v>
      </c>
      <c r="AC100" s="141">
        <f t="shared" si="15"/>
        <v>-4.327272727272728</v>
      </c>
    </row>
    <row r="101" spans="1:29" s="172" customFormat="1" ht="15" thickBot="1" x14ac:dyDescent="0.5">
      <c r="A101" s="812"/>
      <c r="B101" s="353">
        <v>22810300000000</v>
      </c>
      <c r="C101" s="177" t="s">
        <v>667</v>
      </c>
      <c r="D101" s="169"/>
      <c r="E101" s="170"/>
      <c r="F101" s="170"/>
      <c r="G101" s="170"/>
      <c r="H101" s="170">
        <v>17</v>
      </c>
      <c r="I101" s="170">
        <v>106</v>
      </c>
      <c r="J101" s="171">
        <v>68</v>
      </c>
      <c r="K101" s="171">
        <v>114</v>
      </c>
      <c r="L101" s="171">
        <v>73</v>
      </c>
      <c r="M101" s="171">
        <f>+AVERAGE(I101:L101)</f>
        <v>90.25</v>
      </c>
      <c r="P101" s="170">
        <v>644</v>
      </c>
      <c r="Q101" s="170"/>
      <c r="R101" s="173">
        <v>45428</v>
      </c>
      <c r="S101" s="170">
        <v>611</v>
      </c>
      <c r="T101" s="173">
        <v>45401</v>
      </c>
      <c r="U101" s="95">
        <f t="shared" si="19"/>
        <v>-33</v>
      </c>
      <c r="V101" s="174" t="str">
        <f t="shared" si="21"/>
        <v/>
      </c>
      <c r="W101" s="168">
        <f t="shared" si="20"/>
        <v>7.1357340720221609</v>
      </c>
      <c r="Y101" s="168"/>
      <c r="AB101" s="175">
        <f t="shared" si="18"/>
        <v>6.770083102493075</v>
      </c>
      <c r="AC101" s="220">
        <f t="shared" si="15"/>
        <v>13.905817174515235</v>
      </c>
    </row>
    <row r="102" spans="1:29" ht="12.6" thickBot="1" x14ac:dyDescent="0.45">
      <c r="A102" s="812"/>
      <c r="B102" s="345">
        <v>267682102810</v>
      </c>
      <c r="C102" s="10" t="s">
        <v>100</v>
      </c>
      <c r="D102" s="10"/>
      <c r="E102" s="5" t="s">
        <v>425</v>
      </c>
      <c r="F102" s="5"/>
      <c r="G102" s="5">
        <v>5</v>
      </c>
      <c r="H102" s="5">
        <v>101</v>
      </c>
      <c r="I102" s="5">
        <v>41.67</v>
      </c>
      <c r="J102" s="27">
        <v>159.5</v>
      </c>
      <c r="K102" s="27">
        <v>139</v>
      </c>
      <c r="L102" s="27">
        <v>235</v>
      </c>
      <c r="M102" s="27">
        <v>190</v>
      </c>
      <c r="P102" s="5">
        <v>255</v>
      </c>
      <c r="Q102" s="34">
        <v>0</v>
      </c>
      <c r="R102" s="71">
        <v>45428</v>
      </c>
      <c r="S102" s="5">
        <v>255</v>
      </c>
      <c r="T102" s="71">
        <v>45401</v>
      </c>
      <c r="U102" s="95">
        <f t="shared" si="19"/>
        <v>0</v>
      </c>
      <c r="V102" s="95" t="str">
        <f t="shared" si="21"/>
        <v/>
      </c>
      <c r="W102" s="12">
        <f t="shared" si="20"/>
        <v>1.3421052631578947</v>
      </c>
      <c r="Y102" s="12" t="str">
        <f>IFERROR(IF(W102&lt;=(4+G102),"PEDIR",""),"-")</f>
        <v>PEDIR</v>
      </c>
      <c r="Z102" s="811"/>
      <c r="AA102" s="57"/>
      <c r="AB102" s="2">
        <f t="shared" si="18"/>
        <v>1.3421052631578947</v>
      </c>
      <c r="AC102" s="141">
        <f t="shared" si="15"/>
        <v>-2.3157894736842106</v>
      </c>
    </row>
    <row r="103" spans="1:29" ht="12.6" thickBot="1" x14ac:dyDescent="0.45">
      <c r="A103" s="812"/>
      <c r="B103" s="345">
        <v>267682202810</v>
      </c>
      <c r="C103" s="10" t="s">
        <v>101</v>
      </c>
      <c r="D103" s="10"/>
      <c r="E103" s="5" t="s">
        <v>425</v>
      </c>
      <c r="F103" s="5"/>
      <c r="G103" s="5">
        <v>5</v>
      </c>
      <c r="H103" s="5">
        <v>100</v>
      </c>
      <c r="I103" s="5">
        <v>41.67</v>
      </c>
      <c r="J103" s="27">
        <v>193.67</v>
      </c>
      <c r="K103" s="27">
        <v>139</v>
      </c>
      <c r="L103" s="27">
        <v>243</v>
      </c>
      <c r="M103" s="27">
        <v>190</v>
      </c>
      <c r="P103" s="5">
        <v>0</v>
      </c>
      <c r="Q103" s="5">
        <v>0</v>
      </c>
      <c r="R103" s="71">
        <v>45428</v>
      </c>
      <c r="S103" s="5">
        <v>0</v>
      </c>
      <c r="T103" s="71">
        <v>45401</v>
      </c>
      <c r="U103" s="95">
        <f t="shared" si="19"/>
        <v>0</v>
      </c>
      <c r="V103" s="95" t="str">
        <f t="shared" si="21"/>
        <v/>
      </c>
      <c r="W103" s="12">
        <f t="shared" si="20"/>
        <v>0</v>
      </c>
      <c r="Y103" s="12" t="str">
        <f>IFERROR(IF(W103&lt;=(4+G103),"PEDIR",""),"-")</f>
        <v>PEDIR</v>
      </c>
      <c r="Z103" s="811"/>
      <c r="AA103" s="57"/>
      <c r="AB103" s="2">
        <f t="shared" si="18"/>
        <v>0</v>
      </c>
      <c r="AC103" s="141">
        <f t="shared" si="15"/>
        <v>-5</v>
      </c>
    </row>
    <row r="104" spans="1:29" s="172" customFormat="1" ht="15" thickBot="1" x14ac:dyDescent="0.5">
      <c r="A104" s="812"/>
      <c r="B104" s="353">
        <v>22815100000000</v>
      </c>
      <c r="C104" s="177" t="s">
        <v>695</v>
      </c>
      <c r="D104" s="167"/>
      <c r="E104" s="170"/>
      <c r="F104" s="170"/>
      <c r="G104" s="170"/>
      <c r="H104" s="170"/>
      <c r="I104" s="170">
        <v>20</v>
      </c>
      <c r="J104" s="171">
        <v>180</v>
      </c>
      <c r="K104" s="171">
        <v>142</v>
      </c>
      <c r="L104" s="171">
        <v>105</v>
      </c>
      <c r="M104" s="171">
        <f>+AVERAGE(J104:L104)</f>
        <v>142.33333333333334</v>
      </c>
      <c r="P104" s="170">
        <v>1095</v>
      </c>
      <c r="Q104" s="170">
        <v>0</v>
      </c>
      <c r="R104" s="173">
        <v>45428</v>
      </c>
      <c r="S104" s="170">
        <v>1424</v>
      </c>
      <c r="T104" s="173">
        <v>45401</v>
      </c>
      <c r="U104" s="95">
        <f t="shared" si="19"/>
        <v>329</v>
      </c>
      <c r="V104" s="174" t="str">
        <f t="shared" si="21"/>
        <v>OJO</v>
      </c>
      <c r="W104" s="168">
        <f t="shared" si="20"/>
        <v>7.6932084309133488</v>
      </c>
      <c r="Y104" s="168"/>
      <c r="Z104" s="176"/>
      <c r="AB104" s="175">
        <f t="shared" si="18"/>
        <v>10.004683840749413</v>
      </c>
      <c r="AC104" s="220">
        <f t="shared" si="15"/>
        <v>17.697892271662763</v>
      </c>
    </row>
    <row r="105" spans="1:29" s="57" customFormat="1" ht="12.6" thickBot="1" x14ac:dyDescent="0.45">
      <c r="A105" s="812"/>
      <c r="B105" s="440">
        <v>267680103515</v>
      </c>
      <c r="C105" s="252" t="s">
        <v>102</v>
      </c>
      <c r="D105" s="252"/>
      <c r="E105" s="34" t="s">
        <v>425</v>
      </c>
      <c r="F105" s="34"/>
      <c r="G105" s="34">
        <v>5</v>
      </c>
      <c r="H105" s="34">
        <v>841</v>
      </c>
      <c r="I105" s="34">
        <v>167.33</v>
      </c>
      <c r="J105" s="93">
        <v>413.25</v>
      </c>
      <c r="K105" s="93">
        <v>460</v>
      </c>
      <c r="L105" s="93">
        <v>548</v>
      </c>
      <c r="M105" s="93">
        <f>AVERAGE(J105:L105)</f>
        <v>473.75</v>
      </c>
      <c r="P105" s="34">
        <v>10258</v>
      </c>
      <c r="Q105" s="34">
        <v>0</v>
      </c>
      <c r="R105" s="71">
        <v>45428</v>
      </c>
      <c r="S105" s="34">
        <v>10258</v>
      </c>
      <c r="T105" s="71">
        <v>45401</v>
      </c>
      <c r="U105" s="95">
        <f t="shared" si="19"/>
        <v>0</v>
      </c>
      <c r="V105" s="95" t="str">
        <f t="shared" si="21"/>
        <v/>
      </c>
      <c r="W105" s="48">
        <f t="shared" si="20"/>
        <v>21.652770448548814</v>
      </c>
      <c r="Y105" s="48" t="str">
        <f>IFERROR(IF(W105&lt;=(4+G105),"PEDIR",""),"-")</f>
        <v/>
      </c>
      <c r="AB105" s="58">
        <f t="shared" si="18"/>
        <v>21.652770448548814</v>
      </c>
      <c r="AC105" s="251">
        <f t="shared" si="15"/>
        <v>38.305540897097629</v>
      </c>
    </row>
    <row r="106" spans="1:29" ht="12.6" thickBot="1" x14ac:dyDescent="0.45">
      <c r="A106" s="812"/>
      <c r="B106" s="345">
        <v>267682103515</v>
      </c>
      <c r="C106" s="10" t="s">
        <v>103</v>
      </c>
      <c r="D106" s="10"/>
      <c r="E106" s="5" t="s">
        <v>425</v>
      </c>
      <c r="F106" s="5"/>
      <c r="G106" s="5">
        <v>5</v>
      </c>
      <c r="H106" s="5">
        <v>956</v>
      </c>
      <c r="I106" s="5">
        <v>54</v>
      </c>
      <c r="J106" s="27">
        <v>412.67</v>
      </c>
      <c r="K106" s="27">
        <v>460</v>
      </c>
      <c r="L106" s="27">
        <v>542</v>
      </c>
      <c r="M106" s="93">
        <v>474</v>
      </c>
      <c r="P106" s="5">
        <v>10566</v>
      </c>
      <c r="Q106" s="34">
        <v>0</v>
      </c>
      <c r="R106" s="71">
        <v>45428</v>
      </c>
      <c r="S106" s="5">
        <v>10566</v>
      </c>
      <c r="T106" s="71">
        <v>45401</v>
      </c>
      <c r="U106" s="95">
        <f t="shared" si="19"/>
        <v>0</v>
      </c>
      <c r="V106" s="95" t="str">
        <f t="shared" si="21"/>
        <v/>
      </c>
      <c r="W106" s="12">
        <f t="shared" si="20"/>
        <v>22.291139240506329</v>
      </c>
      <c r="Y106" s="12" t="str">
        <f>IFERROR(IF(W106&lt;=(4+G106),"PEDIR",""),"-")</f>
        <v/>
      </c>
      <c r="AA106" s="57"/>
      <c r="AB106" s="2">
        <f t="shared" si="14"/>
        <v>22.291139240506329</v>
      </c>
      <c r="AC106" s="141">
        <f t="shared" si="15"/>
        <v>39.582278481012658</v>
      </c>
    </row>
    <row r="107" spans="1:29" s="172" customFormat="1" ht="15" thickBot="1" x14ac:dyDescent="0.5">
      <c r="A107" s="812"/>
      <c r="B107" s="353">
        <v>22815200000000</v>
      </c>
      <c r="C107" s="177" t="s">
        <v>694</v>
      </c>
      <c r="D107" s="169"/>
      <c r="E107" s="170"/>
      <c r="F107" s="170"/>
      <c r="G107" s="170"/>
      <c r="H107" s="170"/>
      <c r="I107" s="170">
        <v>139</v>
      </c>
      <c r="J107" s="171">
        <v>422</v>
      </c>
      <c r="K107" s="171">
        <v>471</v>
      </c>
      <c r="L107" s="171">
        <v>435</v>
      </c>
      <c r="M107" s="171">
        <f>AVERAGE(J107:L107)</f>
        <v>442.66666666666669</v>
      </c>
      <c r="P107" s="170">
        <v>1615</v>
      </c>
      <c r="Q107" s="170">
        <v>0</v>
      </c>
      <c r="R107" s="173">
        <v>45428</v>
      </c>
      <c r="S107" s="170">
        <v>2011</v>
      </c>
      <c r="T107" s="173">
        <v>45401</v>
      </c>
      <c r="U107" s="174">
        <f t="shared" si="19"/>
        <v>396</v>
      </c>
      <c r="V107" s="174" t="str">
        <f t="shared" si="21"/>
        <v/>
      </c>
      <c r="W107" s="168">
        <f t="shared" si="20"/>
        <v>3.6483433734939759</v>
      </c>
      <c r="Y107" s="168"/>
      <c r="AB107" s="175">
        <f>(S107+Q107+AA107)/M107</f>
        <v>4.5429216867469879</v>
      </c>
      <c r="AC107" s="220">
        <f t="shared" si="15"/>
        <v>8.1912650602409638</v>
      </c>
    </row>
    <row r="108" spans="1:29" s="57" customFormat="1" ht="15.75" customHeight="1" thickBot="1" x14ac:dyDescent="0.45">
      <c r="A108" s="812"/>
      <c r="B108" s="440">
        <v>267680103815</v>
      </c>
      <c r="C108" s="252" t="s">
        <v>104</v>
      </c>
      <c r="D108" s="252"/>
      <c r="E108" s="34" t="s">
        <v>425</v>
      </c>
      <c r="F108" s="34"/>
      <c r="G108" s="34">
        <v>5</v>
      </c>
      <c r="H108" s="34">
        <v>7</v>
      </c>
      <c r="I108" s="34">
        <v>4.17</v>
      </c>
      <c r="J108" s="93">
        <v>41.67</v>
      </c>
      <c r="K108" s="93">
        <v>5.83</v>
      </c>
      <c r="L108" s="34">
        <v>20.83</v>
      </c>
      <c r="M108" s="93">
        <v>25</v>
      </c>
      <c r="P108" s="34">
        <v>5867</v>
      </c>
      <c r="Q108" s="34">
        <v>0</v>
      </c>
      <c r="R108" s="71">
        <v>45428</v>
      </c>
      <c r="S108" s="34">
        <v>5867</v>
      </c>
      <c r="T108" s="71">
        <v>45401</v>
      </c>
      <c r="U108" s="95">
        <f t="shared" si="19"/>
        <v>0</v>
      </c>
      <c r="V108" s="95" t="str">
        <f t="shared" si="21"/>
        <v/>
      </c>
      <c r="W108" s="48">
        <f t="shared" si="20"/>
        <v>234.68</v>
      </c>
      <c r="Y108" s="48" t="str">
        <f>IFERROR(IF(W108&lt;=(4+G108),"PEDIR",""),"-")</f>
        <v/>
      </c>
      <c r="AB108" s="58">
        <f>(S108+Q108+AA108)/M108</f>
        <v>234.68</v>
      </c>
      <c r="AC108" s="251">
        <f t="shared" si="15"/>
        <v>464.36</v>
      </c>
    </row>
    <row r="109" spans="1:29" s="60" customFormat="1" ht="12.6" thickBot="1" x14ac:dyDescent="0.45">
      <c r="A109" s="812"/>
      <c r="B109" s="440">
        <v>267682103815</v>
      </c>
      <c r="C109" s="252" t="s">
        <v>105</v>
      </c>
      <c r="D109" s="252"/>
      <c r="E109" s="34" t="s">
        <v>425</v>
      </c>
      <c r="F109" s="34"/>
      <c r="G109" s="34">
        <v>5</v>
      </c>
      <c r="H109" s="34">
        <v>7</v>
      </c>
      <c r="I109" s="34">
        <v>50</v>
      </c>
      <c r="J109" s="93">
        <v>0.67</v>
      </c>
      <c r="K109" s="93">
        <v>26.25</v>
      </c>
      <c r="L109" s="93">
        <v>25.42</v>
      </c>
      <c r="M109" s="93">
        <v>25</v>
      </c>
      <c r="P109" s="100">
        <v>5039</v>
      </c>
      <c r="Q109" s="100">
        <v>0</v>
      </c>
      <c r="R109" s="71">
        <v>45428</v>
      </c>
      <c r="S109" s="100">
        <v>5289</v>
      </c>
      <c r="T109" s="71">
        <v>45401</v>
      </c>
      <c r="U109" s="95">
        <f t="shared" si="19"/>
        <v>250</v>
      </c>
      <c r="V109" s="118" t="str">
        <f t="shared" si="21"/>
        <v>OJO</v>
      </c>
      <c r="W109" s="49">
        <f t="shared" si="20"/>
        <v>201.56</v>
      </c>
      <c r="Y109" s="49" t="str">
        <f>IFERROR(IF(W109&lt;=(4+G109),"PEDIR",""),"-")</f>
        <v/>
      </c>
      <c r="AB109" s="58">
        <f>(S109+Q109+AA109)/M109</f>
        <v>211.56</v>
      </c>
      <c r="AC109" s="251">
        <f t="shared" si="15"/>
        <v>408.12</v>
      </c>
    </row>
    <row r="110" spans="1:29" s="172" customFormat="1" ht="15" thickBot="1" x14ac:dyDescent="0.5">
      <c r="A110" s="812"/>
      <c r="B110" s="353">
        <v>22815300000000</v>
      </c>
      <c r="C110" s="177" t="s">
        <v>693</v>
      </c>
      <c r="D110" s="169"/>
      <c r="E110" s="170"/>
      <c r="F110" s="170"/>
      <c r="G110" s="170"/>
      <c r="H110" s="170"/>
      <c r="I110" s="170">
        <v>1.83</v>
      </c>
      <c r="J110" s="171">
        <v>1</v>
      </c>
      <c r="K110" s="171">
        <v>3.67</v>
      </c>
      <c r="L110" s="171">
        <v>10.75</v>
      </c>
      <c r="M110" s="171">
        <f>AVERAGE(K110:L110)</f>
        <v>7.21</v>
      </c>
      <c r="P110" s="170">
        <v>126</v>
      </c>
      <c r="Q110" s="170">
        <v>0</v>
      </c>
      <c r="R110" s="173">
        <v>45428</v>
      </c>
      <c r="S110" s="170">
        <v>126</v>
      </c>
      <c r="T110" s="173">
        <v>45401</v>
      </c>
      <c r="U110" s="174">
        <f t="shared" si="19"/>
        <v>0</v>
      </c>
      <c r="V110" s="174" t="str">
        <f t="shared" si="21"/>
        <v/>
      </c>
      <c r="W110" s="168">
        <f t="shared" si="20"/>
        <v>17.475728155339805</v>
      </c>
      <c r="Y110" s="168"/>
      <c r="AB110" s="175">
        <f>(S110+Q110+AA110)/M110</f>
        <v>17.475728155339805</v>
      </c>
      <c r="AC110" s="220">
        <f t="shared" si="15"/>
        <v>34.95145631067961</v>
      </c>
    </row>
    <row r="111" spans="1:29" s="199" customFormat="1" ht="15.75" customHeight="1" thickBot="1" x14ac:dyDescent="0.45">
      <c r="A111" s="812"/>
      <c r="B111" s="339"/>
      <c r="C111" s="287" t="s">
        <v>421</v>
      </c>
      <c r="D111" s="287"/>
      <c r="E111" s="288"/>
      <c r="F111" s="288"/>
      <c r="G111" s="288"/>
      <c r="H111" s="288"/>
      <c r="I111" s="288"/>
      <c r="J111" s="289"/>
      <c r="K111" s="289"/>
      <c r="L111" s="289"/>
      <c r="M111" s="130"/>
      <c r="P111" s="25"/>
      <c r="Q111" s="25"/>
      <c r="R111" s="25"/>
      <c r="S111" s="198"/>
      <c r="T111" s="25"/>
      <c r="U111" s="201">
        <f t="shared" si="19"/>
        <v>0</v>
      </c>
      <c r="V111" s="201" t="str">
        <f t="shared" si="21"/>
        <v/>
      </c>
      <c r="W111" s="198"/>
      <c r="Y111" s="198"/>
      <c r="AB111" s="206" t="e">
        <f t="shared" ref="AB111:AB174" si="22">(P111+Q111+AA111)/M111</f>
        <v>#DIV/0!</v>
      </c>
      <c r="AC111" s="208" t="e">
        <f t="shared" si="15"/>
        <v>#DIV/0!</v>
      </c>
    </row>
    <row r="112" spans="1:29" s="199" customFormat="1" ht="12.6" thickBot="1" x14ac:dyDescent="0.45">
      <c r="A112" s="812"/>
      <c r="B112" s="354">
        <v>267092001989</v>
      </c>
      <c r="C112" s="282" t="s">
        <v>110</v>
      </c>
      <c r="D112" s="282"/>
      <c r="E112" s="282" t="s">
        <v>425</v>
      </c>
      <c r="F112" s="282"/>
      <c r="G112" s="282" t="s">
        <v>4</v>
      </c>
      <c r="H112" s="282">
        <v>96</v>
      </c>
      <c r="I112" s="282">
        <v>72.92</v>
      </c>
      <c r="J112" s="283">
        <v>147.16999999999999</v>
      </c>
      <c r="K112" s="283">
        <v>0</v>
      </c>
      <c r="L112" s="283">
        <v>0</v>
      </c>
      <c r="M112" s="130">
        <v>150</v>
      </c>
      <c r="P112" s="25">
        <v>0</v>
      </c>
      <c r="Q112" s="25">
        <v>0</v>
      </c>
      <c r="R112" s="284">
        <v>45428</v>
      </c>
      <c r="S112" s="25">
        <v>0</v>
      </c>
      <c r="T112" s="284">
        <v>45392</v>
      </c>
      <c r="U112" s="201">
        <f t="shared" si="19"/>
        <v>0</v>
      </c>
      <c r="V112" s="201" t="str">
        <f>IF(U112&gt;M112, "OJO", "")</f>
        <v/>
      </c>
      <c r="W112" s="198">
        <f>SUM(P112:Q112)/M112</f>
        <v>0</v>
      </c>
      <c r="X112" s="199" t="s">
        <v>440</v>
      </c>
      <c r="Y112" s="198" t="str">
        <f>IFERROR(IF(W112&lt;=(4+G112),"PEDIR",""),"-")</f>
        <v>-</v>
      </c>
      <c r="AB112" s="206">
        <f t="shared" si="22"/>
        <v>0</v>
      </c>
      <c r="AC112" s="208" t="e">
        <f t="shared" si="15"/>
        <v>#VALUE!</v>
      </c>
    </row>
    <row r="113" spans="1:29" s="172" customFormat="1" ht="15" thickBot="1" x14ac:dyDescent="0.5">
      <c r="A113" s="812"/>
      <c r="B113" s="353">
        <v>12940200000000</v>
      </c>
      <c r="C113" s="177" t="s">
        <v>622</v>
      </c>
      <c r="D113" s="169"/>
      <c r="E113" s="177"/>
      <c r="F113" s="177"/>
      <c r="G113" s="177"/>
      <c r="H113" s="177">
        <v>63</v>
      </c>
      <c r="I113" s="177">
        <v>79</v>
      </c>
      <c r="J113" s="178">
        <v>155</v>
      </c>
      <c r="K113" s="178"/>
      <c r="L113" s="178"/>
      <c r="M113" s="171"/>
      <c r="P113" s="170">
        <v>340</v>
      </c>
      <c r="Q113" s="170">
        <v>0</v>
      </c>
      <c r="R113" s="173">
        <v>45428</v>
      </c>
      <c r="S113" s="170">
        <v>519</v>
      </c>
      <c r="T113" s="173">
        <v>45392</v>
      </c>
      <c r="U113" s="174">
        <f>S113-P113</f>
        <v>179</v>
      </c>
      <c r="V113" s="174"/>
      <c r="W113" s="168"/>
      <c r="Y113" s="168"/>
      <c r="AB113" s="175" t="e">
        <f t="shared" si="22"/>
        <v>#DIV/0!</v>
      </c>
      <c r="AC113" s="220" t="e">
        <f t="shared" si="15"/>
        <v>#DIV/0!</v>
      </c>
    </row>
    <row r="114" spans="1:29" s="199" customFormat="1" ht="12.6" thickBot="1" x14ac:dyDescent="0.45">
      <c r="A114" s="812"/>
      <c r="B114" s="354">
        <v>267092001991</v>
      </c>
      <c r="C114" s="282" t="s">
        <v>113</v>
      </c>
      <c r="D114" s="282"/>
      <c r="E114" s="282" t="s">
        <v>425</v>
      </c>
      <c r="F114" s="282"/>
      <c r="G114" s="282" t="s">
        <v>4</v>
      </c>
      <c r="H114" s="282">
        <v>5</v>
      </c>
      <c r="I114" s="282">
        <v>41.67</v>
      </c>
      <c r="J114" s="283">
        <v>50</v>
      </c>
      <c r="K114" s="283">
        <v>78</v>
      </c>
      <c r="L114" s="283">
        <v>33</v>
      </c>
      <c r="M114" s="130">
        <v>42</v>
      </c>
      <c r="P114" s="25">
        <v>40</v>
      </c>
      <c r="Q114" s="25">
        <v>0</v>
      </c>
      <c r="R114" s="284">
        <v>45428</v>
      </c>
      <c r="S114" s="25">
        <v>40</v>
      </c>
      <c r="T114" s="284">
        <v>45631</v>
      </c>
      <c r="U114" s="201">
        <f t="shared" si="19"/>
        <v>0</v>
      </c>
      <c r="V114" s="201" t="str">
        <f>IF(U114&gt;M114, "OJO", "")</f>
        <v/>
      </c>
      <c r="W114" s="198">
        <f>SUM(P114:Q114)/M114</f>
        <v>0.95238095238095233</v>
      </c>
      <c r="X114" s="199" t="s">
        <v>687</v>
      </c>
      <c r="Y114" s="198" t="str">
        <f>IFERROR(IF(W114&lt;=(4+G114),"PEDIR",""),"-")</f>
        <v>-</v>
      </c>
      <c r="AB114" s="206">
        <f t="shared" si="22"/>
        <v>0.95238095238095233</v>
      </c>
      <c r="AC114" s="208" t="e">
        <f t="shared" si="15"/>
        <v>#VALUE!</v>
      </c>
    </row>
    <row r="115" spans="1:29" s="172" customFormat="1" ht="12.6" thickBot="1" x14ac:dyDescent="0.45">
      <c r="A115" s="812"/>
      <c r="B115" s="353">
        <v>12920000000000</v>
      </c>
      <c r="C115" s="177" t="s">
        <v>699</v>
      </c>
      <c r="D115" s="177"/>
      <c r="E115" s="177"/>
      <c r="F115" s="177"/>
      <c r="G115" s="177"/>
      <c r="H115" s="177">
        <v>8</v>
      </c>
      <c r="I115" s="177">
        <v>9</v>
      </c>
      <c r="J115" s="178">
        <v>9</v>
      </c>
      <c r="K115" s="178">
        <v>116</v>
      </c>
      <c r="L115" s="178">
        <v>70</v>
      </c>
      <c r="M115" s="171">
        <v>30</v>
      </c>
      <c r="P115" s="170">
        <v>100</v>
      </c>
      <c r="Q115" s="170">
        <v>0</v>
      </c>
      <c r="R115" s="173">
        <v>45428</v>
      </c>
      <c r="S115" s="170">
        <v>71</v>
      </c>
      <c r="T115" s="173">
        <v>45392</v>
      </c>
      <c r="U115" s="174">
        <f t="shared" si="19"/>
        <v>-29</v>
      </c>
      <c r="V115" s="174"/>
      <c r="W115" s="168"/>
      <c r="Y115" s="168"/>
      <c r="AB115" s="175">
        <f t="shared" si="22"/>
        <v>3.3333333333333335</v>
      </c>
      <c r="AC115" s="220">
        <f t="shared" si="15"/>
        <v>3.3333333333333335</v>
      </c>
    </row>
    <row r="116" spans="1:29" s="213" customFormat="1" ht="12.6" thickBot="1" x14ac:dyDescent="0.45">
      <c r="A116" s="812"/>
      <c r="B116" s="367">
        <v>267927300150</v>
      </c>
      <c r="C116" s="285" t="s">
        <v>118</v>
      </c>
      <c r="D116" s="285"/>
      <c r="E116" s="285" t="s">
        <v>425</v>
      </c>
      <c r="F116" s="285"/>
      <c r="G116" s="285" t="s">
        <v>4</v>
      </c>
      <c r="H116" s="285">
        <v>90</v>
      </c>
      <c r="I116" s="285">
        <v>33.33</v>
      </c>
      <c r="J116" s="286">
        <v>161.58000000000001</v>
      </c>
      <c r="K116" s="286">
        <v>29</v>
      </c>
      <c r="L116" s="286">
        <v>0</v>
      </c>
      <c r="M116" s="212">
        <v>140</v>
      </c>
      <c r="P116" s="211">
        <v>0</v>
      </c>
      <c r="Q116" s="211">
        <v>0</v>
      </c>
      <c r="R116" s="71">
        <v>45428</v>
      </c>
      <c r="S116" s="211">
        <v>0</v>
      </c>
      <c r="T116" s="284">
        <v>45416</v>
      </c>
      <c r="U116" s="201">
        <f t="shared" si="19"/>
        <v>0</v>
      </c>
      <c r="V116" s="201" t="str">
        <f t="shared" ref="V116:V130" si="23">IF(U116&gt;M116, "OJO", "")</f>
        <v/>
      </c>
      <c r="W116" s="209">
        <f t="shared" ref="W116:W130" si="24">SUM(P116:Q116)/M116</f>
        <v>0</v>
      </c>
      <c r="X116" s="213" t="s">
        <v>440</v>
      </c>
      <c r="Y116" s="209" t="str">
        <f t="shared" ref="Y116:Y130" si="25">IFERROR(IF(W116&lt;=(4+G116),"PEDIR",""),"-")</f>
        <v>-</v>
      </c>
      <c r="AB116" s="206">
        <f t="shared" si="22"/>
        <v>0</v>
      </c>
      <c r="AC116" s="208" t="e">
        <f t="shared" si="15"/>
        <v>#VALUE!</v>
      </c>
    </row>
    <row r="117" spans="1:29" ht="12.6" thickBot="1" x14ac:dyDescent="0.45">
      <c r="A117" s="812"/>
      <c r="B117" s="358">
        <v>12920300000000</v>
      </c>
      <c r="C117" s="177" t="s">
        <v>662</v>
      </c>
      <c r="D117" s="177" t="s">
        <v>771</v>
      </c>
      <c r="E117" s="177"/>
      <c r="F117" s="177"/>
      <c r="G117" s="177"/>
      <c r="H117" s="177">
        <v>77</v>
      </c>
      <c r="I117" s="177">
        <v>55</v>
      </c>
      <c r="J117" s="178">
        <v>137</v>
      </c>
      <c r="K117" s="178"/>
      <c r="L117" s="178"/>
      <c r="M117" s="171"/>
      <c r="N117" s="172"/>
      <c r="O117" s="172"/>
      <c r="P117" s="170">
        <v>120</v>
      </c>
      <c r="Q117" s="170">
        <v>500</v>
      </c>
      <c r="R117" s="71">
        <v>45428</v>
      </c>
      <c r="S117" s="170">
        <v>515</v>
      </c>
      <c r="T117" s="179">
        <v>45245</v>
      </c>
      <c r="U117" s="35">
        <f t="shared" si="19"/>
        <v>395</v>
      </c>
      <c r="V117" s="174"/>
      <c r="W117" s="168"/>
      <c r="X117" s="172"/>
      <c r="Y117" s="168"/>
      <c r="Z117" s="172"/>
      <c r="AA117" s="172"/>
      <c r="AB117" s="2" t="e">
        <f t="shared" ref="AB117:AB129" si="26">(S117+Q117+AA117)/M117</f>
        <v>#DIV/0!</v>
      </c>
      <c r="AC117" s="141" t="e">
        <f t="shared" si="15"/>
        <v>#DIV/0!</v>
      </c>
    </row>
    <row r="118" spans="1:29" ht="37.200000000000003" thickBot="1" x14ac:dyDescent="0.45">
      <c r="A118" s="808"/>
      <c r="B118" s="358">
        <v>12900100000000</v>
      </c>
      <c r="C118" s="177" t="s">
        <v>663</v>
      </c>
      <c r="D118" s="177" t="s">
        <v>772</v>
      </c>
      <c r="E118" s="177"/>
      <c r="F118" s="177"/>
      <c r="G118" s="177"/>
      <c r="H118" s="177">
        <v>5277</v>
      </c>
      <c r="I118" s="177">
        <v>3515</v>
      </c>
      <c r="J118" s="178">
        <v>6181</v>
      </c>
      <c r="K118" s="178"/>
      <c r="L118" s="178"/>
      <c r="M118" s="171"/>
      <c r="N118" s="172"/>
      <c r="O118" s="172"/>
      <c r="P118" s="170">
        <v>2470</v>
      </c>
      <c r="Q118" s="170">
        <v>0</v>
      </c>
      <c r="R118" s="71">
        <v>45428</v>
      </c>
      <c r="S118" s="170">
        <v>6629</v>
      </c>
      <c r="T118" s="179">
        <v>45245</v>
      </c>
      <c r="U118" s="35">
        <f t="shared" si="19"/>
        <v>4159</v>
      </c>
      <c r="V118" s="174"/>
      <c r="W118" s="168"/>
      <c r="X118" s="172"/>
      <c r="Y118" s="168"/>
      <c r="Z118" s="172"/>
      <c r="AA118" s="172"/>
      <c r="AB118" s="2" t="e">
        <f t="shared" si="26"/>
        <v>#DIV/0!</v>
      </c>
      <c r="AC118" s="141" t="e">
        <f t="shared" si="15"/>
        <v>#DIV/0!</v>
      </c>
    </row>
    <row r="119" spans="1:29" ht="12.6" thickBot="1" x14ac:dyDescent="0.45">
      <c r="A119" s="804" t="s">
        <v>450</v>
      </c>
      <c r="B119" s="338">
        <v>157040200000</v>
      </c>
      <c r="C119" s="36" t="s">
        <v>43</v>
      </c>
      <c r="D119" s="36"/>
      <c r="E119" s="8" t="s">
        <v>426</v>
      </c>
      <c r="F119" s="8"/>
      <c r="G119" s="189">
        <v>5</v>
      </c>
      <c r="H119" s="8"/>
      <c r="I119" s="8">
        <v>201</v>
      </c>
      <c r="J119" s="127">
        <v>190.42</v>
      </c>
      <c r="K119" s="127">
        <v>183.17</v>
      </c>
      <c r="L119" s="185">
        <v>230</v>
      </c>
      <c r="M119" s="140">
        <f>AVERAGE(I119:L119)</f>
        <v>201.14749999999998</v>
      </c>
      <c r="N119" s="2"/>
      <c r="O119" s="2"/>
      <c r="P119" s="5">
        <v>886.8</v>
      </c>
      <c r="Q119" s="51">
        <v>2750</v>
      </c>
      <c r="R119" s="71">
        <v>45428</v>
      </c>
      <c r="S119" s="15">
        <v>1460</v>
      </c>
      <c r="T119" s="73">
        <v>45342</v>
      </c>
      <c r="U119" s="35">
        <f t="shared" si="19"/>
        <v>573.20000000000005</v>
      </c>
      <c r="V119" s="95" t="str">
        <f t="shared" si="23"/>
        <v>OJO</v>
      </c>
      <c r="W119" s="15">
        <f t="shared" si="24"/>
        <v>18.080264482531479</v>
      </c>
      <c r="X119" s="2"/>
      <c r="Y119" s="15" t="str">
        <f t="shared" si="25"/>
        <v/>
      </c>
      <c r="Z119" s="2"/>
      <c r="AA119" s="182">
        <v>2750</v>
      </c>
      <c r="AB119" s="2">
        <f t="shared" si="26"/>
        <v>34.601474042680124</v>
      </c>
      <c r="AC119" s="141">
        <f t="shared" si="15"/>
        <v>47.6817385252116</v>
      </c>
    </row>
    <row r="120" spans="1:29" ht="15.75" customHeight="1" thickBot="1" x14ac:dyDescent="0.45">
      <c r="A120" s="796"/>
      <c r="B120" s="345">
        <v>157040300000</v>
      </c>
      <c r="C120" s="10" t="s">
        <v>44</v>
      </c>
      <c r="D120" s="10"/>
      <c r="E120" s="5" t="s">
        <v>426</v>
      </c>
      <c r="F120" s="5"/>
      <c r="G120" s="5">
        <v>5</v>
      </c>
      <c r="H120" s="5"/>
      <c r="I120" s="5">
        <v>29.94</v>
      </c>
      <c r="J120" s="27">
        <v>42.12</v>
      </c>
      <c r="K120" s="27">
        <v>79.989999999999995</v>
      </c>
      <c r="L120" s="27">
        <v>43</v>
      </c>
      <c r="M120" s="93">
        <f>AVERAGE(I120:L120)</f>
        <v>48.762500000000003</v>
      </c>
      <c r="P120" s="5">
        <v>917</v>
      </c>
      <c r="Q120" s="5">
        <v>0</v>
      </c>
      <c r="R120" s="71">
        <v>45428</v>
      </c>
      <c r="S120" s="12">
        <v>1137</v>
      </c>
      <c r="T120" s="73">
        <v>45342</v>
      </c>
      <c r="U120" s="35">
        <f t="shared" si="19"/>
        <v>220</v>
      </c>
      <c r="V120" s="95" t="str">
        <f t="shared" si="23"/>
        <v>OJO</v>
      </c>
      <c r="W120" s="12">
        <f t="shared" si="24"/>
        <v>18.805434503973338</v>
      </c>
      <c r="Y120" s="12" t="str">
        <f t="shared" si="25"/>
        <v/>
      </c>
      <c r="AA120" s="57"/>
      <c r="AB120" s="2">
        <f t="shared" si="26"/>
        <v>23.317098179953856</v>
      </c>
      <c r="AC120" s="141">
        <f t="shared" si="15"/>
        <v>37.12253268392719</v>
      </c>
    </row>
    <row r="121" spans="1:29" s="199" customFormat="1" ht="37.200000000000003" thickBot="1" x14ac:dyDescent="0.45">
      <c r="A121" s="796"/>
      <c r="B121" s="339">
        <v>157040400000</v>
      </c>
      <c r="C121" s="39" t="s">
        <v>45</v>
      </c>
      <c r="D121" s="39" t="s">
        <v>797</v>
      </c>
      <c r="E121" s="25" t="s">
        <v>426</v>
      </c>
      <c r="F121" s="25"/>
      <c r="G121" s="25">
        <v>5</v>
      </c>
      <c r="H121" s="25"/>
      <c r="I121" s="25">
        <v>0</v>
      </c>
      <c r="J121" s="130">
        <v>0</v>
      </c>
      <c r="K121" s="130">
        <v>0</v>
      </c>
      <c r="L121" s="130">
        <v>0</v>
      </c>
      <c r="M121" s="130">
        <f>AVERAGE(I121:L121)</f>
        <v>0</v>
      </c>
      <c r="P121" s="25">
        <v>94</v>
      </c>
      <c r="Q121" s="25">
        <v>0</v>
      </c>
      <c r="R121" s="284">
        <v>45428</v>
      </c>
      <c r="S121" s="198">
        <v>94</v>
      </c>
      <c r="T121" s="465">
        <v>45342</v>
      </c>
      <c r="U121" s="201">
        <f t="shared" si="19"/>
        <v>0</v>
      </c>
      <c r="V121" s="201" t="str">
        <f t="shared" si="23"/>
        <v/>
      </c>
      <c r="W121" s="198" t="e">
        <f t="shared" si="24"/>
        <v>#DIV/0!</v>
      </c>
      <c r="Y121" s="198" t="str">
        <f t="shared" si="25"/>
        <v>-</v>
      </c>
      <c r="AB121" s="199" t="e">
        <f t="shared" si="26"/>
        <v>#DIV/0!</v>
      </c>
      <c r="AC121" s="260" t="e">
        <f t="shared" si="15"/>
        <v>#DIV/0!</v>
      </c>
    </row>
    <row r="122" spans="1:29" ht="15.75" customHeight="1" thickBot="1" x14ac:dyDescent="0.45">
      <c r="A122" s="796"/>
      <c r="B122" s="345">
        <v>158090300000</v>
      </c>
      <c r="C122" s="10" t="s">
        <v>46</v>
      </c>
      <c r="D122" s="10"/>
      <c r="E122" s="5" t="s">
        <v>426</v>
      </c>
      <c r="F122" s="5"/>
      <c r="G122" s="5">
        <v>5</v>
      </c>
      <c r="H122" s="5"/>
      <c r="I122" s="5">
        <v>145.78</v>
      </c>
      <c r="J122" s="27">
        <v>154.61000000000001</v>
      </c>
      <c r="K122" s="27">
        <v>151.03</v>
      </c>
      <c r="L122" s="27">
        <v>200.55</v>
      </c>
      <c r="M122" s="93">
        <f>AVERAGE(I122:L122)</f>
        <v>162.99250000000001</v>
      </c>
      <c r="P122" s="5">
        <v>1520</v>
      </c>
      <c r="Q122" s="5">
        <v>0</v>
      </c>
      <c r="R122" s="71">
        <v>45428</v>
      </c>
      <c r="S122" s="12">
        <v>1576</v>
      </c>
      <c r="T122" s="73">
        <v>45342</v>
      </c>
      <c r="U122" s="35">
        <f t="shared" si="19"/>
        <v>56</v>
      </c>
      <c r="V122" s="95" t="str">
        <f t="shared" si="23"/>
        <v/>
      </c>
      <c r="W122" s="12">
        <f t="shared" si="24"/>
        <v>9.3255824654508643</v>
      </c>
      <c r="Y122" s="12" t="str">
        <f t="shared" si="25"/>
        <v/>
      </c>
      <c r="AA122" s="57"/>
      <c r="AB122" s="1">
        <f t="shared" si="26"/>
        <v>9.669156556283264</v>
      </c>
      <c r="AC122" s="31">
        <f t="shared" si="15"/>
        <v>13.994739021734128</v>
      </c>
    </row>
    <row r="123" spans="1:29" ht="15.75" customHeight="1" thickBot="1" x14ac:dyDescent="0.45">
      <c r="A123" s="796"/>
      <c r="B123" s="345">
        <v>158090400000</v>
      </c>
      <c r="C123" s="10" t="s">
        <v>47</v>
      </c>
      <c r="D123" s="10"/>
      <c r="E123" s="5" t="s">
        <v>426</v>
      </c>
      <c r="F123" s="5"/>
      <c r="G123" s="5">
        <v>5</v>
      </c>
      <c r="H123" s="5"/>
      <c r="I123" s="5">
        <v>336.75</v>
      </c>
      <c r="J123" s="27">
        <v>372.41</v>
      </c>
      <c r="K123" s="27">
        <v>322.01</v>
      </c>
      <c r="L123" s="27">
        <v>313.23</v>
      </c>
      <c r="M123" s="93">
        <f>AVERAGE(I123:L123)</f>
        <v>336.1</v>
      </c>
      <c r="P123" s="5">
        <v>2633</v>
      </c>
      <c r="Q123" s="34">
        <v>2750</v>
      </c>
      <c r="R123" s="71">
        <v>45428</v>
      </c>
      <c r="S123" s="12">
        <v>3105</v>
      </c>
      <c r="T123" s="73">
        <v>45342</v>
      </c>
      <c r="U123" s="35">
        <f t="shared" si="19"/>
        <v>472</v>
      </c>
      <c r="V123" s="95" t="str">
        <f t="shared" si="23"/>
        <v>OJO</v>
      </c>
      <c r="W123" s="12">
        <f t="shared" si="24"/>
        <v>16.016066646831298</v>
      </c>
      <c r="Y123" s="12" t="str">
        <f t="shared" si="25"/>
        <v/>
      </c>
      <c r="AA123" s="126">
        <v>2750</v>
      </c>
      <c r="AB123" s="1">
        <f t="shared" si="26"/>
        <v>25.602499256173758</v>
      </c>
      <c r="AC123" s="31">
        <f t="shared" si="15"/>
        <v>36.618565903005056</v>
      </c>
    </row>
    <row r="124" spans="1:29" s="199" customFormat="1" ht="15.75" customHeight="1" thickBot="1" x14ac:dyDescent="0.45">
      <c r="A124" s="796"/>
      <c r="B124" s="339">
        <v>158090500000</v>
      </c>
      <c r="C124" s="39" t="s">
        <v>48</v>
      </c>
      <c r="D124" s="39" t="s">
        <v>797</v>
      </c>
      <c r="E124" s="25" t="s">
        <v>426</v>
      </c>
      <c r="F124" s="25"/>
      <c r="G124" s="25">
        <v>5</v>
      </c>
      <c r="H124" s="25"/>
      <c r="I124" s="25">
        <v>0</v>
      </c>
      <c r="J124" s="130">
        <v>0</v>
      </c>
      <c r="K124" s="130">
        <v>0</v>
      </c>
      <c r="L124" s="130">
        <v>5.42</v>
      </c>
      <c r="M124" s="130">
        <v>5.42</v>
      </c>
      <c r="P124" s="25">
        <v>100</v>
      </c>
      <c r="Q124" s="25">
        <v>0</v>
      </c>
      <c r="R124" s="284">
        <v>45428</v>
      </c>
      <c r="S124" s="198">
        <v>159</v>
      </c>
      <c r="T124" s="465">
        <v>45342</v>
      </c>
      <c r="U124" s="201">
        <f t="shared" si="19"/>
        <v>59</v>
      </c>
      <c r="V124" s="201" t="str">
        <f t="shared" si="23"/>
        <v>OJO</v>
      </c>
      <c r="W124" s="198">
        <f t="shared" si="24"/>
        <v>18.450184501845019</v>
      </c>
      <c r="Y124" s="198" t="str">
        <f t="shared" si="25"/>
        <v/>
      </c>
      <c r="AB124" s="199">
        <f t="shared" si="26"/>
        <v>29.335793357933579</v>
      </c>
      <c r="AC124" s="260">
        <f t="shared" si="15"/>
        <v>42.785977859778598</v>
      </c>
    </row>
    <row r="125" spans="1:29" ht="15.75" customHeight="1" thickBot="1" x14ac:dyDescent="0.45">
      <c r="A125" s="796"/>
      <c r="B125" s="345">
        <v>158090600000</v>
      </c>
      <c r="C125" s="10" t="s">
        <v>49</v>
      </c>
      <c r="D125" s="10"/>
      <c r="E125" s="5" t="s">
        <v>426</v>
      </c>
      <c r="F125" s="5"/>
      <c r="G125" s="5">
        <v>5</v>
      </c>
      <c r="H125" s="5"/>
      <c r="I125" s="5">
        <v>12.46</v>
      </c>
      <c r="J125" s="27">
        <v>24.93</v>
      </c>
      <c r="K125" s="27">
        <v>35.94</v>
      </c>
      <c r="L125" s="27">
        <v>25.58</v>
      </c>
      <c r="M125" s="238">
        <v>100</v>
      </c>
      <c r="P125" s="5">
        <v>1704</v>
      </c>
      <c r="Q125" s="5">
        <v>0</v>
      </c>
      <c r="R125" s="71">
        <v>45428</v>
      </c>
      <c r="S125" s="12">
        <v>1704</v>
      </c>
      <c r="T125" s="73">
        <v>45342</v>
      </c>
      <c r="U125" s="35">
        <f t="shared" si="19"/>
        <v>0</v>
      </c>
      <c r="V125" s="95" t="str">
        <f t="shared" si="23"/>
        <v/>
      </c>
      <c r="W125" s="12">
        <f t="shared" si="24"/>
        <v>17.04</v>
      </c>
      <c r="Y125" s="12" t="str">
        <f t="shared" si="25"/>
        <v/>
      </c>
      <c r="AA125" s="57"/>
      <c r="AB125" s="1">
        <f t="shared" si="26"/>
        <v>17.04</v>
      </c>
      <c r="AC125" s="31">
        <f t="shared" si="15"/>
        <v>29.08</v>
      </c>
    </row>
    <row r="126" spans="1:29" ht="15.75" customHeight="1" thickBot="1" x14ac:dyDescent="0.45">
      <c r="A126" s="796"/>
      <c r="B126" s="345">
        <v>158090700000</v>
      </c>
      <c r="C126" s="10" t="s">
        <v>50</v>
      </c>
      <c r="D126" s="10"/>
      <c r="E126" s="5" t="s">
        <v>426</v>
      </c>
      <c r="F126" s="5"/>
      <c r="G126" s="5">
        <v>5</v>
      </c>
      <c r="H126" s="5"/>
      <c r="I126" s="5">
        <v>156.66</v>
      </c>
      <c r="J126" s="27">
        <v>155.99</v>
      </c>
      <c r="K126" s="27">
        <v>204.54</v>
      </c>
      <c r="L126" s="27">
        <v>211.7</v>
      </c>
      <c r="M126" s="93">
        <f>AVERAGE(I126:L126)</f>
        <v>182.22249999999997</v>
      </c>
      <c r="P126" s="5">
        <v>1478</v>
      </c>
      <c r="Q126" s="34">
        <v>0</v>
      </c>
      <c r="R126" s="71">
        <v>45428</v>
      </c>
      <c r="S126" s="12">
        <v>1786</v>
      </c>
      <c r="T126" s="73">
        <v>45342</v>
      </c>
      <c r="U126" s="35">
        <f t="shared" si="19"/>
        <v>308</v>
      </c>
      <c r="V126" s="95" t="str">
        <f t="shared" si="23"/>
        <v>OJO</v>
      </c>
      <c r="W126" s="12">
        <f t="shared" si="24"/>
        <v>8.1109632454828589</v>
      </c>
      <c r="Y126" s="12" t="str">
        <f t="shared" si="25"/>
        <v>PEDIR</v>
      </c>
      <c r="AA126" s="57"/>
      <c r="AB126" s="1">
        <f t="shared" si="26"/>
        <v>9.8012045713344964</v>
      </c>
      <c r="AC126" s="31">
        <f t="shared" si="15"/>
        <v>12.912167816817355</v>
      </c>
    </row>
    <row r="127" spans="1:29" ht="15.75" customHeight="1" thickBot="1" x14ac:dyDescent="0.45">
      <c r="A127" s="796"/>
      <c r="B127" s="345">
        <v>158090800000</v>
      </c>
      <c r="C127" s="10" t="s">
        <v>51</v>
      </c>
      <c r="D127" s="10"/>
      <c r="E127" s="5" t="s">
        <v>426</v>
      </c>
      <c r="F127" s="5"/>
      <c r="G127" s="5">
        <v>5</v>
      </c>
      <c r="H127" s="5"/>
      <c r="I127" s="5">
        <v>32.979999999999997</v>
      </c>
      <c r="J127" s="27">
        <v>40.56</v>
      </c>
      <c r="K127" s="27">
        <v>11.88</v>
      </c>
      <c r="L127" s="27">
        <v>16.920000000000002</v>
      </c>
      <c r="M127" s="238">
        <v>86</v>
      </c>
      <c r="P127" s="5">
        <v>2235</v>
      </c>
      <c r="Q127" s="5">
        <v>0</v>
      </c>
      <c r="R127" s="71">
        <v>45428</v>
      </c>
      <c r="S127" s="12">
        <v>2288</v>
      </c>
      <c r="T127" s="73">
        <v>45342</v>
      </c>
      <c r="U127" s="35">
        <f t="shared" si="19"/>
        <v>53</v>
      </c>
      <c r="V127" s="95" t="str">
        <f t="shared" si="23"/>
        <v/>
      </c>
      <c r="W127" s="12">
        <f t="shared" si="24"/>
        <v>25.988372093023255</v>
      </c>
      <c r="Y127" s="12" t="str">
        <f t="shared" si="25"/>
        <v/>
      </c>
      <c r="AA127" s="57"/>
      <c r="AB127" s="1">
        <f t="shared" si="26"/>
        <v>26.604651162790699</v>
      </c>
      <c r="AC127" s="31">
        <f t="shared" si="15"/>
        <v>47.593023255813954</v>
      </c>
    </row>
    <row r="128" spans="1:29" s="199" customFormat="1" ht="15.75" customHeight="1" thickBot="1" x14ac:dyDescent="0.45">
      <c r="A128" s="796"/>
      <c r="B128" s="339">
        <v>158090900000</v>
      </c>
      <c r="C128" s="39" t="s">
        <v>52</v>
      </c>
      <c r="D128" s="39" t="s">
        <v>796</v>
      </c>
      <c r="E128" s="25" t="s">
        <v>426</v>
      </c>
      <c r="F128" s="25"/>
      <c r="G128" s="25">
        <v>5</v>
      </c>
      <c r="H128" s="25"/>
      <c r="I128" s="25">
        <v>0</v>
      </c>
      <c r="J128" s="130">
        <v>0</v>
      </c>
      <c r="K128" s="130">
        <v>0</v>
      </c>
      <c r="L128" s="130">
        <v>0</v>
      </c>
      <c r="M128" s="130" t="e">
        <f>SUM(#REF!)/3</f>
        <v>#REF!</v>
      </c>
      <c r="P128" s="25">
        <v>200</v>
      </c>
      <c r="Q128" s="25">
        <v>0</v>
      </c>
      <c r="R128" s="284">
        <v>45428</v>
      </c>
      <c r="S128" s="198">
        <v>225</v>
      </c>
      <c r="T128" s="465">
        <v>45342</v>
      </c>
      <c r="U128" s="201">
        <f t="shared" si="19"/>
        <v>25</v>
      </c>
      <c r="V128" s="201" t="e">
        <f t="shared" si="23"/>
        <v>#REF!</v>
      </c>
      <c r="W128" s="198" t="e">
        <f t="shared" si="24"/>
        <v>#REF!</v>
      </c>
      <c r="Y128" s="198" t="str">
        <f t="shared" si="25"/>
        <v>-</v>
      </c>
      <c r="AB128" s="199" t="e">
        <f t="shared" si="26"/>
        <v>#REF!</v>
      </c>
      <c r="AC128" s="260" t="e">
        <f t="shared" si="15"/>
        <v>#REF!</v>
      </c>
    </row>
    <row r="129" spans="1:29" x14ac:dyDescent="0.4">
      <c r="A129" s="796"/>
      <c r="B129" s="345">
        <v>158081000000</v>
      </c>
      <c r="C129" s="10" t="s">
        <v>53</v>
      </c>
      <c r="D129" s="10"/>
      <c r="E129" s="5" t="s">
        <v>426</v>
      </c>
      <c r="F129" s="5"/>
      <c r="G129" s="5">
        <v>5</v>
      </c>
      <c r="H129" s="5"/>
      <c r="I129" s="5">
        <v>7.65</v>
      </c>
      <c r="J129" s="27">
        <v>10.06</v>
      </c>
      <c r="K129" s="27">
        <v>5.19</v>
      </c>
      <c r="L129" s="27">
        <v>4.99</v>
      </c>
      <c r="M129" s="93">
        <f>AVERAGE(I129:L129)</f>
        <v>6.9725000000000001</v>
      </c>
      <c r="P129" s="5">
        <v>98</v>
      </c>
      <c r="Q129" s="34">
        <v>600</v>
      </c>
      <c r="R129" s="71">
        <v>45428</v>
      </c>
      <c r="S129" s="12">
        <v>127</v>
      </c>
      <c r="T129" s="73">
        <v>45342</v>
      </c>
      <c r="U129" s="35">
        <f t="shared" si="19"/>
        <v>29</v>
      </c>
      <c r="V129" s="95" t="str">
        <f t="shared" si="23"/>
        <v>OJO</v>
      </c>
      <c r="W129" s="12">
        <f t="shared" si="24"/>
        <v>100.10756543564001</v>
      </c>
      <c r="Y129" s="12" t="str">
        <f t="shared" si="25"/>
        <v/>
      </c>
      <c r="AA129" s="57"/>
      <c r="AB129" s="1">
        <f t="shared" si="26"/>
        <v>104.26676228038724</v>
      </c>
      <c r="AC129" s="31">
        <f t="shared" si="15"/>
        <v>199.37432771602727</v>
      </c>
    </row>
    <row r="130" spans="1:29" s="3" customFormat="1" ht="24.9" thickBot="1" x14ac:dyDescent="0.45">
      <c r="A130" s="796"/>
      <c r="B130" s="345">
        <v>157040500000</v>
      </c>
      <c r="C130" s="10" t="s">
        <v>54</v>
      </c>
      <c r="D130" s="252" t="s">
        <v>728</v>
      </c>
      <c r="E130" s="5" t="s">
        <v>426</v>
      </c>
      <c r="F130" s="5"/>
      <c r="G130" s="5">
        <v>5</v>
      </c>
      <c r="H130" s="5"/>
      <c r="I130" s="5">
        <v>32.770000000000003</v>
      </c>
      <c r="J130" s="27">
        <v>29.25</v>
      </c>
      <c r="K130" s="27">
        <v>40</v>
      </c>
      <c r="L130" s="27">
        <v>20.95</v>
      </c>
      <c r="M130" s="93">
        <f>AVERAGE(I130:L130)</f>
        <v>30.742500000000003</v>
      </c>
      <c r="N130" s="1"/>
      <c r="O130" s="1"/>
      <c r="P130" s="12">
        <v>420</v>
      </c>
      <c r="Q130" s="5">
        <v>0</v>
      </c>
      <c r="R130" s="71">
        <v>45428</v>
      </c>
      <c r="S130" s="12">
        <v>430</v>
      </c>
      <c r="T130" s="71">
        <v>45373</v>
      </c>
      <c r="U130" s="95">
        <f t="shared" si="19"/>
        <v>10</v>
      </c>
      <c r="V130" s="95" t="str">
        <f t="shared" si="23"/>
        <v/>
      </c>
      <c r="W130" s="12">
        <f t="shared" si="24"/>
        <v>13.661868748475236</v>
      </c>
      <c r="X130" s="1"/>
      <c r="Y130" s="12" t="str">
        <f t="shared" si="25"/>
        <v/>
      </c>
      <c r="Z130" s="1"/>
      <c r="AA130" s="57"/>
      <c r="AB130" s="1">
        <f t="shared" si="22"/>
        <v>13.661868748475236</v>
      </c>
      <c r="AC130" s="31">
        <f t="shared" si="15"/>
        <v>22.323737496950471</v>
      </c>
    </row>
    <row r="131" spans="1:29" ht="18" customHeight="1" x14ac:dyDescent="0.4">
      <c r="A131" s="796"/>
      <c r="B131" s="345">
        <v>158091000000</v>
      </c>
      <c r="C131" s="10" t="s">
        <v>729</v>
      </c>
      <c r="D131" s="10" t="s">
        <v>730</v>
      </c>
      <c r="E131" s="5"/>
      <c r="F131" s="5"/>
      <c r="G131" s="5"/>
      <c r="H131" s="5"/>
      <c r="I131" s="5"/>
      <c r="J131" s="27"/>
      <c r="K131" s="27"/>
      <c r="L131" s="27">
        <v>0</v>
      </c>
      <c r="P131" s="12"/>
      <c r="R131" s="71"/>
      <c r="S131" s="12"/>
      <c r="T131" s="71"/>
      <c r="U131" s="35"/>
      <c r="V131" s="35"/>
      <c r="AB131" s="1" t="e">
        <f t="shared" si="22"/>
        <v>#DIV/0!</v>
      </c>
      <c r="AC131" s="31"/>
    </row>
    <row r="132" spans="1:29" s="199" customFormat="1" ht="36.9" x14ac:dyDescent="0.4">
      <c r="A132" s="796"/>
      <c r="B132" s="339">
        <v>157040520000</v>
      </c>
      <c r="C132" s="39" t="s">
        <v>55</v>
      </c>
      <c r="D132" s="39" t="s">
        <v>797</v>
      </c>
      <c r="E132" s="25" t="s">
        <v>426</v>
      </c>
      <c r="F132" s="25"/>
      <c r="G132" s="25">
        <v>5</v>
      </c>
      <c r="H132" s="25"/>
      <c r="I132" s="25">
        <v>0</v>
      </c>
      <c r="J132" s="130">
        <v>0</v>
      </c>
      <c r="K132" s="130">
        <v>0</v>
      </c>
      <c r="L132" s="130">
        <v>0</v>
      </c>
      <c r="M132" s="130" t="e">
        <f>SUM(#REF!)/3</f>
        <v>#REF!</v>
      </c>
      <c r="P132" s="198">
        <v>0</v>
      </c>
      <c r="Q132" s="25">
        <v>0</v>
      </c>
      <c r="R132" s="284">
        <v>45428</v>
      </c>
      <c r="S132" s="198">
        <v>94</v>
      </c>
      <c r="T132" s="284">
        <v>45342</v>
      </c>
      <c r="U132" s="201">
        <f>S132-P132</f>
        <v>94</v>
      </c>
      <c r="V132" s="201" t="e">
        <f>IF(U132&gt;M132, "OJO", "")</f>
        <v>#REF!</v>
      </c>
      <c r="W132" s="198" t="e">
        <f>SUM(P132:Q132)/M132</f>
        <v>#REF!</v>
      </c>
      <c r="Y132" s="198" t="str">
        <f>IFERROR(IF(W132&lt;=(4+G132),"PEDIR",""),"-")</f>
        <v>-</v>
      </c>
      <c r="AB132" s="199" t="e">
        <f t="shared" si="22"/>
        <v>#REF!</v>
      </c>
      <c r="AC132" s="260" t="e">
        <f t="shared" ref="AC132:AC195" si="27">AB132-G132+W132</f>
        <v>#REF!</v>
      </c>
    </row>
    <row r="133" spans="1:29" s="300" customFormat="1" ht="24.9" thickBot="1" x14ac:dyDescent="0.45">
      <c r="A133" s="797"/>
      <c r="B133" s="355">
        <v>158090910000</v>
      </c>
      <c r="C133" s="291" t="s">
        <v>56</v>
      </c>
      <c r="D133" s="292" t="s">
        <v>752</v>
      </c>
      <c r="E133" s="293" t="s">
        <v>426</v>
      </c>
      <c r="F133" s="293"/>
      <c r="G133" s="293">
        <v>5</v>
      </c>
      <c r="H133" s="293"/>
      <c r="I133" s="293">
        <v>7.07</v>
      </c>
      <c r="J133" s="294">
        <v>11.91</v>
      </c>
      <c r="K133" s="294">
        <v>9.9700000000000006</v>
      </c>
      <c r="L133" s="294">
        <v>8.57</v>
      </c>
      <c r="M133" s="294">
        <v>20</v>
      </c>
      <c r="N133" s="295"/>
      <c r="O133" s="295"/>
      <c r="P133" s="290">
        <v>42.5</v>
      </c>
      <c r="Q133" s="448">
        <v>0</v>
      </c>
      <c r="R133" s="296">
        <v>45428</v>
      </c>
      <c r="S133" s="290">
        <v>58</v>
      </c>
      <c r="T133" s="296">
        <v>45342</v>
      </c>
      <c r="U133" s="297">
        <f>S133-P133</f>
        <v>15.5</v>
      </c>
      <c r="V133" s="297" t="str">
        <f>IF(U133&gt;M133, "OJO", "")</f>
        <v/>
      </c>
      <c r="W133" s="290">
        <f>SUM(P133:Q133)/M133</f>
        <v>2.125</v>
      </c>
      <c r="X133" s="295" t="s">
        <v>540</v>
      </c>
      <c r="Y133" s="290" t="str">
        <f>IFERROR(IF(W133&lt;=(4+G133),"PEDIR",""),"-")</f>
        <v>PEDIR</v>
      </c>
      <c r="Z133" s="295" t="s">
        <v>541</v>
      </c>
      <c r="AA133" s="295"/>
      <c r="AB133" s="300">
        <f t="shared" si="22"/>
        <v>2.125</v>
      </c>
      <c r="AC133" s="521">
        <f t="shared" si="27"/>
        <v>-0.75</v>
      </c>
    </row>
    <row r="134" spans="1:29" s="305" customFormat="1" ht="49.5" thickBot="1" x14ac:dyDescent="0.45">
      <c r="A134" s="293"/>
      <c r="B134" s="356"/>
      <c r="C134" s="302" t="s">
        <v>395</v>
      </c>
      <c r="D134" s="302"/>
      <c r="E134" s="303"/>
      <c r="F134" s="303"/>
      <c r="G134" s="303">
        <v>5</v>
      </c>
      <c r="H134" s="303"/>
      <c r="I134" s="303"/>
      <c r="J134" s="304"/>
      <c r="K134" s="304"/>
      <c r="L134" s="295"/>
      <c r="M134" s="458"/>
      <c r="N134" s="300"/>
      <c r="O134" s="300"/>
      <c r="P134" s="301"/>
      <c r="Q134" s="293"/>
      <c r="R134" s="293"/>
      <c r="S134" s="301"/>
      <c r="T134" s="293"/>
      <c r="U134" s="297">
        <f>S134-P134</f>
        <v>0</v>
      </c>
      <c r="V134" s="297" t="str">
        <f>IF(U134&gt;M134, "OJO", "")</f>
        <v/>
      </c>
      <c r="W134" s="301"/>
      <c r="X134" s="300"/>
      <c r="Y134" s="301"/>
      <c r="Z134" s="300"/>
      <c r="AA134" s="300"/>
      <c r="AB134" s="298" t="e">
        <f t="shared" si="22"/>
        <v>#DIV/0!</v>
      </c>
      <c r="AC134" s="299" t="e">
        <f t="shared" si="27"/>
        <v>#DIV/0!</v>
      </c>
    </row>
    <row r="135" spans="1:29" s="121" customFormat="1" ht="24.9" thickBot="1" x14ac:dyDescent="0.45">
      <c r="A135" s="9" t="s">
        <v>666</v>
      </c>
      <c r="B135" s="337">
        <v>152045000000</v>
      </c>
      <c r="C135" s="38" t="s">
        <v>408</v>
      </c>
      <c r="D135" s="119"/>
      <c r="E135" s="7" t="s">
        <v>429</v>
      </c>
      <c r="F135" s="7"/>
      <c r="G135" s="7">
        <v>5</v>
      </c>
      <c r="H135" s="120"/>
      <c r="I135" s="120">
        <v>20.28</v>
      </c>
      <c r="J135" s="129">
        <v>17.55</v>
      </c>
      <c r="K135" s="129">
        <v>18.05</v>
      </c>
      <c r="L135" s="27">
        <v>32.57</v>
      </c>
      <c r="M135" s="28">
        <f>AVERAGE(I135:L135)</f>
        <v>22.112499999999997</v>
      </c>
      <c r="N135" s="4"/>
      <c r="O135" s="4"/>
      <c r="P135" s="7">
        <v>306</v>
      </c>
      <c r="Q135" s="7">
        <v>0</v>
      </c>
      <c r="R135" s="76">
        <v>45428</v>
      </c>
      <c r="S135" s="7">
        <v>306</v>
      </c>
      <c r="T135" s="76">
        <v>45655</v>
      </c>
      <c r="U135" s="95">
        <f>S135-P135</f>
        <v>0</v>
      </c>
      <c r="V135" s="95" t="str">
        <f>IF(U135&gt;M135, "OJO", "")</f>
        <v/>
      </c>
      <c r="W135" s="14">
        <f>SUM(P135:Q135)/M135</f>
        <v>13.838326738270212</v>
      </c>
      <c r="X135" s="4"/>
      <c r="Y135" s="14"/>
      <c r="Z135" s="4"/>
      <c r="AA135" s="56"/>
      <c r="AB135" s="2">
        <f t="shared" si="22"/>
        <v>13.838326738270212</v>
      </c>
      <c r="AC135" s="141">
        <f t="shared" si="27"/>
        <v>22.676653476540423</v>
      </c>
    </row>
    <row r="136" spans="1:29" s="308" customFormat="1" ht="12.6" thickBot="1" x14ac:dyDescent="0.45">
      <c r="A136" s="805" t="s">
        <v>781</v>
      </c>
      <c r="B136" s="362">
        <v>20740003400000</v>
      </c>
      <c r="C136" s="306" t="s">
        <v>638</v>
      </c>
      <c r="D136" s="306"/>
      <c r="E136" s="256"/>
      <c r="F136" s="256"/>
      <c r="G136" s="256"/>
      <c r="H136" s="256"/>
      <c r="I136" s="256">
        <v>174</v>
      </c>
      <c r="J136" s="257">
        <v>347.65</v>
      </c>
      <c r="K136" s="257">
        <v>142.41999999999999</v>
      </c>
      <c r="L136" s="258">
        <v>353</v>
      </c>
      <c r="M136" s="459">
        <f>AVERAGE(I136:L136)</f>
        <v>254.26749999999998</v>
      </c>
      <c r="P136" s="256"/>
      <c r="Q136" s="256"/>
      <c r="R136" s="309"/>
      <c r="S136" s="256"/>
      <c r="T136" s="309"/>
      <c r="U136" s="201"/>
      <c r="V136" s="201"/>
      <c r="W136" s="307"/>
      <c r="Y136" s="307"/>
      <c r="AB136" s="206">
        <f t="shared" si="22"/>
        <v>0</v>
      </c>
      <c r="AC136" s="208">
        <f t="shared" si="27"/>
        <v>0</v>
      </c>
    </row>
    <row r="137" spans="1:29" s="308" customFormat="1" ht="12.6" thickBot="1" x14ac:dyDescent="0.45">
      <c r="A137" s="806"/>
      <c r="B137" s="362">
        <v>20740003000000</v>
      </c>
      <c r="C137" s="306" t="s">
        <v>639</v>
      </c>
      <c r="D137" s="306"/>
      <c r="E137" s="256"/>
      <c r="F137" s="256"/>
      <c r="G137" s="256"/>
      <c r="H137" s="256"/>
      <c r="I137" s="256"/>
      <c r="J137" s="257"/>
      <c r="K137" s="257"/>
      <c r="L137" s="258"/>
      <c r="M137" s="257"/>
      <c r="P137" s="256"/>
      <c r="Q137" s="256"/>
      <c r="R137" s="309"/>
      <c r="S137" s="256"/>
      <c r="T137" s="309"/>
      <c r="U137" s="201"/>
      <c r="V137" s="201"/>
      <c r="W137" s="307"/>
      <c r="Y137" s="307"/>
      <c r="AB137" s="206" t="e">
        <f t="shared" si="22"/>
        <v>#DIV/0!</v>
      </c>
      <c r="AC137" s="208" t="e">
        <f t="shared" si="27"/>
        <v>#DIV/0!</v>
      </c>
    </row>
    <row r="138" spans="1:29" s="308" customFormat="1" ht="12.6" thickBot="1" x14ac:dyDescent="0.45">
      <c r="A138" s="806"/>
      <c r="B138" s="362">
        <v>20740003100000</v>
      </c>
      <c r="C138" s="306" t="s">
        <v>640</v>
      </c>
      <c r="D138" s="306"/>
      <c r="E138" s="256"/>
      <c r="F138" s="256"/>
      <c r="G138" s="256"/>
      <c r="H138" s="256"/>
      <c r="I138" s="256"/>
      <c r="J138" s="257"/>
      <c r="K138" s="257"/>
      <c r="L138" s="258"/>
      <c r="M138" s="257"/>
      <c r="P138" s="256"/>
      <c r="Q138" s="256"/>
      <c r="R138" s="309"/>
      <c r="S138" s="256"/>
      <c r="T138" s="309"/>
      <c r="U138" s="201"/>
      <c r="V138" s="201"/>
      <c r="W138" s="307"/>
      <c r="Y138" s="307"/>
      <c r="AB138" s="206" t="e">
        <f t="shared" si="22"/>
        <v>#DIV/0!</v>
      </c>
      <c r="AC138" s="208" t="e">
        <f t="shared" si="27"/>
        <v>#DIV/0!</v>
      </c>
    </row>
    <row r="139" spans="1:29" s="308" customFormat="1" ht="12.6" thickBot="1" x14ac:dyDescent="0.45">
      <c r="A139" s="806"/>
      <c r="B139" s="362">
        <v>20740003500000</v>
      </c>
      <c r="C139" s="306" t="s">
        <v>641</v>
      </c>
      <c r="D139" s="306"/>
      <c r="E139" s="256"/>
      <c r="F139" s="256"/>
      <c r="G139" s="256"/>
      <c r="H139" s="256"/>
      <c r="I139" s="256"/>
      <c r="J139" s="257"/>
      <c r="K139" s="257"/>
      <c r="L139" s="258"/>
      <c r="M139" s="257"/>
      <c r="P139" s="256"/>
      <c r="Q139" s="256"/>
      <c r="R139" s="309"/>
      <c r="S139" s="256"/>
      <c r="T139" s="309"/>
      <c r="U139" s="201"/>
      <c r="V139" s="201"/>
      <c r="W139" s="307"/>
      <c r="Y139" s="307"/>
      <c r="AB139" s="206" t="e">
        <f t="shared" si="22"/>
        <v>#DIV/0!</v>
      </c>
      <c r="AC139" s="208" t="e">
        <f t="shared" si="27"/>
        <v>#DIV/0!</v>
      </c>
    </row>
    <row r="140" spans="1:29" s="308" customFormat="1" ht="12.6" thickBot="1" x14ac:dyDescent="0.45">
      <c r="A140" s="806"/>
      <c r="B140" s="362">
        <v>20740003700000</v>
      </c>
      <c r="C140" s="306" t="s">
        <v>642</v>
      </c>
      <c r="D140" s="306"/>
      <c r="E140" s="256"/>
      <c r="F140" s="256"/>
      <c r="G140" s="256"/>
      <c r="H140" s="256"/>
      <c r="I140" s="256"/>
      <c r="J140" s="257"/>
      <c r="K140" s="257"/>
      <c r="L140" s="258"/>
      <c r="M140" s="257"/>
      <c r="P140" s="256"/>
      <c r="Q140" s="256"/>
      <c r="R140" s="309"/>
      <c r="S140" s="256"/>
      <c r="T140" s="309"/>
      <c r="U140" s="201"/>
      <c r="V140" s="201"/>
      <c r="W140" s="307"/>
      <c r="Y140" s="307"/>
      <c r="AB140" s="206" t="e">
        <f t="shared" si="22"/>
        <v>#DIV/0!</v>
      </c>
      <c r="AC140" s="208" t="e">
        <f t="shared" si="27"/>
        <v>#DIV/0!</v>
      </c>
    </row>
    <row r="141" spans="1:29" s="308" customFormat="1" ht="12.6" thickBot="1" x14ac:dyDescent="0.45">
      <c r="A141" s="806"/>
      <c r="B141" s="362">
        <v>20800000000000</v>
      </c>
      <c r="C141" s="306" t="s">
        <v>643</v>
      </c>
      <c r="D141" s="306"/>
      <c r="E141" s="256"/>
      <c r="F141" s="256"/>
      <c r="G141" s="256"/>
      <c r="H141" s="256"/>
      <c r="I141" s="256"/>
      <c r="J141" s="257"/>
      <c r="K141" s="257"/>
      <c r="L141" s="258"/>
      <c r="M141" s="257"/>
      <c r="P141" s="256"/>
      <c r="Q141" s="256"/>
      <c r="R141" s="309"/>
      <c r="S141" s="256"/>
      <c r="T141" s="309"/>
      <c r="U141" s="201"/>
      <c r="V141" s="201"/>
      <c r="W141" s="307"/>
      <c r="Y141" s="307"/>
      <c r="AB141" s="206" t="e">
        <f t="shared" si="22"/>
        <v>#DIV/0!</v>
      </c>
      <c r="AC141" s="208" t="e">
        <f t="shared" si="27"/>
        <v>#DIV/0!</v>
      </c>
    </row>
    <row r="142" spans="1:29" s="308" customFormat="1" ht="12.6" thickBot="1" x14ac:dyDescent="0.45">
      <c r="A142" s="806"/>
      <c r="B142" s="362">
        <v>21973100000000</v>
      </c>
      <c r="C142" s="306" t="s">
        <v>644</v>
      </c>
      <c r="D142" s="306"/>
      <c r="E142" s="256"/>
      <c r="F142" s="256"/>
      <c r="G142" s="256"/>
      <c r="H142" s="256"/>
      <c r="I142" s="256"/>
      <c r="J142" s="257"/>
      <c r="K142" s="257"/>
      <c r="L142" s="258"/>
      <c r="M142" s="257"/>
      <c r="P142" s="256"/>
      <c r="Q142" s="256"/>
      <c r="R142" s="309"/>
      <c r="S142" s="256"/>
      <c r="T142" s="309"/>
      <c r="U142" s="201"/>
      <c r="V142" s="201"/>
      <c r="W142" s="307"/>
      <c r="Y142" s="307"/>
      <c r="AB142" s="206" t="e">
        <f t="shared" si="22"/>
        <v>#DIV/0!</v>
      </c>
      <c r="AC142" s="208" t="e">
        <f t="shared" si="27"/>
        <v>#DIV/0!</v>
      </c>
    </row>
    <row r="143" spans="1:29" s="308" customFormat="1" ht="12.6" thickBot="1" x14ac:dyDescent="0.45">
      <c r="A143" s="806"/>
      <c r="B143" s="362">
        <v>21610600000000</v>
      </c>
      <c r="C143" s="306" t="s">
        <v>645</v>
      </c>
      <c r="D143" s="306"/>
      <c r="E143" s="256"/>
      <c r="F143" s="256"/>
      <c r="G143" s="256"/>
      <c r="H143" s="256"/>
      <c r="I143" s="256"/>
      <c r="J143" s="257"/>
      <c r="K143" s="257"/>
      <c r="L143" s="258"/>
      <c r="M143" s="257"/>
      <c r="P143" s="256"/>
      <c r="Q143" s="256"/>
      <c r="R143" s="309"/>
      <c r="S143" s="256"/>
      <c r="T143" s="309"/>
      <c r="U143" s="201"/>
      <c r="V143" s="201"/>
      <c r="W143" s="307"/>
      <c r="Y143" s="307"/>
      <c r="AB143" s="206" t="e">
        <f t="shared" si="22"/>
        <v>#DIV/0!</v>
      </c>
      <c r="AC143" s="208" t="e">
        <f t="shared" si="27"/>
        <v>#DIV/0!</v>
      </c>
    </row>
    <row r="144" spans="1:29" s="308" customFormat="1" ht="12.6" thickBot="1" x14ac:dyDescent="0.45">
      <c r="A144" s="806"/>
      <c r="B144" s="362">
        <v>22402200000000</v>
      </c>
      <c r="C144" s="306" t="s">
        <v>646</v>
      </c>
      <c r="D144" s="306"/>
      <c r="E144" s="256"/>
      <c r="F144" s="256"/>
      <c r="G144" s="256"/>
      <c r="H144" s="256"/>
      <c r="I144" s="256"/>
      <c r="J144" s="257"/>
      <c r="K144" s="257"/>
      <c r="L144" s="258"/>
      <c r="M144" s="257"/>
      <c r="P144" s="256"/>
      <c r="Q144" s="256"/>
      <c r="R144" s="309"/>
      <c r="S144" s="256"/>
      <c r="T144" s="309"/>
      <c r="U144" s="201"/>
      <c r="V144" s="201"/>
      <c r="W144" s="307"/>
      <c r="Y144" s="307"/>
      <c r="AB144" s="206" t="e">
        <f t="shared" si="22"/>
        <v>#DIV/0!</v>
      </c>
      <c r="AC144" s="208" t="e">
        <f t="shared" si="27"/>
        <v>#DIV/0!</v>
      </c>
    </row>
    <row r="145" spans="1:29" s="308" customFormat="1" ht="12.6" thickBot="1" x14ac:dyDescent="0.45">
      <c r="A145" s="806"/>
      <c r="B145" s="362">
        <v>16001001100000</v>
      </c>
      <c r="C145" s="306" t="s">
        <v>647</v>
      </c>
      <c r="D145" s="306"/>
      <c r="E145" s="256"/>
      <c r="F145" s="256"/>
      <c r="G145" s="256"/>
      <c r="H145" s="256"/>
      <c r="I145" s="256"/>
      <c r="J145" s="257"/>
      <c r="K145" s="257"/>
      <c r="L145" s="258"/>
      <c r="M145" s="257"/>
      <c r="P145" s="256"/>
      <c r="Q145" s="256"/>
      <c r="R145" s="309"/>
      <c r="S145" s="256"/>
      <c r="T145" s="309"/>
      <c r="U145" s="201"/>
      <c r="V145" s="201"/>
      <c r="W145" s="307"/>
      <c r="Y145" s="307"/>
      <c r="AB145" s="206" t="e">
        <f t="shared" si="22"/>
        <v>#DIV/0!</v>
      </c>
      <c r="AC145" s="208" t="e">
        <f t="shared" si="27"/>
        <v>#DIV/0!</v>
      </c>
    </row>
    <row r="146" spans="1:29" s="308" customFormat="1" ht="12.6" thickBot="1" x14ac:dyDescent="0.45">
      <c r="A146" s="806"/>
      <c r="B146" s="362">
        <v>22200200000000</v>
      </c>
      <c r="C146" s="306" t="s">
        <v>648</v>
      </c>
      <c r="D146" s="306"/>
      <c r="E146" s="256"/>
      <c r="F146" s="256"/>
      <c r="G146" s="256"/>
      <c r="H146" s="310">
        <v>157.91999999999999</v>
      </c>
      <c r="I146" s="311">
        <v>947</v>
      </c>
      <c r="J146" s="312">
        <v>3151.83</v>
      </c>
      <c r="K146" s="313">
        <v>1001.42</v>
      </c>
      <c r="L146" s="313">
        <v>1166.67</v>
      </c>
      <c r="M146" s="257">
        <v>1200</v>
      </c>
      <c r="P146" s="256"/>
      <c r="Q146" s="256"/>
      <c r="R146" s="309"/>
      <c r="S146" s="256"/>
      <c r="T146" s="309"/>
      <c r="U146" s="201"/>
      <c r="V146" s="201"/>
      <c r="W146" s="307"/>
      <c r="Y146" s="307"/>
      <c r="AB146" s="206">
        <f t="shared" si="22"/>
        <v>0</v>
      </c>
      <c r="AC146" s="208">
        <f t="shared" si="27"/>
        <v>0</v>
      </c>
    </row>
    <row r="147" spans="1:29" s="308" customFormat="1" ht="12.6" thickBot="1" x14ac:dyDescent="0.45">
      <c r="A147" s="806"/>
      <c r="B147" s="362">
        <v>22402300000000</v>
      </c>
      <c r="C147" s="306" t="s">
        <v>649</v>
      </c>
      <c r="D147" s="306"/>
      <c r="E147" s="256"/>
      <c r="F147" s="256"/>
      <c r="G147" s="256"/>
      <c r="H147" s="256"/>
      <c r="I147" s="256"/>
      <c r="J147" s="257"/>
      <c r="K147" s="257"/>
      <c r="L147" s="258"/>
      <c r="M147" s="257"/>
      <c r="P147" s="256"/>
      <c r="Q147" s="256"/>
      <c r="R147" s="309"/>
      <c r="S147" s="256"/>
      <c r="T147" s="309"/>
      <c r="U147" s="201"/>
      <c r="V147" s="201"/>
      <c r="W147" s="307"/>
      <c r="Y147" s="307"/>
      <c r="AB147" s="206" t="e">
        <f t="shared" si="22"/>
        <v>#DIV/0!</v>
      </c>
      <c r="AC147" s="208" t="e">
        <f t="shared" si="27"/>
        <v>#DIV/0!</v>
      </c>
    </row>
    <row r="148" spans="1:29" s="308" customFormat="1" ht="24.9" thickBot="1" x14ac:dyDescent="0.45">
      <c r="A148" s="806"/>
      <c r="B148" s="362">
        <v>20740201300000</v>
      </c>
      <c r="C148" s="306" t="s">
        <v>650</v>
      </c>
      <c r="D148" s="306"/>
      <c r="E148" s="256"/>
      <c r="F148" s="256"/>
      <c r="G148" s="256"/>
      <c r="H148" s="314">
        <v>9.4166666666666661</v>
      </c>
      <c r="I148" s="314">
        <v>26</v>
      </c>
      <c r="J148" s="315">
        <v>22.67</v>
      </c>
      <c r="K148" s="316">
        <v>14.67</v>
      </c>
      <c r="L148" s="316">
        <v>34.5</v>
      </c>
      <c r="M148" s="257">
        <f>AVERAGE(I148:L148)</f>
        <v>24.46</v>
      </c>
      <c r="P148" s="256"/>
      <c r="Q148" s="256"/>
      <c r="R148" s="309"/>
      <c r="S148" s="256"/>
      <c r="T148" s="309"/>
      <c r="U148" s="201"/>
      <c r="V148" s="201"/>
      <c r="W148" s="307"/>
      <c r="Y148" s="307"/>
      <c r="AB148" s="206">
        <f t="shared" si="22"/>
        <v>0</v>
      </c>
      <c r="AC148" s="208">
        <f t="shared" si="27"/>
        <v>0</v>
      </c>
    </row>
    <row r="149" spans="1:29" s="308" customFormat="1" ht="24.9" thickBot="1" x14ac:dyDescent="0.45">
      <c r="A149" s="806"/>
      <c r="B149" s="362">
        <v>20740201400000</v>
      </c>
      <c r="C149" s="306" t="s">
        <v>651</v>
      </c>
      <c r="D149" s="306"/>
      <c r="E149" s="256"/>
      <c r="F149" s="256"/>
      <c r="G149" s="256"/>
      <c r="H149" s="314">
        <v>94.416666666666671</v>
      </c>
      <c r="I149" s="314">
        <v>148</v>
      </c>
      <c r="J149" s="315">
        <v>308.07</v>
      </c>
      <c r="K149" s="316">
        <v>127.92</v>
      </c>
      <c r="L149" s="316">
        <v>322.92</v>
      </c>
      <c r="M149" s="257">
        <f>AVERAGE(I149:L149)</f>
        <v>226.72750000000002</v>
      </c>
      <c r="P149" s="256"/>
      <c r="Q149" s="256"/>
      <c r="R149" s="309"/>
      <c r="S149" s="256"/>
      <c r="T149" s="309"/>
      <c r="U149" s="201"/>
      <c r="V149" s="201"/>
      <c r="W149" s="307"/>
      <c r="Y149" s="307"/>
      <c r="AB149" s="206">
        <f t="shared" si="22"/>
        <v>0</v>
      </c>
      <c r="AC149" s="208">
        <f t="shared" si="27"/>
        <v>0</v>
      </c>
    </row>
    <row r="150" spans="1:29" s="308" customFormat="1" ht="24.9" thickBot="1" x14ac:dyDescent="0.45">
      <c r="A150" s="806"/>
      <c r="B150" s="362">
        <v>20740201500000</v>
      </c>
      <c r="C150" s="306" t="s">
        <v>652</v>
      </c>
      <c r="D150" s="306"/>
      <c r="E150" s="256"/>
      <c r="F150" s="256"/>
      <c r="G150" s="256"/>
      <c r="H150" s="314">
        <v>306.66666666666669</v>
      </c>
      <c r="I150" s="314">
        <v>351</v>
      </c>
      <c r="J150" s="317">
        <v>856</v>
      </c>
      <c r="K150" s="316">
        <v>446.58</v>
      </c>
      <c r="L150" s="316">
        <v>433.97</v>
      </c>
      <c r="M150" s="257">
        <f>AVERAGE(H150:L150)</f>
        <v>478.84333333333336</v>
      </c>
      <c r="P150" s="256"/>
      <c r="Q150" s="256"/>
      <c r="R150" s="309"/>
      <c r="S150" s="256"/>
      <c r="T150" s="309"/>
      <c r="U150" s="201"/>
      <c r="V150" s="201"/>
      <c r="W150" s="307"/>
      <c r="Y150" s="307"/>
      <c r="AB150" s="206">
        <f t="shared" si="22"/>
        <v>0</v>
      </c>
      <c r="AC150" s="208">
        <f t="shared" si="27"/>
        <v>0</v>
      </c>
    </row>
    <row r="151" spans="1:29" s="308" customFormat="1" ht="24.9" thickBot="1" x14ac:dyDescent="0.45">
      <c r="A151" s="806"/>
      <c r="B151" s="362">
        <v>20740201600000</v>
      </c>
      <c r="C151" s="306" t="s">
        <v>653</v>
      </c>
      <c r="D151" s="306"/>
      <c r="E151" s="256"/>
      <c r="F151" s="256"/>
      <c r="G151" s="256"/>
      <c r="H151" s="314">
        <v>314.08333333333331</v>
      </c>
      <c r="I151" s="314">
        <v>199</v>
      </c>
      <c r="J151" s="315">
        <v>778</v>
      </c>
      <c r="K151" s="316">
        <v>249.75</v>
      </c>
      <c r="L151" s="316">
        <v>262.08</v>
      </c>
      <c r="M151" s="257">
        <v>250</v>
      </c>
      <c r="P151" s="256"/>
      <c r="Q151" s="256"/>
      <c r="R151" s="309"/>
      <c r="S151" s="256"/>
      <c r="T151" s="309"/>
      <c r="U151" s="201"/>
      <c r="V151" s="201"/>
      <c r="W151" s="307"/>
      <c r="Y151" s="307"/>
      <c r="AB151" s="206">
        <f t="shared" si="22"/>
        <v>0</v>
      </c>
      <c r="AC151" s="208">
        <f t="shared" si="27"/>
        <v>0</v>
      </c>
    </row>
    <row r="152" spans="1:29" s="308" customFormat="1" ht="24.9" thickBot="1" x14ac:dyDescent="0.45">
      <c r="A152" s="806"/>
      <c r="B152" s="362">
        <v>20740201700000</v>
      </c>
      <c r="C152" s="306" t="s">
        <v>654</v>
      </c>
      <c r="D152" s="306"/>
      <c r="E152" s="256"/>
      <c r="F152" s="256"/>
      <c r="G152" s="256"/>
      <c r="H152" s="314">
        <v>62.166666666666664</v>
      </c>
      <c r="I152" s="314">
        <v>52</v>
      </c>
      <c r="J152" s="315">
        <v>141.16999999999999</v>
      </c>
      <c r="K152" s="316">
        <v>71.83</v>
      </c>
      <c r="L152" s="316">
        <v>75.67</v>
      </c>
      <c r="M152" s="257">
        <v>72</v>
      </c>
      <c r="P152" s="256"/>
      <c r="Q152" s="256"/>
      <c r="R152" s="309"/>
      <c r="S152" s="256"/>
      <c r="T152" s="309"/>
      <c r="U152" s="201"/>
      <c r="V152" s="201"/>
      <c r="W152" s="307"/>
      <c r="Y152" s="307"/>
      <c r="AB152" s="206">
        <f t="shared" si="22"/>
        <v>0</v>
      </c>
      <c r="AC152" s="208">
        <f t="shared" si="27"/>
        <v>0</v>
      </c>
    </row>
    <row r="153" spans="1:29" s="308" customFormat="1" ht="24.9" thickBot="1" x14ac:dyDescent="0.45">
      <c r="A153" s="806"/>
      <c r="B153" s="362">
        <v>20740201800000</v>
      </c>
      <c r="C153" s="306" t="s">
        <v>655</v>
      </c>
      <c r="D153" s="306"/>
      <c r="E153" s="256"/>
      <c r="F153" s="256"/>
      <c r="G153" s="256"/>
      <c r="H153" s="314">
        <v>17.416666666666668</v>
      </c>
      <c r="I153" s="314">
        <v>21</v>
      </c>
      <c r="J153" s="315">
        <v>31.33</v>
      </c>
      <c r="K153" s="316">
        <v>13.83</v>
      </c>
      <c r="L153" s="316">
        <v>23.08</v>
      </c>
      <c r="M153" s="257">
        <f>AVERAGE(H153:L153)</f>
        <v>21.331333333333333</v>
      </c>
      <c r="P153" s="256"/>
      <c r="Q153" s="256"/>
      <c r="R153" s="309"/>
      <c r="S153" s="256"/>
      <c r="T153" s="309"/>
      <c r="U153" s="201"/>
      <c r="V153" s="201"/>
      <c r="W153" s="307"/>
      <c r="Y153" s="307"/>
      <c r="AB153" s="206">
        <f t="shared" si="22"/>
        <v>0</v>
      </c>
      <c r="AC153" s="208">
        <f t="shared" si="27"/>
        <v>0</v>
      </c>
    </row>
    <row r="154" spans="1:29" s="308" customFormat="1" ht="12.6" thickBot="1" x14ac:dyDescent="0.45">
      <c r="A154" s="807"/>
      <c r="B154" s="362">
        <v>22740201310000</v>
      </c>
      <c r="C154" s="306" t="s">
        <v>656</v>
      </c>
      <c r="D154" s="306"/>
      <c r="E154" s="256"/>
      <c r="F154" s="256"/>
      <c r="G154" s="256"/>
      <c r="H154" s="256"/>
      <c r="I154" s="256"/>
      <c r="J154" s="257"/>
      <c r="K154" s="257"/>
      <c r="L154" s="258"/>
      <c r="M154" s="257"/>
      <c r="P154" s="256"/>
      <c r="Q154" s="256"/>
      <c r="R154" s="309"/>
      <c r="S154" s="256"/>
      <c r="T154" s="309"/>
      <c r="U154" s="201"/>
      <c r="V154" s="201"/>
      <c r="W154" s="307"/>
      <c r="Y154" s="307"/>
      <c r="AB154" s="206" t="e">
        <f t="shared" si="22"/>
        <v>#DIV/0!</v>
      </c>
      <c r="AC154" s="208" t="e">
        <f t="shared" si="27"/>
        <v>#DIV/0!</v>
      </c>
    </row>
    <row r="155" spans="1:29" s="4" customFormat="1" ht="12.6" thickBot="1" x14ac:dyDescent="0.45">
      <c r="A155" s="795" t="s">
        <v>411</v>
      </c>
      <c r="B155" s="337">
        <v>800000001395</v>
      </c>
      <c r="C155" s="38" t="s">
        <v>543</v>
      </c>
      <c r="D155" s="119"/>
      <c r="E155" s="7"/>
      <c r="F155" s="7"/>
      <c r="G155" s="7"/>
      <c r="H155" s="120"/>
      <c r="I155" s="120">
        <v>0</v>
      </c>
      <c r="J155" s="129">
        <v>0.25</v>
      </c>
      <c r="K155" s="4">
        <v>0.25</v>
      </c>
      <c r="L155" s="129">
        <v>0.25</v>
      </c>
      <c r="M155" s="28" t="s">
        <v>753</v>
      </c>
      <c r="P155" s="7">
        <v>12</v>
      </c>
      <c r="Q155" s="7">
        <v>0</v>
      </c>
      <c r="R155" s="76">
        <v>45428</v>
      </c>
      <c r="S155" s="7">
        <v>12</v>
      </c>
      <c r="T155" s="76">
        <v>45611</v>
      </c>
      <c r="U155" s="95" t="e">
        <f>#REF!-S155</f>
        <v>#REF!</v>
      </c>
      <c r="V155" s="95" t="e">
        <f t="shared" ref="V155:V165" si="28">IF(U155&gt;M155, "OJO", "")</f>
        <v>#REF!</v>
      </c>
      <c r="W155" s="14"/>
      <c r="Y155" s="14"/>
      <c r="AA155" s="56"/>
      <c r="AB155" s="2" t="e">
        <f>(S155+Q155+AA155)/M155</f>
        <v>#VALUE!</v>
      </c>
      <c r="AC155" s="141" t="e">
        <f t="shared" si="27"/>
        <v>#VALUE!</v>
      </c>
    </row>
    <row r="156" spans="1:29" s="4" customFormat="1" ht="12.6" thickBot="1" x14ac:dyDescent="0.45">
      <c r="A156" s="797"/>
      <c r="B156" s="337">
        <v>633002100000</v>
      </c>
      <c r="C156" s="38" t="s">
        <v>756</v>
      </c>
      <c r="D156" s="119"/>
      <c r="E156" s="7" t="s">
        <v>434</v>
      </c>
      <c r="F156" s="7"/>
      <c r="G156" s="7">
        <v>4</v>
      </c>
      <c r="H156" s="120">
        <v>4.7300000000000004</v>
      </c>
      <c r="I156" s="120">
        <v>3.94</v>
      </c>
      <c r="J156" s="129">
        <v>7.89</v>
      </c>
      <c r="K156" s="129">
        <v>6.88</v>
      </c>
      <c r="L156" s="184">
        <v>3.94</v>
      </c>
      <c r="M156" s="77">
        <f>AVERAGE(H156:L156)</f>
        <v>5.476</v>
      </c>
      <c r="N156" s="11"/>
      <c r="O156" s="11"/>
      <c r="P156" s="7">
        <v>37.85</v>
      </c>
      <c r="Q156" s="59">
        <v>0</v>
      </c>
      <c r="R156" s="76">
        <v>45428</v>
      </c>
      <c r="S156" s="7">
        <v>9.4600000000000009</v>
      </c>
      <c r="T156" s="76">
        <v>45611</v>
      </c>
      <c r="U156" s="95" t="e">
        <f>#REF!-S156</f>
        <v>#REF!</v>
      </c>
      <c r="V156" s="95" t="e">
        <f t="shared" si="28"/>
        <v>#REF!</v>
      </c>
      <c r="W156" s="46">
        <f t="shared" ref="W156:W165" si="29">SUM(P156:Q156)/M156</f>
        <v>6.9119795471146821</v>
      </c>
      <c r="X156" s="11"/>
      <c r="Y156" s="46" t="str">
        <f t="shared" ref="Y156:Y165" si="30">IFERROR(IF(W156&lt;=(4+G156),"PEDIR",""),"-")</f>
        <v>PEDIR</v>
      </c>
      <c r="Z156" s="11"/>
      <c r="AA156" s="192" t="s">
        <v>722</v>
      </c>
      <c r="AB156" s="2" t="e">
        <f>(S156+Q156+AA156)/M156</f>
        <v>#VALUE!</v>
      </c>
      <c r="AC156" s="141" t="e">
        <f t="shared" si="27"/>
        <v>#VALUE!</v>
      </c>
    </row>
    <row r="157" spans="1:29" s="4" customFormat="1" ht="12.6" thickBot="1" x14ac:dyDescent="0.45">
      <c r="A157" s="9" t="s">
        <v>80</v>
      </c>
      <c r="B157" s="337">
        <v>631031000000</v>
      </c>
      <c r="C157" s="38" t="s">
        <v>754</v>
      </c>
      <c r="D157" s="119" t="s">
        <v>755</v>
      </c>
      <c r="E157" s="7" t="s">
        <v>426</v>
      </c>
      <c r="F157" s="7"/>
      <c r="G157" s="7">
        <v>4</v>
      </c>
      <c r="H157" s="120"/>
      <c r="I157" s="120">
        <v>1.51</v>
      </c>
      <c r="J157" s="129">
        <v>1.81</v>
      </c>
      <c r="K157" s="129">
        <v>1.21</v>
      </c>
      <c r="L157" s="184">
        <v>0.92</v>
      </c>
      <c r="M157" s="28">
        <v>1</v>
      </c>
      <c r="P157" s="7">
        <v>7.2</v>
      </c>
      <c r="Q157" s="59">
        <v>0</v>
      </c>
      <c r="R157" s="76">
        <v>45428</v>
      </c>
      <c r="S157" s="7">
        <v>18</v>
      </c>
      <c r="T157" s="76">
        <v>45611</v>
      </c>
      <c r="U157" s="95" t="e">
        <f>#REF!-S157</f>
        <v>#REF!</v>
      </c>
      <c r="V157" s="95" t="e">
        <f t="shared" si="28"/>
        <v>#REF!</v>
      </c>
      <c r="W157" s="14">
        <f t="shared" si="29"/>
        <v>7.2</v>
      </c>
      <c r="Y157" s="14" t="str">
        <f t="shared" si="30"/>
        <v>PEDIR</v>
      </c>
      <c r="AA157" s="124"/>
      <c r="AB157" s="2">
        <f>(S157+Q157+AA157)/M157</f>
        <v>18</v>
      </c>
      <c r="AC157" s="141">
        <f t="shared" si="27"/>
        <v>21.2</v>
      </c>
    </row>
    <row r="158" spans="1:29" s="2" customFormat="1" ht="12.6" thickBot="1" x14ac:dyDescent="0.45">
      <c r="A158" s="9" t="s">
        <v>376</v>
      </c>
      <c r="B158" s="337">
        <v>640016110000</v>
      </c>
      <c r="C158" s="38" t="s">
        <v>81</v>
      </c>
      <c r="D158" s="119"/>
      <c r="E158" s="7" t="s">
        <v>426</v>
      </c>
      <c r="F158" s="7"/>
      <c r="G158" s="7"/>
      <c r="H158" s="120"/>
      <c r="I158" s="120">
        <v>0</v>
      </c>
      <c r="J158" s="129">
        <v>0.25</v>
      </c>
      <c r="K158" s="129">
        <v>0</v>
      </c>
      <c r="L158" s="184">
        <v>0</v>
      </c>
      <c r="M158" s="28">
        <v>0</v>
      </c>
      <c r="N158" s="4"/>
      <c r="O158" s="4"/>
      <c r="P158" s="7">
        <v>195</v>
      </c>
      <c r="Q158" s="7">
        <v>0</v>
      </c>
      <c r="R158" s="76">
        <v>45428</v>
      </c>
      <c r="S158" s="7">
        <v>195</v>
      </c>
      <c r="T158" s="76">
        <v>45012</v>
      </c>
      <c r="U158" s="95">
        <f t="shared" ref="U158:U221" si="31">S158-P158</f>
        <v>0</v>
      </c>
      <c r="V158" s="95" t="str">
        <f t="shared" si="28"/>
        <v/>
      </c>
      <c r="W158" s="14" t="e">
        <f>SUM(P158:Q158)/M158</f>
        <v>#DIV/0!</v>
      </c>
      <c r="X158" s="4" t="s">
        <v>441</v>
      </c>
      <c r="Y158" s="14" t="str">
        <f t="shared" si="30"/>
        <v>-</v>
      </c>
      <c r="Z158" s="4"/>
      <c r="AA158" s="4"/>
      <c r="AB158" s="2" t="e">
        <f t="shared" si="22"/>
        <v>#DIV/0!</v>
      </c>
      <c r="AC158" s="141" t="e">
        <f t="shared" si="27"/>
        <v>#DIV/0!</v>
      </c>
    </row>
    <row r="159" spans="1:29" s="3" customFormat="1" ht="24.9" thickBot="1" x14ac:dyDescent="0.45">
      <c r="A159" s="29" t="s">
        <v>420</v>
      </c>
      <c r="B159" s="337">
        <v>161000000000</v>
      </c>
      <c r="C159" s="38" t="s">
        <v>82</v>
      </c>
      <c r="D159" s="119"/>
      <c r="E159" s="7" t="s">
        <v>426</v>
      </c>
      <c r="F159" s="7"/>
      <c r="G159" s="7">
        <v>6</v>
      </c>
      <c r="H159" s="120">
        <v>19</v>
      </c>
      <c r="I159" s="120">
        <v>21.67</v>
      </c>
      <c r="J159" s="129">
        <v>28.33</v>
      </c>
      <c r="K159" s="129">
        <v>45</v>
      </c>
      <c r="L159" s="184">
        <v>36.39</v>
      </c>
      <c r="M159" s="28">
        <f>AVERAGE(I159:L159)</f>
        <v>32.847499999999997</v>
      </c>
      <c r="N159" s="4"/>
      <c r="O159" s="4"/>
      <c r="P159" s="7">
        <v>220</v>
      </c>
      <c r="Q159" s="7">
        <v>200</v>
      </c>
      <c r="R159" s="76">
        <v>45428</v>
      </c>
      <c r="S159" s="7"/>
      <c r="T159" s="76">
        <v>45356</v>
      </c>
      <c r="U159" s="95">
        <f t="shared" si="31"/>
        <v>-220</v>
      </c>
      <c r="V159" s="95" t="str">
        <f t="shared" si="28"/>
        <v/>
      </c>
      <c r="W159" s="53">
        <f t="shared" si="29"/>
        <v>12.786361214704316</v>
      </c>
      <c r="X159" s="4"/>
      <c r="Y159" s="53" t="str">
        <f t="shared" si="30"/>
        <v/>
      </c>
      <c r="Z159" s="4"/>
      <c r="AA159" s="56"/>
      <c r="AB159" s="2">
        <f t="shared" si="22"/>
        <v>12.786361214704316</v>
      </c>
      <c r="AC159" s="141">
        <f t="shared" si="27"/>
        <v>19.572722429408632</v>
      </c>
    </row>
    <row r="160" spans="1:29" s="2" customFormat="1" ht="24.9" thickBot="1" x14ac:dyDescent="0.45">
      <c r="A160" s="804" t="s">
        <v>451</v>
      </c>
      <c r="B160" s="338">
        <v>800000000480</v>
      </c>
      <c r="C160" s="36" t="s">
        <v>86</v>
      </c>
      <c r="D160" s="36" t="s">
        <v>824</v>
      </c>
      <c r="E160" s="8" t="s">
        <v>425</v>
      </c>
      <c r="F160" s="8"/>
      <c r="G160" s="8">
        <v>5</v>
      </c>
      <c r="H160" s="8">
        <v>10</v>
      </c>
      <c r="I160" s="8">
        <v>31.33</v>
      </c>
      <c r="J160" s="127">
        <v>15.42</v>
      </c>
      <c r="K160" s="2">
        <v>15.42</v>
      </c>
      <c r="L160" s="127">
        <v>0.5</v>
      </c>
      <c r="M160" s="460"/>
      <c r="P160" s="8">
        <v>453</v>
      </c>
      <c r="Q160" s="8">
        <v>0</v>
      </c>
      <c r="R160" s="76">
        <v>45428</v>
      </c>
      <c r="S160" s="8">
        <v>499</v>
      </c>
      <c r="T160" s="73">
        <v>45421</v>
      </c>
      <c r="U160" s="95">
        <f t="shared" si="31"/>
        <v>46</v>
      </c>
      <c r="V160" s="95" t="str">
        <f t="shared" si="28"/>
        <v>OJO</v>
      </c>
      <c r="W160" s="15" t="e">
        <f t="shared" si="29"/>
        <v>#DIV/0!</v>
      </c>
      <c r="Y160" s="15" t="str">
        <f t="shared" si="30"/>
        <v>-</v>
      </c>
      <c r="Z160" s="2" t="s">
        <v>681</v>
      </c>
      <c r="AB160" s="2" t="e">
        <f t="shared" si="22"/>
        <v>#DIV/0!</v>
      </c>
      <c r="AC160" s="141" t="e">
        <f t="shared" si="27"/>
        <v>#DIV/0!</v>
      </c>
    </row>
    <row r="161" spans="1:29" s="3" customFormat="1" ht="24.75" customHeight="1" thickBot="1" x14ac:dyDescent="0.45">
      <c r="A161" s="808"/>
      <c r="B161" s="340">
        <v>255011000000</v>
      </c>
      <c r="C161" s="37" t="s">
        <v>87</v>
      </c>
      <c r="D161" s="36" t="s">
        <v>825</v>
      </c>
      <c r="E161" s="6" t="s">
        <v>425</v>
      </c>
      <c r="F161" s="6"/>
      <c r="G161" s="6">
        <v>5</v>
      </c>
      <c r="H161" s="6">
        <v>10</v>
      </c>
      <c r="I161" s="6">
        <v>31.33</v>
      </c>
      <c r="J161" s="128">
        <v>15.33</v>
      </c>
      <c r="K161" s="128">
        <v>15.42</v>
      </c>
      <c r="L161" s="128">
        <v>0.5</v>
      </c>
      <c r="M161" s="326"/>
      <c r="P161" s="6">
        <v>449</v>
      </c>
      <c r="Q161" s="100">
        <v>0</v>
      </c>
      <c r="R161" s="76">
        <v>45428</v>
      </c>
      <c r="S161" s="6">
        <v>479</v>
      </c>
      <c r="T161" s="73">
        <v>45421</v>
      </c>
      <c r="U161" s="95">
        <f t="shared" si="31"/>
        <v>30</v>
      </c>
      <c r="V161" s="95" t="str">
        <f t="shared" si="28"/>
        <v>OJO</v>
      </c>
      <c r="W161" s="13" t="e">
        <f t="shared" si="29"/>
        <v>#DIV/0!</v>
      </c>
      <c r="Y161" s="13" t="str">
        <f t="shared" si="30"/>
        <v>-</v>
      </c>
      <c r="AB161" s="2" t="e">
        <f t="shared" si="22"/>
        <v>#DIV/0!</v>
      </c>
      <c r="AC161" s="141" t="e">
        <f t="shared" si="27"/>
        <v>#DIV/0!</v>
      </c>
    </row>
    <row r="162" spans="1:29" s="4" customFormat="1" ht="12.6" thickBot="1" x14ac:dyDescent="0.45">
      <c r="A162" s="804" t="s">
        <v>459</v>
      </c>
      <c r="B162" s="338">
        <v>670016100000</v>
      </c>
      <c r="C162" s="36" t="s">
        <v>547</v>
      </c>
      <c r="D162" s="36"/>
      <c r="E162" s="8" t="s">
        <v>433</v>
      </c>
      <c r="F162" s="8"/>
      <c r="G162" s="8">
        <v>3</v>
      </c>
      <c r="H162" s="8">
        <v>1695</v>
      </c>
      <c r="I162" s="8">
        <v>2128.5</v>
      </c>
      <c r="J162" s="127">
        <v>2128.5</v>
      </c>
      <c r="K162" s="185">
        <v>867.17</v>
      </c>
      <c r="L162" s="478">
        <v>2631.83</v>
      </c>
      <c r="M162" s="455">
        <v>2000</v>
      </c>
      <c r="N162" s="2"/>
      <c r="O162" s="2"/>
      <c r="P162" s="8">
        <v>33110</v>
      </c>
      <c r="Q162" s="8">
        <v>0</v>
      </c>
      <c r="R162" s="76">
        <v>45428</v>
      </c>
      <c r="S162" s="8"/>
      <c r="T162" s="73">
        <v>45421</v>
      </c>
      <c r="U162" s="95">
        <f t="shared" si="31"/>
        <v>-33110</v>
      </c>
      <c r="V162" s="95" t="str">
        <f t="shared" si="28"/>
        <v/>
      </c>
      <c r="W162" s="12">
        <f t="shared" si="29"/>
        <v>16.555</v>
      </c>
      <c r="X162" s="2" t="s">
        <v>623</v>
      </c>
      <c r="Y162" s="12" t="str">
        <f t="shared" si="30"/>
        <v/>
      </c>
      <c r="Z162" s="2"/>
      <c r="AA162" s="58">
        <v>20812</v>
      </c>
      <c r="AB162" s="2">
        <f t="shared" si="22"/>
        <v>26.960999999999999</v>
      </c>
      <c r="AC162" s="141">
        <f t="shared" si="27"/>
        <v>40.515999999999998</v>
      </c>
    </row>
    <row r="163" spans="1:29" s="4" customFormat="1" ht="12.6" thickBot="1" x14ac:dyDescent="0.45">
      <c r="A163" s="797"/>
      <c r="B163" s="340">
        <v>670015000000</v>
      </c>
      <c r="C163" s="37" t="s">
        <v>546</v>
      </c>
      <c r="D163" s="37"/>
      <c r="E163" s="6" t="s">
        <v>432</v>
      </c>
      <c r="F163" s="6"/>
      <c r="G163" s="6">
        <v>3</v>
      </c>
      <c r="H163" s="6">
        <v>189</v>
      </c>
      <c r="I163" s="6">
        <v>340.33</v>
      </c>
      <c r="J163" s="128">
        <v>529.66999999999996</v>
      </c>
      <c r="K163" s="128">
        <v>227</v>
      </c>
      <c r="L163" s="128">
        <v>454</v>
      </c>
      <c r="M163" s="128">
        <f>AVERAGE(I163:L163)</f>
        <v>387.75</v>
      </c>
      <c r="N163" s="3"/>
      <c r="O163" s="3"/>
      <c r="P163" s="6">
        <v>3198</v>
      </c>
      <c r="Q163" s="100">
        <v>0</v>
      </c>
      <c r="R163" s="76">
        <v>45428</v>
      </c>
      <c r="S163" s="6"/>
      <c r="T163" s="73">
        <v>45421</v>
      </c>
      <c r="U163" s="95">
        <f t="shared" si="31"/>
        <v>-3198</v>
      </c>
      <c r="V163" s="95" t="str">
        <f t="shared" si="28"/>
        <v/>
      </c>
      <c r="W163" s="13">
        <f t="shared" si="29"/>
        <v>8.2475822050290137</v>
      </c>
      <c r="X163" s="3" t="s">
        <v>623</v>
      </c>
      <c r="Y163" s="13" t="str">
        <f t="shared" si="30"/>
        <v/>
      </c>
      <c r="Z163" s="3"/>
      <c r="AA163" s="60">
        <v>2724</v>
      </c>
      <c r="AB163" s="2">
        <f t="shared" si="22"/>
        <v>15.272727272727273</v>
      </c>
      <c r="AC163" s="141">
        <f t="shared" si="27"/>
        <v>20.520309477756285</v>
      </c>
    </row>
    <row r="164" spans="1:29" s="2" customFormat="1" ht="12.75" customHeight="1" thickBot="1" x14ac:dyDescent="0.45">
      <c r="A164" s="29" t="s">
        <v>460</v>
      </c>
      <c r="B164" s="337">
        <v>800000000217</v>
      </c>
      <c r="C164" s="38" t="s">
        <v>412</v>
      </c>
      <c r="D164" s="119"/>
      <c r="E164" s="7" t="s">
        <v>425</v>
      </c>
      <c r="F164" s="7"/>
      <c r="G164" s="7">
        <v>5</v>
      </c>
      <c r="H164" s="120"/>
      <c r="I164" s="120">
        <v>0.17</v>
      </c>
      <c r="J164" s="129">
        <v>0.17</v>
      </c>
      <c r="K164" s="129">
        <v>0.17</v>
      </c>
      <c r="L164" s="184">
        <v>0.25</v>
      </c>
      <c r="M164" s="28">
        <v>0.17</v>
      </c>
      <c r="N164" s="4"/>
      <c r="O164" s="4"/>
      <c r="P164" s="7">
        <v>1</v>
      </c>
      <c r="Q164" s="7">
        <v>0</v>
      </c>
      <c r="R164" s="76">
        <v>45428</v>
      </c>
      <c r="S164" s="7">
        <v>1</v>
      </c>
      <c r="T164" s="73">
        <v>45421</v>
      </c>
      <c r="U164" s="95">
        <f t="shared" si="31"/>
        <v>0</v>
      </c>
      <c r="V164" s="95" t="str">
        <f t="shared" si="28"/>
        <v/>
      </c>
      <c r="W164" s="14">
        <f t="shared" si="29"/>
        <v>5.8823529411764701</v>
      </c>
      <c r="X164" s="4"/>
      <c r="Y164" s="14" t="str">
        <f t="shared" si="30"/>
        <v>PEDIR</v>
      </c>
      <c r="Z164" s="4"/>
      <c r="AA164" s="56"/>
      <c r="AB164" s="2">
        <f t="shared" si="22"/>
        <v>5.8823529411764701</v>
      </c>
      <c r="AC164" s="141">
        <f t="shared" si="27"/>
        <v>6.7647058823529402</v>
      </c>
    </row>
    <row r="165" spans="1:29" s="3" customFormat="1" ht="12.6" thickBot="1" x14ac:dyDescent="0.45">
      <c r="A165" s="9" t="s">
        <v>396</v>
      </c>
      <c r="B165" s="337">
        <v>800000000292</v>
      </c>
      <c r="C165" s="38" t="s">
        <v>88</v>
      </c>
      <c r="D165" s="119"/>
      <c r="E165" s="7" t="s">
        <v>426</v>
      </c>
      <c r="F165" s="7"/>
      <c r="G165" s="7">
        <v>5</v>
      </c>
      <c r="H165" s="120"/>
      <c r="I165" s="120">
        <v>0.18</v>
      </c>
      <c r="J165" s="129">
        <v>0.17</v>
      </c>
      <c r="K165" s="3">
        <v>0</v>
      </c>
      <c r="L165" s="129">
        <v>0.25</v>
      </c>
      <c r="M165" s="28">
        <v>0.21</v>
      </c>
      <c r="N165" s="4"/>
      <c r="O165" s="4"/>
      <c r="P165" s="7">
        <v>4</v>
      </c>
      <c r="Q165" s="7">
        <v>0</v>
      </c>
      <c r="R165" s="76">
        <v>45428</v>
      </c>
      <c r="S165" s="7">
        <v>3</v>
      </c>
      <c r="T165" s="142">
        <v>44924</v>
      </c>
      <c r="U165" s="95">
        <f t="shared" si="31"/>
        <v>-1</v>
      </c>
      <c r="V165" s="95" t="str">
        <f t="shared" si="28"/>
        <v/>
      </c>
      <c r="W165" s="14">
        <f t="shared" si="29"/>
        <v>19.047619047619047</v>
      </c>
      <c r="X165" s="4"/>
      <c r="Y165" s="14" t="str">
        <f t="shared" si="30"/>
        <v/>
      </c>
      <c r="Z165" s="4"/>
      <c r="AA165" s="4"/>
      <c r="AB165" s="2">
        <f t="shared" si="22"/>
        <v>19.047619047619047</v>
      </c>
      <c r="AC165" s="141">
        <f t="shared" si="27"/>
        <v>33.095238095238095</v>
      </c>
    </row>
    <row r="166" spans="1:29" s="3" customFormat="1" ht="12.6" thickBot="1" x14ac:dyDescent="0.45">
      <c r="A166" s="94"/>
      <c r="B166" s="338">
        <v>610060000000</v>
      </c>
      <c r="C166" s="36" t="s">
        <v>673</v>
      </c>
      <c r="D166" s="36"/>
      <c r="E166" s="8"/>
      <c r="F166" s="8"/>
      <c r="G166" s="8"/>
      <c r="H166" s="8"/>
      <c r="I166" s="8"/>
      <c r="J166" s="127">
        <v>0</v>
      </c>
      <c r="K166" s="127">
        <v>0.08</v>
      </c>
      <c r="L166" s="185">
        <v>0</v>
      </c>
      <c r="M166" s="127"/>
      <c r="N166" s="2"/>
      <c r="O166" s="2"/>
      <c r="P166" s="8">
        <v>19</v>
      </c>
      <c r="Q166" s="8">
        <v>0</v>
      </c>
      <c r="R166" s="76">
        <v>45428</v>
      </c>
      <c r="S166" s="8">
        <v>19</v>
      </c>
      <c r="T166" s="143">
        <v>44896</v>
      </c>
      <c r="U166" s="95">
        <f t="shared" si="31"/>
        <v>0</v>
      </c>
      <c r="V166" s="95"/>
      <c r="W166" s="15"/>
      <c r="X166" s="2"/>
      <c r="Y166" s="15"/>
      <c r="Z166" s="2"/>
      <c r="AA166" s="2"/>
      <c r="AB166" s="2" t="e">
        <f t="shared" si="22"/>
        <v>#DIV/0!</v>
      </c>
      <c r="AC166" s="141" t="e">
        <f t="shared" si="27"/>
        <v>#DIV/0!</v>
      </c>
    </row>
    <row r="167" spans="1:29" s="4" customFormat="1" ht="12.6" thickBot="1" x14ac:dyDescent="0.45">
      <c r="A167" s="809" t="s">
        <v>419</v>
      </c>
      <c r="B167" s="338">
        <v>158200100000</v>
      </c>
      <c r="C167" s="36" t="s">
        <v>89</v>
      </c>
      <c r="D167" s="36"/>
      <c r="E167" s="8" t="s">
        <v>429</v>
      </c>
      <c r="F167" s="8"/>
      <c r="G167" s="8">
        <v>6</v>
      </c>
      <c r="H167" s="8"/>
      <c r="I167" s="8">
        <v>57.11</v>
      </c>
      <c r="J167" s="127">
        <v>60.75</v>
      </c>
      <c r="K167" s="127">
        <v>58</v>
      </c>
      <c r="L167" s="185">
        <v>87.5</v>
      </c>
      <c r="M167" s="460">
        <v>120</v>
      </c>
      <c r="N167" s="2"/>
      <c r="O167" s="2"/>
      <c r="P167" s="8">
        <v>1800</v>
      </c>
      <c r="Q167" s="51">
        <v>0</v>
      </c>
      <c r="R167" s="76">
        <v>45428</v>
      </c>
      <c r="S167" s="8">
        <v>2100</v>
      </c>
      <c r="T167" s="146">
        <v>45245</v>
      </c>
      <c r="U167" s="95">
        <f t="shared" si="31"/>
        <v>300</v>
      </c>
      <c r="V167" s="95" t="str">
        <f t="shared" ref="V167:V175" si="32">IF(U167&gt;M167, "OJO", "")</f>
        <v>OJO</v>
      </c>
      <c r="W167" s="15">
        <f t="shared" ref="W167:W175" si="33">SUM(P167:Q167)/M167</f>
        <v>15</v>
      </c>
      <c r="X167" s="2"/>
      <c r="Y167" s="15" t="str">
        <f t="shared" ref="Y167:Y175" si="34">IFERROR(IF(W167&lt;=(4+G167),"PEDIR",""),"-")</f>
        <v/>
      </c>
      <c r="Z167" s="2"/>
      <c r="AA167" s="58"/>
      <c r="AB167" s="2">
        <f t="shared" si="22"/>
        <v>15</v>
      </c>
      <c r="AC167" s="141">
        <f t="shared" si="27"/>
        <v>24</v>
      </c>
    </row>
    <row r="168" spans="1:29" s="4" customFormat="1" ht="29.25" customHeight="1" thickBot="1" x14ac:dyDescent="0.45">
      <c r="A168" s="810"/>
      <c r="B168" s="340">
        <v>158200900000</v>
      </c>
      <c r="C168" s="37" t="s">
        <v>461</v>
      </c>
      <c r="D168" s="37"/>
      <c r="E168" s="6" t="s">
        <v>429</v>
      </c>
      <c r="F168" s="6"/>
      <c r="G168" s="6">
        <v>6</v>
      </c>
      <c r="H168" s="6"/>
      <c r="I168" s="6">
        <v>6.88</v>
      </c>
      <c r="J168" s="128">
        <v>6.25</v>
      </c>
      <c r="K168" s="128">
        <v>8.33</v>
      </c>
      <c r="L168" s="128">
        <v>6.25</v>
      </c>
      <c r="M168" s="128">
        <v>7</v>
      </c>
      <c r="N168" s="3"/>
      <c r="O168" s="3"/>
      <c r="P168" s="6">
        <v>175</v>
      </c>
      <c r="Q168" s="6">
        <v>0</v>
      </c>
      <c r="R168" s="76">
        <v>45428</v>
      </c>
      <c r="S168" s="6">
        <v>175</v>
      </c>
      <c r="T168" s="147">
        <v>45245</v>
      </c>
      <c r="U168" s="95">
        <f t="shared" si="31"/>
        <v>0</v>
      </c>
      <c r="V168" s="95" t="str">
        <f t="shared" si="32"/>
        <v/>
      </c>
      <c r="W168" s="13">
        <f t="shared" si="33"/>
        <v>25</v>
      </c>
      <c r="X168" s="3"/>
      <c r="Y168" s="13" t="str">
        <f t="shared" si="34"/>
        <v/>
      </c>
      <c r="Z168" s="3"/>
      <c r="AA168" s="3"/>
      <c r="AB168" s="2">
        <f t="shared" si="22"/>
        <v>25</v>
      </c>
      <c r="AC168" s="141">
        <f t="shared" si="27"/>
        <v>44</v>
      </c>
    </row>
    <row r="169" spans="1:29" s="4" customFormat="1" ht="12.6" thickBot="1" x14ac:dyDescent="0.45">
      <c r="A169" s="9" t="s">
        <v>377</v>
      </c>
      <c r="B169" s="337">
        <v>158200200000</v>
      </c>
      <c r="C169" s="38" t="s">
        <v>90</v>
      </c>
      <c r="D169" s="119"/>
      <c r="E169" s="7" t="s">
        <v>426</v>
      </c>
      <c r="F169" s="7"/>
      <c r="G169" s="7">
        <v>6</v>
      </c>
      <c r="H169" s="120"/>
      <c r="I169" s="120">
        <v>13.71</v>
      </c>
      <c r="J169" s="129">
        <v>14.55</v>
      </c>
      <c r="K169" s="129">
        <v>13.92</v>
      </c>
      <c r="L169" s="184">
        <v>21</v>
      </c>
      <c r="M169" s="461">
        <v>30</v>
      </c>
      <c r="P169" s="7">
        <v>282</v>
      </c>
      <c r="Q169" s="7">
        <v>0</v>
      </c>
      <c r="R169" s="76">
        <v>45428</v>
      </c>
      <c r="S169" s="7">
        <v>354</v>
      </c>
      <c r="T169" s="142" t="s">
        <v>721</v>
      </c>
      <c r="U169" s="95">
        <f t="shared" si="31"/>
        <v>72</v>
      </c>
      <c r="V169" s="95" t="str">
        <f t="shared" si="32"/>
        <v>OJO</v>
      </c>
      <c r="W169" s="14">
        <f t="shared" si="33"/>
        <v>9.4</v>
      </c>
      <c r="Y169" s="14" t="str">
        <f t="shared" si="34"/>
        <v>PEDIR</v>
      </c>
      <c r="AA169" s="56"/>
      <c r="AB169" s="2">
        <f t="shared" si="22"/>
        <v>9.4</v>
      </c>
      <c r="AC169" s="141">
        <f t="shared" si="27"/>
        <v>12.8</v>
      </c>
    </row>
    <row r="170" spans="1:29" s="4" customFormat="1" ht="12.6" thickBot="1" x14ac:dyDescent="0.45">
      <c r="A170" s="9" t="s">
        <v>413</v>
      </c>
      <c r="B170" s="337">
        <v>158200300000</v>
      </c>
      <c r="C170" s="38" t="s">
        <v>91</v>
      </c>
      <c r="D170" s="119"/>
      <c r="E170" s="7" t="s">
        <v>426</v>
      </c>
      <c r="F170" s="7"/>
      <c r="G170" s="7">
        <v>6</v>
      </c>
      <c r="H170" s="120"/>
      <c r="I170" s="120">
        <v>16.63</v>
      </c>
      <c r="J170" s="129">
        <v>17.54</v>
      </c>
      <c r="K170" s="129">
        <v>16.86</v>
      </c>
      <c r="L170" s="184">
        <v>24.53</v>
      </c>
      <c r="M170" s="461">
        <v>30</v>
      </c>
      <c r="P170" s="7">
        <v>1080</v>
      </c>
      <c r="Q170" s="7">
        <v>0</v>
      </c>
      <c r="R170" s="76">
        <v>45428</v>
      </c>
      <c r="S170" s="7">
        <v>208.36</v>
      </c>
      <c r="T170" s="142">
        <v>45245</v>
      </c>
      <c r="U170" s="95">
        <f t="shared" si="31"/>
        <v>-871.64</v>
      </c>
      <c r="V170" s="95" t="str">
        <f t="shared" si="32"/>
        <v/>
      </c>
      <c r="W170" s="14">
        <f t="shared" si="33"/>
        <v>36</v>
      </c>
      <c r="Y170" s="14" t="str">
        <f t="shared" si="34"/>
        <v/>
      </c>
      <c r="AA170" s="56"/>
      <c r="AB170" s="2">
        <f t="shared" si="22"/>
        <v>36</v>
      </c>
      <c r="AC170" s="141">
        <f t="shared" si="27"/>
        <v>66</v>
      </c>
    </row>
    <row r="171" spans="1:29" s="4" customFormat="1" ht="12.6" thickBot="1" x14ac:dyDescent="0.45">
      <c r="A171" s="9" t="s">
        <v>414</v>
      </c>
      <c r="B171" s="337">
        <v>158201000000</v>
      </c>
      <c r="C171" s="38" t="s">
        <v>757</v>
      </c>
      <c r="D171" s="318" t="s">
        <v>758</v>
      </c>
      <c r="E171" s="7" t="s">
        <v>429</v>
      </c>
      <c r="F171" s="7"/>
      <c r="G171" s="7">
        <v>5</v>
      </c>
      <c r="H171" s="120"/>
      <c r="I171" s="120">
        <v>2.08</v>
      </c>
      <c r="J171" s="129">
        <v>1.96</v>
      </c>
      <c r="K171" s="129">
        <v>2.08</v>
      </c>
      <c r="L171" s="184">
        <v>2.08</v>
      </c>
      <c r="M171" s="461">
        <v>3.5</v>
      </c>
      <c r="P171" s="7">
        <v>70.84</v>
      </c>
      <c r="Q171" s="7">
        <v>0</v>
      </c>
      <c r="R171" s="76">
        <v>45428</v>
      </c>
      <c r="S171" s="7">
        <v>58</v>
      </c>
      <c r="T171" s="142">
        <v>45132</v>
      </c>
      <c r="U171" s="95">
        <f t="shared" si="31"/>
        <v>-12.840000000000003</v>
      </c>
      <c r="V171" s="95" t="str">
        <f t="shared" si="32"/>
        <v/>
      </c>
      <c r="W171" s="14">
        <f t="shared" si="33"/>
        <v>20.240000000000002</v>
      </c>
      <c r="Y171" s="14" t="str">
        <f t="shared" si="34"/>
        <v/>
      </c>
      <c r="AB171" s="2">
        <f t="shared" si="22"/>
        <v>20.240000000000002</v>
      </c>
      <c r="AC171" s="141">
        <f t="shared" si="27"/>
        <v>35.480000000000004</v>
      </c>
    </row>
    <row r="172" spans="1:29" s="4" customFormat="1" ht="12.6" thickBot="1" x14ac:dyDescent="0.45">
      <c r="A172" s="9" t="s">
        <v>4</v>
      </c>
      <c r="B172" s="337">
        <v>158200600000</v>
      </c>
      <c r="C172" s="38" t="s">
        <v>93</v>
      </c>
      <c r="D172" s="119"/>
      <c r="E172" s="7" t="s">
        <v>426</v>
      </c>
      <c r="F172" s="7"/>
      <c r="G172" s="7">
        <v>5</v>
      </c>
      <c r="H172" s="120"/>
      <c r="I172" s="120">
        <v>1.81</v>
      </c>
      <c r="J172" s="129">
        <v>1.91</v>
      </c>
      <c r="K172" s="129">
        <v>1.83</v>
      </c>
      <c r="L172" s="184">
        <v>2.68</v>
      </c>
      <c r="M172" s="461">
        <v>3</v>
      </c>
      <c r="P172" s="7">
        <v>211.69</v>
      </c>
      <c r="Q172" s="7">
        <v>0</v>
      </c>
      <c r="R172" s="76">
        <v>45428</v>
      </c>
      <c r="S172" s="7">
        <v>220</v>
      </c>
      <c r="T172" s="142">
        <v>45245</v>
      </c>
      <c r="U172" s="95">
        <f t="shared" si="31"/>
        <v>8.3100000000000023</v>
      </c>
      <c r="V172" s="95" t="str">
        <f t="shared" si="32"/>
        <v>OJO</v>
      </c>
      <c r="W172" s="14">
        <f t="shared" si="33"/>
        <v>70.563333333333333</v>
      </c>
      <c r="Y172" s="14" t="str">
        <f t="shared" si="34"/>
        <v/>
      </c>
      <c r="AB172" s="2">
        <f t="shared" si="22"/>
        <v>70.563333333333333</v>
      </c>
      <c r="AC172" s="141">
        <f t="shared" si="27"/>
        <v>136.12666666666667</v>
      </c>
    </row>
    <row r="173" spans="1:29" s="2" customFormat="1" ht="12.6" thickBot="1" x14ac:dyDescent="0.45">
      <c r="A173" s="9" t="s">
        <v>4</v>
      </c>
      <c r="B173" s="337">
        <v>158200800000</v>
      </c>
      <c r="C173" s="38" t="s">
        <v>759</v>
      </c>
      <c r="D173" s="318" t="s">
        <v>760</v>
      </c>
      <c r="E173" s="7" t="s">
        <v>426</v>
      </c>
      <c r="F173" s="7"/>
      <c r="G173" s="7" t="s">
        <v>4</v>
      </c>
      <c r="H173" s="120"/>
      <c r="I173" s="120">
        <v>0.12</v>
      </c>
      <c r="J173" s="129">
        <v>0.12</v>
      </c>
      <c r="K173" s="129">
        <v>0.12</v>
      </c>
      <c r="L173" s="184">
        <v>0.12</v>
      </c>
      <c r="M173" s="28">
        <v>0.12</v>
      </c>
      <c r="N173" s="28"/>
      <c r="O173" s="4"/>
      <c r="P173" s="28">
        <v>435.23</v>
      </c>
      <c r="Q173" s="7">
        <v>0</v>
      </c>
      <c r="R173" s="76">
        <v>45428</v>
      </c>
      <c r="S173" s="28">
        <v>78</v>
      </c>
      <c r="T173" s="142">
        <v>44697</v>
      </c>
      <c r="U173" s="95">
        <f t="shared" si="31"/>
        <v>-357.23</v>
      </c>
      <c r="V173" s="95" t="str">
        <f t="shared" si="32"/>
        <v/>
      </c>
      <c r="W173" s="14">
        <f t="shared" si="33"/>
        <v>3626.916666666667</v>
      </c>
      <c r="X173" s="4"/>
      <c r="Y173" s="14" t="str">
        <f t="shared" si="34"/>
        <v>-</v>
      </c>
      <c r="Z173" s="4"/>
      <c r="AA173" s="4"/>
      <c r="AB173" s="2">
        <f t="shared" si="22"/>
        <v>3626.916666666667</v>
      </c>
      <c r="AC173" s="141" t="e">
        <f t="shared" si="27"/>
        <v>#VALUE!</v>
      </c>
    </row>
    <row r="174" spans="1:29" ht="12.6" thickBot="1" x14ac:dyDescent="0.45">
      <c r="A174" s="9" t="s">
        <v>4</v>
      </c>
      <c r="B174" s="337">
        <v>800000000357</v>
      </c>
      <c r="C174" s="38" t="s">
        <v>761</v>
      </c>
      <c r="D174" s="318" t="s">
        <v>760</v>
      </c>
      <c r="E174" s="7" t="s">
        <v>426</v>
      </c>
      <c r="F174" s="7"/>
      <c r="G174" s="7" t="s">
        <v>4</v>
      </c>
      <c r="H174" s="120"/>
      <c r="I174" s="120">
        <v>0.02</v>
      </c>
      <c r="J174" s="129">
        <v>0.02</v>
      </c>
      <c r="K174" s="129"/>
      <c r="L174" s="184"/>
      <c r="M174" s="28">
        <v>0.02</v>
      </c>
      <c r="N174" s="4"/>
      <c r="O174" s="4"/>
      <c r="P174" s="7">
        <v>107</v>
      </c>
      <c r="Q174" s="7">
        <v>0</v>
      </c>
      <c r="R174" s="76">
        <v>45428</v>
      </c>
      <c r="S174" s="7">
        <v>107</v>
      </c>
      <c r="T174" s="142">
        <v>44697</v>
      </c>
      <c r="U174" s="95">
        <f t="shared" si="31"/>
        <v>0</v>
      </c>
      <c r="V174" s="95" t="str">
        <f t="shared" si="32"/>
        <v/>
      </c>
      <c r="W174" s="14">
        <f t="shared" si="33"/>
        <v>5350</v>
      </c>
      <c r="X174" s="4"/>
      <c r="Y174" s="14" t="str">
        <f t="shared" si="34"/>
        <v>-</v>
      </c>
      <c r="Z174" s="4"/>
      <c r="AA174" s="4"/>
      <c r="AB174" s="2">
        <f t="shared" si="22"/>
        <v>5350</v>
      </c>
      <c r="AC174" s="141" t="e">
        <f t="shared" si="27"/>
        <v>#VALUE!</v>
      </c>
    </row>
    <row r="175" spans="1:29" s="3" customFormat="1" ht="12.6" thickBot="1" x14ac:dyDescent="0.45">
      <c r="A175" s="795" t="s">
        <v>397</v>
      </c>
      <c r="B175" s="357">
        <v>267021000000</v>
      </c>
      <c r="C175" s="16" t="s">
        <v>106</v>
      </c>
      <c r="D175" s="16"/>
      <c r="E175" s="16" t="s">
        <v>425</v>
      </c>
      <c r="F175" s="16"/>
      <c r="G175" s="16">
        <v>6</v>
      </c>
      <c r="H175" s="16"/>
      <c r="I175" s="16">
        <v>3742.58</v>
      </c>
      <c r="J175" s="134">
        <v>6021.17</v>
      </c>
      <c r="K175" s="134">
        <v>4406.17</v>
      </c>
      <c r="L175" s="186">
        <v>4001.67</v>
      </c>
      <c r="M175" s="127">
        <f>AVERAGE(I175:L175)</f>
        <v>4542.8975</v>
      </c>
      <c r="N175" s="2"/>
      <c r="O175" s="2"/>
      <c r="P175" s="8">
        <v>6985</v>
      </c>
      <c r="Q175" s="51">
        <v>0</v>
      </c>
      <c r="R175" s="76">
        <v>45428</v>
      </c>
      <c r="S175" s="8">
        <v>42112</v>
      </c>
      <c r="T175" s="146">
        <v>45245</v>
      </c>
      <c r="U175" s="95">
        <f t="shared" si="31"/>
        <v>35127</v>
      </c>
      <c r="V175" s="95" t="str">
        <f t="shared" si="32"/>
        <v>OJO</v>
      </c>
      <c r="W175" s="15">
        <f t="shared" si="33"/>
        <v>1.5375649571666541</v>
      </c>
      <c r="X175" s="2"/>
      <c r="Y175" s="15" t="str">
        <f t="shared" si="34"/>
        <v>PEDIR</v>
      </c>
      <c r="Z175" s="2"/>
      <c r="AA175" s="58"/>
      <c r="AB175" s="2">
        <f t="shared" ref="AB175:AB245" si="35">(P175+Q175+AA175)/M175</f>
        <v>1.5375649571666541</v>
      </c>
      <c r="AC175" s="141">
        <f t="shared" si="27"/>
        <v>-2.9248700856666918</v>
      </c>
    </row>
    <row r="176" spans="1:29" s="3" customFormat="1" ht="12.6" thickBot="1" x14ac:dyDescent="0.45">
      <c r="A176" s="796"/>
      <c r="B176" s="358">
        <v>12900100000000</v>
      </c>
      <c r="C176" s="177" t="s">
        <v>663</v>
      </c>
      <c r="D176" s="177"/>
      <c r="E176" s="177"/>
      <c r="F176" s="177"/>
      <c r="G176" s="177"/>
      <c r="H176" s="177"/>
      <c r="I176" s="177"/>
      <c r="J176" s="178"/>
      <c r="K176" s="178"/>
      <c r="L176" s="178"/>
      <c r="M176" s="171"/>
      <c r="N176" s="172"/>
      <c r="O176" s="172"/>
      <c r="P176" s="170">
        <v>2470</v>
      </c>
      <c r="Q176" s="170">
        <v>0</v>
      </c>
      <c r="R176" s="76">
        <v>45428</v>
      </c>
      <c r="S176" s="170">
        <v>6629</v>
      </c>
      <c r="T176" s="179">
        <v>45245</v>
      </c>
      <c r="U176" s="174">
        <f t="shared" si="31"/>
        <v>4159</v>
      </c>
      <c r="V176" s="174"/>
      <c r="W176" s="168"/>
      <c r="X176" s="172"/>
      <c r="Y176" s="168"/>
      <c r="Z176" s="172"/>
      <c r="AA176" s="172"/>
      <c r="AB176" s="2" t="e">
        <f t="shared" si="35"/>
        <v>#DIV/0!</v>
      </c>
      <c r="AC176" s="141" t="e">
        <f t="shared" si="27"/>
        <v>#DIV/0!</v>
      </c>
    </row>
    <row r="177" spans="1:29" s="397" customFormat="1" ht="24.9" thickBot="1" x14ac:dyDescent="0.45">
      <c r="A177" s="796"/>
      <c r="B177" s="354">
        <v>267092770010</v>
      </c>
      <c r="C177" s="282" t="s">
        <v>762</v>
      </c>
      <c r="D177" s="282" t="s">
        <v>763</v>
      </c>
      <c r="E177" s="282" t="s">
        <v>425</v>
      </c>
      <c r="F177" s="282"/>
      <c r="G177" s="282" t="s">
        <v>4</v>
      </c>
      <c r="H177" s="282"/>
      <c r="I177" s="282">
        <v>29.5</v>
      </c>
      <c r="J177" s="283">
        <v>31.17</v>
      </c>
      <c r="K177" s="283">
        <v>122</v>
      </c>
      <c r="L177" s="283">
        <v>39</v>
      </c>
      <c r="M177" s="130">
        <v>35</v>
      </c>
      <c r="N177" s="199"/>
      <c r="O177" s="199"/>
      <c r="P177" s="255">
        <v>6</v>
      </c>
      <c r="Q177" s="130">
        <v>0</v>
      </c>
      <c r="R177" s="259">
        <v>45428</v>
      </c>
      <c r="S177" s="198">
        <v>313</v>
      </c>
      <c r="T177" s="438">
        <v>45026</v>
      </c>
      <c r="U177" s="201">
        <f t="shared" si="31"/>
        <v>307</v>
      </c>
      <c r="V177" s="201" t="str">
        <f>IF(U177&gt;M177, "OJO", "")</f>
        <v>OJO</v>
      </c>
      <c r="W177" s="198">
        <f t="shared" ref="W177:W192" si="36">SUM(P177:Q177)/M177</f>
        <v>0.17142857142857143</v>
      </c>
      <c r="X177" s="199" t="s">
        <v>452</v>
      </c>
      <c r="Y177" s="198" t="str">
        <f>IFERROR(IF(W177&lt;=(4+G177),"PEDIR",""),"-")</f>
        <v>-</v>
      </c>
      <c r="Z177" s="199"/>
      <c r="AA177" s="199"/>
      <c r="AB177" s="206">
        <f t="shared" ref="AB177:AB188" si="37">(S177+Q177+AA177)/M177</f>
        <v>8.9428571428571431</v>
      </c>
      <c r="AC177" s="208" t="e">
        <f t="shared" si="27"/>
        <v>#VALUE!</v>
      </c>
    </row>
    <row r="178" spans="1:29" s="206" customFormat="1" ht="49.5" thickBot="1" x14ac:dyDescent="0.45">
      <c r="A178" s="797"/>
      <c r="B178" s="466">
        <v>267092770030</v>
      </c>
      <c r="C178" s="400" t="s">
        <v>764</v>
      </c>
      <c r="D178" s="400" t="s">
        <v>765</v>
      </c>
      <c r="E178" s="400" t="s">
        <v>425</v>
      </c>
      <c r="F178" s="400"/>
      <c r="G178" s="400" t="s">
        <v>4</v>
      </c>
      <c r="H178" s="400"/>
      <c r="I178" s="400">
        <v>83.25</v>
      </c>
      <c r="J178" s="467">
        <v>141.08000000000001</v>
      </c>
      <c r="K178" s="467">
        <v>0</v>
      </c>
      <c r="L178" s="467">
        <v>0</v>
      </c>
      <c r="M178" s="212">
        <v>130</v>
      </c>
      <c r="N178" s="213"/>
      <c r="O178" s="213"/>
      <c r="P178" s="204">
        <v>0</v>
      </c>
      <c r="Q178" s="211">
        <v>0</v>
      </c>
      <c r="R178" s="259">
        <v>45428</v>
      </c>
      <c r="S178" s="211">
        <v>0</v>
      </c>
      <c r="T178" s="468">
        <v>45265</v>
      </c>
      <c r="U178" s="201">
        <f t="shared" si="31"/>
        <v>0</v>
      </c>
      <c r="V178" s="201" t="str">
        <f>IF(U178&gt;M178, "OJO", "")</f>
        <v/>
      </c>
      <c r="W178" s="209">
        <f t="shared" si="36"/>
        <v>0</v>
      </c>
      <c r="X178" s="213" t="s">
        <v>452</v>
      </c>
      <c r="Y178" s="209" t="str">
        <f>IFERROR(IF(W178&lt;=(4+G178),"PEDIR",""),"-")</f>
        <v>-</v>
      </c>
      <c r="Z178" s="213"/>
      <c r="AA178" s="213"/>
      <c r="AB178" s="206">
        <f t="shared" si="37"/>
        <v>0</v>
      </c>
      <c r="AC178" s="208" t="e">
        <f t="shared" si="27"/>
        <v>#VALUE!</v>
      </c>
    </row>
    <row r="179" spans="1:29" s="199" customFormat="1" ht="24.9" thickBot="1" x14ac:dyDescent="0.45">
      <c r="A179" s="253" t="s">
        <v>122</v>
      </c>
      <c r="B179" s="469">
        <v>267062000000</v>
      </c>
      <c r="C179" s="470" t="s">
        <v>766</v>
      </c>
      <c r="D179" s="471" t="s">
        <v>767</v>
      </c>
      <c r="E179" s="470" t="s">
        <v>424</v>
      </c>
      <c r="F179" s="470"/>
      <c r="G179" s="470" t="s">
        <v>4</v>
      </c>
      <c r="H179" s="471"/>
      <c r="I179" s="471">
        <v>1.67</v>
      </c>
      <c r="J179" s="472">
        <v>0</v>
      </c>
      <c r="K179" s="472">
        <v>0</v>
      </c>
      <c r="L179" s="473">
        <v>0</v>
      </c>
      <c r="M179" s="459">
        <v>0</v>
      </c>
      <c r="N179" s="397"/>
      <c r="O179" s="397"/>
      <c r="P179" s="25">
        <v>0</v>
      </c>
      <c r="Q179" s="255">
        <v>0</v>
      </c>
      <c r="R179" s="259">
        <v>45428</v>
      </c>
      <c r="S179" s="255">
        <v>0</v>
      </c>
      <c r="T179" s="474">
        <v>45026</v>
      </c>
      <c r="U179" s="201">
        <f t="shared" si="31"/>
        <v>0</v>
      </c>
      <c r="V179" s="201" t="str">
        <f>IF(U179&gt;M179, "OJO", "")</f>
        <v/>
      </c>
      <c r="W179" s="254" t="e">
        <f t="shared" si="36"/>
        <v>#DIV/0!</v>
      </c>
      <c r="X179" s="213" t="s">
        <v>452</v>
      </c>
      <c r="Y179" s="209" t="str">
        <f>IFERROR(IF(W179&lt;=(4+G179),"PEDIR",""),"-")</f>
        <v>-</v>
      </c>
      <c r="Z179" s="213"/>
      <c r="AA179" s="397"/>
      <c r="AB179" s="206" t="e">
        <f t="shared" si="37"/>
        <v>#DIV/0!</v>
      </c>
      <c r="AC179" s="208" t="e">
        <f t="shared" si="27"/>
        <v>#DIV/0!</v>
      </c>
    </row>
    <row r="180" spans="1:29" ht="61.5" x14ac:dyDescent="0.4">
      <c r="A180" s="795" t="s">
        <v>121</v>
      </c>
      <c r="B180" s="357">
        <v>267062001000</v>
      </c>
      <c r="C180" s="16" t="s">
        <v>107</v>
      </c>
      <c r="D180" s="16" t="s">
        <v>768</v>
      </c>
      <c r="E180" s="16" t="s">
        <v>425</v>
      </c>
      <c r="F180" s="16"/>
      <c r="G180" s="16">
        <v>5</v>
      </c>
      <c r="H180" s="16">
        <v>0</v>
      </c>
      <c r="I180" s="16">
        <f>10.5+1.67</f>
        <v>12.17</v>
      </c>
      <c r="J180" s="134">
        <v>1616.67</v>
      </c>
      <c r="K180" s="134">
        <v>2957</v>
      </c>
      <c r="L180" s="186">
        <v>0</v>
      </c>
      <c r="M180" s="460">
        <v>2500</v>
      </c>
      <c r="N180" s="2"/>
      <c r="O180" s="2"/>
      <c r="P180" s="8">
        <v>41714</v>
      </c>
      <c r="Q180" s="8">
        <v>0</v>
      </c>
      <c r="R180" s="522">
        <v>45428</v>
      </c>
      <c r="S180" s="8">
        <v>10699</v>
      </c>
      <c r="T180" s="143">
        <v>45265</v>
      </c>
      <c r="U180" s="35">
        <f t="shared" si="31"/>
        <v>-31015</v>
      </c>
      <c r="V180" s="95" t="str">
        <f>IF(U180&gt;M180, "OJO", "")</f>
        <v/>
      </c>
      <c r="W180" s="15">
        <f t="shared" si="36"/>
        <v>16.685600000000001</v>
      </c>
      <c r="X180" s="2"/>
      <c r="Y180" s="15" t="str">
        <f>IFERROR(IF(W180&lt;=(4+G180),"PEDIR",""),"-")</f>
        <v/>
      </c>
      <c r="Z180" s="2"/>
      <c r="AA180" s="182">
        <v>20000</v>
      </c>
      <c r="AB180" s="1">
        <f t="shared" si="37"/>
        <v>12.2796</v>
      </c>
      <c r="AC180" s="31">
        <f t="shared" si="27"/>
        <v>23.965200000000003</v>
      </c>
    </row>
    <row r="181" spans="1:29" x14ac:dyDescent="0.4">
      <c r="A181" s="796"/>
      <c r="B181" s="358">
        <v>12981010000000</v>
      </c>
      <c r="C181" s="177" t="s">
        <v>660</v>
      </c>
      <c r="D181" s="177"/>
      <c r="E181" s="177"/>
      <c r="F181" s="177"/>
      <c r="G181" s="177"/>
      <c r="H181" s="177">
        <v>2391</v>
      </c>
      <c r="I181" s="177">
        <v>1753</v>
      </c>
      <c r="J181" s="178">
        <v>1770</v>
      </c>
      <c r="K181" s="178">
        <v>2738</v>
      </c>
      <c r="L181" s="178"/>
      <c r="M181" s="178">
        <v>2500</v>
      </c>
      <c r="N181" s="172"/>
      <c r="O181" s="172"/>
      <c r="P181" s="170">
        <v>16275</v>
      </c>
      <c r="Q181" s="170">
        <v>0</v>
      </c>
      <c r="R181" s="71">
        <v>45428</v>
      </c>
      <c r="S181" s="170">
        <v>7545</v>
      </c>
      <c r="T181" s="179">
        <v>45245</v>
      </c>
      <c r="U181" s="35">
        <f t="shared" si="31"/>
        <v>-8730</v>
      </c>
      <c r="V181" s="174"/>
      <c r="W181" s="168">
        <f t="shared" si="36"/>
        <v>6.51</v>
      </c>
      <c r="X181" s="172"/>
      <c r="Y181" s="168"/>
      <c r="Z181" s="172"/>
      <c r="AA181" s="172"/>
      <c r="AB181" s="1">
        <f t="shared" si="37"/>
        <v>3.0179999999999998</v>
      </c>
      <c r="AC181" s="31">
        <f t="shared" si="27"/>
        <v>9.5279999999999987</v>
      </c>
    </row>
    <row r="182" spans="1:29" ht="13.5" customHeight="1" x14ac:dyDescent="0.4">
      <c r="A182" s="796"/>
      <c r="B182" s="359">
        <v>267065001000</v>
      </c>
      <c r="C182" s="17" t="s">
        <v>108</v>
      </c>
      <c r="D182" s="17" t="s">
        <v>769</v>
      </c>
      <c r="E182" s="17" t="s">
        <v>425</v>
      </c>
      <c r="F182" s="17"/>
      <c r="G182" s="17">
        <v>5</v>
      </c>
      <c r="H182" s="17"/>
      <c r="I182" s="17">
        <v>166.67</v>
      </c>
      <c r="J182" s="133">
        <v>134.58000000000001</v>
      </c>
      <c r="K182" s="133">
        <v>271</v>
      </c>
      <c r="L182" s="133">
        <v>415.42</v>
      </c>
      <c r="M182" s="93">
        <f>+AVERAGE(I182:L182)</f>
        <v>246.91750000000002</v>
      </c>
      <c r="P182" s="5">
        <v>2422</v>
      </c>
      <c r="Q182" s="5">
        <v>0</v>
      </c>
      <c r="R182" s="71">
        <v>45428</v>
      </c>
      <c r="S182" s="5">
        <v>1850</v>
      </c>
      <c r="T182" s="145">
        <v>45265</v>
      </c>
      <c r="U182" s="35">
        <f t="shared" si="31"/>
        <v>-572</v>
      </c>
      <c r="V182" s="95" t="str">
        <f>IF(U182&gt;M182, "OJO", "")</f>
        <v/>
      </c>
      <c r="W182" s="12">
        <f t="shared" si="36"/>
        <v>9.8089442830095059</v>
      </c>
      <c r="Y182" s="12" t="str">
        <f>IFERROR(IF(W182&lt;=(4+G182),"PEDIR",""),"-")</f>
        <v/>
      </c>
      <c r="AA182" s="57"/>
      <c r="AB182" s="1">
        <f t="shared" si="37"/>
        <v>7.4923810584506967</v>
      </c>
      <c r="AC182" s="31">
        <f t="shared" si="27"/>
        <v>12.301325341460203</v>
      </c>
    </row>
    <row r="183" spans="1:29" x14ac:dyDescent="0.4">
      <c r="A183" s="796"/>
      <c r="B183" s="358">
        <v>12981020000000</v>
      </c>
      <c r="C183" s="177" t="s">
        <v>659</v>
      </c>
      <c r="D183" s="177"/>
      <c r="E183" s="177"/>
      <c r="F183" s="177"/>
      <c r="G183" s="177"/>
      <c r="H183" s="177">
        <v>183</v>
      </c>
      <c r="I183" s="177">
        <v>215</v>
      </c>
      <c r="J183" s="178">
        <v>110</v>
      </c>
      <c r="K183" s="178">
        <v>139</v>
      </c>
      <c r="L183" s="178"/>
      <c r="M183" s="171">
        <v>160</v>
      </c>
      <c r="N183" s="172"/>
      <c r="O183" s="172"/>
      <c r="P183" s="170">
        <v>355</v>
      </c>
      <c r="Q183" s="170">
        <v>0</v>
      </c>
      <c r="R183" s="71">
        <v>45428</v>
      </c>
      <c r="S183" s="170">
        <v>161</v>
      </c>
      <c r="T183" s="179">
        <v>45245</v>
      </c>
      <c r="U183" s="35">
        <f t="shared" si="31"/>
        <v>-194</v>
      </c>
      <c r="V183" s="174"/>
      <c r="W183" s="168">
        <f t="shared" si="36"/>
        <v>2.21875</v>
      </c>
      <c r="X183" s="172"/>
      <c r="Y183" s="168"/>
      <c r="Z183" s="172"/>
      <c r="AA183" s="172"/>
      <c r="AB183" s="1">
        <f t="shared" si="37"/>
        <v>1.0062500000000001</v>
      </c>
      <c r="AC183" s="31">
        <f t="shared" si="27"/>
        <v>3.2250000000000001</v>
      </c>
    </row>
    <row r="184" spans="1:29" x14ac:dyDescent="0.4">
      <c r="A184" s="796"/>
      <c r="B184" s="359">
        <v>267092730005</v>
      </c>
      <c r="C184" s="17" t="s">
        <v>112</v>
      </c>
      <c r="D184" s="17"/>
      <c r="E184" s="17" t="s">
        <v>425</v>
      </c>
      <c r="F184" s="17"/>
      <c r="G184" s="17">
        <v>5</v>
      </c>
      <c r="H184" s="17">
        <v>0</v>
      </c>
      <c r="I184" s="17">
        <v>27.5</v>
      </c>
      <c r="J184" s="133">
        <v>105.25</v>
      </c>
      <c r="K184" s="133">
        <v>67</v>
      </c>
      <c r="L184" s="133">
        <v>167</v>
      </c>
      <c r="M184" s="90">
        <v>160</v>
      </c>
      <c r="P184" s="5">
        <v>11599</v>
      </c>
      <c r="Q184" s="5">
        <v>0</v>
      </c>
      <c r="R184" s="71">
        <v>45428</v>
      </c>
      <c r="S184" s="5">
        <v>11599</v>
      </c>
      <c r="T184" s="145">
        <v>45427</v>
      </c>
      <c r="U184" s="35">
        <f t="shared" si="31"/>
        <v>0</v>
      </c>
      <c r="V184" s="95" t="str">
        <f>IF(U184&gt;M184, "OJO", "")</f>
        <v/>
      </c>
      <c r="W184" s="12">
        <f t="shared" si="36"/>
        <v>72.493750000000006</v>
      </c>
      <c r="Y184" s="12" t="str">
        <f>IFERROR(IF(W184&lt;=(4+G184),"PEDIR",""),"-")</f>
        <v/>
      </c>
      <c r="AA184" s="57"/>
      <c r="AB184" s="1">
        <f t="shared" si="37"/>
        <v>72.493750000000006</v>
      </c>
      <c r="AC184" s="31">
        <f t="shared" si="27"/>
        <v>139.98750000000001</v>
      </c>
    </row>
    <row r="185" spans="1:29" x14ac:dyDescent="0.4">
      <c r="A185" s="796"/>
      <c r="B185" s="358">
        <v>12940300000000</v>
      </c>
      <c r="C185" s="177" t="s">
        <v>698</v>
      </c>
      <c r="D185" s="177"/>
      <c r="E185" s="177"/>
      <c r="F185" s="177"/>
      <c r="G185" s="177"/>
      <c r="H185" s="177">
        <v>140</v>
      </c>
      <c r="I185" s="177">
        <v>130</v>
      </c>
      <c r="J185" s="178">
        <v>134</v>
      </c>
      <c r="K185" s="178">
        <v>125</v>
      </c>
      <c r="L185" s="178">
        <v>135</v>
      </c>
      <c r="M185" s="171">
        <v>140</v>
      </c>
      <c r="N185" s="172"/>
      <c r="O185" s="172"/>
      <c r="P185" s="170">
        <v>463</v>
      </c>
      <c r="Q185" s="170">
        <v>0</v>
      </c>
      <c r="R185" s="71">
        <v>45428</v>
      </c>
      <c r="S185" s="170">
        <v>466</v>
      </c>
      <c r="T185" s="179">
        <v>45427</v>
      </c>
      <c r="U185" s="35">
        <f t="shared" si="31"/>
        <v>3</v>
      </c>
      <c r="V185" s="174"/>
      <c r="W185" s="168">
        <f t="shared" si="36"/>
        <v>3.3071428571428569</v>
      </c>
      <c r="X185" s="172"/>
      <c r="Y185" s="168"/>
      <c r="Z185" s="172"/>
      <c r="AA185" s="172"/>
      <c r="AB185" s="1">
        <f t="shared" si="37"/>
        <v>3.3285714285714287</v>
      </c>
      <c r="AC185" s="31">
        <f t="shared" si="27"/>
        <v>6.6357142857142861</v>
      </c>
    </row>
    <row r="186" spans="1:29" x14ac:dyDescent="0.4">
      <c r="A186" s="796"/>
      <c r="B186" s="358">
        <v>12940060000000</v>
      </c>
      <c r="C186" s="177" t="s">
        <v>705</v>
      </c>
      <c r="D186" s="177"/>
      <c r="E186" s="177"/>
      <c r="F186" s="177"/>
      <c r="G186" s="177"/>
      <c r="H186" s="177">
        <v>0</v>
      </c>
      <c r="I186" s="177">
        <v>0</v>
      </c>
      <c r="J186" s="178">
        <v>0</v>
      </c>
      <c r="K186" s="178">
        <v>0</v>
      </c>
      <c r="L186" s="178"/>
      <c r="M186" s="171">
        <v>0</v>
      </c>
      <c r="N186" s="172"/>
      <c r="O186" s="172"/>
      <c r="P186" s="170">
        <v>143</v>
      </c>
      <c r="Q186" s="170">
        <v>0</v>
      </c>
      <c r="R186" s="71">
        <v>45428</v>
      </c>
      <c r="S186" s="170">
        <v>143</v>
      </c>
      <c r="T186" s="179">
        <v>45427</v>
      </c>
      <c r="U186" s="35">
        <f t="shared" si="31"/>
        <v>0</v>
      </c>
      <c r="V186" s="174"/>
      <c r="W186" s="168" t="e">
        <f t="shared" si="36"/>
        <v>#DIV/0!</v>
      </c>
      <c r="X186" s="172"/>
      <c r="Y186" s="168"/>
      <c r="Z186" s="172"/>
      <c r="AA186" s="172"/>
      <c r="AB186" s="1" t="e">
        <f t="shared" si="37"/>
        <v>#DIV/0!</v>
      </c>
      <c r="AC186" s="31" t="e">
        <f t="shared" si="27"/>
        <v>#DIV/0!</v>
      </c>
    </row>
    <row r="187" spans="1:29" x14ac:dyDescent="0.4">
      <c r="A187" s="796"/>
      <c r="B187" s="359">
        <v>267092002000</v>
      </c>
      <c r="C187" s="17" t="s">
        <v>115</v>
      </c>
      <c r="D187" s="17"/>
      <c r="E187" s="17" t="s">
        <v>425</v>
      </c>
      <c r="F187" s="17"/>
      <c r="G187" s="17">
        <v>5</v>
      </c>
      <c r="H187" s="17">
        <v>17</v>
      </c>
      <c r="I187" s="17">
        <v>1175</v>
      </c>
      <c r="J187" s="133">
        <v>769.17</v>
      </c>
      <c r="K187" s="133">
        <v>1102</v>
      </c>
      <c r="L187" s="133">
        <v>1167</v>
      </c>
      <c r="M187" s="27">
        <f>AVERAGE(I187:L187)</f>
        <v>1053.2925</v>
      </c>
      <c r="P187" s="5">
        <v>10644</v>
      </c>
      <c r="Q187" s="34">
        <v>0</v>
      </c>
      <c r="R187" s="71">
        <v>45428</v>
      </c>
      <c r="S187" s="5">
        <v>7718</v>
      </c>
      <c r="T187" s="145">
        <v>45265</v>
      </c>
      <c r="U187" s="35">
        <f t="shared" si="31"/>
        <v>-2926</v>
      </c>
      <c r="V187" s="95" t="str">
        <f>IF(U187&gt;M187, "OJO", "")</f>
        <v/>
      </c>
      <c r="W187" s="12">
        <f t="shared" si="36"/>
        <v>10.10545503741838</v>
      </c>
      <c r="Y187" s="12" t="str">
        <f>IFERROR(IF(W187&lt;=(4+G187),"PEDIR",""),"-")</f>
        <v/>
      </c>
      <c r="AA187" s="57"/>
      <c r="AB187" s="1">
        <f t="shared" si="37"/>
        <v>7.3274992464106594</v>
      </c>
      <c r="AC187" s="31">
        <f t="shared" si="27"/>
        <v>12.432954283829041</v>
      </c>
    </row>
    <row r="188" spans="1:29" ht="14.7" x14ac:dyDescent="0.45">
      <c r="A188" s="796"/>
      <c r="B188" s="358">
        <v>12920100000000</v>
      </c>
      <c r="C188" s="177" t="s">
        <v>661</v>
      </c>
      <c r="D188" s="169"/>
      <c r="E188" s="177"/>
      <c r="F188" s="177"/>
      <c r="G188" s="177"/>
      <c r="H188" s="177">
        <v>892</v>
      </c>
      <c r="I188" s="177">
        <v>985</v>
      </c>
      <c r="J188" s="178">
        <v>890</v>
      </c>
      <c r="K188" s="178">
        <v>694</v>
      </c>
      <c r="L188" s="178">
        <v>840</v>
      </c>
      <c r="M188" s="171">
        <v>900</v>
      </c>
      <c r="N188" s="172"/>
      <c r="O188" s="172"/>
      <c r="P188" s="170">
        <v>8</v>
      </c>
      <c r="Q188" s="170">
        <v>500</v>
      </c>
      <c r="R188" s="71">
        <v>45428</v>
      </c>
      <c r="S188" s="170">
        <v>1207</v>
      </c>
      <c r="T188" s="179">
        <v>45245</v>
      </c>
      <c r="U188" s="35">
        <f t="shared" si="31"/>
        <v>1199</v>
      </c>
      <c r="V188" s="174"/>
      <c r="W188" s="168">
        <f t="shared" si="36"/>
        <v>0.56444444444444442</v>
      </c>
      <c r="X188" s="172"/>
      <c r="Y188" s="168"/>
      <c r="Z188" s="172"/>
      <c r="AA188" s="172"/>
      <c r="AB188" s="1">
        <f t="shared" si="37"/>
        <v>1.8966666666666667</v>
      </c>
      <c r="AC188" s="31">
        <f t="shared" si="27"/>
        <v>2.4611111111111112</v>
      </c>
    </row>
    <row r="189" spans="1:29" ht="36.9" x14ac:dyDescent="0.4">
      <c r="A189" s="796"/>
      <c r="B189" s="359">
        <v>267092002100</v>
      </c>
      <c r="C189" s="32" t="s">
        <v>117</v>
      </c>
      <c r="D189" s="32" t="s">
        <v>770</v>
      </c>
      <c r="E189" s="17" t="s">
        <v>425</v>
      </c>
      <c r="F189" s="17"/>
      <c r="G189" s="17">
        <v>5</v>
      </c>
      <c r="H189" s="17">
        <v>0</v>
      </c>
      <c r="I189" s="17">
        <v>8.33</v>
      </c>
      <c r="J189" s="133">
        <v>441.5</v>
      </c>
      <c r="K189" s="133">
        <v>125</v>
      </c>
      <c r="L189" s="133">
        <v>416</v>
      </c>
      <c r="M189" s="238">
        <v>600</v>
      </c>
      <c r="P189" s="5">
        <v>11574</v>
      </c>
      <c r="Q189" s="34">
        <v>0</v>
      </c>
      <c r="R189" s="71">
        <v>45428</v>
      </c>
      <c r="S189" s="5">
        <v>7000</v>
      </c>
      <c r="T189" s="145">
        <v>45265</v>
      </c>
      <c r="U189" s="35">
        <f t="shared" si="31"/>
        <v>-4574</v>
      </c>
      <c r="V189" s="95" t="str">
        <f>IF(U189&gt;M189, "OJO", "")</f>
        <v/>
      </c>
      <c r="W189" s="12">
        <f t="shared" si="36"/>
        <v>19.29</v>
      </c>
      <c r="Y189" s="12" t="str">
        <f>IFERROR(IF(W189&lt;=(4+G189),"PEDIR",""),"-")</f>
        <v/>
      </c>
      <c r="AA189" s="126">
        <v>5000</v>
      </c>
      <c r="AB189" s="1">
        <f t="shared" si="35"/>
        <v>27.623333333333335</v>
      </c>
      <c r="AC189" s="31">
        <f t="shared" si="27"/>
        <v>41.913333333333334</v>
      </c>
    </row>
    <row r="190" spans="1:29" x14ac:dyDescent="0.4">
      <c r="A190" s="796"/>
      <c r="B190" s="358">
        <v>12900200000000</v>
      </c>
      <c r="C190" s="177" t="s">
        <v>706</v>
      </c>
      <c r="D190" s="191"/>
      <c r="E190" s="177"/>
      <c r="F190" s="177"/>
      <c r="G190" s="177"/>
      <c r="H190" s="177">
        <v>95</v>
      </c>
      <c r="I190" s="177">
        <v>92</v>
      </c>
      <c r="J190" s="178">
        <v>255</v>
      </c>
      <c r="K190" s="178">
        <v>146</v>
      </c>
      <c r="L190" s="178"/>
      <c r="M190" s="171">
        <v>250</v>
      </c>
      <c r="N190" s="172"/>
      <c r="O190" s="172"/>
      <c r="P190" s="170">
        <v>1588</v>
      </c>
      <c r="Q190" s="170">
        <v>0</v>
      </c>
      <c r="R190" s="71">
        <v>45428</v>
      </c>
      <c r="S190" s="170">
        <v>737</v>
      </c>
      <c r="T190" s="179">
        <v>45245</v>
      </c>
      <c r="U190" s="35">
        <f t="shared" si="31"/>
        <v>-851</v>
      </c>
      <c r="V190" s="174"/>
      <c r="W190" s="168">
        <f t="shared" si="36"/>
        <v>6.3520000000000003</v>
      </c>
      <c r="X190" s="172"/>
      <c r="Y190" s="168"/>
      <c r="Z190" s="172"/>
      <c r="AA190" s="172"/>
      <c r="AB190" s="1">
        <f t="shared" ref="AB190:AB195" si="38">(S190+Q190+AA190)/M190</f>
        <v>2.948</v>
      </c>
      <c r="AC190" s="31">
        <f t="shared" si="27"/>
        <v>9.3000000000000007</v>
      </c>
    </row>
    <row r="191" spans="1:29" x14ac:dyDescent="0.4">
      <c r="A191" s="796"/>
      <c r="B191" s="358">
        <v>12920200000000</v>
      </c>
      <c r="C191" s="177" t="s">
        <v>707</v>
      </c>
      <c r="D191" s="191"/>
      <c r="E191" s="177"/>
      <c r="F191" s="177"/>
      <c r="G191" s="177"/>
      <c r="H191" s="177">
        <v>185</v>
      </c>
      <c r="I191" s="177">
        <v>509</v>
      </c>
      <c r="J191" s="178">
        <v>307</v>
      </c>
      <c r="K191" s="178">
        <v>172</v>
      </c>
      <c r="L191" s="178"/>
      <c r="M191" s="171">
        <v>300</v>
      </c>
      <c r="N191" s="172"/>
      <c r="O191" s="172"/>
      <c r="P191" s="170">
        <v>530</v>
      </c>
      <c r="Q191" s="170">
        <v>0</v>
      </c>
      <c r="R191" s="71">
        <v>45428</v>
      </c>
      <c r="S191" s="170">
        <v>1616</v>
      </c>
      <c r="T191" s="179">
        <v>45245</v>
      </c>
      <c r="U191" s="35">
        <f t="shared" si="31"/>
        <v>1086</v>
      </c>
      <c r="V191" s="174"/>
      <c r="W191" s="168">
        <f t="shared" si="36"/>
        <v>1.7666666666666666</v>
      </c>
      <c r="X191" s="172"/>
      <c r="Y191" s="168"/>
      <c r="Z191" s="172"/>
      <c r="AA191" s="172"/>
      <c r="AB191" s="1">
        <f t="shared" si="38"/>
        <v>5.3866666666666667</v>
      </c>
      <c r="AC191" s="31">
        <f t="shared" si="27"/>
        <v>7.1533333333333333</v>
      </c>
    </row>
    <row r="192" spans="1:29" ht="24.6" x14ac:dyDescent="0.4">
      <c r="A192" s="796"/>
      <c r="B192" s="368">
        <v>267092002200</v>
      </c>
      <c r="C192" s="32" t="s">
        <v>119</v>
      </c>
      <c r="D192" s="32" t="s">
        <v>795</v>
      </c>
      <c r="E192" s="17" t="s">
        <v>425</v>
      </c>
      <c r="F192" s="17"/>
      <c r="G192" s="17">
        <v>5</v>
      </c>
      <c r="H192" s="17">
        <f>0+90</f>
        <v>90</v>
      </c>
      <c r="I192" s="17">
        <f>50+33</f>
        <v>83</v>
      </c>
      <c r="J192" s="133">
        <f>0+162</f>
        <v>162</v>
      </c>
      <c r="K192" s="133">
        <f>84+29</f>
        <v>113</v>
      </c>
      <c r="L192" s="133">
        <f>139+0</f>
        <v>139</v>
      </c>
      <c r="M192" s="238">
        <v>200</v>
      </c>
      <c r="P192" s="5">
        <v>0</v>
      </c>
      <c r="Q192" s="34">
        <v>0</v>
      </c>
      <c r="R192" s="71">
        <v>45428</v>
      </c>
      <c r="S192" s="5">
        <v>3680</v>
      </c>
      <c r="T192" s="145">
        <v>45265</v>
      </c>
      <c r="U192" s="35">
        <f t="shared" si="31"/>
        <v>3680</v>
      </c>
      <c r="V192" s="95" t="str">
        <f>IF(U192&gt;M192, "OJO", "")</f>
        <v>OJO</v>
      </c>
      <c r="W192" s="12">
        <f t="shared" si="36"/>
        <v>0</v>
      </c>
      <c r="Y192" s="12" t="str">
        <f>IFERROR(IF(W192&lt;=(4+G192),"PEDIR",""),"-")</f>
        <v>PEDIR</v>
      </c>
      <c r="AA192" s="57"/>
      <c r="AB192" s="1">
        <f t="shared" si="38"/>
        <v>18.399999999999999</v>
      </c>
      <c r="AC192" s="31">
        <f t="shared" si="27"/>
        <v>13.399999999999999</v>
      </c>
    </row>
    <row r="193" spans="1:29" x14ac:dyDescent="0.4">
      <c r="A193" s="796"/>
      <c r="B193" s="358">
        <v>12920300000000</v>
      </c>
      <c r="C193" s="177" t="s">
        <v>662</v>
      </c>
      <c r="D193" s="177" t="s">
        <v>771</v>
      </c>
      <c r="E193" s="177"/>
      <c r="F193" s="177"/>
      <c r="G193" s="177"/>
      <c r="H193" s="177">
        <v>77</v>
      </c>
      <c r="I193" s="177">
        <v>55</v>
      </c>
      <c r="J193" s="178">
        <v>137</v>
      </c>
      <c r="K193" s="178"/>
      <c r="L193" s="178"/>
      <c r="M193" s="171"/>
      <c r="N193" s="172"/>
      <c r="O193" s="172"/>
      <c r="P193" s="170">
        <v>120</v>
      </c>
      <c r="Q193" s="170">
        <v>500</v>
      </c>
      <c r="R193" s="71">
        <v>45428</v>
      </c>
      <c r="S193" s="170">
        <v>515</v>
      </c>
      <c r="T193" s="179">
        <v>45245</v>
      </c>
      <c r="U193" s="35">
        <f t="shared" si="31"/>
        <v>395</v>
      </c>
      <c r="V193" s="174"/>
      <c r="W193" s="168"/>
      <c r="X193" s="172"/>
      <c r="Y193" s="168"/>
      <c r="Z193" s="172"/>
      <c r="AA193" s="172"/>
      <c r="AB193" s="1" t="e">
        <f t="shared" si="38"/>
        <v>#DIV/0!</v>
      </c>
      <c r="AC193" s="31" t="e">
        <f t="shared" si="27"/>
        <v>#DIV/0!</v>
      </c>
    </row>
    <row r="194" spans="1:29" ht="36.9" x14ac:dyDescent="0.4">
      <c r="A194" s="796"/>
      <c r="B194" s="358">
        <v>12900100000000</v>
      </c>
      <c r="C194" s="177" t="s">
        <v>663</v>
      </c>
      <c r="D194" s="177" t="s">
        <v>772</v>
      </c>
      <c r="E194" s="177"/>
      <c r="F194" s="177"/>
      <c r="G194" s="177"/>
      <c r="H194" s="177">
        <v>5277</v>
      </c>
      <c r="I194" s="177">
        <v>3515</v>
      </c>
      <c r="J194" s="178">
        <v>6181</v>
      </c>
      <c r="K194" s="178"/>
      <c r="L194" s="178"/>
      <c r="M194" s="171"/>
      <c r="N194" s="172"/>
      <c r="O194" s="172"/>
      <c r="P194" s="170">
        <v>2470</v>
      </c>
      <c r="Q194" s="170">
        <v>0</v>
      </c>
      <c r="R194" s="71">
        <v>45428</v>
      </c>
      <c r="S194" s="170">
        <v>6629</v>
      </c>
      <c r="T194" s="179">
        <v>45245</v>
      </c>
      <c r="U194" s="35">
        <f t="shared" si="31"/>
        <v>4159</v>
      </c>
      <c r="V194" s="174"/>
      <c r="W194" s="168"/>
      <c r="X194" s="172"/>
      <c r="Y194" s="168"/>
      <c r="Z194" s="172"/>
      <c r="AA194" s="172"/>
      <c r="AB194" s="1" t="e">
        <f t="shared" si="38"/>
        <v>#DIV/0!</v>
      </c>
      <c r="AC194" s="31" t="e">
        <f t="shared" si="27"/>
        <v>#DIV/0!</v>
      </c>
    </row>
    <row r="195" spans="1:29" s="199" customFormat="1" ht="24.6" x14ac:dyDescent="0.4">
      <c r="A195" s="796"/>
      <c r="B195" s="354">
        <v>267092002300</v>
      </c>
      <c r="C195" s="282" t="s">
        <v>120</v>
      </c>
      <c r="D195" s="282" t="s">
        <v>773</v>
      </c>
      <c r="E195" s="282" t="s">
        <v>425</v>
      </c>
      <c r="F195" s="282"/>
      <c r="G195" s="282">
        <v>5</v>
      </c>
      <c r="H195" s="282">
        <v>0</v>
      </c>
      <c r="I195" s="282">
        <v>280.83</v>
      </c>
      <c r="J195" s="283">
        <v>633.08000000000004</v>
      </c>
      <c r="K195" s="283">
        <v>695</v>
      </c>
      <c r="L195" s="283">
        <v>338.8</v>
      </c>
      <c r="M195" s="130">
        <f>+AVERAGE(I195:L195)</f>
        <v>486.92750000000001</v>
      </c>
      <c r="P195" s="25">
        <v>9</v>
      </c>
      <c r="Q195" s="25">
        <v>0</v>
      </c>
      <c r="R195" s="284">
        <v>45428</v>
      </c>
      <c r="S195" s="25">
        <v>845</v>
      </c>
      <c r="T195" s="438">
        <v>45265</v>
      </c>
      <c r="U195" s="201">
        <f t="shared" si="31"/>
        <v>836</v>
      </c>
      <c r="V195" s="201" t="str">
        <f>IF(U195&gt;M195, "OJO", "")</f>
        <v>OJO</v>
      </c>
      <c r="W195" s="198">
        <f>SUM(P195:Q195)/M195</f>
        <v>1.8483244425504822E-2</v>
      </c>
      <c r="Y195" s="198" t="str">
        <f>IFERROR(IF(W195&lt;=(4+G195),"PEDIR",""),"-")</f>
        <v>PEDIR</v>
      </c>
      <c r="Z195" s="199" t="s">
        <v>688</v>
      </c>
      <c r="AB195" s="199">
        <f t="shared" si="38"/>
        <v>1.7353712821723972</v>
      </c>
      <c r="AC195" s="260">
        <f t="shared" si="27"/>
        <v>-3.2461454734020978</v>
      </c>
    </row>
    <row r="196" spans="1:29" x14ac:dyDescent="0.4">
      <c r="A196" s="796"/>
      <c r="B196" s="359"/>
      <c r="C196" s="17" t="s">
        <v>664</v>
      </c>
      <c r="D196" s="17"/>
      <c r="E196" s="17"/>
      <c r="F196" s="17"/>
      <c r="G196" s="17"/>
      <c r="H196" s="17"/>
      <c r="I196" s="17"/>
      <c r="J196" s="133"/>
      <c r="K196" s="133"/>
      <c r="L196" s="133"/>
      <c r="R196" s="71"/>
      <c r="S196" s="5"/>
      <c r="T196" s="71"/>
      <c r="U196" s="35"/>
      <c r="V196" s="95"/>
      <c r="AA196" s="57"/>
      <c r="AB196" s="1" t="e">
        <f t="shared" si="35"/>
        <v>#DIV/0!</v>
      </c>
      <c r="AC196" s="31" t="e">
        <f t="shared" ref="AC196:AC260" si="39">AB196-G196+W196</f>
        <v>#DIV/0!</v>
      </c>
    </row>
    <row r="197" spans="1:29" ht="24.6" x14ac:dyDescent="0.4">
      <c r="A197" s="796"/>
      <c r="B197" s="445">
        <v>267000100370</v>
      </c>
      <c r="C197" s="17" t="s">
        <v>405</v>
      </c>
      <c r="D197" s="17" t="s">
        <v>798</v>
      </c>
      <c r="E197" s="17" t="s">
        <v>425</v>
      </c>
      <c r="F197" s="17"/>
      <c r="G197" s="17">
        <v>5</v>
      </c>
      <c r="H197" s="17">
        <v>0</v>
      </c>
      <c r="I197" s="17">
        <v>29.5</v>
      </c>
      <c r="J197" s="133">
        <v>31.17</v>
      </c>
      <c r="K197" s="133">
        <f>41.67+122</f>
        <v>163.67000000000002</v>
      </c>
      <c r="L197" s="133">
        <f>41.67+39</f>
        <v>80.67</v>
      </c>
      <c r="M197" s="27">
        <v>50</v>
      </c>
      <c r="P197" s="12">
        <v>74</v>
      </c>
      <c r="R197" s="71">
        <v>45428</v>
      </c>
      <c r="S197" s="12">
        <f>500-435</f>
        <v>65</v>
      </c>
      <c r="T197" s="145">
        <v>45265</v>
      </c>
      <c r="U197" s="35">
        <f t="shared" si="31"/>
        <v>-9</v>
      </c>
      <c r="V197" s="95" t="str">
        <f>IF(U197&gt;M197, "OJO", "")</f>
        <v/>
      </c>
      <c r="W197" s="12">
        <f>SUM(P197:Q197)/M197</f>
        <v>1.48</v>
      </c>
      <c r="X197" s="1" t="s">
        <v>539</v>
      </c>
      <c r="Y197" s="12" t="str">
        <f>IFERROR(IF(W197&lt;=(4+G197),"PEDIR",""),"-")</f>
        <v>PEDIR</v>
      </c>
      <c r="AA197" s="126">
        <v>1000</v>
      </c>
      <c r="AB197" s="1">
        <f t="shared" ref="AB197:AB206" si="40">(S197+Q197+AA197)/M197</f>
        <v>21.3</v>
      </c>
      <c r="AC197" s="31">
        <f t="shared" si="39"/>
        <v>17.78</v>
      </c>
    </row>
    <row r="198" spans="1:29" ht="49.2" x14ac:dyDescent="0.4">
      <c r="A198" s="796"/>
      <c r="B198" s="445">
        <v>267092001995</v>
      </c>
      <c r="C198" s="17" t="s">
        <v>406</v>
      </c>
      <c r="D198" s="17" t="s">
        <v>791</v>
      </c>
      <c r="E198" s="17" t="s">
        <v>425</v>
      </c>
      <c r="F198" s="17"/>
      <c r="G198" s="17">
        <v>5</v>
      </c>
      <c r="H198" s="446">
        <v>62</v>
      </c>
      <c r="I198" s="446">
        <v>16.670000000000002</v>
      </c>
      <c r="J198" s="447">
        <v>52.83</v>
      </c>
      <c r="K198" s="447">
        <v>36.92</v>
      </c>
      <c r="L198" s="447">
        <f>41.67+66</f>
        <v>107.67</v>
      </c>
      <c r="M198" s="90">
        <f>AVERAGE(H198:L198)</f>
        <v>55.218000000000004</v>
      </c>
      <c r="P198" s="5">
        <v>4380</v>
      </c>
      <c r="Q198" s="5">
        <v>0</v>
      </c>
      <c r="R198" s="71">
        <v>45428</v>
      </c>
      <c r="S198" s="5">
        <v>4380</v>
      </c>
      <c r="T198" s="145">
        <v>45265</v>
      </c>
      <c r="U198" s="35">
        <f t="shared" si="31"/>
        <v>0</v>
      </c>
      <c r="V198" s="95" t="str">
        <f>IF(U198&gt;M198, "OJO", "")</f>
        <v/>
      </c>
      <c r="W198" s="12">
        <f>SUM(P198:Q198)/M198</f>
        <v>79.321960230359664</v>
      </c>
      <c r="Y198" s="12" t="str">
        <f>IFERROR(IF(W198&lt;=(4+G198),"PEDIR",""),"-")</f>
        <v/>
      </c>
      <c r="AB198" s="1">
        <f t="shared" si="40"/>
        <v>79.321960230359664</v>
      </c>
      <c r="AC198" s="31">
        <f t="shared" si="39"/>
        <v>153.64392046071933</v>
      </c>
    </row>
    <row r="199" spans="1:29" x14ac:dyDescent="0.4">
      <c r="A199" s="796"/>
      <c r="B199" s="358">
        <v>12940100000000</v>
      </c>
      <c r="C199" s="177" t="s">
        <v>621</v>
      </c>
      <c r="D199" s="177"/>
      <c r="E199" s="177"/>
      <c r="F199" s="177"/>
      <c r="G199" s="177"/>
      <c r="H199" s="177">
        <v>45</v>
      </c>
      <c r="I199" s="177">
        <v>21</v>
      </c>
      <c r="J199" s="178">
        <v>52</v>
      </c>
      <c r="K199" s="178">
        <v>49</v>
      </c>
      <c r="L199" s="178">
        <v>88</v>
      </c>
      <c r="M199" s="171">
        <v>50</v>
      </c>
      <c r="N199" s="172"/>
      <c r="O199" s="172"/>
      <c r="P199" s="170">
        <v>74</v>
      </c>
      <c r="Q199" s="170">
        <v>0</v>
      </c>
      <c r="R199" s="71">
        <v>45428</v>
      </c>
      <c r="S199" s="170">
        <v>174</v>
      </c>
      <c r="T199" s="179">
        <v>45245</v>
      </c>
      <c r="U199" s="35">
        <f t="shared" si="31"/>
        <v>100</v>
      </c>
      <c r="V199" s="174"/>
      <c r="W199" s="168">
        <f>SUM(P199:Q199)/M199</f>
        <v>1.48</v>
      </c>
      <c r="X199" s="172"/>
      <c r="Y199" s="168"/>
      <c r="Z199" s="172"/>
      <c r="AA199" s="172"/>
      <c r="AB199" s="1">
        <f t="shared" si="40"/>
        <v>3.48</v>
      </c>
      <c r="AC199" s="31">
        <f t="shared" si="39"/>
        <v>4.96</v>
      </c>
    </row>
    <row r="200" spans="1:29" ht="24.6" x14ac:dyDescent="0.4">
      <c r="A200" s="796"/>
      <c r="B200" s="359">
        <v>267025000000</v>
      </c>
      <c r="C200" s="17" t="s">
        <v>792</v>
      </c>
      <c r="D200" s="17" t="s">
        <v>794</v>
      </c>
      <c r="E200" s="17" t="s">
        <v>425</v>
      </c>
      <c r="F200" s="17"/>
      <c r="G200" s="17">
        <v>5</v>
      </c>
      <c r="H200" s="17">
        <f>96+0</f>
        <v>96</v>
      </c>
      <c r="I200" s="17">
        <f>72.9+0</f>
        <v>72.900000000000006</v>
      </c>
      <c r="J200" s="447">
        <f>0+147.17</f>
        <v>147.16999999999999</v>
      </c>
      <c r="K200" s="133">
        <v>458.33</v>
      </c>
      <c r="L200" s="133">
        <v>0</v>
      </c>
      <c r="M200" s="90">
        <f>AVERAGE(H200:L200)</f>
        <v>154.88</v>
      </c>
      <c r="P200" s="5">
        <v>8080</v>
      </c>
      <c r="Q200" s="5">
        <v>0</v>
      </c>
      <c r="R200" s="71">
        <v>45428</v>
      </c>
      <c r="S200" s="5">
        <v>9080</v>
      </c>
      <c r="T200" s="145">
        <v>45265</v>
      </c>
      <c r="U200" s="35">
        <f t="shared" si="31"/>
        <v>1000</v>
      </c>
      <c r="V200" s="95" t="str">
        <f>IF(U200&gt;M200, "OJO", "")</f>
        <v>OJO</v>
      </c>
      <c r="W200" s="12">
        <f>SUM(P200:Q200)/M200</f>
        <v>52.169421487603309</v>
      </c>
      <c r="Y200" s="12" t="str">
        <f>IFERROR(IF(W200&lt;=(4+G200),"PEDIR",""),"-")</f>
        <v/>
      </c>
      <c r="Z200" s="57"/>
      <c r="AB200" s="1">
        <f t="shared" si="40"/>
        <v>58.626033057851238</v>
      </c>
      <c r="AC200" s="31">
        <f t="shared" si="39"/>
        <v>105.79545454545455</v>
      </c>
    </row>
    <row r="201" spans="1:29" ht="14.7" x14ac:dyDescent="0.45">
      <c r="A201" s="796"/>
      <c r="B201" s="358">
        <v>12940200000000</v>
      </c>
      <c r="C201" s="177" t="s">
        <v>622</v>
      </c>
      <c r="D201" s="169"/>
      <c r="E201" s="177"/>
      <c r="F201" s="177"/>
      <c r="G201" s="177"/>
      <c r="H201" s="177">
        <v>62.42</v>
      </c>
      <c r="I201" s="177">
        <v>79</v>
      </c>
      <c r="J201" s="178">
        <v>155</v>
      </c>
      <c r="K201" s="178">
        <v>88</v>
      </c>
      <c r="L201" s="178">
        <v>22</v>
      </c>
      <c r="M201" s="171"/>
      <c r="N201" s="172"/>
      <c r="O201" s="172"/>
      <c r="P201" s="170">
        <v>340</v>
      </c>
      <c r="Q201" s="170">
        <v>0</v>
      </c>
      <c r="R201" s="71">
        <v>45428</v>
      </c>
      <c r="S201" s="170">
        <v>318</v>
      </c>
      <c r="T201" s="179">
        <v>45245</v>
      </c>
      <c r="U201" s="35">
        <f t="shared" si="31"/>
        <v>-22</v>
      </c>
      <c r="V201" s="174"/>
      <c r="W201" s="168"/>
      <c r="X201" s="172"/>
      <c r="Y201" s="168"/>
      <c r="Z201" s="172"/>
      <c r="AA201" s="172"/>
      <c r="AB201" s="1" t="e">
        <f t="shared" si="40"/>
        <v>#DIV/0!</v>
      </c>
      <c r="AC201" s="31" t="e">
        <f t="shared" si="39"/>
        <v>#DIV/0!</v>
      </c>
    </row>
    <row r="202" spans="1:29" ht="24.6" x14ac:dyDescent="0.4">
      <c r="A202" s="796"/>
      <c r="B202" s="359">
        <v>267000210850</v>
      </c>
      <c r="C202" s="17" t="s">
        <v>407</v>
      </c>
      <c r="D202" s="17" t="s">
        <v>794</v>
      </c>
      <c r="E202" s="17" t="s">
        <v>425</v>
      </c>
      <c r="F202" s="17"/>
      <c r="G202" s="17">
        <v>5</v>
      </c>
      <c r="H202" s="17">
        <v>5</v>
      </c>
      <c r="I202" s="17">
        <v>41.67</v>
      </c>
      <c r="J202" s="133">
        <v>50</v>
      </c>
      <c r="K202" s="133">
        <v>78</v>
      </c>
      <c r="L202" s="133">
        <f>33+83</f>
        <v>116</v>
      </c>
      <c r="M202" s="90">
        <f>AVERAGE(H202:L202)</f>
        <v>58.134</v>
      </c>
      <c r="P202" s="5">
        <v>1600</v>
      </c>
      <c r="Q202" s="5">
        <v>0</v>
      </c>
      <c r="R202" s="71">
        <v>45428</v>
      </c>
      <c r="S202" s="5">
        <v>800</v>
      </c>
      <c r="T202" s="145">
        <v>45265</v>
      </c>
      <c r="U202" s="35">
        <f t="shared" si="31"/>
        <v>-800</v>
      </c>
      <c r="V202" s="95" t="str">
        <f t="shared" ref="V202:V245" si="41">IF(U202&gt;M202, "OJO", "")</f>
        <v/>
      </c>
      <c r="W202" s="12">
        <f t="shared" ref="W202:W245" si="42">SUM(P202:Q202)/M202</f>
        <v>27.522620153438606</v>
      </c>
      <c r="Y202" s="12" t="str">
        <f t="shared" ref="Y202:Y245" si="43">IFERROR(IF(W202&lt;=(4+G202),"PEDIR",""),"-")</f>
        <v/>
      </c>
      <c r="Z202" s="1" t="s">
        <v>716</v>
      </c>
      <c r="AA202" s="126">
        <v>1000</v>
      </c>
      <c r="AB202" s="1">
        <f t="shared" si="40"/>
        <v>30.962947672618434</v>
      </c>
      <c r="AC202" s="31">
        <f t="shared" si="39"/>
        <v>53.485567826057036</v>
      </c>
    </row>
    <row r="203" spans="1:29" s="60" customFormat="1" ht="37.200000000000003" thickBot="1" x14ac:dyDescent="0.45">
      <c r="A203" s="796"/>
      <c r="B203" s="445">
        <v>267092770031</v>
      </c>
      <c r="C203" s="446" t="s">
        <v>558</v>
      </c>
      <c r="D203" s="446" t="s">
        <v>799</v>
      </c>
      <c r="E203" s="446"/>
      <c r="F203" s="446"/>
      <c r="G203" s="446">
        <v>5</v>
      </c>
      <c r="H203" s="446"/>
      <c r="I203" s="446">
        <f>280.83+83</f>
        <v>363.83</v>
      </c>
      <c r="J203" s="447">
        <f>633.08+141</f>
        <v>774.08</v>
      </c>
      <c r="K203" s="447">
        <v>695</v>
      </c>
      <c r="L203" s="447">
        <v>338.8</v>
      </c>
      <c r="M203" s="93">
        <f>AVERAGE(I203:L203)</f>
        <v>542.92750000000001</v>
      </c>
      <c r="N203" s="57"/>
      <c r="O203" s="57"/>
      <c r="P203" s="34">
        <v>3500</v>
      </c>
      <c r="Q203" s="34">
        <v>0</v>
      </c>
      <c r="R203" s="70">
        <v>45428</v>
      </c>
      <c r="S203" s="34">
        <v>4000</v>
      </c>
      <c r="T203" s="148">
        <v>45265</v>
      </c>
      <c r="U203" s="95">
        <f t="shared" si="31"/>
        <v>500</v>
      </c>
      <c r="V203" s="95" t="str">
        <f t="shared" si="41"/>
        <v/>
      </c>
      <c r="W203" s="48">
        <f t="shared" si="42"/>
        <v>6.4465329164575378</v>
      </c>
      <c r="X203" s="57"/>
      <c r="Y203" s="48" t="str">
        <f t="shared" si="43"/>
        <v>PEDIR</v>
      </c>
      <c r="Z203" s="57"/>
      <c r="AA203" s="57"/>
      <c r="AB203" s="57">
        <f t="shared" si="40"/>
        <v>7.3674661902371863</v>
      </c>
      <c r="AC203" s="443">
        <f t="shared" si="39"/>
        <v>8.8139991066947232</v>
      </c>
    </row>
    <row r="204" spans="1:29" s="172" customFormat="1" ht="12.6" thickBot="1" x14ac:dyDescent="0.45">
      <c r="A204" s="796"/>
      <c r="B204" s="358"/>
      <c r="C204" s="177" t="s">
        <v>774</v>
      </c>
      <c r="D204" s="177"/>
      <c r="E204" s="177"/>
      <c r="F204" s="177"/>
      <c r="G204" s="177"/>
      <c r="H204" s="177"/>
      <c r="I204" s="177"/>
      <c r="J204" s="178"/>
      <c r="K204" s="178"/>
      <c r="L204" s="178"/>
      <c r="M204" s="171"/>
      <c r="P204" s="170"/>
      <c r="Q204" s="170"/>
      <c r="R204" s="173"/>
      <c r="S204" s="170"/>
      <c r="T204" s="179"/>
      <c r="U204" s="174"/>
      <c r="V204" s="174"/>
      <c r="W204" s="168"/>
      <c r="Y204" s="168"/>
      <c r="AB204" s="475"/>
      <c r="AC204" s="476"/>
    </row>
    <row r="205" spans="1:29" s="2" customFormat="1" ht="12.6" thickBot="1" x14ac:dyDescent="0.45">
      <c r="A205" s="796"/>
      <c r="B205" s="359">
        <v>811754018200</v>
      </c>
      <c r="C205" s="10" t="s">
        <v>372</v>
      </c>
      <c r="D205" s="10"/>
      <c r="E205" s="17" t="s">
        <v>425</v>
      </c>
      <c r="F205" s="17"/>
      <c r="G205" s="17">
        <v>5</v>
      </c>
      <c r="H205" s="17"/>
      <c r="I205" s="17">
        <v>103.42</v>
      </c>
      <c r="J205" s="133">
        <v>42.25</v>
      </c>
      <c r="K205" s="133">
        <v>94.42</v>
      </c>
      <c r="L205" s="133">
        <v>46.08</v>
      </c>
      <c r="M205" s="90">
        <f>AVERAGE(I205:L205)</f>
        <v>71.542500000000004</v>
      </c>
      <c r="N205" s="1"/>
      <c r="O205" s="1"/>
      <c r="P205" s="5">
        <v>1246</v>
      </c>
      <c r="Q205" s="5">
        <v>0</v>
      </c>
      <c r="R205" s="71">
        <v>45428</v>
      </c>
      <c r="S205" s="5">
        <v>1514</v>
      </c>
      <c r="T205" s="145">
        <v>45099</v>
      </c>
      <c r="U205" s="35">
        <f t="shared" si="31"/>
        <v>268</v>
      </c>
      <c r="V205" s="95" t="str">
        <f t="shared" si="41"/>
        <v>OJO</v>
      </c>
      <c r="W205" s="12">
        <f t="shared" si="42"/>
        <v>17.416221127301952</v>
      </c>
      <c r="X205" s="1"/>
      <c r="Y205" s="12" t="str">
        <f t="shared" si="43"/>
        <v/>
      </c>
      <c r="Z205" s="1"/>
      <c r="AA205" s="57"/>
      <c r="AB205" s="2">
        <f t="shared" si="40"/>
        <v>21.162246217283432</v>
      </c>
      <c r="AC205" s="141">
        <f t="shared" si="39"/>
        <v>33.578467344585384</v>
      </c>
    </row>
    <row r="206" spans="1:29" ht="12.6" thickBot="1" x14ac:dyDescent="0.45">
      <c r="A206" s="797"/>
      <c r="B206" s="360">
        <v>812222001000</v>
      </c>
      <c r="C206" s="37" t="s">
        <v>373</v>
      </c>
      <c r="D206" s="10"/>
      <c r="E206" s="17" t="s">
        <v>425</v>
      </c>
      <c r="F206" s="17"/>
      <c r="G206" s="17">
        <v>5</v>
      </c>
      <c r="H206" s="17"/>
      <c r="I206" s="17">
        <v>97</v>
      </c>
      <c r="J206" s="133">
        <v>39.67</v>
      </c>
      <c r="K206" s="133">
        <v>85</v>
      </c>
      <c r="L206" s="133">
        <v>39.25</v>
      </c>
      <c r="M206" s="90">
        <f>AVERAGE(I206:L206)</f>
        <v>65.23</v>
      </c>
      <c r="N206" s="3"/>
      <c r="O206" s="3"/>
      <c r="P206" s="6">
        <v>1529</v>
      </c>
      <c r="Q206" s="6">
        <v>0</v>
      </c>
      <c r="R206" s="71">
        <v>45428</v>
      </c>
      <c r="S206" s="6">
        <v>1796</v>
      </c>
      <c r="T206" s="145">
        <v>45099</v>
      </c>
      <c r="U206" s="35">
        <f t="shared" si="31"/>
        <v>267</v>
      </c>
      <c r="V206" s="95" t="str">
        <f t="shared" si="41"/>
        <v>OJO</v>
      </c>
      <c r="W206" s="13">
        <f t="shared" si="42"/>
        <v>23.440134907251263</v>
      </c>
      <c r="X206" s="3"/>
      <c r="Y206" s="13" t="str">
        <f t="shared" si="43"/>
        <v/>
      </c>
      <c r="Z206" s="3"/>
      <c r="AA206" s="60"/>
      <c r="AB206" s="2">
        <f t="shared" si="40"/>
        <v>27.533343553579641</v>
      </c>
      <c r="AC206" s="141">
        <f t="shared" si="39"/>
        <v>45.973478460830904</v>
      </c>
    </row>
    <row r="207" spans="1:29" ht="12.6" thickBot="1" x14ac:dyDescent="0.45">
      <c r="A207" s="795" t="s">
        <v>140</v>
      </c>
      <c r="B207" s="338">
        <v>267003001002</v>
      </c>
      <c r="C207" s="36" t="s">
        <v>123</v>
      </c>
      <c r="D207" s="10"/>
      <c r="E207" s="17" t="s">
        <v>425</v>
      </c>
      <c r="F207" s="17"/>
      <c r="G207" s="17">
        <v>6</v>
      </c>
      <c r="H207" s="17"/>
      <c r="I207" s="17">
        <v>33.33</v>
      </c>
      <c r="J207" s="133">
        <v>108.33</v>
      </c>
      <c r="K207" s="133">
        <v>0</v>
      </c>
      <c r="L207" s="133">
        <v>83.08</v>
      </c>
      <c r="M207" s="90">
        <f>AVERAGE(I207:L207)</f>
        <v>56.185000000000002</v>
      </c>
      <c r="N207" s="2"/>
      <c r="O207" s="2"/>
      <c r="P207" s="8">
        <v>0</v>
      </c>
      <c r="Q207" s="8">
        <v>0</v>
      </c>
      <c r="R207" s="71">
        <v>45428</v>
      </c>
      <c r="S207" s="8"/>
      <c r="T207" s="73"/>
      <c r="U207" s="95">
        <f t="shared" si="31"/>
        <v>0</v>
      </c>
      <c r="V207" s="95" t="str">
        <f t="shared" si="41"/>
        <v/>
      </c>
      <c r="W207" s="15">
        <f t="shared" si="42"/>
        <v>0</v>
      </c>
      <c r="X207" s="2" t="s">
        <v>632</v>
      </c>
      <c r="Y207" s="15" t="str">
        <f t="shared" si="43"/>
        <v>PEDIR</v>
      </c>
      <c r="Z207" s="58"/>
      <c r="AA207" s="2"/>
      <c r="AB207" s="2">
        <f t="shared" si="35"/>
        <v>0</v>
      </c>
      <c r="AC207" s="141">
        <f t="shared" si="39"/>
        <v>-6</v>
      </c>
    </row>
    <row r="208" spans="1:29" s="377" customFormat="1" ht="15" thickBot="1" x14ac:dyDescent="0.5">
      <c r="A208" s="796"/>
      <c r="B208" s="353">
        <v>22800300000000</v>
      </c>
      <c r="C208" s="176" t="s">
        <v>592</v>
      </c>
      <c r="D208" s="169"/>
      <c r="E208" s="177"/>
      <c r="F208" s="177"/>
      <c r="G208" s="177"/>
      <c r="H208" s="177"/>
      <c r="I208" s="177">
        <v>20.25</v>
      </c>
      <c r="J208" s="178">
        <v>62.67</v>
      </c>
      <c r="K208" s="178">
        <v>50.17</v>
      </c>
      <c r="L208" s="178">
        <v>45.58</v>
      </c>
      <c r="M208" s="463">
        <f>AVERAGE(I208:L208)</f>
        <v>44.667500000000004</v>
      </c>
      <c r="P208" s="376">
        <v>418</v>
      </c>
      <c r="Q208" s="376">
        <v>0</v>
      </c>
      <c r="R208" s="481">
        <v>45428</v>
      </c>
      <c r="S208" s="376">
        <v>609</v>
      </c>
      <c r="T208" s="179">
        <v>44586</v>
      </c>
      <c r="U208" s="174"/>
      <c r="V208" s="174"/>
      <c r="W208" s="378">
        <f t="shared" ref="W208" si="44">SUM(P208:Q208)/M208</f>
        <v>9.3580343650305018</v>
      </c>
      <c r="Y208" s="378"/>
      <c r="AB208" s="175">
        <f t="shared" ref="AB208" si="45">(S208+Q208+AA208)/M208</f>
        <v>13.63407399115688</v>
      </c>
      <c r="AC208" s="220">
        <f t="shared" si="39"/>
        <v>22.99210835618738</v>
      </c>
    </row>
    <row r="209" spans="1:56" x14ac:dyDescent="0.4">
      <c r="A209" s="796"/>
      <c r="B209" s="345">
        <v>267003501110</v>
      </c>
      <c r="C209" s="10" t="s">
        <v>124</v>
      </c>
      <c r="D209" s="10"/>
      <c r="E209" s="17" t="s">
        <v>425</v>
      </c>
      <c r="F209" s="17"/>
      <c r="G209" s="17">
        <v>6</v>
      </c>
      <c r="H209" s="17"/>
      <c r="I209" s="17">
        <v>141.58000000000001</v>
      </c>
      <c r="J209" s="133">
        <v>83.33</v>
      </c>
      <c r="K209" s="133">
        <v>108.33</v>
      </c>
      <c r="L209" s="133">
        <v>125</v>
      </c>
      <c r="M209" s="90">
        <f t="shared" ref="M209:M246" si="46">AVERAGE(I209:L209)</f>
        <v>114.56</v>
      </c>
      <c r="P209" s="5">
        <v>0</v>
      </c>
      <c r="Q209" s="5">
        <v>1000</v>
      </c>
      <c r="R209" s="71">
        <v>45428</v>
      </c>
      <c r="S209" s="5"/>
      <c r="T209" s="71"/>
      <c r="U209" s="95">
        <f t="shared" si="31"/>
        <v>0</v>
      </c>
      <c r="V209" s="95" t="str">
        <f t="shared" si="41"/>
        <v/>
      </c>
      <c r="W209" s="12">
        <f t="shared" si="42"/>
        <v>8.7290502793296092</v>
      </c>
      <c r="X209" s="1" t="s">
        <v>632</v>
      </c>
      <c r="Y209" s="12" t="str">
        <f t="shared" si="43"/>
        <v>PEDIR</v>
      </c>
      <c r="Z209" s="57"/>
      <c r="AB209" s="2">
        <f t="shared" si="35"/>
        <v>8.7290502793296092</v>
      </c>
      <c r="AC209" s="141">
        <f t="shared" si="39"/>
        <v>11.458100558659218</v>
      </c>
    </row>
    <row r="210" spans="1:56" s="377" customFormat="1" ht="15" thickBot="1" x14ac:dyDescent="0.5">
      <c r="A210" s="796"/>
      <c r="B210" s="353">
        <v>22800350000000</v>
      </c>
      <c r="C210" s="169" t="s">
        <v>593</v>
      </c>
      <c r="D210" s="169"/>
      <c r="E210" s="177"/>
      <c r="F210" s="177"/>
      <c r="G210" s="177"/>
      <c r="H210" s="177"/>
      <c r="I210" s="177">
        <v>138</v>
      </c>
      <c r="J210" s="178">
        <v>71.33</v>
      </c>
      <c r="K210" s="178">
        <v>90.92</v>
      </c>
      <c r="L210" s="178">
        <v>146.5</v>
      </c>
      <c r="M210" s="171">
        <f t="shared" si="46"/>
        <v>111.6875</v>
      </c>
      <c r="N210" s="172"/>
      <c r="O210" s="172"/>
      <c r="P210" s="170">
        <v>303</v>
      </c>
      <c r="Q210" s="170">
        <v>0</v>
      </c>
      <c r="R210" s="335">
        <v>45428</v>
      </c>
      <c r="S210" s="170">
        <v>310</v>
      </c>
      <c r="T210" s="179">
        <v>44586</v>
      </c>
      <c r="U210" s="174"/>
      <c r="V210" s="174"/>
      <c r="W210" s="168">
        <f t="shared" ref="W210" si="47">SUM(P210:Q210)/M210</f>
        <v>2.7129266927811977</v>
      </c>
      <c r="X210" s="172"/>
      <c r="Y210" s="168"/>
      <c r="Z210" s="172"/>
      <c r="AA210" s="172"/>
      <c r="AB210" s="172">
        <f t="shared" ref="AB210" si="48">(S210+Q210+AA210)/M210</f>
        <v>2.7756015668718521</v>
      </c>
      <c r="AC210" s="523">
        <f t="shared" si="39"/>
        <v>5.4885282596530498</v>
      </c>
      <c r="AD210" s="172"/>
      <c r="AE210" s="172"/>
      <c r="AF210" s="172"/>
      <c r="AG210" s="172"/>
      <c r="AH210" s="172"/>
      <c r="AI210" s="172"/>
      <c r="AJ210" s="172"/>
      <c r="AK210" s="172"/>
      <c r="AL210" s="172"/>
      <c r="AM210" s="172"/>
      <c r="AN210" s="172"/>
      <c r="AO210" s="172"/>
      <c r="AP210" s="172"/>
      <c r="AQ210" s="172"/>
      <c r="AR210" s="172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</row>
    <row r="211" spans="1:56" x14ac:dyDescent="0.4">
      <c r="A211" s="796"/>
      <c r="B211" s="345">
        <v>267004001120</v>
      </c>
      <c r="C211" s="10" t="s">
        <v>125</v>
      </c>
      <c r="D211" s="10"/>
      <c r="E211" s="17" t="s">
        <v>425</v>
      </c>
      <c r="F211" s="17"/>
      <c r="G211" s="17">
        <v>6</v>
      </c>
      <c r="H211" s="17"/>
      <c r="I211" s="17">
        <v>100</v>
      </c>
      <c r="J211" s="133">
        <v>249.25</v>
      </c>
      <c r="K211" s="133">
        <v>250</v>
      </c>
      <c r="L211" s="447">
        <v>0</v>
      </c>
      <c r="M211" s="90">
        <f t="shared" si="46"/>
        <v>149.8125</v>
      </c>
      <c r="P211" s="5">
        <v>0</v>
      </c>
      <c r="Q211" s="5">
        <v>1000</v>
      </c>
      <c r="R211" s="71">
        <v>45428</v>
      </c>
      <c r="S211" s="5"/>
      <c r="T211" s="71"/>
      <c r="U211" s="95">
        <f t="shared" si="31"/>
        <v>0</v>
      </c>
      <c r="V211" s="95" t="str">
        <f t="shared" si="41"/>
        <v/>
      </c>
      <c r="W211" s="12">
        <f t="shared" si="42"/>
        <v>6.6750104297037964</v>
      </c>
      <c r="X211" s="1" t="s">
        <v>633</v>
      </c>
      <c r="Y211" s="12" t="str">
        <f t="shared" si="43"/>
        <v>PEDIR</v>
      </c>
      <c r="Z211" s="57"/>
      <c r="AB211" s="1">
        <f t="shared" si="35"/>
        <v>6.6750104297037964</v>
      </c>
      <c r="AC211" s="31">
        <f t="shared" si="39"/>
        <v>7.3500208594075929</v>
      </c>
    </row>
    <row r="212" spans="1:56" s="377" customFormat="1" ht="15" thickBot="1" x14ac:dyDescent="0.5">
      <c r="A212" s="796"/>
      <c r="B212" s="353">
        <v>22800400000000</v>
      </c>
      <c r="C212" s="169" t="s">
        <v>594</v>
      </c>
      <c r="D212" s="169"/>
      <c r="E212" s="177"/>
      <c r="F212" s="177"/>
      <c r="G212" s="177"/>
      <c r="H212" s="177"/>
      <c r="I212" s="177">
        <v>154.33000000000001</v>
      </c>
      <c r="J212" s="178">
        <v>58.67</v>
      </c>
      <c r="K212" s="178">
        <v>210</v>
      </c>
      <c r="L212" s="178">
        <v>217.42</v>
      </c>
      <c r="M212" s="171">
        <f>AVERAGE(I212:L212)</f>
        <v>160.10499999999999</v>
      </c>
      <c r="N212" s="172"/>
      <c r="O212" s="172"/>
      <c r="P212" s="170">
        <v>596</v>
      </c>
      <c r="Q212" s="170">
        <v>0</v>
      </c>
      <c r="R212" s="335">
        <v>45428</v>
      </c>
      <c r="S212" s="170">
        <v>1905</v>
      </c>
      <c r="T212" s="179">
        <v>44586</v>
      </c>
      <c r="U212" s="174"/>
      <c r="V212" s="174"/>
      <c r="W212" s="168">
        <f>SUM(P212:Q212)/M212</f>
        <v>3.7225570719215519</v>
      </c>
      <c r="X212" s="172"/>
      <c r="Y212" s="168"/>
      <c r="Z212" s="172"/>
      <c r="AA212" s="172"/>
      <c r="AB212" s="172">
        <f>(S212+Q212+AA212)/M212</f>
        <v>11.898441647668719</v>
      </c>
      <c r="AC212" s="523">
        <f>AB212-G212+W212</f>
        <v>15.62099871959027</v>
      </c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  <c r="AN212" s="172"/>
      <c r="AO212" s="172"/>
      <c r="AP212" s="172"/>
      <c r="AQ212" s="172"/>
      <c r="AR212" s="172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</row>
    <row r="213" spans="1:56" x14ac:dyDescent="0.4">
      <c r="A213" s="796"/>
      <c r="B213" s="345">
        <v>267004501130</v>
      </c>
      <c r="C213" s="10" t="s">
        <v>126</v>
      </c>
      <c r="D213" s="10"/>
      <c r="E213" s="17" t="s">
        <v>425</v>
      </c>
      <c r="F213" s="17"/>
      <c r="G213" s="17">
        <v>6</v>
      </c>
      <c r="H213" s="17"/>
      <c r="I213" s="17">
        <v>125</v>
      </c>
      <c r="J213" s="133">
        <v>250</v>
      </c>
      <c r="K213" s="447">
        <v>0</v>
      </c>
      <c r="L213" s="133">
        <v>375</v>
      </c>
      <c r="M213" s="90">
        <f t="shared" si="46"/>
        <v>187.5</v>
      </c>
      <c r="P213" s="5">
        <v>0</v>
      </c>
      <c r="Q213" s="5">
        <v>0</v>
      </c>
      <c r="R213" s="71">
        <v>45428</v>
      </c>
      <c r="S213" s="5"/>
      <c r="T213" s="71"/>
      <c r="U213" s="95">
        <f t="shared" si="31"/>
        <v>0</v>
      </c>
      <c r="V213" s="95" t="str">
        <f t="shared" si="41"/>
        <v/>
      </c>
      <c r="W213" s="12">
        <f t="shared" si="42"/>
        <v>0</v>
      </c>
      <c r="X213" s="1" t="s">
        <v>633</v>
      </c>
      <c r="Y213" s="12" t="str">
        <f t="shared" si="43"/>
        <v>PEDIR</v>
      </c>
      <c r="Z213" s="57"/>
      <c r="AB213" s="1">
        <f t="shared" si="35"/>
        <v>0</v>
      </c>
      <c r="AC213" s="31">
        <f t="shared" si="39"/>
        <v>-6</v>
      </c>
    </row>
    <row r="214" spans="1:56" s="377" customFormat="1" ht="15" thickBot="1" x14ac:dyDescent="0.5">
      <c r="A214" s="796"/>
      <c r="B214" s="353">
        <v>22800450000000</v>
      </c>
      <c r="C214" s="169" t="s">
        <v>595</v>
      </c>
      <c r="D214" s="169"/>
      <c r="E214" s="177"/>
      <c r="F214" s="177"/>
      <c r="G214" s="177"/>
      <c r="H214" s="177"/>
      <c r="I214" s="177">
        <v>210.25</v>
      </c>
      <c r="J214" s="178">
        <v>88.17</v>
      </c>
      <c r="K214" s="178">
        <v>146.08000000000001</v>
      </c>
      <c r="L214" s="178">
        <v>80.92</v>
      </c>
      <c r="M214" s="171">
        <f t="shared" si="46"/>
        <v>131.35499999999999</v>
      </c>
      <c r="N214" s="172"/>
      <c r="O214" s="172"/>
      <c r="P214" s="170">
        <v>2500</v>
      </c>
      <c r="Q214" s="170">
        <v>0</v>
      </c>
      <c r="R214" s="335">
        <v>45428</v>
      </c>
      <c r="S214" s="170">
        <v>1784</v>
      </c>
      <c r="T214" s="179">
        <v>44586</v>
      </c>
      <c r="U214" s="174"/>
      <c r="V214" s="174"/>
      <c r="W214" s="168">
        <f t="shared" ref="W214" si="49">SUM(P214:Q214)/M214</f>
        <v>19.03239313311256</v>
      </c>
      <c r="X214" s="172"/>
      <c r="Y214" s="168"/>
      <c r="Z214" s="172"/>
      <c r="AA214" s="172"/>
      <c r="AB214" s="172">
        <f t="shared" ref="AB214" si="50">(S214+Q214+AA214)/M214</f>
        <v>13.581515739789122</v>
      </c>
      <c r="AC214" s="523">
        <f t="shared" si="39"/>
        <v>32.613908872901682</v>
      </c>
      <c r="AD214" s="172"/>
      <c r="AE214" s="172"/>
      <c r="AF214" s="172"/>
      <c r="AG214" s="172"/>
      <c r="AH214" s="172"/>
      <c r="AI214" s="172"/>
      <c r="AJ214" s="172"/>
      <c r="AK214" s="172"/>
      <c r="AL214" s="172"/>
      <c r="AM214" s="172"/>
      <c r="AN214" s="172"/>
      <c r="AO214" s="172"/>
      <c r="AP214" s="172"/>
      <c r="AQ214" s="172"/>
      <c r="AR214" s="172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</row>
    <row r="215" spans="1:56" x14ac:dyDescent="0.4">
      <c r="A215" s="796"/>
      <c r="B215" s="345">
        <v>267005001210</v>
      </c>
      <c r="C215" s="10" t="s">
        <v>127</v>
      </c>
      <c r="D215" s="10"/>
      <c r="E215" s="17" t="s">
        <v>425</v>
      </c>
      <c r="F215" s="17"/>
      <c r="G215" s="17">
        <v>6</v>
      </c>
      <c r="H215" s="17"/>
      <c r="I215" s="17">
        <v>225</v>
      </c>
      <c r="J215" s="133">
        <v>166.67</v>
      </c>
      <c r="K215" s="133">
        <v>125</v>
      </c>
      <c r="L215" s="133">
        <v>166.7</v>
      </c>
      <c r="M215" s="90">
        <f t="shared" si="46"/>
        <v>170.84249999999997</v>
      </c>
      <c r="P215" s="5">
        <v>0</v>
      </c>
      <c r="Q215" s="34">
        <v>1000</v>
      </c>
      <c r="R215" s="71">
        <v>45428</v>
      </c>
      <c r="S215" s="5"/>
      <c r="T215" s="71"/>
      <c r="U215" s="95">
        <f t="shared" si="31"/>
        <v>0</v>
      </c>
      <c r="V215" s="95" t="str">
        <f t="shared" si="41"/>
        <v/>
      </c>
      <c r="W215" s="12">
        <f t="shared" si="42"/>
        <v>5.8533444546877984</v>
      </c>
      <c r="X215" s="1" t="s">
        <v>633</v>
      </c>
      <c r="Y215" s="12" t="str">
        <f t="shared" si="43"/>
        <v>PEDIR</v>
      </c>
      <c r="Z215" s="57"/>
      <c r="AB215" s="1">
        <f t="shared" si="35"/>
        <v>5.8533444546877984</v>
      </c>
      <c r="AC215" s="31">
        <f t="shared" si="39"/>
        <v>5.7066889093755968</v>
      </c>
    </row>
    <row r="216" spans="1:56" s="377" customFormat="1" ht="15" thickBot="1" x14ac:dyDescent="0.5">
      <c r="A216" s="796"/>
      <c r="B216" s="353">
        <v>22800500000000</v>
      </c>
      <c r="C216" s="169" t="s">
        <v>596</v>
      </c>
      <c r="D216" s="169"/>
      <c r="E216" s="177"/>
      <c r="F216" s="177"/>
      <c r="G216" s="177"/>
      <c r="H216" s="177"/>
      <c r="I216" s="177">
        <v>201.25</v>
      </c>
      <c r="J216" s="178">
        <v>37.42</v>
      </c>
      <c r="K216" s="178">
        <v>247</v>
      </c>
      <c r="L216" s="178">
        <v>201.67</v>
      </c>
      <c r="M216" s="171">
        <f t="shared" si="46"/>
        <v>171.83500000000001</v>
      </c>
      <c r="N216" s="172"/>
      <c r="O216" s="172"/>
      <c r="P216" s="170">
        <v>0</v>
      </c>
      <c r="Q216" s="170">
        <v>0</v>
      </c>
      <c r="R216" s="335">
        <v>45428</v>
      </c>
      <c r="S216" s="170">
        <v>1980</v>
      </c>
      <c r="T216" s="179">
        <v>44586</v>
      </c>
      <c r="U216" s="174"/>
      <c r="V216" s="174"/>
      <c r="W216" s="168">
        <f t="shared" ref="W216" si="51">SUM(P216:Q216)/M216</f>
        <v>0</v>
      </c>
      <c r="X216" s="172"/>
      <c r="Y216" s="168"/>
      <c r="Z216" s="172"/>
      <c r="AA216" s="172"/>
      <c r="AB216" s="172">
        <f t="shared" ref="AB216" si="52">(S216+Q216+AA216)/M216</f>
        <v>11.52268164227311</v>
      </c>
      <c r="AC216" s="523">
        <f t="shared" si="39"/>
        <v>11.52268164227311</v>
      </c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  <c r="AO216" s="172"/>
      <c r="AP216" s="172"/>
      <c r="AQ216" s="172"/>
      <c r="AR216" s="172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</row>
    <row r="217" spans="1:56" x14ac:dyDescent="0.4">
      <c r="A217" s="796"/>
      <c r="B217" s="345">
        <v>267005501220</v>
      </c>
      <c r="C217" s="10" t="s">
        <v>128</v>
      </c>
      <c r="D217" s="10"/>
      <c r="E217" s="17" t="s">
        <v>425</v>
      </c>
      <c r="F217" s="17"/>
      <c r="G217" s="17">
        <v>6</v>
      </c>
      <c r="H217" s="17"/>
      <c r="I217" s="17">
        <v>167</v>
      </c>
      <c r="J217" s="133">
        <v>291.67</v>
      </c>
      <c r="K217" s="133">
        <v>0</v>
      </c>
      <c r="L217" s="133">
        <v>83.33</v>
      </c>
      <c r="M217" s="90">
        <f t="shared" si="46"/>
        <v>135.5</v>
      </c>
      <c r="P217" s="5">
        <v>0</v>
      </c>
      <c r="Q217" s="5">
        <v>1000</v>
      </c>
      <c r="R217" s="71">
        <v>45428</v>
      </c>
      <c r="S217" s="5"/>
      <c r="T217" s="71"/>
      <c r="U217" s="95">
        <f t="shared" si="31"/>
        <v>0</v>
      </c>
      <c r="V217" s="95" t="str">
        <f t="shared" si="41"/>
        <v/>
      </c>
      <c r="W217" s="12">
        <f t="shared" si="42"/>
        <v>7.3800738007380078</v>
      </c>
      <c r="X217" s="1" t="s">
        <v>633</v>
      </c>
      <c r="Y217" s="12" t="str">
        <f t="shared" si="43"/>
        <v>PEDIR</v>
      </c>
      <c r="Z217" s="57"/>
      <c r="AB217" s="1">
        <f t="shared" si="35"/>
        <v>7.3800738007380078</v>
      </c>
      <c r="AC217" s="31">
        <f t="shared" si="39"/>
        <v>8.7601476014760156</v>
      </c>
    </row>
    <row r="218" spans="1:56" s="377" customFormat="1" ht="15" thickBot="1" x14ac:dyDescent="0.5">
      <c r="A218" s="796"/>
      <c r="B218" s="353">
        <v>22800550000000</v>
      </c>
      <c r="C218" s="169" t="s">
        <v>597</v>
      </c>
      <c r="D218" s="169"/>
      <c r="E218" s="177"/>
      <c r="F218" s="177"/>
      <c r="G218" s="177"/>
      <c r="H218" s="177"/>
      <c r="I218" s="177">
        <v>134</v>
      </c>
      <c r="J218" s="178">
        <v>73.67</v>
      </c>
      <c r="K218" s="178">
        <v>139.91999999999999</v>
      </c>
      <c r="L218" s="178">
        <v>98.08</v>
      </c>
      <c r="M218" s="171">
        <f t="shared" si="46"/>
        <v>111.4175</v>
      </c>
      <c r="N218" s="172"/>
      <c r="O218" s="172"/>
      <c r="P218" s="170">
        <v>293</v>
      </c>
      <c r="Q218" s="170">
        <v>0</v>
      </c>
      <c r="R218" s="335">
        <v>45428</v>
      </c>
      <c r="S218" s="170">
        <v>3058</v>
      </c>
      <c r="T218" s="179">
        <v>44586</v>
      </c>
      <c r="U218" s="174"/>
      <c r="V218" s="174"/>
      <c r="W218" s="168">
        <f t="shared" ref="W218" si="53">SUM(P218:Q218)/M218</f>
        <v>2.6297484685978412</v>
      </c>
      <c r="X218" s="172"/>
      <c r="Y218" s="168"/>
      <c r="Z218" s="172"/>
      <c r="AA218" s="172"/>
      <c r="AB218" s="172">
        <f t="shared" ref="AB218" si="54">(S218+Q218+AA218)/M218</f>
        <v>27.446316781475083</v>
      </c>
      <c r="AC218" s="523">
        <f t="shared" si="39"/>
        <v>30.076065250072926</v>
      </c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  <c r="AO218" s="172"/>
      <c r="AP218" s="172"/>
      <c r="AQ218" s="172"/>
      <c r="AR218" s="172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</row>
    <row r="219" spans="1:56" x14ac:dyDescent="0.4">
      <c r="A219" s="796"/>
      <c r="B219" s="345">
        <v>267006001230</v>
      </c>
      <c r="C219" s="10" t="s">
        <v>129</v>
      </c>
      <c r="D219" s="10"/>
      <c r="E219" s="17" t="s">
        <v>425</v>
      </c>
      <c r="F219" s="17"/>
      <c r="G219" s="17">
        <v>6</v>
      </c>
      <c r="H219" s="17"/>
      <c r="I219" s="17">
        <v>0</v>
      </c>
      <c r="J219" s="133">
        <v>166.67</v>
      </c>
      <c r="K219" s="133">
        <v>333.33</v>
      </c>
      <c r="L219" s="133">
        <v>136</v>
      </c>
      <c r="M219" s="90">
        <f t="shared" si="46"/>
        <v>159</v>
      </c>
      <c r="P219" s="5">
        <v>1000</v>
      </c>
      <c r="Q219" s="34">
        <v>1000</v>
      </c>
      <c r="R219" s="71">
        <v>45428</v>
      </c>
      <c r="S219" s="5"/>
      <c r="T219" s="71"/>
      <c r="U219" s="95">
        <f t="shared" si="31"/>
        <v>-1000</v>
      </c>
      <c r="V219" s="95" t="str">
        <f t="shared" si="41"/>
        <v/>
      </c>
      <c r="W219" s="12">
        <f t="shared" si="42"/>
        <v>12.578616352201259</v>
      </c>
      <c r="Y219" s="12" t="str">
        <f t="shared" si="43"/>
        <v/>
      </c>
      <c r="Z219" s="57"/>
      <c r="AB219" s="1">
        <f t="shared" si="35"/>
        <v>12.578616352201259</v>
      </c>
      <c r="AC219" s="31">
        <f t="shared" si="39"/>
        <v>19.157232704402517</v>
      </c>
    </row>
    <row r="220" spans="1:56" s="377" customFormat="1" ht="15" thickBot="1" x14ac:dyDescent="0.5">
      <c r="A220" s="796"/>
      <c r="B220" s="353">
        <v>22800600000000</v>
      </c>
      <c r="C220" s="169" t="s">
        <v>598</v>
      </c>
      <c r="D220" s="169"/>
      <c r="E220" s="177"/>
      <c r="F220" s="177"/>
      <c r="G220" s="177"/>
      <c r="H220" s="177"/>
      <c r="I220" s="177">
        <v>12.33</v>
      </c>
      <c r="J220" s="178">
        <v>94.67</v>
      </c>
      <c r="K220" s="178">
        <v>340.92</v>
      </c>
      <c r="L220" s="178">
        <v>199.42</v>
      </c>
      <c r="M220" s="171">
        <f t="shared" si="46"/>
        <v>161.83500000000001</v>
      </c>
      <c r="N220" s="172"/>
      <c r="O220" s="172"/>
      <c r="P220" s="170">
        <v>406</v>
      </c>
      <c r="Q220" s="170">
        <v>0</v>
      </c>
      <c r="R220" s="335">
        <v>45428</v>
      </c>
      <c r="S220" s="170">
        <v>1244</v>
      </c>
      <c r="T220" s="179">
        <v>44586</v>
      </c>
      <c r="U220" s="174"/>
      <c r="V220" s="174"/>
      <c r="W220" s="168">
        <f t="shared" ref="W220" si="55">SUM(P220:Q220)/M220</f>
        <v>2.5087280254580282</v>
      </c>
      <c r="X220" s="172"/>
      <c r="Y220" s="168"/>
      <c r="Z220" s="172"/>
      <c r="AA220" s="172"/>
      <c r="AB220" s="172">
        <f t="shared" ref="AB220" si="56">(S220+Q220+AA220)/M220</f>
        <v>7.68684153613248</v>
      </c>
      <c r="AC220" s="523">
        <f t="shared" si="39"/>
        <v>10.195569561590508</v>
      </c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</row>
    <row r="221" spans="1:56" x14ac:dyDescent="0.4">
      <c r="A221" s="796"/>
      <c r="B221" s="345">
        <v>267006501240</v>
      </c>
      <c r="C221" s="10" t="s">
        <v>130</v>
      </c>
      <c r="D221" s="10"/>
      <c r="E221" s="17" t="s">
        <v>425</v>
      </c>
      <c r="F221" s="17"/>
      <c r="G221" s="17">
        <v>6</v>
      </c>
      <c r="H221" s="17"/>
      <c r="I221" s="17">
        <v>192</v>
      </c>
      <c r="J221" s="133">
        <v>166.67</v>
      </c>
      <c r="K221" s="133">
        <v>641.66999999999996</v>
      </c>
      <c r="L221" s="447">
        <v>0</v>
      </c>
      <c r="M221" s="90">
        <f t="shared" si="46"/>
        <v>250.08499999999998</v>
      </c>
      <c r="P221" s="5">
        <v>0</v>
      </c>
      <c r="Q221" s="34">
        <v>5000</v>
      </c>
      <c r="R221" s="71">
        <v>45428</v>
      </c>
      <c r="S221" s="5"/>
      <c r="T221" s="71"/>
      <c r="U221" s="95">
        <f t="shared" si="31"/>
        <v>0</v>
      </c>
      <c r="V221" s="95" t="str">
        <f t="shared" si="41"/>
        <v/>
      </c>
      <c r="W221" s="12">
        <f t="shared" si="42"/>
        <v>19.993202311214191</v>
      </c>
      <c r="X221" s="1" t="s">
        <v>633</v>
      </c>
      <c r="Y221" s="12" t="str">
        <f t="shared" si="43"/>
        <v/>
      </c>
      <c r="Z221" s="57"/>
      <c r="AB221" s="1">
        <f t="shared" si="35"/>
        <v>19.993202311214191</v>
      </c>
      <c r="AC221" s="31">
        <f t="shared" si="39"/>
        <v>33.986404622428381</v>
      </c>
    </row>
    <row r="222" spans="1:56" s="377" customFormat="1" ht="15" thickBot="1" x14ac:dyDescent="0.5">
      <c r="A222" s="796"/>
      <c r="B222" s="353">
        <v>22800650000000</v>
      </c>
      <c r="C222" s="169" t="s">
        <v>599</v>
      </c>
      <c r="D222" s="169"/>
      <c r="E222" s="177"/>
      <c r="F222" s="177"/>
      <c r="G222" s="177"/>
      <c r="H222" s="177"/>
      <c r="I222" s="177">
        <v>286.17</v>
      </c>
      <c r="J222" s="178">
        <v>86</v>
      </c>
      <c r="K222" s="178">
        <v>568.16999999999996</v>
      </c>
      <c r="L222" s="178">
        <v>160.16999999999999</v>
      </c>
      <c r="M222" s="171">
        <f t="shared" si="46"/>
        <v>275.1275</v>
      </c>
      <c r="N222" s="172"/>
      <c r="O222" s="172"/>
      <c r="P222" s="170">
        <v>500</v>
      </c>
      <c r="Q222" s="170">
        <v>0</v>
      </c>
      <c r="R222" s="335">
        <v>45428</v>
      </c>
      <c r="S222" s="170">
        <v>1034</v>
      </c>
      <c r="T222" s="179">
        <v>44586</v>
      </c>
      <c r="U222" s="174"/>
      <c r="V222" s="174"/>
      <c r="W222" s="168">
        <f t="shared" ref="W222" si="57">SUM(P222:Q222)/M222</f>
        <v>1.8173392336280452</v>
      </c>
      <c r="X222" s="172"/>
      <c r="Y222" s="168"/>
      <c r="Z222" s="172"/>
      <c r="AA222" s="172"/>
      <c r="AB222" s="172">
        <f t="shared" ref="AB222" si="58">(S222+Q222+AA222)/M222</f>
        <v>3.7582575351427976</v>
      </c>
      <c r="AC222" s="523">
        <f t="shared" si="39"/>
        <v>5.5755967687708425</v>
      </c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</row>
    <row r="223" spans="1:56" x14ac:dyDescent="0.4">
      <c r="A223" s="796"/>
      <c r="B223" s="345">
        <v>267007001250</v>
      </c>
      <c r="C223" s="10" t="s">
        <v>131</v>
      </c>
      <c r="D223" s="10"/>
      <c r="E223" s="17" t="s">
        <v>425</v>
      </c>
      <c r="F223" s="17"/>
      <c r="G223" s="17">
        <v>6</v>
      </c>
      <c r="H223" s="17"/>
      <c r="I223" s="17">
        <v>1250</v>
      </c>
      <c r="J223" s="133">
        <v>1344.42</v>
      </c>
      <c r="K223" s="133">
        <v>958.33</v>
      </c>
      <c r="L223" s="133">
        <v>1750</v>
      </c>
      <c r="M223" s="90">
        <f t="shared" si="46"/>
        <v>1325.6875</v>
      </c>
      <c r="P223" s="5">
        <v>0</v>
      </c>
      <c r="Q223" s="34">
        <v>10000</v>
      </c>
      <c r="R223" s="71">
        <v>45428</v>
      </c>
      <c r="S223" s="5"/>
      <c r="T223" s="71"/>
      <c r="U223" s="95">
        <f t="shared" ref="U223:U245" si="59">S223-P223</f>
        <v>0</v>
      </c>
      <c r="V223" s="95" t="str">
        <f t="shared" si="41"/>
        <v/>
      </c>
      <c r="W223" s="12">
        <f t="shared" si="42"/>
        <v>7.5432558578096272</v>
      </c>
      <c r="X223" s="1" t="s">
        <v>633</v>
      </c>
      <c r="Y223" s="12" t="str">
        <f t="shared" si="43"/>
        <v>PEDIR</v>
      </c>
      <c r="Z223" s="57"/>
      <c r="AB223" s="1">
        <f t="shared" si="35"/>
        <v>7.5432558578096272</v>
      </c>
      <c r="AC223" s="31">
        <f t="shared" si="39"/>
        <v>9.0865117156192543</v>
      </c>
    </row>
    <row r="224" spans="1:56" s="377" customFormat="1" ht="15" thickBot="1" x14ac:dyDescent="0.5">
      <c r="A224" s="796"/>
      <c r="B224" s="353">
        <v>22800700000000</v>
      </c>
      <c r="C224" s="169" t="s">
        <v>600</v>
      </c>
      <c r="D224" s="169"/>
      <c r="E224" s="177"/>
      <c r="F224" s="177"/>
      <c r="G224" s="177"/>
      <c r="H224" s="177"/>
      <c r="I224" s="177">
        <v>1296.25</v>
      </c>
      <c r="J224" s="178">
        <v>1183.92</v>
      </c>
      <c r="K224" s="178">
        <v>1149.75</v>
      </c>
      <c r="L224" s="178">
        <v>1794.25</v>
      </c>
      <c r="M224" s="171">
        <f t="shared" si="46"/>
        <v>1356.0425</v>
      </c>
      <c r="N224" s="172"/>
      <c r="O224" s="172"/>
      <c r="P224" s="170">
        <v>0</v>
      </c>
      <c r="Q224" s="170">
        <v>0</v>
      </c>
      <c r="R224" s="335">
        <v>45428</v>
      </c>
      <c r="S224" s="170">
        <v>900</v>
      </c>
      <c r="T224" s="179">
        <v>44586</v>
      </c>
      <c r="U224" s="174"/>
      <c r="V224" s="174"/>
      <c r="W224" s="168">
        <f t="shared" ref="W224" si="60">SUM(P224:Q224)/M224</f>
        <v>0</v>
      </c>
      <c r="X224" s="172"/>
      <c r="Y224" s="168"/>
      <c r="Z224" s="172"/>
      <c r="AA224" s="172"/>
      <c r="AB224" s="172">
        <f t="shared" ref="AB224" si="61">(S224+Q224+AA224)/M224</f>
        <v>0.663696012477485</v>
      </c>
      <c r="AC224" s="523">
        <f t="shared" si="39"/>
        <v>0.663696012477485</v>
      </c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</row>
    <row r="225" spans="1:56" x14ac:dyDescent="0.4">
      <c r="A225" s="796"/>
      <c r="B225" s="345">
        <v>267007501260</v>
      </c>
      <c r="C225" s="10" t="s">
        <v>132</v>
      </c>
      <c r="D225" s="10"/>
      <c r="E225" s="17" t="s">
        <v>425</v>
      </c>
      <c r="F225" s="17"/>
      <c r="G225" s="17">
        <v>6</v>
      </c>
      <c r="H225" s="17"/>
      <c r="I225" s="17">
        <v>1167</v>
      </c>
      <c r="J225" s="133">
        <v>1000</v>
      </c>
      <c r="K225" s="133">
        <v>1541.67</v>
      </c>
      <c r="L225" s="133">
        <v>1875</v>
      </c>
      <c r="M225" s="90">
        <f t="shared" si="46"/>
        <v>1395.9175</v>
      </c>
      <c r="P225" s="5">
        <v>0</v>
      </c>
      <c r="Q225" s="34">
        <v>10000</v>
      </c>
      <c r="R225" s="71">
        <v>45428</v>
      </c>
      <c r="S225" s="5"/>
      <c r="T225" s="71"/>
      <c r="U225" s="95">
        <f t="shared" si="59"/>
        <v>0</v>
      </c>
      <c r="V225" s="95" t="str">
        <f t="shared" si="41"/>
        <v/>
      </c>
      <c r="W225" s="12">
        <f t="shared" si="42"/>
        <v>7.1637471412171561</v>
      </c>
      <c r="X225" s="1" t="s">
        <v>633</v>
      </c>
      <c r="Y225" s="12" t="str">
        <f t="shared" si="43"/>
        <v>PEDIR</v>
      </c>
      <c r="Z225" s="57"/>
      <c r="AB225" s="1">
        <f t="shared" si="35"/>
        <v>7.1637471412171561</v>
      </c>
      <c r="AC225" s="31">
        <f t="shared" si="39"/>
        <v>8.3274942824343121</v>
      </c>
    </row>
    <row r="226" spans="1:56" s="377" customFormat="1" ht="15" thickBot="1" x14ac:dyDescent="0.5">
      <c r="A226" s="796"/>
      <c r="B226" s="353">
        <v>22800750000000</v>
      </c>
      <c r="C226" s="169" t="s">
        <v>601</v>
      </c>
      <c r="D226" s="169"/>
      <c r="E226" s="177"/>
      <c r="F226" s="177"/>
      <c r="G226" s="177"/>
      <c r="H226" s="177"/>
      <c r="I226" s="177">
        <v>1222.58</v>
      </c>
      <c r="J226" s="178">
        <v>842.5</v>
      </c>
      <c r="K226" s="178">
        <v>1222.08</v>
      </c>
      <c r="L226" s="178">
        <v>1827.5</v>
      </c>
      <c r="M226" s="171">
        <f t="shared" si="46"/>
        <v>1278.665</v>
      </c>
      <c r="N226" s="172"/>
      <c r="O226" s="172"/>
      <c r="P226" s="170">
        <v>614</v>
      </c>
      <c r="Q226" s="170">
        <v>0</v>
      </c>
      <c r="R226" s="335">
        <v>45428</v>
      </c>
      <c r="S226" s="170">
        <v>885</v>
      </c>
      <c r="T226" s="179">
        <v>44586</v>
      </c>
      <c r="U226" s="174"/>
      <c r="V226" s="174"/>
      <c r="W226" s="168">
        <f t="shared" ref="W226" si="62">SUM(P226:Q226)/M226</f>
        <v>0.48018832141334911</v>
      </c>
      <c r="X226" s="172"/>
      <c r="Y226" s="168"/>
      <c r="Z226" s="172"/>
      <c r="AA226" s="172"/>
      <c r="AB226" s="172">
        <f t="shared" ref="AB226" si="63">(S226+Q226+AA226)/M226</f>
        <v>0.69212811799806828</v>
      </c>
      <c r="AC226" s="523">
        <f t="shared" si="39"/>
        <v>1.1723164394114174</v>
      </c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  <c r="AO226" s="172"/>
      <c r="AP226" s="172"/>
      <c r="AQ226" s="172"/>
      <c r="AR226" s="172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</row>
    <row r="227" spans="1:56" x14ac:dyDescent="0.4">
      <c r="A227" s="796"/>
      <c r="B227" s="345">
        <v>267008001270</v>
      </c>
      <c r="C227" s="10" t="s">
        <v>133</v>
      </c>
      <c r="D227" s="10"/>
      <c r="E227" s="17" t="s">
        <v>425</v>
      </c>
      <c r="F227" s="17"/>
      <c r="G227" s="17">
        <v>6</v>
      </c>
      <c r="H227" s="17"/>
      <c r="I227" s="17">
        <v>667</v>
      </c>
      <c r="J227" s="133">
        <v>745.25</v>
      </c>
      <c r="K227" s="133">
        <v>1333.3</v>
      </c>
      <c r="L227" s="447">
        <v>0</v>
      </c>
      <c r="M227" s="90">
        <f t="shared" si="46"/>
        <v>686.38750000000005</v>
      </c>
      <c r="P227" s="5">
        <v>0</v>
      </c>
      <c r="Q227" s="34">
        <v>1000</v>
      </c>
      <c r="R227" s="71">
        <v>45428</v>
      </c>
      <c r="S227" s="5"/>
      <c r="T227" s="71"/>
      <c r="U227" s="95">
        <f t="shared" si="59"/>
        <v>0</v>
      </c>
      <c r="V227" s="95" t="str">
        <f t="shared" si="41"/>
        <v/>
      </c>
      <c r="W227" s="12">
        <f t="shared" si="42"/>
        <v>1.4569029884722551</v>
      </c>
      <c r="X227" s="1" t="s">
        <v>633</v>
      </c>
      <c r="Y227" s="12" t="str">
        <f t="shared" si="43"/>
        <v>PEDIR</v>
      </c>
      <c r="Z227" s="57"/>
      <c r="AB227" s="1">
        <f t="shared" si="35"/>
        <v>1.4569029884722551</v>
      </c>
      <c r="AC227" s="31">
        <f t="shared" si="39"/>
        <v>-3.0861940230554903</v>
      </c>
    </row>
    <row r="228" spans="1:56" s="377" customFormat="1" ht="15" thickBot="1" x14ac:dyDescent="0.5">
      <c r="A228" s="796"/>
      <c r="B228" s="353">
        <v>22800800000000</v>
      </c>
      <c r="C228" s="169" t="s">
        <v>602</v>
      </c>
      <c r="D228" s="169"/>
      <c r="E228" s="177"/>
      <c r="F228" s="177"/>
      <c r="G228" s="177"/>
      <c r="H228" s="177"/>
      <c r="I228" s="177">
        <v>707</v>
      </c>
      <c r="J228" s="178">
        <v>730.5</v>
      </c>
      <c r="K228" s="178">
        <v>606.66999999999996</v>
      </c>
      <c r="L228" s="178">
        <v>355.42</v>
      </c>
      <c r="M228" s="171">
        <f t="shared" si="46"/>
        <v>599.89750000000004</v>
      </c>
      <c r="N228" s="172"/>
      <c r="O228" s="172"/>
      <c r="P228" s="170">
        <v>1130</v>
      </c>
      <c r="Q228" s="170">
        <v>0</v>
      </c>
      <c r="R228" s="335">
        <v>45428</v>
      </c>
      <c r="S228" s="170">
        <v>2590</v>
      </c>
      <c r="T228" s="179">
        <v>44586</v>
      </c>
      <c r="U228" s="174"/>
      <c r="V228" s="174"/>
      <c r="W228" s="168">
        <f t="shared" ref="W228" si="64">SUM(P228:Q228)/M228</f>
        <v>1.8836551244170878</v>
      </c>
      <c r="X228" s="172"/>
      <c r="Y228" s="168"/>
      <c r="Z228" s="172"/>
      <c r="AA228" s="172"/>
      <c r="AB228" s="172">
        <f t="shared" ref="AB228" si="65">(S228+Q228+AA228)/M228</f>
        <v>4.3174042232214669</v>
      </c>
      <c r="AC228" s="523">
        <f t="shared" si="39"/>
        <v>6.2010593476385552</v>
      </c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  <c r="AO228" s="172"/>
      <c r="AP228" s="172"/>
      <c r="AQ228" s="172"/>
      <c r="AR228" s="172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</row>
    <row r="229" spans="1:56" x14ac:dyDescent="0.4">
      <c r="A229" s="796"/>
      <c r="B229" s="345">
        <v>267008501280</v>
      </c>
      <c r="C229" s="10" t="s">
        <v>134</v>
      </c>
      <c r="D229" s="10"/>
      <c r="E229" s="17" t="s">
        <v>425</v>
      </c>
      <c r="F229" s="17"/>
      <c r="G229" s="17">
        <v>6</v>
      </c>
      <c r="H229" s="17"/>
      <c r="I229" s="17">
        <v>83.33</v>
      </c>
      <c r="J229" s="133">
        <v>250.83</v>
      </c>
      <c r="K229" s="133">
        <v>500</v>
      </c>
      <c r="L229" s="447">
        <v>0</v>
      </c>
      <c r="M229" s="90">
        <f t="shared" si="46"/>
        <v>208.54000000000002</v>
      </c>
      <c r="P229" s="5">
        <v>0</v>
      </c>
      <c r="Q229" s="34">
        <v>0</v>
      </c>
      <c r="R229" s="71">
        <v>45428</v>
      </c>
      <c r="S229" s="5"/>
      <c r="T229" s="71"/>
      <c r="U229" s="95">
        <f t="shared" si="59"/>
        <v>0</v>
      </c>
      <c r="V229" s="95" t="str">
        <f t="shared" si="41"/>
        <v/>
      </c>
      <c r="W229" s="12">
        <f t="shared" si="42"/>
        <v>0</v>
      </c>
      <c r="Y229" s="12" t="str">
        <f t="shared" si="43"/>
        <v>PEDIR</v>
      </c>
      <c r="AB229" s="1">
        <f t="shared" si="35"/>
        <v>0</v>
      </c>
      <c r="AC229" s="31">
        <f t="shared" si="39"/>
        <v>-6</v>
      </c>
    </row>
    <row r="230" spans="1:56" s="377" customFormat="1" ht="15" thickBot="1" x14ac:dyDescent="0.5">
      <c r="A230" s="796"/>
      <c r="B230" s="353">
        <v>22800850000000</v>
      </c>
      <c r="C230" s="169" t="s">
        <v>603</v>
      </c>
      <c r="D230" s="169"/>
      <c r="E230" s="177"/>
      <c r="F230" s="177"/>
      <c r="G230" s="177"/>
      <c r="H230" s="177"/>
      <c r="I230" s="177">
        <v>0</v>
      </c>
      <c r="J230" s="178">
        <v>135.58000000000001</v>
      </c>
      <c r="K230" s="178">
        <v>32.58</v>
      </c>
      <c r="L230" s="178">
        <v>166.25</v>
      </c>
      <c r="M230" s="171">
        <f t="shared" si="46"/>
        <v>83.602500000000006</v>
      </c>
      <c r="N230" s="172"/>
      <c r="O230" s="172"/>
      <c r="P230" s="170">
        <v>6061</v>
      </c>
      <c r="Q230" s="170">
        <v>0</v>
      </c>
      <c r="R230" s="335">
        <v>45428</v>
      </c>
      <c r="S230" s="170">
        <v>2410</v>
      </c>
      <c r="T230" s="179">
        <v>44586</v>
      </c>
      <c r="U230" s="174"/>
      <c r="V230" s="174"/>
      <c r="W230" s="168">
        <f t="shared" ref="W230" si="66">SUM(P230:Q230)/M230</f>
        <v>72.497832002631498</v>
      </c>
      <c r="X230" s="172"/>
      <c r="Y230" s="168"/>
      <c r="Z230" s="172"/>
      <c r="AA230" s="172"/>
      <c r="AB230" s="172">
        <f t="shared" ref="AB230" si="67">(S230+Q230+AA230)/M230</f>
        <v>28.826889148051791</v>
      </c>
      <c r="AC230" s="523">
        <f t="shared" si="39"/>
        <v>101.32472115068329</v>
      </c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  <c r="AO230" s="172"/>
      <c r="AP230" s="172"/>
      <c r="AQ230" s="172"/>
      <c r="AR230" s="172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</row>
    <row r="231" spans="1:56" x14ac:dyDescent="0.4">
      <c r="A231" s="796"/>
      <c r="B231" s="345">
        <v>267009001490</v>
      </c>
      <c r="C231" s="10" t="s">
        <v>135</v>
      </c>
      <c r="D231" s="10"/>
      <c r="E231" s="17" t="s">
        <v>425</v>
      </c>
      <c r="F231" s="17"/>
      <c r="G231" s="17">
        <v>6</v>
      </c>
      <c r="H231" s="17"/>
      <c r="I231" s="17">
        <v>58.33</v>
      </c>
      <c r="J231" s="133">
        <v>83.33</v>
      </c>
      <c r="K231" s="133">
        <v>46.33</v>
      </c>
      <c r="L231" s="133">
        <v>41.67</v>
      </c>
      <c r="M231" s="90">
        <f t="shared" si="46"/>
        <v>57.415000000000006</v>
      </c>
      <c r="P231" s="5">
        <v>0</v>
      </c>
      <c r="Q231" s="34">
        <v>0</v>
      </c>
      <c r="R231" s="71">
        <v>45428</v>
      </c>
      <c r="S231" s="5"/>
      <c r="T231" s="71"/>
      <c r="U231" s="95">
        <f t="shared" si="59"/>
        <v>0</v>
      </c>
      <c r="V231" s="95" t="str">
        <f t="shared" si="41"/>
        <v/>
      </c>
      <c r="W231" s="12">
        <f t="shared" si="42"/>
        <v>0</v>
      </c>
      <c r="Y231" s="12" t="str">
        <f t="shared" si="43"/>
        <v>PEDIR</v>
      </c>
      <c r="Z231" s="1" t="s">
        <v>630</v>
      </c>
      <c r="AB231" s="1">
        <f t="shared" si="35"/>
        <v>0</v>
      </c>
      <c r="AC231" s="31">
        <f t="shared" si="39"/>
        <v>-6</v>
      </c>
    </row>
    <row r="232" spans="1:56" s="377" customFormat="1" ht="15" thickBot="1" x14ac:dyDescent="0.5">
      <c r="A232" s="796"/>
      <c r="B232" s="353">
        <v>22800900000000</v>
      </c>
      <c r="C232" s="169" t="s">
        <v>604</v>
      </c>
      <c r="D232" s="169"/>
      <c r="E232" s="177"/>
      <c r="F232" s="177"/>
      <c r="G232" s="177"/>
      <c r="H232" s="177"/>
      <c r="I232" s="177">
        <v>68</v>
      </c>
      <c r="J232" s="178">
        <v>24.67</v>
      </c>
      <c r="K232" s="178">
        <v>32.42</v>
      </c>
      <c r="L232" s="178">
        <v>18</v>
      </c>
      <c r="M232" s="171">
        <f t="shared" si="46"/>
        <v>35.772500000000001</v>
      </c>
      <c r="N232" s="172"/>
      <c r="O232" s="172"/>
      <c r="P232" s="170">
        <v>1258</v>
      </c>
      <c r="Q232" s="170">
        <v>0</v>
      </c>
      <c r="R232" s="335">
        <v>45428</v>
      </c>
      <c r="S232" s="170">
        <v>704</v>
      </c>
      <c r="T232" s="179">
        <v>44586</v>
      </c>
      <c r="U232" s="174"/>
      <c r="V232" s="174"/>
      <c r="W232" s="168">
        <f t="shared" ref="W232" si="68">SUM(P232:Q232)/M232</f>
        <v>35.166678314347614</v>
      </c>
      <c r="X232" s="172"/>
      <c r="Y232" s="168"/>
      <c r="Z232" s="172"/>
      <c r="AA232" s="172"/>
      <c r="AB232" s="172">
        <f t="shared" ref="AB232" si="69">(S232+Q232+AA232)/M232</f>
        <v>19.679921727584038</v>
      </c>
      <c r="AC232" s="523">
        <f t="shared" si="39"/>
        <v>54.846600041931652</v>
      </c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2"/>
      <c r="AP232" s="172"/>
      <c r="AQ232" s="172"/>
      <c r="AR232" s="172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</row>
    <row r="233" spans="1:56" ht="24.6" x14ac:dyDescent="0.4">
      <c r="A233" s="796"/>
      <c r="B233" s="345">
        <v>267009501411</v>
      </c>
      <c r="C233" s="10" t="s">
        <v>613</v>
      </c>
      <c r="D233" s="10" t="s">
        <v>775</v>
      </c>
      <c r="E233" s="17" t="s">
        <v>425</v>
      </c>
      <c r="F233" s="17"/>
      <c r="G233" s="17">
        <v>6</v>
      </c>
      <c r="H233" s="17"/>
      <c r="I233" s="17">
        <v>0</v>
      </c>
      <c r="J233" s="133">
        <v>0</v>
      </c>
      <c r="K233" s="133">
        <v>0</v>
      </c>
      <c r="L233" s="133">
        <v>25</v>
      </c>
      <c r="M233" s="90">
        <f t="shared" si="46"/>
        <v>6.25</v>
      </c>
      <c r="P233" s="5">
        <v>1200</v>
      </c>
      <c r="Q233" s="34">
        <v>0</v>
      </c>
      <c r="R233" s="71">
        <v>45428</v>
      </c>
      <c r="S233" s="5"/>
      <c r="T233" s="71"/>
      <c r="U233" s="95">
        <f t="shared" si="59"/>
        <v>-1200</v>
      </c>
      <c r="V233" s="95" t="str">
        <f t="shared" si="41"/>
        <v/>
      </c>
      <c r="W233" s="12">
        <f t="shared" si="42"/>
        <v>192</v>
      </c>
      <c r="X233" s="1" t="s">
        <v>559</v>
      </c>
      <c r="Y233" s="12" t="str">
        <f t="shared" si="43"/>
        <v/>
      </c>
      <c r="AB233" s="1">
        <f t="shared" si="35"/>
        <v>192</v>
      </c>
      <c r="AC233" s="31">
        <f t="shared" si="39"/>
        <v>378</v>
      </c>
    </row>
    <row r="234" spans="1:56" s="377" customFormat="1" ht="15" thickBot="1" x14ac:dyDescent="0.5">
      <c r="A234" s="796"/>
      <c r="B234" s="353">
        <v>22800950000000</v>
      </c>
      <c r="C234" s="169" t="s">
        <v>605</v>
      </c>
      <c r="D234" s="169"/>
      <c r="E234" s="177"/>
      <c r="F234" s="177"/>
      <c r="G234" s="177"/>
      <c r="H234" s="177"/>
      <c r="I234" s="177">
        <v>0</v>
      </c>
      <c r="J234" s="178">
        <v>0</v>
      </c>
      <c r="K234" s="178">
        <v>0</v>
      </c>
      <c r="L234" s="178">
        <v>50</v>
      </c>
      <c r="M234" s="171">
        <f t="shared" si="46"/>
        <v>12.5</v>
      </c>
      <c r="N234" s="172"/>
      <c r="O234" s="172"/>
      <c r="P234" s="170">
        <v>83</v>
      </c>
      <c r="Q234" s="170">
        <v>0</v>
      </c>
      <c r="R234" s="335">
        <v>45428</v>
      </c>
      <c r="S234" s="170">
        <v>385</v>
      </c>
      <c r="T234" s="179">
        <v>44586</v>
      </c>
      <c r="U234" s="174"/>
      <c r="V234" s="174"/>
      <c r="W234" s="168">
        <f t="shared" ref="W234" si="70">SUM(P234:Q234)/M234</f>
        <v>6.64</v>
      </c>
      <c r="X234" s="172"/>
      <c r="Y234" s="168"/>
      <c r="Z234" s="172"/>
      <c r="AA234" s="172"/>
      <c r="AB234" s="172">
        <f t="shared" ref="AB234" si="71">(S234+Q234+AA234)/M234</f>
        <v>30.8</v>
      </c>
      <c r="AC234" s="523">
        <f t="shared" si="39"/>
        <v>37.44</v>
      </c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  <c r="AO234" s="172"/>
      <c r="AP234" s="172"/>
      <c r="AQ234" s="172"/>
      <c r="AR234" s="172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</row>
    <row r="235" spans="1:56" ht="49.2" x14ac:dyDescent="0.4">
      <c r="A235" s="796"/>
      <c r="B235" s="345">
        <v>267010001412</v>
      </c>
      <c r="C235" s="10" t="s">
        <v>614</v>
      </c>
      <c r="D235" s="10" t="s">
        <v>776</v>
      </c>
      <c r="E235" s="10" t="s">
        <v>425</v>
      </c>
      <c r="F235" s="10"/>
      <c r="G235" s="10">
        <v>6</v>
      </c>
      <c r="H235" s="10"/>
      <c r="I235" s="10">
        <v>0</v>
      </c>
      <c r="J235" s="524">
        <v>0</v>
      </c>
      <c r="K235" s="524">
        <v>0</v>
      </c>
      <c r="L235" s="524">
        <v>0</v>
      </c>
      <c r="M235" s="90">
        <f t="shared" si="46"/>
        <v>0</v>
      </c>
      <c r="P235" s="5">
        <v>1500</v>
      </c>
      <c r="Q235" s="34">
        <v>0</v>
      </c>
      <c r="R235" s="71">
        <v>45428</v>
      </c>
      <c r="S235" s="5"/>
      <c r="T235" s="71"/>
      <c r="U235" s="95">
        <f t="shared" si="59"/>
        <v>-1500</v>
      </c>
      <c r="V235" s="95" t="str">
        <f t="shared" si="41"/>
        <v/>
      </c>
      <c r="W235" s="12" t="e">
        <f t="shared" si="42"/>
        <v>#DIV/0!</v>
      </c>
      <c r="X235" s="42" t="s">
        <v>631</v>
      </c>
      <c r="Y235" s="12" t="str">
        <f t="shared" si="43"/>
        <v>-</v>
      </c>
      <c r="AB235" s="1" t="e">
        <f t="shared" si="35"/>
        <v>#DIV/0!</v>
      </c>
      <c r="AC235" s="31" t="e">
        <f t="shared" si="39"/>
        <v>#DIV/0!</v>
      </c>
    </row>
    <row r="236" spans="1:56" s="377" customFormat="1" ht="15" thickBot="1" x14ac:dyDescent="0.5">
      <c r="A236" s="796"/>
      <c r="B236" s="353">
        <v>22801000000000</v>
      </c>
      <c r="C236" s="169" t="s">
        <v>606</v>
      </c>
      <c r="D236" s="169"/>
      <c r="E236" s="177"/>
      <c r="F236" s="177"/>
      <c r="G236" s="177"/>
      <c r="H236" s="177"/>
      <c r="I236" s="177">
        <v>0</v>
      </c>
      <c r="J236" s="178">
        <v>10.67</v>
      </c>
      <c r="K236" s="178">
        <v>0</v>
      </c>
      <c r="L236" s="178">
        <v>0</v>
      </c>
      <c r="M236" s="463">
        <f t="shared" si="46"/>
        <v>2.6675</v>
      </c>
      <c r="P236" s="376">
        <v>830</v>
      </c>
      <c r="Q236" s="376">
        <v>0</v>
      </c>
      <c r="R236" s="481">
        <v>45428</v>
      </c>
      <c r="S236" s="376">
        <v>30</v>
      </c>
      <c r="T236" s="179">
        <v>44453</v>
      </c>
      <c r="U236" s="174"/>
      <c r="V236" s="174"/>
      <c r="W236" s="378">
        <f t="shared" ref="W236" si="72">SUM(P236:Q236)/M236</f>
        <v>311.15276476101218</v>
      </c>
      <c r="Y236" s="378"/>
      <c r="AB236" s="172">
        <f t="shared" si="35"/>
        <v>311.15276476101218</v>
      </c>
      <c r="AC236" s="523">
        <f t="shared" si="39"/>
        <v>622.30552952202436</v>
      </c>
    </row>
    <row r="237" spans="1:56" ht="12.6" thickBot="1" x14ac:dyDescent="0.45">
      <c r="A237" s="796"/>
      <c r="B237" s="345">
        <v>267007001216</v>
      </c>
      <c r="C237" s="10" t="s">
        <v>136</v>
      </c>
      <c r="D237" s="10"/>
      <c r="E237" s="17" t="s">
        <v>425</v>
      </c>
      <c r="F237" s="17"/>
      <c r="G237" s="17">
        <v>6</v>
      </c>
      <c r="H237" s="17"/>
      <c r="I237" s="17">
        <v>0</v>
      </c>
      <c r="J237" s="133">
        <v>108.08</v>
      </c>
      <c r="K237" s="133">
        <v>0</v>
      </c>
      <c r="L237" s="133">
        <v>0</v>
      </c>
      <c r="M237" s="90">
        <f t="shared" si="46"/>
        <v>27.02</v>
      </c>
      <c r="P237" s="5">
        <v>1000</v>
      </c>
      <c r="Q237" s="34">
        <v>0</v>
      </c>
      <c r="R237" s="71">
        <v>45428</v>
      </c>
      <c r="S237" s="5"/>
      <c r="T237" s="71"/>
      <c r="U237" s="95">
        <f t="shared" si="59"/>
        <v>-1000</v>
      </c>
      <c r="V237" s="95" t="str">
        <f t="shared" si="41"/>
        <v/>
      </c>
      <c r="W237" s="12">
        <f t="shared" si="42"/>
        <v>37.00962250185048</v>
      </c>
      <c r="Y237" s="12" t="str">
        <f t="shared" si="43"/>
        <v/>
      </c>
      <c r="AB237" s="2">
        <f t="shared" si="35"/>
        <v>37.00962250185048</v>
      </c>
      <c r="AC237" s="141">
        <f t="shared" si="39"/>
        <v>68.019245003700959</v>
      </c>
    </row>
    <row r="238" spans="1:56" s="377" customFormat="1" ht="15" thickBot="1" x14ac:dyDescent="0.45">
      <c r="A238" s="796"/>
      <c r="B238" s="353">
        <v>22820700000000</v>
      </c>
      <c r="C238" s="482" t="s">
        <v>607</v>
      </c>
      <c r="D238" s="482"/>
      <c r="E238" s="177"/>
      <c r="F238" s="177"/>
      <c r="G238" s="177"/>
      <c r="H238" s="177"/>
      <c r="I238" s="177">
        <v>11.33</v>
      </c>
      <c r="J238" s="178">
        <v>73.92</v>
      </c>
      <c r="K238" s="178">
        <v>0</v>
      </c>
      <c r="L238" s="178">
        <v>18.170000000000002</v>
      </c>
      <c r="M238" s="463">
        <f t="shared" si="46"/>
        <v>25.855</v>
      </c>
      <c r="P238" s="376">
        <v>130</v>
      </c>
      <c r="Q238" s="376">
        <v>0</v>
      </c>
      <c r="R238" s="481">
        <v>45428</v>
      </c>
      <c r="S238" s="377">
        <v>0</v>
      </c>
      <c r="T238" s="179">
        <v>44453</v>
      </c>
      <c r="U238" s="174"/>
      <c r="V238" s="174"/>
      <c r="W238" s="378">
        <f t="shared" ref="W238" si="73">SUM(P238:Q238)/M238</f>
        <v>5.0280409978727514</v>
      </c>
      <c r="Y238" s="378"/>
      <c r="AB238" s="175">
        <f>(P238+Q238+AA238)/M238</f>
        <v>5.0280409978727514</v>
      </c>
      <c r="AC238" s="220">
        <f t="shared" si="39"/>
        <v>10.056081995745503</v>
      </c>
    </row>
    <row r="239" spans="1:56" ht="12.6" thickBot="1" x14ac:dyDescent="0.45">
      <c r="A239" s="796"/>
      <c r="B239" s="345">
        <v>267008001216</v>
      </c>
      <c r="C239" s="10" t="s">
        <v>137</v>
      </c>
      <c r="D239" s="10"/>
      <c r="E239" s="17" t="s">
        <v>425</v>
      </c>
      <c r="F239" s="17"/>
      <c r="G239" s="17">
        <v>6</v>
      </c>
      <c r="H239" s="17"/>
      <c r="I239" s="17">
        <v>8.33</v>
      </c>
      <c r="J239" s="133">
        <v>125</v>
      </c>
      <c r="K239" s="133">
        <v>83.33</v>
      </c>
      <c r="L239" s="133">
        <v>0</v>
      </c>
      <c r="M239" s="90">
        <f t="shared" si="46"/>
        <v>54.165000000000006</v>
      </c>
      <c r="P239" s="5">
        <v>0</v>
      </c>
      <c r="Q239" s="34">
        <v>0</v>
      </c>
      <c r="R239" s="71">
        <v>45428</v>
      </c>
      <c r="S239" s="5"/>
      <c r="T239" s="71"/>
      <c r="U239" s="95">
        <f t="shared" si="59"/>
        <v>0</v>
      </c>
      <c r="V239" s="95" t="str">
        <f t="shared" si="41"/>
        <v/>
      </c>
      <c r="W239" s="12">
        <f t="shared" si="42"/>
        <v>0</v>
      </c>
      <c r="Y239" s="12" t="str">
        <f t="shared" si="43"/>
        <v>PEDIR</v>
      </c>
      <c r="AB239" s="2">
        <f t="shared" si="35"/>
        <v>0</v>
      </c>
      <c r="AC239" s="141">
        <f t="shared" si="39"/>
        <v>-6</v>
      </c>
    </row>
    <row r="240" spans="1:56" s="377" customFormat="1" ht="29.25" customHeight="1" thickBot="1" x14ac:dyDescent="0.5">
      <c r="A240" s="796"/>
      <c r="B240" s="353">
        <v>22820800000000</v>
      </c>
      <c r="C240" s="169" t="s">
        <v>608</v>
      </c>
      <c r="D240" s="169"/>
      <c r="E240" s="177"/>
      <c r="F240" s="177"/>
      <c r="G240" s="177"/>
      <c r="H240" s="177"/>
      <c r="I240" s="177">
        <v>21.75</v>
      </c>
      <c r="J240" s="178">
        <v>100.92</v>
      </c>
      <c r="K240" s="178">
        <v>66.42</v>
      </c>
      <c r="L240" s="178">
        <v>28.42</v>
      </c>
      <c r="M240" s="463">
        <f t="shared" si="46"/>
        <v>54.377499999999998</v>
      </c>
      <c r="P240" s="377">
        <v>1581</v>
      </c>
      <c r="Q240" s="376">
        <v>0</v>
      </c>
      <c r="R240" s="481">
        <v>45428</v>
      </c>
      <c r="S240" s="376">
        <v>14</v>
      </c>
      <c r="T240" s="179">
        <v>44453</v>
      </c>
      <c r="U240" s="174"/>
      <c r="V240" s="174"/>
      <c r="W240" s="378">
        <f t="shared" ref="W240" si="74">SUM(P240:Q240)/M240</f>
        <v>29.074525309181187</v>
      </c>
      <c r="Y240" s="378"/>
      <c r="AB240" s="175">
        <f t="shared" ref="AB240" si="75">(S240+Q240+AA240)/M240</f>
        <v>0.25745942715277459</v>
      </c>
      <c r="AC240" s="220">
        <f t="shared" si="39"/>
        <v>29.331984736333961</v>
      </c>
    </row>
    <row r="241" spans="1:29" s="3" customFormat="1" ht="41.25" customHeight="1" thickBot="1" x14ac:dyDescent="0.45">
      <c r="A241" s="796"/>
      <c r="B241" s="345">
        <v>267009001470</v>
      </c>
      <c r="C241" s="10" t="s">
        <v>138</v>
      </c>
      <c r="D241" s="10"/>
      <c r="E241" s="17" t="s">
        <v>425</v>
      </c>
      <c r="F241" s="17"/>
      <c r="G241" s="17">
        <v>6</v>
      </c>
      <c r="H241" s="17"/>
      <c r="I241" s="17">
        <v>0</v>
      </c>
      <c r="J241" s="133">
        <v>125</v>
      </c>
      <c r="K241" s="133">
        <v>0</v>
      </c>
      <c r="L241" s="133">
        <v>0</v>
      </c>
      <c r="M241" s="90">
        <f t="shared" si="46"/>
        <v>31.25</v>
      </c>
      <c r="N241" s="1"/>
      <c r="O241" s="1"/>
      <c r="P241" s="5">
        <v>0</v>
      </c>
      <c r="Q241" s="34">
        <v>0</v>
      </c>
      <c r="R241" s="71">
        <v>45428</v>
      </c>
      <c r="S241" s="5"/>
      <c r="T241" s="71"/>
      <c r="U241" s="95">
        <f t="shared" si="59"/>
        <v>0</v>
      </c>
      <c r="V241" s="95" t="str">
        <f t="shared" si="41"/>
        <v/>
      </c>
      <c r="W241" s="12">
        <f t="shared" si="42"/>
        <v>0</v>
      </c>
      <c r="X241" s="1"/>
      <c r="Y241" s="12" t="str">
        <f t="shared" si="43"/>
        <v>PEDIR</v>
      </c>
      <c r="Z241" s="1"/>
      <c r="AA241" s="1"/>
      <c r="AB241" s="2">
        <f t="shared" si="35"/>
        <v>0</v>
      </c>
      <c r="AC241" s="141">
        <f t="shared" si="39"/>
        <v>-6</v>
      </c>
    </row>
    <row r="242" spans="1:29" s="377" customFormat="1" ht="30" customHeight="1" thickBot="1" x14ac:dyDescent="0.5">
      <c r="A242" s="796"/>
      <c r="B242" s="353">
        <v>22820900000000</v>
      </c>
      <c r="C242" s="169" t="s">
        <v>609</v>
      </c>
      <c r="D242" s="169"/>
      <c r="E242" s="177"/>
      <c r="F242" s="177"/>
      <c r="G242" s="177"/>
      <c r="H242" s="177"/>
      <c r="I242" s="177">
        <v>8.33</v>
      </c>
      <c r="J242" s="178">
        <v>83.42</v>
      </c>
      <c r="K242" s="178">
        <v>7</v>
      </c>
      <c r="L242" s="178">
        <v>12.92</v>
      </c>
      <c r="M242" s="463">
        <f t="shared" si="46"/>
        <v>27.9175</v>
      </c>
      <c r="P242" s="377">
        <v>2526</v>
      </c>
      <c r="Q242" s="376">
        <v>0</v>
      </c>
      <c r="R242" s="481">
        <v>45428</v>
      </c>
      <c r="S242" s="376">
        <v>90</v>
      </c>
      <c r="T242" s="179">
        <v>44453</v>
      </c>
      <c r="U242" s="174"/>
      <c r="V242" s="174"/>
      <c r="W242" s="378">
        <f t="shared" ref="W242" si="76">SUM(P242:Q242)/M242</f>
        <v>90.480881167726338</v>
      </c>
      <c r="Y242" s="378"/>
      <c r="AB242" s="175">
        <f t="shared" ref="AB242" si="77">(S242+Q242+AA242)/M242</f>
        <v>3.2237843646458315</v>
      </c>
      <c r="AC242" s="220">
        <f t="shared" si="39"/>
        <v>93.704665532372175</v>
      </c>
    </row>
    <row r="243" spans="1:29" s="3" customFormat="1" ht="41.25" customHeight="1" thickBot="1" x14ac:dyDescent="0.45">
      <c r="A243" s="796"/>
      <c r="B243" s="345">
        <v>267010001500</v>
      </c>
      <c r="C243" s="10" t="s">
        <v>777</v>
      </c>
      <c r="D243" s="10" t="s">
        <v>778</v>
      </c>
      <c r="E243" s="17" t="s">
        <v>425</v>
      </c>
      <c r="F243" s="17"/>
      <c r="G243" s="17">
        <v>6</v>
      </c>
      <c r="H243" s="17"/>
      <c r="I243" s="17">
        <v>0</v>
      </c>
      <c r="J243" s="133">
        <v>33.33</v>
      </c>
      <c r="K243" s="133">
        <v>0</v>
      </c>
      <c r="L243" s="133">
        <v>0</v>
      </c>
      <c r="M243" s="90">
        <f t="shared" si="46"/>
        <v>8.3324999999999996</v>
      </c>
      <c r="N243" s="1"/>
      <c r="O243" s="1"/>
      <c r="P243" s="5">
        <v>6500</v>
      </c>
      <c r="Q243" s="34">
        <v>0</v>
      </c>
      <c r="R243" s="71">
        <v>45428</v>
      </c>
      <c r="S243" s="5"/>
      <c r="T243" s="71"/>
      <c r="U243" s="95">
        <f t="shared" si="59"/>
        <v>-6500</v>
      </c>
      <c r="V243" s="95" t="str">
        <f t="shared" si="41"/>
        <v/>
      </c>
      <c r="W243" s="12">
        <f t="shared" si="42"/>
        <v>780.07800780078014</v>
      </c>
      <c r="X243" s="42" t="s">
        <v>560</v>
      </c>
      <c r="Y243" s="12" t="str">
        <f t="shared" si="43"/>
        <v/>
      </c>
      <c r="Z243" s="1"/>
      <c r="AA243" s="1"/>
      <c r="AB243" s="2">
        <f t="shared" si="35"/>
        <v>780.07800780078014</v>
      </c>
      <c r="AC243" s="141">
        <f t="shared" si="39"/>
        <v>1554.1560156015603</v>
      </c>
    </row>
    <row r="244" spans="1:29" s="377" customFormat="1" ht="15" thickBot="1" x14ac:dyDescent="0.45">
      <c r="A244" s="796"/>
      <c r="B244" s="480">
        <v>22821000000000</v>
      </c>
      <c r="C244" s="482" t="s">
        <v>610</v>
      </c>
      <c r="D244" s="482"/>
      <c r="E244" s="177"/>
      <c r="F244" s="177"/>
      <c r="G244" s="177"/>
      <c r="H244" s="177"/>
      <c r="I244" s="177">
        <v>2.42</v>
      </c>
      <c r="J244" s="178">
        <v>10.92</v>
      </c>
      <c r="K244" s="178">
        <v>3.25</v>
      </c>
      <c r="L244" s="178">
        <v>14.25</v>
      </c>
      <c r="M244" s="463">
        <f t="shared" si="46"/>
        <v>7.71</v>
      </c>
      <c r="P244" s="377">
        <v>1459</v>
      </c>
      <c r="Q244" s="376">
        <v>0</v>
      </c>
      <c r="R244" s="481">
        <v>45428</v>
      </c>
      <c r="S244" s="376">
        <v>348</v>
      </c>
      <c r="T244" s="179">
        <v>44453</v>
      </c>
      <c r="U244" s="174"/>
      <c r="V244" s="174"/>
      <c r="W244" s="378">
        <f t="shared" ref="W244" si="78">SUM(P244:Q244)/M244</f>
        <v>189.23476005188067</v>
      </c>
      <c r="Y244" s="378"/>
      <c r="AB244" s="175">
        <f t="shared" ref="AB244" si="79">(S244+Q244+AA244)/M244</f>
        <v>45.136186770428019</v>
      </c>
      <c r="AC244" s="220">
        <f t="shared" si="39"/>
        <v>234.3709468223087</v>
      </c>
    </row>
    <row r="245" spans="1:29" s="224" customFormat="1" ht="41.25" customHeight="1" thickBot="1" x14ac:dyDescent="0.45">
      <c r="A245" s="797"/>
      <c r="B245" s="344">
        <v>267011001414</v>
      </c>
      <c r="C245" s="222" t="s">
        <v>139</v>
      </c>
      <c r="D245" s="228" t="s">
        <v>779</v>
      </c>
      <c r="E245" s="321" t="s">
        <v>425</v>
      </c>
      <c r="F245" s="321"/>
      <c r="G245" s="321">
        <v>6</v>
      </c>
      <c r="H245" s="321"/>
      <c r="I245" s="321">
        <v>0</v>
      </c>
      <c r="J245" s="322">
        <v>0</v>
      </c>
      <c r="K245" s="322">
        <v>0</v>
      </c>
      <c r="L245" s="322">
        <v>0</v>
      </c>
      <c r="M245" s="90">
        <f t="shared" si="46"/>
        <v>0</v>
      </c>
      <c r="P245" s="223"/>
      <c r="Q245" s="223">
        <v>0</v>
      </c>
      <c r="R245" s="323"/>
      <c r="S245" s="223"/>
      <c r="T245" s="232"/>
      <c r="U245" s="225">
        <f t="shared" si="59"/>
        <v>0</v>
      </c>
      <c r="V245" s="225" t="str">
        <f t="shared" si="41"/>
        <v/>
      </c>
      <c r="W245" s="221" t="e">
        <f t="shared" si="42"/>
        <v>#DIV/0!</v>
      </c>
      <c r="X245" s="224" t="s">
        <v>561</v>
      </c>
      <c r="Y245" s="221" t="str">
        <f t="shared" si="43"/>
        <v>-</v>
      </c>
      <c r="AB245" s="226" t="e">
        <f t="shared" si="35"/>
        <v>#DIV/0!</v>
      </c>
      <c r="AC245" s="227" t="e">
        <f t="shared" si="39"/>
        <v>#DIV/0!</v>
      </c>
    </row>
    <row r="246" spans="1:29" s="483" customFormat="1" ht="15" thickBot="1" x14ac:dyDescent="0.45">
      <c r="A246" s="372"/>
      <c r="B246" s="480">
        <v>22821100000000</v>
      </c>
      <c r="C246" s="482" t="s">
        <v>611</v>
      </c>
      <c r="D246" s="482"/>
      <c r="E246" s="177"/>
      <c r="F246" s="177"/>
      <c r="G246" s="177"/>
      <c r="H246" s="177"/>
      <c r="I246" s="177">
        <v>0</v>
      </c>
      <c r="J246" s="178">
        <v>0</v>
      </c>
      <c r="K246" s="178">
        <v>0</v>
      </c>
      <c r="L246" s="178">
        <v>0</v>
      </c>
      <c r="M246" s="463">
        <f t="shared" si="46"/>
        <v>0</v>
      </c>
      <c r="N246" s="377"/>
      <c r="O246" s="377"/>
      <c r="Q246" s="376">
        <v>0</v>
      </c>
      <c r="R246" s="481">
        <v>45428</v>
      </c>
      <c r="S246" s="376">
        <v>0</v>
      </c>
      <c r="T246" s="179">
        <v>44453</v>
      </c>
      <c r="U246" s="174"/>
      <c r="V246" s="174"/>
      <c r="W246" s="378" t="e">
        <f t="shared" ref="W246" si="80">SUM(P246:Q246)/M246</f>
        <v>#DIV/0!</v>
      </c>
      <c r="X246" s="377"/>
      <c r="Y246" s="378"/>
      <c r="Z246" s="377"/>
      <c r="AA246" s="377"/>
      <c r="AB246" s="175" t="e">
        <f t="shared" ref="AB246:AB257" si="81">(S246+Q246+AA246)/M246</f>
        <v>#DIV/0!</v>
      </c>
      <c r="AC246" s="220" t="e">
        <f t="shared" si="39"/>
        <v>#DIV/0!</v>
      </c>
    </row>
    <row r="247" spans="1:29" s="3" customFormat="1" ht="20.25" customHeight="1" thickBot="1" x14ac:dyDescent="0.45">
      <c r="A247" s="9" t="s">
        <v>380</v>
      </c>
      <c r="B247" s="337">
        <v>636070035000</v>
      </c>
      <c r="C247" s="38" t="s">
        <v>141</v>
      </c>
      <c r="D247" s="119"/>
      <c r="E247" s="7" t="s">
        <v>424</v>
      </c>
      <c r="F247" s="7"/>
      <c r="G247" s="7">
        <v>5</v>
      </c>
      <c r="H247" s="120">
        <v>9.17</v>
      </c>
      <c r="I247" s="120">
        <v>0</v>
      </c>
      <c r="J247" s="129">
        <v>4.17</v>
      </c>
      <c r="K247" s="129">
        <v>8.33</v>
      </c>
      <c r="L247" s="184">
        <v>5.83</v>
      </c>
      <c r="M247" s="128">
        <f>AVERAGE(K247:L247)</f>
        <v>7.08</v>
      </c>
      <c r="N247" s="4"/>
      <c r="O247" s="4"/>
      <c r="P247" s="3">
        <v>0</v>
      </c>
      <c r="Q247" s="7">
        <v>100</v>
      </c>
      <c r="R247" s="68">
        <v>45428</v>
      </c>
      <c r="S247" s="7">
        <v>0</v>
      </c>
      <c r="T247" s="142">
        <v>45421</v>
      </c>
      <c r="U247" s="95">
        <f>+S247-P247</f>
        <v>0</v>
      </c>
      <c r="V247" s="95" t="str">
        <f t="shared" ref="V247:V287" si="82">IF(U247&gt;M247, "OJO", "")</f>
        <v/>
      </c>
      <c r="W247" s="14">
        <f t="shared" ref="W247:W287" si="83">SUM(P247:Q247)/M247</f>
        <v>14.124293785310734</v>
      </c>
      <c r="X247" s="4"/>
      <c r="Y247" s="14" t="str">
        <f t="shared" ref="Y247:Y287" si="84">IFERROR(IF(W247&lt;=(4+G247),"PEDIR",""),"-")</f>
        <v/>
      </c>
      <c r="Z247" s="4"/>
      <c r="AA247" s="56"/>
      <c r="AB247" s="2">
        <f t="shared" si="81"/>
        <v>14.124293785310734</v>
      </c>
      <c r="AC247" s="141">
        <f t="shared" si="39"/>
        <v>23.248587570621467</v>
      </c>
    </row>
    <row r="248" spans="1:29" s="2" customFormat="1" ht="12.6" thickBot="1" x14ac:dyDescent="0.45">
      <c r="A248" s="795" t="s">
        <v>144</v>
      </c>
      <c r="B248" s="338">
        <v>636100052000</v>
      </c>
      <c r="C248" s="36" t="s">
        <v>142</v>
      </c>
      <c r="D248" s="36"/>
      <c r="E248" s="8" t="s">
        <v>425</v>
      </c>
      <c r="F248" s="8"/>
      <c r="G248" s="8">
        <v>5</v>
      </c>
      <c r="H248" s="8">
        <v>5</v>
      </c>
      <c r="I248" s="8">
        <v>2.5</v>
      </c>
      <c r="J248" s="127">
        <v>5</v>
      </c>
      <c r="K248" s="127">
        <v>2.5</v>
      </c>
      <c r="L248" s="185">
        <v>0</v>
      </c>
      <c r="M248" s="442">
        <f>AVERAGE(H248:L248)</f>
        <v>3</v>
      </c>
      <c r="P248" s="2">
        <v>45</v>
      </c>
      <c r="Q248" s="8">
        <v>0</v>
      </c>
      <c r="R248" s="68">
        <v>45428</v>
      </c>
      <c r="S248" s="8">
        <v>65</v>
      </c>
      <c r="T248" s="143">
        <v>45289</v>
      </c>
      <c r="U248" s="95">
        <f t="shared" ref="U248:U266" si="85">+S248-P248</f>
        <v>20</v>
      </c>
      <c r="V248" s="95" t="str">
        <f t="shared" si="82"/>
        <v>OJO</v>
      </c>
      <c r="W248" s="15">
        <f t="shared" si="83"/>
        <v>15</v>
      </c>
      <c r="Y248" s="15" t="str">
        <f t="shared" si="84"/>
        <v/>
      </c>
      <c r="AA248" s="58"/>
      <c r="AB248" s="2">
        <f t="shared" si="81"/>
        <v>21.666666666666668</v>
      </c>
      <c r="AC248" s="141">
        <f t="shared" si="39"/>
        <v>31.666666666666668</v>
      </c>
    </row>
    <row r="249" spans="1:29" s="57" customFormat="1" ht="12.6" thickBot="1" x14ac:dyDescent="0.45">
      <c r="A249" s="797"/>
      <c r="B249" s="441">
        <v>635001310300</v>
      </c>
      <c r="C249" s="43" t="s">
        <v>143</v>
      </c>
      <c r="D249" s="43"/>
      <c r="E249" s="100" t="s">
        <v>425</v>
      </c>
      <c r="F249" s="100"/>
      <c r="G249" s="100">
        <v>5</v>
      </c>
      <c r="H249" s="100">
        <v>0</v>
      </c>
      <c r="I249" s="100">
        <v>0</v>
      </c>
      <c r="J249" s="442">
        <v>0</v>
      </c>
      <c r="K249" s="442">
        <v>0</v>
      </c>
      <c r="L249" s="442">
        <v>0</v>
      </c>
      <c r="M249" s="442"/>
      <c r="N249" s="60"/>
      <c r="O249" s="60"/>
      <c r="P249" s="57">
        <v>9</v>
      </c>
      <c r="Q249" s="100">
        <v>0</v>
      </c>
      <c r="R249" s="532">
        <v>45428</v>
      </c>
      <c r="S249" s="100">
        <v>9</v>
      </c>
      <c r="T249" s="144">
        <v>45289</v>
      </c>
      <c r="U249" s="95">
        <f t="shared" si="85"/>
        <v>0</v>
      </c>
      <c r="V249" s="95" t="str">
        <f t="shared" si="82"/>
        <v/>
      </c>
      <c r="W249" s="49" t="e">
        <f t="shared" si="83"/>
        <v>#DIV/0!</v>
      </c>
      <c r="X249" s="60" t="s">
        <v>562</v>
      </c>
      <c r="Y249" s="49" t="str">
        <f t="shared" si="84"/>
        <v>-</v>
      </c>
      <c r="Z249" s="60"/>
      <c r="AA249" s="60"/>
      <c r="AB249" s="58" t="e">
        <f t="shared" si="81"/>
        <v>#DIV/0!</v>
      </c>
      <c r="AC249" s="251" t="e">
        <f t="shared" si="39"/>
        <v>#DIV/0!</v>
      </c>
    </row>
    <row r="250" spans="1:29" ht="20.100000000000001" customHeight="1" thickBot="1" x14ac:dyDescent="0.45">
      <c r="A250" s="795" t="s">
        <v>381</v>
      </c>
      <c r="B250" s="369">
        <v>130020000000</v>
      </c>
      <c r="C250" s="19" t="s">
        <v>145</v>
      </c>
      <c r="D250" s="19"/>
      <c r="E250" s="19" t="s">
        <v>432</v>
      </c>
      <c r="F250" s="19"/>
      <c r="G250" s="19">
        <v>5</v>
      </c>
      <c r="H250" s="19">
        <v>223.71</v>
      </c>
      <c r="I250" s="19">
        <v>297.33</v>
      </c>
      <c r="J250" s="135">
        <v>657.67</v>
      </c>
      <c r="K250" s="135">
        <v>130</v>
      </c>
      <c r="L250" s="187">
        <v>448</v>
      </c>
      <c r="M250" s="455">
        <f>AVERAGE(H250:L250)</f>
        <v>351.34199999999998</v>
      </c>
      <c r="N250" s="2"/>
      <c r="O250" s="2"/>
      <c r="P250" s="5">
        <v>8000</v>
      </c>
      <c r="Q250" s="8">
        <v>0</v>
      </c>
      <c r="R250" s="97">
        <v>45428</v>
      </c>
      <c r="S250" s="8">
        <v>8000</v>
      </c>
      <c r="T250" s="143">
        <v>45289</v>
      </c>
      <c r="U250" s="95">
        <f t="shared" si="85"/>
        <v>0</v>
      </c>
      <c r="V250" s="95" t="str">
        <f t="shared" si="82"/>
        <v/>
      </c>
      <c r="W250" s="15">
        <f t="shared" si="83"/>
        <v>22.769836797194756</v>
      </c>
      <c r="X250" s="2"/>
      <c r="Y250" s="15" t="str">
        <f t="shared" si="84"/>
        <v/>
      </c>
      <c r="Z250" s="2"/>
      <c r="AA250" s="58"/>
      <c r="AB250" s="2">
        <f t="shared" si="81"/>
        <v>22.769836797194756</v>
      </c>
      <c r="AC250" s="141">
        <f t="shared" si="39"/>
        <v>40.539673594389512</v>
      </c>
    </row>
    <row r="251" spans="1:29" ht="20.100000000000001" customHeight="1" x14ac:dyDescent="0.4">
      <c r="A251" s="796"/>
      <c r="B251" s="370">
        <v>130030000000</v>
      </c>
      <c r="C251" s="20" t="s">
        <v>146</v>
      </c>
      <c r="D251" s="20"/>
      <c r="E251" s="20" t="s">
        <v>432</v>
      </c>
      <c r="F251" s="20"/>
      <c r="G251" s="20">
        <v>5</v>
      </c>
      <c r="H251" s="20">
        <v>160.33000000000001</v>
      </c>
      <c r="I251" s="20">
        <v>98.17</v>
      </c>
      <c r="J251" s="136">
        <v>102.33</v>
      </c>
      <c r="K251" s="136">
        <v>131</v>
      </c>
      <c r="L251" s="136">
        <v>114.83</v>
      </c>
      <c r="M251" s="90">
        <f>AVERAGE(H251:L251)</f>
        <v>121.33199999999999</v>
      </c>
      <c r="P251" s="5">
        <v>2400</v>
      </c>
      <c r="Q251" s="5">
        <v>0</v>
      </c>
      <c r="R251" s="97">
        <v>45428</v>
      </c>
      <c r="S251" s="5">
        <v>2400</v>
      </c>
      <c r="T251" s="145">
        <v>45289</v>
      </c>
      <c r="U251" s="95">
        <f t="shared" si="85"/>
        <v>0</v>
      </c>
      <c r="V251" s="95" t="str">
        <f t="shared" si="82"/>
        <v/>
      </c>
      <c r="W251" s="12">
        <f t="shared" si="83"/>
        <v>19.780437147660965</v>
      </c>
      <c r="Y251" s="12" t="str">
        <f t="shared" si="84"/>
        <v/>
      </c>
      <c r="AA251" s="57"/>
      <c r="AB251" s="478">
        <f t="shared" si="81"/>
        <v>19.780437147660965</v>
      </c>
      <c r="AC251" s="193">
        <f t="shared" si="39"/>
        <v>34.560874295321931</v>
      </c>
    </row>
    <row r="252" spans="1:29" ht="20.100000000000001" customHeight="1" x14ac:dyDescent="0.4">
      <c r="A252" s="796"/>
      <c r="B252" s="370">
        <v>130060000000</v>
      </c>
      <c r="C252" s="20" t="s">
        <v>147</v>
      </c>
      <c r="D252" s="20"/>
      <c r="E252" s="20" t="s">
        <v>432</v>
      </c>
      <c r="F252" s="20"/>
      <c r="G252" s="20">
        <v>5</v>
      </c>
      <c r="H252" s="20">
        <v>28.17</v>
      </c>
      <c r="I252" s="20">
        <v>12.5</v>
      </c>
      <c r="J252" s="136">
        <v>14</v>
      </c>
      <c r="K252" s="136">
        <v>27</v>
      </c>
      <c r="L252" s="136">
        <v>10.5</v>
      </c>
      <c r="M252" s="90">
        <f>AVERAGE(H252:L252)</f>
        <v>18.434000000000001</v>
      </c>
      <c r="P252" s="5">
        <v>7000</v>
      </c>
      <c r="Q252" s="5">
        <v>0</v>
      </c>
      <c r="R252" s="97">
        <v>45428</v>
      </c>
      <c r="S252" s="5">
        <v>7000</v>
      </c>
      <c r="T252" s="145">
        <v>45289</v>
      </c>
      <c r="U252" s="95">
        <f t="shared" si="85"/>
        <v>0</v>
      </c>
      <c r="V252" s="95" t="str">
        <f t="shared" si="82"/>
        <v/>
      </c>
      <c r="W252" s="12">
        <f t="shared" si="83"/>
        <v>379.73310187696643</v>
      </c>
      <c r="Y252" s="12" t="str">
        <f t="shared" si="84"/>
        <v/>
      </c>
      <c r="AA252" s="57"/>
      <c r="AB252" s="1">
        <f t="shared" si="81"/>
        <v>379.73310187696643</v>
      </c>
      <c r="AC252" s="31">
        <f t="shared" si="39"/>
        <v>754.46620375393286</v>
      </c>
    </row>
    <row r="253" spans="1:29" ht="20.100000000000001" customHeight="1" x14ac:dyDescent="0.4">
      <c r="A253" s="796"/>
      <c r="B253" s="525">
        <v>130070000000</v>
      </c>
      <c r="C253" s="526" t="s">
        <v>148</v>
      </c>
      <c r="D253" s="526"/>
      <c r="E253" s="526" t="s">
        <v>432</v>
      </c>
      <c r="F253" s="526"/>
      <c r="G253" s="526">
        <v>5</v>
      </c>
      <c r="H253" s="526">
        <v>289</v>
      </c>
      <c r="I253" s="526">
        <v>363</v>
      </c>
      <c r="J253" s="527">
        <v>211.17</v>
      </c>
      <c r="K253" s="527">
        <v>688.67</v>
      </c>
      <c r="L253" s="527">
        <v>905.17</v>
      </c>
      <c r="M253" s="90">
        <f>AVERAGE(K253:L253)</f>
        <v>796.92</v>
      </c>
      <c r="N253" s="57"/>
      <c r="O253" s="57"/>
      <c r="P253" s="34">
        <v>8000</v>
      </c>
      <c r="Q253" s="34">
        <v>0</v>
      </c>
      <c r="R253" s="97">
        <v>45428</v>
      </c>
      <c r="S253" s="5">
        <v>8000</v>
      </c>
      <c r="T253" s="145">
        <v>45289</v>
      </c>
      <c r="U253" s="95">
        <f t="shared" si="85"/>
        <v>0</v>
      </c>
      <c r="V253" s="95" t="str">
        <f t="shared" si="82"/>
        <v/>
      </c>
      <c r="W253" s="12">
        <f t="shared" si="83"/>
        <v>10.038648797871806</v>
      </c>
      <c r="Y253" s="12" t="str">
        <f t="shared" si="84"/>
        <v/>
      </c>
      <c r="AA253" s="57"/>
      <c r="AB253" s="1">
        <f t="shared" si="81"/>
        <v>10.038648797871806</v>
      </c>
      <c r="AC253" s="31">
        <f t="shared" si="39"/>
        <v>15.077297595743612</v>
      </c>
    </row>
    <row r="254" spans="1:29" ht="20.100000000000001" customHeight="1" x14ac:dyDescent="0.4">
      <c r="A254" s="796"/>
      <c r="B254" s="370">
        <v>130090000000</v>
      </c>
      <c r="C254" s="20" t="s">
        <v>149</v>
      </c>
      <c r="D254" s="20"/>
      <c r="E254" s="20" t="s">
        <v>432</v>
      </c>
      <c r="F254" s="20"/>
      <c r="G254" s="20">
        <v>5</v>
      </c>
      <c r="H254" s="20">
        <v>443</v>
      </c>
      <c r="I254" s="20">
        <v>318.33</v>
      </c>
      <c r="J254" s="136">
        <v>311.17</v>
      </c>
      <c r="K254" s="136">
        <v>486</v>
      </c>
      <c r="L254" s="136">
        <v>515</v>
      </c>
      <c r="M254" s="90">
        <f t="shared" ref="M254:M266" si="86">AVERAGE(K254:L254)</f>
        <v>500.5</v>
      </c>
      <c r="P254" s="5">
        <v>10438</v>
      </c>
      <c r="Q254" s="5">
        <v>0</v>
      </c>
      <c r="R254" s="97">
        <v>45428</v>
      </c>
      <c r="S254" s="5">
        <v>10800</v>
      </c>
      <c r="T254" s="145">
        <v>45289</v>
      </c>
      <c r="U254" s="95">
        <f t="shared" si="85"/>
        <v>362</v>
      </c>
      <c r="V254" s="95" t="str">
        <f t="shared" si="82"/>
        <v/>
      </c>
      <c r="W254" s="12">
        <f t="shared" si="83"/>
        <v>20.855144855144854</v>
      </c>
      <c r="Y254" s="12" t="str">
        <f t="shared" si="84"/>
        <v/>
      </c>
      <c r="AA254" s="57"/>
      <c r="AB254" s="1">
        <f t="shared" si="81"/>
        <v>21.57842157842158</v>
      </c>
      <c r="AC254" s="31">
        <f t="shared" si="39"/>
        <v>37.433566433566433</v>
      </c>
    </row>
    <row r="255" spans="1:29" ht="17.25" customHeight="1" x14ac:dyDescent="0.4">
      <c r="A255" s="796"/>
      <c r="B255" s="370">
        <v>130100000000</v>
      </c>
      <c r="C255" s="20" t="s">
        <v>150</v>
      </c>
      <c r="D255" s="20"/>
      <c r="E255" s="20" t="s">
        <v>432</v>
      </c>
      <c r="F255" s="20"/>
      <c r="G255" s="20">
        <v>5</v>
      </c>
      <c r="H255" s="20">
        <v>49.17</v>
      </c>
      <c r="I255" s="20">
        <v>11.33</v>
      </c>
      <c r="J255" s="136">
        <v>11.5</v>
      </c>
      <c r="K255" s="136">
        <v>20</v>
      </c>
      <c r="L255" s="136">
        <v>30</v>
      </c>
      <c r="M255" s="90">
        <f t="shared" si="86"/>
        <v>25</v>
      </c>
      <c r="P255" s="5">
        <v>1900</v>
      </c>
      <c r="Q255" s="5">
        <v>0</v>
      </c>
      <c r="R255" s="97">
        <v>45428</v>
      </c>
      <c r="S255" s="5">
        <v>2097</v>
      </c>
      <c r="T255" s="145">
        <v>45289</v>
      </c>
      <c r="U255" s="95">
        <f t="shared" si="85"/>
        <v>197</v>
      </c>
      <c r="V255" s="95" t="str">
        <f t="shared" si="82"/>
        <v>OJO</v>
      </c>
      <c r="W255" s="12">
        <f t="shared" si="83"/>
        <v>76</v>
      </c>
      <c r="Y255" s="12" t="str">
        <f t="shared" si="84"/>
        <v/>
      </c>
      <c r="AA255" s="57"/>
      <c r="AB255" s="1">
        <f t="shared" si="81"/>
        <v>83.88</v>
      </c>
      <c r="AC255" s="31">
        <f t="shared" si="39"/>
        <v>154.88</v>
      </c>
    </row>
    <row r="256" spans="1:29" ht="25.5" customHeight="1" x14ac:dyDescent="0.4">
      <c r="A256" s="796"/>
      <c r="B256" s="370"/>
      <c r="C256" s="20" t="s">
        <v>151</v>
      </c>
      <c r="D256" s="20"/>
      <c r="E256" s="20" t="s">
        <v>432</v>
      </c>
      <c r="F256" s="20"/>
      <c r="G256" s="20">
        <v>5</v>
      </c>
      <c r="H256" s="20">
        <v>49.17</v>
      </c>
      <c r="I256" s="20">
        <v>56</v>
      </c>
      <c r="J256" s="136">
        <v>8</v>
      </c>
      <c r="K256" s="136">
        <v>14.5</v>
      </c>
      <c r="L256" s="136">
        <v>35.17</v>
      </c>
      <c r="M256" s="90">
        <f t="shared" si="86"/>
        <v>24.835000000000001</v>
      </c>
      <c r="P256" s="5">
        <v>2522</v>
      </c>
      <c r="Q256" s="5">
        <v>0</v>
      </c>
      <c r="R256" s="97">
        <v>45428</v>
      </c>
      <c r="S256" s="5">
        <v>2588</v>
      </c>
      <c r="T256" s="145">
        <v>45289</v>
      </c>
      <c r="U256" s="95">
        <f t="shared" si="85"/>
        <v>66</v>
      </c>
      <c r="V256" s="95" t="str">
        <f t="shared" si="82"/>
        <v>OJO</v>
      </c>
      <c r="W256" s="12">
        <f t="shared" si="83"/>
        <v>101.55023152808536</v>
      </c>
      <c r="Y256" s="12" t="str">
        <f t="shared" si="84"/>
        <v/>
      </c>
      <c r="AA256" s="57"/>
      <c r="AB256" s="1">
        <f t="shared" si="81"/>
        <v>104.20777129051741</v>
      </c>
      <c r="AC256" s="31">
        <f t="shared" si="39"/>
        <v>200.75800281860279</v>
      </c>
    </row>
    <row r="257" spans="1:61" ht="20.100000000000001" customHeight="1" x14ac:dyDescent="0.4">
      <c r="A257" s="796"/>
      <c r="B257" s="370">
        <v>140090226698</v>
      </c>
      <c r="C257" s="20" t="s">
        <v>159</v>
      </c>
      <c r="D257" s="20" t="s">
        <v>800</v>
      </c>
      <c r="E257" s="20" t="s">
        <v>426</v>
      </c>
      <c r="F257" s="20"/>
      <c r="G257" s="20">
        <v>5</v>
      </c>
      <c r="H257" s="20">
        <v>0.57999999999999996</v>
      </c>
      <c r="I257" s="20">
        <v>0.39</v>
      </c>
      <c r="J257" s="136">
        <f>0.46+0.19</f>
        <v>0.65</v>
      </c>
      <c r="K257" s="136">
        <v>0.34</v>
      </c>
      <c r="L257" s="136">
        <v>0.28000000000000003</v>
      </c>
      <c r="M257" s="90">
        <f t="shared" si="86"/>
        <v>0.31000000000000005</v>
      </c>
      <c r="P257" s="5">
        <v>18</v>
      </c>
      <c r="Q257" s="5">
        <v>0</v>
      </c>
      <c r="R257" s="97">
        <v>45428</v>
      </c>
      <c r="S257" s="5">
        <v>19</v>
      </c>
      <c r="T257" s="145">
        <v>45289</v>
      </c>
      <c r="U257" s="95">
        <f t="shared" si="85"/>
        <v>1</v>
      </c>
      <c r="V257" s="95" t="str">
        <f t="shared" si="82"/>
        <v>OJO</v>
      </c>
      <c r="W257" s="12">
        <f t="shared" si="83"/>
        <v>58.064516129032249</v>
      </c>
      <c r="Y257" s="12" t="str">
        <f t="shared" si="84"/>
        <v/>
      </c>
      <c r="AA257" s="57"/>
      <c r="AB257" s="1">
        <f t="shared" si="81"/>
        <v>61.290322580645153</v>
      </c>
      <c r="AC257" s="31">
        <f t="shared" si="39"/>
        <v>114.35483870967741</v>
      </c>
    </row>
    <row r="258" spans="1:61" s="224" customFormat="1" ht="20.100000000000001" customHeight="1" thickBot="1" x14ac:dyDescent="0.45">
      <c r="A258" s="796"/>
      <c r="B258" s="528">
        <v>140090002263</v>
      </c>
      <c r="C258" s="529" t="s">
        <v>158</v>
      </c>
      <c r="D258" s="529"/>
      <c r="E258" s="529" t="s">
        <v>426</v>
      </c>
      <c r="F258" s="529"/>
      <c r="G258" s="529">
        <v>5</v>
      </c>
      <c r="H258" s="529">
        <v>0.57999999999999996</v>
      </c>
      <c r="I258" s="529">
        <v>0.39</v>
      </c>
      <c r="J258" s="530">
        <v>0.19</v>
      </c>
      <c r="K258" s="530">
        <v>0</v>
      </c>
      <c r="L258" s="530">
        <v>0</v>
      </c>
      <c r="M258" s="90">
        <f t="shared" si="86"/>
        <v>0</v>
      </c>
      <c r="N258" s="231"/>
      <c r="O258" s="231"/>
      <c r="P258" s="229">
        <v>0.03</v>
      </c>
      <c r="Q258" s="231"/>
      <c r="R258" s="323">
        <v>45432</v>
      </c>
      <c r="S258" s="229">
        <v>0.03</v>
      </c>
      <c r="T258" s="323">
        <v>45289</v>
      </c>
      <c r="U258" s="225">
        <f t="shared" si="85"/>
        <v>0</v>
      </c>
      <c r="V258" s="225" t="str">
        <f t="shared" si="82"/>
        <v/>
      </c>
      <c r="W258" s="230" t="e">
        <f t="shared" ref="W258:W266" si="87">SUM(P258:S258)/M258</f>
        <v>#DIV/0!</v>
      </c>
      <c r="X258" s="231" t="s">
        <v>538</v>
      </c>
      <c r="Y258" s="230" t="str">
        <f t="shared" si="84"/>
        <v>-</v>
      </c>
      <c r="Z258" s="231" t="s">
        <v>542</v>
      </c>
      <c r="AA258" s="231"/>
      <c r="AB258" s="231" t="e">
        <f t="shared" ref="AB258:AB266" si="88">(P258+S258+AA258)/M258</f>
        <v>#DIV/0!</v>
      </c>
      <c r="AC258" s="264" t="e">
        <f t="shared" si="39"/>
        <v>#DIV/0!</v>
      </c>
      <c r="AD258" s="231"/>
      <c r="AE258" s="231"/>
      <c r="AF258" s="231"/>
      <c r="AG258" s="231"/>
      <c r="AH258" s="231"/>
      <c r="AI258" s="231"/>
      <c r="AJ258" s="231"/>
      <c r="AK258" s="231"/>
      <c r="AL258" s="231"/>
      <c r="AM258" s="231"/>
      <c r="AN258" s="231"/>
      <c r="AO258" s="231"/>
      <c r="AP258" s="231"/>
      <c r="AQ258" s="231"/>
      <c r="AR258" s="231"/>
      <c r="AS258" s="231"/>
      <c r="AT258" s="231"/>
      <c r="AU258" s="231"/>
      <c r="AV258" s="231"/>
      <c r="AW258" s="231"/>
      <c r="AX258" s="231"/>
      <c r="AY258" s="231"/>
      <c r="AZ258" s="231"/>
      <c r="BA258" s="231"/>
      <c r="BB258" s="231"/>
      <c r="BC258" s="231"/>
      <c r="BD258" s="231"/>
      <c r="BE258" s="231"/>
      <c r="BF258" s="231"/>
      <c r="BG258" s="231"/>
      <c r="BH258" s="231"/>
      <c r="BI258" s="231"/>
    </row>
    <row r="259" spans="1:61" s="2" customFormat="1" ht="20.100000000000001" customHeight="1" x14ac:dyDescent="0.4">
      <c r="A259" s="796"/>
      <c r="B259" s="370">
        <v>140090003927</v>
      </c>
      <c r="C259" s="20" t="s">
        <v>160</v>
      </c>
      <c r="D259" s="20"/>
      <c r="E259" s="20" t="s">
        <v>426</v>
      </c>
      <c r="F259" s="20"/>
      <c r="G259" s="20">
        <v>5</v>
      </c>
      <c r="H259" s="20">
        <v>0.26</v>
      </c>
      <c r="I259" s="20">
        <v>0.14000000000000001</v>
      </c>
      <c r="J259" s="136">
        <v>0.23</v>
      </c>
      <c r="K259" s="136">
        <v>0.32</v>
      </c>
      <c r="L259" s="136">
        <v>0.17</v>
      </c>
      <c r="M259" s="90">
        <f t="shared" si="86"/>
        <v>0.245</v>
      </c>
      <c r="N259" s="1"/>
      <c r="O259" s="1"/>
      <c r="P259" s="5">
        <v>4</v>
      </c>
      <c r="Q259" s="1"/>
      <c r="R259" s="145">
        <v>45432</v>
      </c>
      <c r="S259" s="5">
        <v>4</v>
      </c>
      <c r="T259" s="145">
        <v>45289</v>
      </c>
      <c r="U259" s="95">
        <f t="shared" si="85"/>
        <v>0</v>
      </c>
      <c r="V259" s="95" t="str">
        <f t="shared" si="82"/>
        <v/>
      </c>
      <c r="W259" s="12">
        <f t="shared" si="87"/>
        <v>185469.38775510204</v>
      </c>
      <c r="X259" s="1"/>
      <c r="Y259" s="12" t="str">
        <f t="shared" si="84"/>
        <v/>
      </c>
      <c r="Z259" s="1"/>
      <c r="AA259" s="57"/>
      <c r="AB259" s="1">
        <f t="shared" si="88"/>
        <v>32.653061224489797</v>
      </c>
      <c r="AC259" s="31">
        <f t="shared" si="39"/>
        <v>185497.04081632654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 spans="1:61" ht="20.100000000000001" customHeight="1" thickBot="1" x14ac:dyDescent="0.45">
      <c r="A260" s="797"/>
      <c r="B260" s="370">
        <v>140090055493</v>
      </c>
      <c r="C260" s="20" t="s">
        <v>161</v>
      </c>
      <c r="D260" s="20"/>
      <c r="E260" s="20" t="s">
        <v>432</v>
      </c>
      <c r="F260" s="20"/>
      <c r="G260" s="20">
        <v>5</v>
      </c>
      <c r="H260" s="20">
        <v>0.83</v>
      </c>
      <c r="I260" s="20">
        <v>3.33</v>
      </c>
      <c r="J260" s="136">
        <v>0</v>
      </c>
      <c r="K260" s="136">
        <v>6.67</v>
      </c>
      <c r="L260" s="136">
        <v>0</v>
      </c>
      <c r="M260" s="90">
        <f t="shared" si="86"/>
        <v>3.335</v>
      </c>
      <c r="P260" s="5">
        <v>3980</v>
      </c>
      <c r="R260" s="145">
        <v>45432</v>
      </c>
      <c r="S260" s="5">
        <v>1000</v>
      </c>
      <c r="T260" s="145">
        <v>45289</v>
      </c>
      <c r="U260" s="95">
        <f t="shared" si="85"/>
        <v>-2980</v>
      </c>
      <c r="V260" s="95" t="str">
        <f t="shared" si="82"/>
        <v/>
      </c>
      <c r="W260" s="12">
        <f t="shared" si="87"/>
        <v>15116.041979010495</v>
      </c>
      <c r="X260" s="1" t="s">
        <v>442</v>
      </c>
      <c r="Y260" s="12" t="str">
        <f t="shared" si="84"/>
        <v/>
      </c>
      <c r="AA260" s="57"/>
      <c r="AB260" s="1">
        <f t="shared" si="88"/>
        <v>1493.2533733133434</v>
      </c>
      <c r="AC260" s="31">
        <f t="shared" si="39"/>
        <v>16604.295352323839</v>
      </c>
    </row>
    <row r="261" spans="1:61" ht="19.5" customHeight="1" x14ac:dyDescent="0.4">
      <c r="A261" s="795" t="s">
        <v>382</v>
      </c>
      <c r="B261" s="370">
        <v>140015000000</v>
      </c>
      <c r="C261" s="20" t="s">
        <v>152</v>
      </c>
      <c r="D261" s="20"/>
      <c r="E261" s="20" t="s">
        <v>435</v>
      </c>
      <c r="F261" s="20"/>
      <c r="G261" s="20">
        <v>5</v>
      </c>
      <c r="H261" s="20">
        <v>0.83</v>
      </c>
      <c r="I261" s="20">
        <v>0</v>
      </c>
      <c r="J261" s="136">
        <v>1</v>
      </c>
      <c r="K261" s="136">
        <v>0.75</v>
      </c>
      <c r="L261" s="136">
        <v>0.42</v>
      </c>
      <c r="M261" s="90">
        <f t="shared" si="86"/>
        <v>0.58499999999999996</v>
      </c>
      <c r="P261" s="5">
        <v>265</v>
      </c>
      <c r="R261" s="145">
        <v>45432</v>
      </c>
      <c r="S261" s="5">
        <v>265</v>
      </c>
      <c r="T261" s="145">
        <v>45400</v>
      </c>
      <c r="U261" s="95">
        <f t="shared" si="85"/>
        <v>0</v>
      </c>
      <c r="V261" s="95" t="str">
        <f t="shared" si="82"/>
        <v/>
      </c>
      <c r="W261" s="12">
        <f t="shared" si="87"/>
        <v>78567.521367521374</v>
      </c>
      <c r="Y261" s="12" t="str">
        <f t="shared" si="84"/>
        <v/>
      </c>
      <c r="AA261" s="57"/>
      <c r="AB261" s="1">
        <f t="shared" si="88"/>
        <v>905.982905982906</v>
      </c>
      <c r="AC261" s="31">
        <f t="shared" ref="AC261:AC324" si="89">AB261-G261+W261</f>
        <v>79468.504273504281</v>
      </c>
    </row>
    <row r="262" spans="1:61" ht="20.100000000000001" customHeight="1" x14ac:dyDescent="0.4">
      <c r="A262" s="796"/>
      <c r="B262" s="370">
        <v>140038000000</v>
      </c>
      <c r="C262" s="20" t="s">
        <v>153</v>
      </c>
      <c r="D262" s="20"/>
      <c r="E262" s="20" t="s">
        <v>435</v>
      </c>
      <c r="F262" s="20"/>
      <c r="G262" s="20">
        <v>5</v>
      </c>
      <c r="H262" s="20">
        <v>12.21</v>
      </c>
      <c r="I262" s="20">
        <v>8.16</v>
      </c>
      <c r="J262" s="136">
        <v>11.1</v>
      </c>
      <c r="K262" s="136">
        <v>10.36</v>
      </c>
      <c r="L262" s="136">
        <v>11</v>
      </c>
      <c r="M262" s="90">
        <f t="shared" si="86"/>
        <v>10.68</v>
      </c>
      <c r="P262" s="5">
        <v>2353</v>
      </c>
      <c r="R262" s="145">
        <v>45432</v>
      </c>
      <c r="S262" s="5">
        <v>2353</v>
      </c>
      <c r="T262" s="145">
        <v>45400</v>
      </c>
      <c r="U262" s="95">
        <f t="shared" si="85"/>
        <v>0</v>
      </c>
      <c r="V262" s="95" t="str">
        <f t="shared" si="82"/>
        <v/>
      </c>
      <c r="W262" s="12">
        <f t="shared" si="87"/>
        <v>4694.5692883895135</v>
      </c>
      <c r="Y262" s="12" t="str">
        <f t="shared" si="84"/>
        <v/>
      </c>
      <c r="AB262" s="1">
        <f t="shared" si="88"/>
        <v>440.63670411985021</v>
      </c>
      <c r="AC262" s="31">
        <f t="shared" si="89"/>
        <v>5130.2059925093636</v>
      </c>
    </row>
    <row r="263" spans="1:61" ht="20.100000000000001" customHeight="1" x14ac:dyDescent="0.4">
      <c r="A263" s="796"/>
      <c r="B263" s="370">
        <v>140045000000</v>
      </c>
      <c r="C263" s="20" t="s">
        <v>154</v>
      </c>
      <c r="D263" s="20"/>
      <c r="E263" s="20"/>
      <c r="F263" s="20"/>
      <c r="G263" s="20">
        <v>5</v>
      </c>
      <c r="H263" s="20">
        <v>10.17</v>
      </c>
      <c r="I263" s="20">
        <v>10.36</v>
      </c>
      <c r="J263" s="136">
        <v>5.96</v>
      </c>
      <c r="K263" s="136">
        <v>11.7</v>
      </c>
      <c r="L263" s="136">
        <v>11.83</v>
      </c>
      <c r="M263" s="90">
        <f t="shared" si="86"/>
        <v>11.765000000000001</v>
      </c>
      <c r="P263" s="5">
        <v>2636</v>
      </c>
      <c r="R263" s="145">
        <v>45432</v>
      </c>
      <c r="S263" s="5">
        <v>2636</v>
      </c>
      <c r="T263" s="145">
        <v>45400</v>
      </c>
      <c r="U263" s="95">
        <f t="shared" si="85"/>
        <v>0</v>
      </c>
      <c r="V263" s="95" t="str">
        <f t="shared" si="82"/>
        <v/>
      </c>
      <c r="W263" s="12">
        <f t="shared" si="87"/>
        <v>4309.7322566935827</v>
      </c>
      <c r="Y263" s="12" t="str">
        <f t="shared" si="84"/>
        <v/>
      </c>
      <c r="AB263" s="1">
        <f t="shared" si="88"/>
        <v>448.10879728006796</v>
      </c>
      <c r="AC263" s="31">
        <f t="shared" si="89"/>
        <v>4752.8410539736506</v>
      </c>
    </row>
    <row r="264" spans="1:61" s="3" customFormat="1" ht="20.100000000000001" customHeight="1" thickBot="1" x14ac:dyDescent="0.45">
      <c r="A264" s="796"/>
      <c r="B264" s="370">
        <v>140055000000</v>
      </c>
      <c r="C264" s="20" t="s">
        <v>155</v>
      </c>
      <c r="D264" s="20"/>
      <c r="E264" s="20"/>
      <c r="F264" s="20"/>
      <c r="G264" s="20">
        <v>5</v>
      </c>
      <c r="H264" s="20">
        <v>0</v>
      </c>
      <c r="I264" s="20">
        <v>4.58</v>
      </c>
      <c r="J264" s="136">
        <v>1.25</v>
      </c>
      <c r="K264" s="136">
        <v>1.93</v>
      </c>
      <c r="L264" s="136">
        <v>2.5299999999999998</v>
      </c>
      <c r="M264" s="90">
        <f t="shared" si="86"/>
        <v>2.23</v>
      </c>
      <c r="N264" s="1"/>
      <c r="O264" s="1"/>
      <c r="P264" s="5">
        <v>8307</v>
      </c>
      <c r="Q264" s="1"/>
      <c r="R264" s="145">
        <v>45432</v>
      </c>
      <c r="S264" s="5">
        <v>8309</v>
      </c>
      <c r="T264" s="145">
        <v>45400</v>
      </c>
      <c r="U264" s="95">
        <f t="shared" si="85"/>
        <v>2</v>
      </c>
      <c r="V264" s="95" t="str">
        <f t="shared" si="82"/>
        <v/>
      </c>
      <c r="W264" s="12">
        <f t="shared" si="87"/>
        <v>27824.21524663677</v>
      </c>
      <c r="X264" s="1"/>
      <c r="Y264" s="12" t="str">
        <f t="shared" si="84"/>
        <v/>
      </c>
      <c r="Z264" s="1"/>
      <c r="AA264" s="1"/>
      <c r="AB264" s="1">
        <f t="shared" si="88"/>
        <v>7451.1210762331839</v>
      </c>
      <c r="AC264" s="31">
        <f t="shared" si="89"/>
        <v>35270.336322869953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spans="1:61" s="58" customFormat="1" ht="20.100000000000001" customHeight="1" x14ac:dyDescent="0.4">
      <c r="A265" s="796"/>
      <c r="B265" s="525">
        <v>140070000000</v>
      </c>
      <c r="C265" s="526" t="s">
        <v>156</v>
      </c>
      <c r="D265" s="526"/>
      <c r="E265" s="526"/>
      <c r="F265" s="526"/>
      <c r="G265" s="526">
        <v>5</v>
      </c>
      <c r="H265" s="526">
        <v>0</v>
      </c>
      <c r="I265" s="526">
        <v>0</v>
      </c>
      <c r="J265" s="527">
        <v>0</v>
      </c>
      <c r="K265" s="527">
        <v>0.33</v>
      </c>
      <c r="L265" s="527">
        <v>0</v>
      </c>
      <c r="M265" s="93">
        <f t="shared" si="86"/>
        <v>0.16500000000000001</v>
      </c>
      <c r="N265" s="57"/>
      <c r="O265" s="57"/>
      <c r="P265" s="34">
        <v>290</v>
      </c>
      <c r="Q265" s="57"/>
      <c r="R265" s="148">
        <v>45432</v>
      </c>
      <c r="S265" s="34">
        <v>290</v>
      </c>
      <c r="T265" s="148">
        <v>45400</v>
      </c>
      <c r="U265" s="95">
        <f t="shared" si="85"/>
        <v>0</v>
      </c>
      <c r="V265" s="95" t="str">
        <f t="shared" si="82"/>
        <v/>
      </c>
      <c r="W265" s="48">
        <f t="shared" si="87"/>
        <v>278860.60606060602</v>
      </c>
      <c r="X265" s="57"/>
      <c r="Y265" s="48" t="str">
        <f t="shared" si="84"/>
        <v/>
      </c>
      <c r="Z265" s="57"/>
      <c r="AA265" s="57"/>
      <c r="AB265" s="57">
        <f t="shared" si="88"/>
        <v>3515.151515151515</v>
      </c>
      <c r="AC265" s="443">
        <f t="shared" si="89"/>
        <v>282370.75757575751</v>
      </c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</row>
    <row r="266" spans="1:61" ht="20.100000000000001" customHeight="1" thickBot="1" x14ac:dyDescent="0.45">
      <c r="A266" s="797"/>
      <c r="B266" s="371">
        <v>140080000000</v>
      </c>
      <c r="C266" s="21" t="s">
        <v>157</v>
      </c>
      <c r="D266" s="21"/>
      <c r="E266" s="21"/>
      <c r="F266" s="21"/>
      <c r="G266" s="20">
        <v>5</v>
      </c>
      <c r="H266" s="21">
        <v>0.01</v>
      </c>
      <c r="I266" s="21">
        <v>0.01</v>
      </c>
      <c r="J266" s="137">
        <v>0.01</v>
      </c>
      <c r="K266" s="137">
        <v>0.02</v>
      </c>
      <c r="L266" s="137">
        <v>0.02</v>
      </c>
      <c r="M266" s="90">
        <f t="shared" si="86"/>
        <v>0.02</v>
      </c>
      <c r="N266" s="3"/>
      <c r="O266" s="3"/>
      <c r="P266" s="6">
        <v>369</v>
      </c>
      <c r="R266" s="145">
        <v>45432</v>
      </c>
      <c r="S266" s="6">
        <v>369</v>
      </c>
      <c r="T266" s="145">
        <v>45400</v>
      </c>
      <c r="U266" s="95">
        <f t="shared" si="85"/>
        <v>0</v>
      </c>
      <c r="V266" s="95" t="str">
        <f t="shared" si="82"/>
        <v/>
      </c>
      <c r="W266" s="13">
        <f t="shared" si="87"/>
        <v>2308500</v>
      </c>
      <c r="X266" s="3"/>
      <c r="Y266" s="13" t="str">
        <f t="shared" si="84"/>
        <v/>
      </c>
      <c r="Z266" s="3"/>
      <c r="AA266" s="3"/>
      <c r="AB266" s="1">
        <f t="shared" si="88"/>
        <v>36900</v>
      </c>
      <c r="AC266" s="31">
        <f t="shared" si="89"/>
        <v>2345395</v>
      </c>
    </row>
    <row r="267" spans="1:61" s="199" customFormat="1" ht="61.5" x14ac:dyDescent="0.4">
      <c r="A267" s="795" t="s">
        <v>182</v>
      </c>
      <c r="B267" s="361">
        <v>509004005001</v>
      </c>
      <c r="C267" s="327" t="s">
        <v>162</v>
      </c>
      <c r="D267" s="327"/>
      <c r="E267" s="327" t="s">
        <v>424</v>
      </c>
      <c r="F267" s="327"/>
      <c r="G267" s="331">
        <v>6</v>
      </c>
      <c r="H267" s="327">
        <v>20256</v>
      </c>
      <c r="I267" s="327">
        <v>0</v>
      </c>
      <c r="J267" s="328">
        <v>16.670000000000002</v>
      </c>
      <c r="K267" s="328"/>
      <c r="L267" s="329"/>
      <c r="M267" s="205">
        <v>20000</v>
      </c>
      <c r="N267" s="206"/>
      <c r="O267" s="206"/>
      <c r="P267" s="204">
        <v>150167</v>
      </c>
      <c r="Q267" s="204">
        <v>0</v>
      </c>
      <c r="R267" s="454">
        <v>45400</v>
      </c>
      <c r="S267" s="202"/>
      <c r="T267" s="207"/>
      <c r="U267" s="201">
        <f t="shared" ref="U267:U330" si="90">S267-P267</f>
        <v>-150167</v>
      </c>
      <c r="V267" s="201" t="str">
        <f t="shared" si="82"/>
        <v/>
      </c>
      <c r="W267" s="202">
        <f t="shared" si="83"/>
        <v>7.5083500000000001</v>
      </c>
      <c r="X267" s="330" t="s">
        <v>669</v>
      </c>
      <c r="Y267" s="202" t="str">
        <f t="shared" si="84"/>
        <v>PEDIR</v>
      </c>
      <c r="Z267" s="206" t="s">
        <v>682</v>
      </c>
      <c r="AA267" s="206"/>
      <c r="AB267" s="206">
        <f t="shared" ref="AB267:AB268" si="91">(P267+Q267+AA267)/M267</f>
        <v>7.5083500000000001</v>
      </c>
      <c r="AC267" s="208">
        <f t="shared" si="89"/>
        <v>9.0167000000000002</v>
      </c>
    </row>
    <row r="268" spans="1:61" s="199" customFormat="1" ht="20.100000000000001" customHeight="1" x14ac:dyDescent="0.4">
      <c r="A268" s="796"/>
      <c r="B268" s="362">
        <v>509007505002</v>
      </c>
      <c r="C268" s="331" t="s">
        <v>163</v>
      </c>
      <c r="D268" s="331"/>
      <c r="E268" s="331" t="s">
        <v>424</v>
      </c>
      <c r="F268" s="331"/>
      <c r="G268" s="331">
        <v>6</v>
      </c>
      <c r="H268" s="331">
        <v>0</v>
      </c>
      <c r="I268" s="331">
        <v>0</v>
      </c>
      <c r="J268" s="332">
        <v>0</v>
      </c>
      <c r="K268" s="332">
        <v>0</v>
      </c>
      <c r="L268" s="332">
        <v>0</v>
      </c>
      <c r="M268" s="130">
        <v>0</v>
      </c>
      <c r="P268" s="25">
        <v>47000</v>
      </c>
      <c r="Q268" s="25">
        <v>0</v>
      </c>
      <c r="R268" s="438">
        <v>45400</v>
      </c>
      <c r="S268" s="25"/>
      <c r="T268" s="200"/>
      <c r="U268" s="201">
        <f t="shared" si="90"/>
        <v>-47000</v>
      </c>
      <c r="V268" s="201" t="str">
        <f t="shared" si="82"/>
        <v/>
      </c>
      <c r="W268" s="198" t="e">
        <f t="shared" si="83"/>
        <v>#DIV/0!</v>
      </c>
      <c r="X268" s="199" t="s">
        <v>590</v>
      </c>
      <c r="Y268" s="198" t="str">
        <f t="shared" si="84"/>
        <v>-</v>
      </c>
      <c r="Z268" s="199" t="s">
        <v>683</v>
      </c>
      <c r="AB268" s="199" t="e">
        <f t="shared" si="91"/>
        <v>#DIV/0!</v>
      </c>
      <c r="AC268" s="260" t="e">
        <f t="shared" si="89"/>
        <v>#DIV/0!</v>
      </c>
    </row>
    <row r="269" spans="1:61" ht="32.25" customHeight="1" x14ac:dyDescent="0.4">
      <c r="A269" s="796"/>
      <c r="B269" s="363">
        <v>509007509002</v>
      </c>
      <c r="C269" s="22" t="s">
        <v>164</v>
      </c>
      <c r="D269" s="22"/>
      <c r="E269" s="22" t="s">
        <v>424</v>
      </c>
      <c r="F269" s="22"/>
      <c r="G269" s="22">
        <v>6</v>
      </c>
      <c r="H269" s="22">
        <v>16352</v>
      </c>
      <c r="I269" s="22">
        <v>14353</v>
      </c>
      <c r="J269" s="138">
        <v>15630.78</v>
      </c>
      <c r="K269" s="138">
        <v>18325</v>
      </c>
      <c r="L269" s="138">
        <v>24286</v>
      </c>
      <c r="M269" s="90">
        <f>AVERAGE(K269:L269)</f>
        <v>21305.5</v>
      </c>
      <c r="P269" s="5">
        <v>78673</v>
      </c>
      <c r="Q269" s="34">
        <v>50000</v>
      </c>
      <c r="R269" s="71">
        <v>45432</v>
      </c>
      <c r="S269" s="5">
        <v>109200</v>
      </c>
      <c r="T269" s="145">
        <v>45400</v>
      </c>
      <c r="U269" s="35">
        <f t="shared" si="90"/>
        <v>30527</v>
      </c>
      <c r="V269" s="95" t="str">
        <f t="shared" si="82"/>
        <v>OJO</v>
      </c>
      <c r="W269" s="12">
        <f t="shared" si="83"/>
        <v>6.0394264391823711</v>
      </c>
      <c r="Y269" s="12" t="str">
        <f t="shared" si="84"/>
        <v>PEDIR</v>
      </c>
      <c r="Z269" s="57"/>
      <c r="AA269" s="126">
        <v>50000</v>
      </c>
      <c r="AB269" s="1">
        <f>(S269+Q269+AA269)/M269</f>
        <v>9.8190608058951909</v>
      </c>
      <c r="AC269" s="31">
        <f t="shared" si="89"/>
        <v>9.858487245077562</v>
      </c>
    </row>
    <row r="270" spans="1:61" ht="33" customHeight="1" x14ac:dyDescent="0.4">
      <c r="A270" s="796"/>
      <c r="B270" s="363">
        <v>509008509003</v>
      </c>
      <c r="C270" s="22" t="s">
        <v>165</v>
      </c>
      <c r="D270" s="22"/>
      <c r="E270" s="22" t="s">
        <v>424</v>
      </c>
      <c r="F270" s="22"/>
      <c r="G270" s="22">
        <v>6</v>
      </c>
      <c r="H270" s="22">
        <v>22303</v>
      </c>
      <c r="I270" s="22">
        <v>22496</v>
      </c>
      <c r="J270" s="138">
        <v>20830.669999999998</v>
      </c>
      <c r="K270" s="138">
        <v>24866</v>
      </c>
      <c r="L270" s="138">
        <v>19492</v>
      </c>
      <c r="M270" s="90">
        <f>AVERAGE(J270:L270)</f>
        <v>21729.556666666667</v>
      </c>
      <c r="P270" s="5">
        <v>236766</v>
      </c>
      <c r="Q270" s="34">
        <v>0</v>
      </c>
      <c r="R270" s="71">
        <v>45432</v>
      </c>
      <c r="S270" s="5">
        <v>263725</v>
      </c>
      <c r="T270" s="145">
        <v>45400</v>
      </c>
      <c r="U270" s="35">
        <f t="shared" si="90"/>
        <v>26959</v>
      </c>
      <c r="V270" s="95" t="str">
        <f t="shared" si="82"/>
        <v>OJO</v>
      </c>
      <c r="W270" s="12">
        <f t="shared" si="83"/>
        <v>10.896034540971613</v>
      </c>
      <c r="Y270" s="12" t="str">
        <f t="shared" si="84"/>
        <v/>
      </c>
      <c r="Z270" s="57"/>
      <c r="AA270" s="57"/>
      <c r="AB270" s="1">
        <f>(S270+Q270+AA270)/M270</f>
        <v>12.136694919531262</v>
      </c>
      <c r="AC270" s="31">
        <f t="shared" si="89"/>
        <v>17.032729460502875</v>
      </c>
    </row>
    <row r="271" spans="1:61" ht="24.6" x14ac:dyDescent="0.4">
      <c r="A271" s="796"/>
      <c r="B271" s="363">
        <v>509104001002</v>
      </c>
      <c r="C271" s="22" t="s">
        <v>374</v>
      </c>
      <c r="D271" s="22" t="s">
        <v>782</v>
      </c>
      <c r="E271" s="22" t="s">
        <v>424</v>
      </c>
      <c r="F271" s="22"/>
      <c r="G271" s="22">
        <v>6</v>
      </c>
      <c r="H271" s="22">
        <v>27354</v>
      </c>
      <c r="I271" s="22">
        <v>21014</v>
      </c>
      <c r="J271" s="138">
        <v>28551.17</v>
      </c>
      <c r="K271" s="138">
        <v>39131</v>
      </c>
      <c r="L271" s="138">
        <v>30611</v>
      </c>
      <c r="M271" s="90">
        <f>AVERAGE(K271:L271)</f>
        <v>34871</v>
      </c>
      <c r="P271" s="5">
        <v>299980</v>
      </c>
      <c r="Q271" s="5">
        <v>0</v>
      </c>
      <c r="R271" s="71">
        <v>45432</v>
      </c>
      <c r="S271" s="5">
        <v>304500</v>
      </c>
      <c r="T271" s="145">
        <v>45400</v>
      </c>
      <c r="U271" s="35">
        <f t="shared" si="90"/>
        <v>4520</v>
      </c>
      <c r="V271" s="95" t="str">
        <f t="shared" si="82"/>
        <v/>
      </c>
      <c r="W271" s="12">
        <f t="shared" si="83"/>
        <v>8.6025637349086637</v>
      </c>
      <c r="Y271" s="12" t="str">
        <f t="shared" si="84"/>
        <v>PEDIR</v>
      </c>
      <c r="Z271" s="57"/>
      <c r="AA271" s="57"/>
      <c r="AB271" s="1">
        <f>(S271+Q271+AA271)/M271</f>
        <v>8.7321843365547309</v>
      </c>
      <c r="AC271" s="31">
        <f t="shared" si="89"/>
        <v>11.334748071463395</v>
      </c>
    </row>
    <row r="272" spans="1:61" s="199" customFormat="1" ht="36.9" x14ac:dyDescent="0.4">
      <c r="A272" s="796"/>
      <c r="B272" s="362">
        <v>509104001702</v>
      </c>
      <c r="C272" s="331" t="s">
        <v>166</v>
      </c>
      <c r="D272" s="484" t="s">
        <v>634</v>
      </c>
      <c r="E272" s="331" t="s">
        <v>424</v>
      </c>
      <c r="F272" s="331"/>
      <c r="G272" s="331">
        <v>6</v>
      </c>
      <c r="H272" s="331">
        <v>108</v>
      </c>
      <c r="I272" s="331">
        <v>0</v>
      </c>
      <c r="J272" s="332">
        <v>83.33</v>
      </c>
      <c r="K272" s="332">
        <v>0</v>
      </c>
      <c r="L272" s="332">
        <v>0</v>
      </c>
      <c r="M272" s="130">
        <v>1700</v>
      </c>
      <c r="P272" s="25">
        <v>70</v>
      </c>
      <c r="Q272" s="199">
        <v>0</v>
      </c>
      <c r="R272" s="284">
        <v>45432</v>
      </c>
      <c r="S272" s="25">
        <v>70</v>
      </c>
      <c r="T272" s="438">
        <v>45400</v>
      </c>
      <c r="U272" s="201">
        <f t="shared" si="90"/>
        <v>0</v>
      </c>
      <c r="V272" s="201" t="str">
        <f t="shared" si="82"/>
        <v/>
      </c>
      <c r="W272" s="198">
        <f>SUM(P272:P272)/M272</f>
        <v>4.1176470588235294E-2</v>
      </c>
      <c r="X272" s="199" t="s">
        <v>634</v>
      </c>
      <c r="Y272" s="198" t="str">
        <f t="shared" si="84"/>
        <v>PEDIR</v>
      </c>
      <c r="AB272" s="199">
        <f>(S272+P272+AA272)/M272</f>
        <v>8.2352941176470587E-2</v>
      </c>
      <c r="AC272" s="260">
        <f t="shared" si="89"/>
        <v>-5.8764705882352946</v>
      </c>
    </row>
    <row r="273" spans="1:56" ht="23.25" customHeight="1" x14ac:dyDescent="0.4">
      <c r="A273" s="796"/>
      <c r="B273" s="363">
        <v>509104002002</v>
      </c>
      <c r="C273" s="22" t="s">
        <v>167</v>
      </c>
      <c r="D273" s="22" t="s">
        <v>783</v>
      </c>
      <c r="E273" s="22" t="s">
        <v>424</v>
      </c>
      <c r="F273" s="22"/>
      <c r="G273" s="22">
        <v>6</v>
      </c>
      <c r="H273" s="22">
        <v>1469</v>
      </c>
      <c r="I273" s="22">
        <v>477.25</v>
      </c>
      <c r="J273" s="138">
        <v>3588.92</v>
      </c>
      <c r="K273" s="138">
        <v>4533</v>
      </c>
      <c r="L273" s="138">
        <v>3829</v>
      </c>
      <c r="M273" s="90">
        <f>AVERAGE(J273:L273)</f>
        <v>3983.64</v>
      </c>
      <c r="P273" s="5">
        <v>51939</v>
      </c>
      <c r="Q273" s="5">
        <v>0</v>
      </c>
      <c r="R273" s="71">
        <v>45432</v>
      </c>
      <c r="S273" s="5">
        <v>51880</v>
      </c>
      <c r="T273" s="145">
        <v>45400</v>
      </c>
      <c r="U273" s="35">
        <f t="shared" si="90"/>
        <v>-59</v>
      </c>
      <c r="V273" s="95" t="str">
        <f t="shared" si="82"/>
        <v/>
      </c>
      <c r="W273" s="12">
        <f t="shared" si="83"/>
        <v>13.038075729734615</v>
      </c>
      <c r="Y273" s="12" t="str">
        <f t="shared" si="84"/>
        <v/>
      </c>
      <c r="Z273" s="57"/>
      <c r="AA273" s="57"/>
      <c r="AB273" s="1">
        <f t="shared" ref="AB273:AB303" si="92">(S273+Q273+AA273)/M273</f>
        <v>13.02326515448183</v>
      </c>
      <c r="AC273" s="31">
        <f t="shared" si="89"/>
        <v>20.061340884216445</v>
      </c>
    </row>
    <row r="274" spans="1:56" ht="28.5" customHeight="1" x14ac:dyDescent="0.4">
      <c r="A274" s="796"/>
      <c r="B274" s="363">
        <v>509104003702</v>
      </c>
      <c r="C274" s="22" t="s">
        <v>168</v>
      </c>
      <c r="D274" s="22"/>
      <c r="E274" s="22" t="s">
        <v>424</v>
      </c>
      <c r="F274" s="22"/>
      <c r="G274" s="22">
        <v>6</v>
      </c>
      <c r="H274" s="22">
        <v>420</v>
      </c>
      <c r="I274" s="22">
        <v>194</v>
      </c>
      <c r="J274" s="138">
        <v>515.58000000000004</v>
      </c>
      <c r="K274" s="138">
        <v>15.42</v>
      </c>
      <c r="L274" s="138">
        <v>75.17</v>
      </c>
      <c r="M274" s="238">
        <v>300</v>
      </c>
      <c r="P274" s="5">
        <v>5008</v>
      </c>
      <c r="Q274" s="5">
        <v>0</v>
      </c>
      <c r="R274" s="71">
        <v>45432</v>
      </c>
      <c r="S274" s="5">
        <v>5323</v>
      </c>
      <c r="T274" s="145">
        <v>45400</v>
      </c>
      <c r="U274" s="35">
        <f t="shared" si="90"/>
        <v>315</v>
      </c>
      <c r="V274" s="95" t="str">
        <f t="shared" si="82"/>
        <v>OJO</v>
      </c>
      <c r="W274" s="12">
        <f t="shared" si="83"/>
        <v>16.693333333333332</v>
      </c>
      <c r="Y274" s="12" t="str">
        <f t="shared" si="84"/>
        <v/>
      </c>
      <c r="Z274" s="57"/>
      <c r="AA274" s="57"/>
      <c r="AB274" s="1">
        <f t="shared" si="92"/>
        <v>17.743333333333332</v>
      </c>
      <c r="AC274" s="31">
        <f t="shared" si="89"/>
        <v>28.436666666666664</v>
      </c>
    </row>
    <row r="275" spans="1:56" ht="38.25" customHeight="1" x14ac:dyDescent="0.4">
      <c r="A275" s="796"/>
      <c r="B275" s="363">
        <v>509104004901</v>
      </c>
      <c r="C275" s="22" t="s">
        <v>375</v>
      </c>
      <c r="D275" s="22"/>
      <c r="E275" s="22" t="s">
        <v>424</v>
      </c>
      <c r="F275" s="22"/>
      <c r="G275" s="22">
        <v>6</v>
      </c>
      <c r="H275" s="22">
        <v>5895.5</v>
      </c>
      <c r="I275" s="22">
        <v>4316</v>
      </c>
      <c r="J275" s="138">
        <v>5822.42</v>
      </c>
      <c r="K275" s="138">
        <v>5343</v>
      </c>
      <c r="L275" s="138">
        <v>5200</v>
      </c>
      <c r="M275" s="90">
        <f>AVERAGE(H275:L275)</f>
        <v>5315.384</v>
      </c>
      <c r="P275" s="5">
        <v>106878</v>
      </c>
      <c r="Q275" s="34">
        <v>0</v>
      </c>
      <c r="R275" s="71">
        <v>45432</v>
      </c>
      <c r="S275" s="5">
        <v>109183</v>
      </c>
      <c r="T275" s="145">
        <v>45400</v>
      </c>
      <c r="U275" s="35">
        <f t="shared" si="90"/>
        <v>2305</v>
      </c>
      <c r="V275" s="95" t="str">
        <f t="shared" si="82"/>
        <v/>
      </c>
      <c r="W275" s="12">
        <f t="shared" si="83"/>
        <v>20.107296105041517</v>
      </c>
      <c r="Y275" s="12" t="str">
        <f t="shared" si="84"/>
        <v/>
      </c>
      <c r="Z275" s="57"/>
      <c r="AA275" s="57"/>
      <c r="AB275" s="1">
        <f t="shared" si="92"/>
        <v>20.540943043813957</v>
      </c>
      <c r="AC275" s="31">
        <f t="shared" si="89"/>
        <v>34.648239148855474</v>
      </c>
    </row>
    <row r="276" spans="1:56" ht="44.25" customHeight="1" x14ac:dyDescent="0.4">
      <c r="A276" s="796"/>
      <c r="B276" s="363">
        <v>509107504803</v>
      </c>
      <c r="C276" s="22" t="s">
        <v>169</v>
      </c>
      <c r="D276" s="22"/>
      <c r="E276" s="22" t="s">
        <v>424</v>
      </c>
      <c r="F276" s="22"/>
      <c r="G276" s="22">
        <v>6</v>
      </c>
      <c r="H276" s="22">
        <v>806.83</v>
      </c>
      <c r="I276" s="22">
        <v>699</v>
      </c>
      <c r="J276" s="138">
        <v>1119.21</v>
      </c>
      <c r="K276" s="138">
        <v>1027</v>
      </c>
      <c r="L276" s="138">
        <v>622</v>
      </c>
      <c r="M276" s="90">
        <f>AVERAGE(H276:L276)</f>
        <v>854.80799999999999</v>
      </c>
      <c r="P276" s="5">
        <v>11179</v>
      </c>
      <c r="Q276" s="34">
        <v>0</v>
      </c>
      <c r="R276" s="71">
        <v>45432</v>
      </c>
      <c r="S276" s="5">
        <v>11761</v>
      </c>
      <c r="T276" s="145">
        <v>45400</v>
      </c>
      <c r="U276" s="35">
        <f t="shared" si="90"/>
        <v>582</v>
      </c>
      <c r="V276" s="95" t="str">
        <f t="shared" si="82"/>
        <v/>
      </c>
      <c r="W276" s="12">
        <f t="shared" si="83"/>
        <v>13.077790568174374</v>
      </c>
      <c r="Y276" s="12" t="str">
        <f t="shared" si="84"/>
        <v/>
      </c>
      <c r="Z276" s="57"/>
      <c r="AA276" s="57"/>
      <c r="AB276" s="1">
        <f t="shared" si="92"/>
        <v>13.758645216235692</v>
      </c>
      <c r="AC276" s="31">
        <f t="shared" si="89"/>
        <v>20.836435784410064</v>
      </c>
    </row>
    <row r="277" spans="1:56" s="57" customFormat="1" ht="36" customHeight="1" x14ac:dyDescent="0.4">
      <c r="A277" s="796"/>
      <c r="B277" s="363">
        <v>509107505804</v>
      </c>
      <c r="C277" s="22" t="s">
        <v>170</v>
      </c>
      <c r="D277" s="22"/>
      <c r="E277" s="22" t="s">
        <v>424</v>
      </c>
      <c r="F277" s="138"/>
      <c r="G277" s="138">
        <v>6</v>
      </c>
      <c r="H277" s="138">
        <v>960.5</v>
      </c>
      <c r="I277" s="138">
        <v>291</v>
      </c>
      <c r="J277" s="138">
        <v>805.5</v>
      </c>
      <c r="K277" s="138">
        <v>802</v>
      </c>
      <c r="L277" s="138">
        <v>694.42</v>
      </c>
      <c r="M277" s="90">
        <f>AVERAGE(H277:L277)</f>
        <v>710.68399999999997</v>
      </c>
      <c r="N277" s="1"/>
      <c r="O277" s="1"/>
      <c r="P277" s="57">
        <v>4072</v>
      </c>
      <c r="Q277" s="34">
        <v>0</v>
      </c>
      <c r="R277" s="71">
        <v>45432</v>
      </c>
      <c r="S277" s="5">
        <v>5526</v>
      </c>
      <c r="T277" s="145">
        <v>45400</v>
      </c>
      <c r="U277" s="35">
        <f t="shared" si="90"/>
        <v>1454</v>
      </c>
      <c r="V277" s="95" t="str">
        <f t="shared" si="82"/>
        <v>OJO</v>
      </c>
      <c r="W277" s="12">
        <f t="shared" si="83"/>
        <v>5.7296913958946591</v>
      </c>
      <c r="X277" s="1"/>
      <c r="Y277" s="12" t="str">
        <f t="shared" si="84"/>
        <v>PEDIR</v>
      </c>
      <c r="Z277" s="1"/>
      <c r="AB277" s="1">
        <f t="shared" si="92"/>
        <v>7.7756077243894621</v>
      </c>
      <c r="AC277" s="31">
        <f t="shared" si="89"/>
        <v>7.5052991202841213</v>
      </c>
    </row>
    <row r="278" spans="1:56" ht="21" customHeight="1" x14ac:dyDescent="0.4">
      <c r="A278" s="796"/>
      <c r="B278" s="363">
        <v>509108501903</v>
      </c>
      <c r="C278" s="138" t="s">
        <v>171</v>
      </c>
      <c r="D278" s="138"/>
      <c r="E278" s="138" t="s">
        <v>424</v>
      </c>
      <c r="F278" s="138"/>
      <c r="G278" s="138">
        <v>6</v>
      </c>
      <c r="H278" s="138">
        <v>10952</v>
      </c>
      <c r="I278" s="138">
        <v>10278</v>
      </c>
      <c r="J278" s="138">
        <v>11113.42</v>
      </c>
      <c r="K278" s="138">
        <v>10315</v>
      </c>
      <c r="L278" s="138">
        <v>7962</v>
      </c>
      <c r="M278" s="90">
        <f>AVERAGE(H278:L278)</f>
        <v>10124.083999999999</v>
      </c>
      <c r="P278" s="5">
        <v>125894</v>
      </c>
      <c r="Q278" s="34">
        <v>0</v>
      </c>
      <c r="R278" s="71">
        <v>45432</v>
      </c>
      <c r="S278" s="5">
        <v>129816</v>
      </c>
      <c r="T278" s="145">
        <v>45400</v>
      </c>
      <c r="U278" s="35">
        <f t="shared" si="90"/>
        <v>3922</v>
      </c>
      <c r="V278" s="95" t="str">
        <f t="shared" si="82"/>
        <v/>
      </c>
      <c r="W278" s="12">
        <f t="shared" si="83"/>
        <v>12.435100301419864</v>
      </c>
      <c r="Y278" s="12" t="str">
        <f t="shared" si="84"/>
        <v/>
      </c>
      <c r="AA278" s="57"/>
      <c r="AB278" s="1">
        <f t="shared" si="92"/>
        <v>12.822493373227644</v>
      </c>
      <c r="AC278" s="31">
        <f t="shared" si="89"/>
        <v>19.257593674647509</v>
      </c>
    </row>
    <row r="279" spans="1:56" ht="23.25" customHeight="1" x14ac:dyDescent="0.4">
      <c r="A279" s="796"/>
      <c r="B279" s="363">
        <v>509111020003</v>
      </c>
      <c r="C279" s="138" t="s">
        <v>172</v>
      </c>
      <c r="D279" s="138"/>
      <c r="E279" s="138" t="s">
        <v>424</v>
      </c>
      <c r="F279" s="138"/>
      <c r="G279" s="138">
        <v>6</v>
      </c>
      <c r="H279" s="138">
        <v>1511.92</v>
      </c>
      <c r="I279" s="138">
        <v>1135</v>
      </c>
      <c r="J279" s="138">
        <v>1586.5</v>
      </c>
      <c r="K279" s="138">
        <v>2109</v>
      </c>
      <c r="L279" s="138">
        <v>2831</v>
      </c>
      <c r="M279" s="90">
        <f>AVERAGE(H279:L279)</f>
        <v>1834.684</v>
      </c>
      <c r="N279" s="57"/>
      <c r="O279" s="57"/>
      <c r="P279" s="5">
        <v>100</v>
      </c>
      <c r="Q279" s="34">
        <v>15000</v>
      </c>
      <c r="R279" s="71">
        <v>45432</v>
      </c>
      <c r="S279" s="34">
        <v>4100</v>
      </c>
      <c r="T279" s="145">
        <v>45400</v>
      </c>
      <c r="U279" s="35">
        <f t="shared" si="90"/>
        <v>4000</v>
      </c>
      <c r="V279" s="95" t="str">
        <f t="shared" si="82"/>
        <v>OJO</v>
      </c>
      <c r="W279" s="48">
        <f t="shared" si="83"/>
        <v>8.230300149780561</v>
      </c>
      <c r="X279" s="57"/>
      <c r="Y279" s="48" t="str">
        <f t="shared" si="84"/>
        <v>PEDIR</v>
      </c>
      <c r="Z279" s="57"/>
      <c r="AA279" s="126">
        <v>15000</v>
      </c>
      <c r="AB279" s="1">
        <f t="shared" si="92"/>
        <v>18.586306960762727</v>
      </c>
      <c r="AC279" s="31">
        <f t="shared" si="89"/>
        <v>20.816607110543288</v>
      </c>
    </row>
    <row r="280" spans="1:56" ht="20.100000000000001" customHeight="1" x14ac:dyDescent="0.4">
      <c r="A280" s="796"/>
      <c r="B280" s="363">
        <v>509115002403</v>
      </c>
      <c r="C280" s="138" t="s">
        <v>173</v>
      </c>
      <c r="D280" s="138"/>
      <c r="E280" s="138" t="s">
        <v>424</v>
      </c>
      <c r="F280" s="138"/>
      <c r="G280" s="138">
        <v>6</v>
      </c>
      <c r="H280" s="138">
        <v>2614.83</v>
      </c>
      <c r="I280" s="138">
        <v>1000</v>
      </c>
      <c r="J280" s="138">
        <v>1266.67</v>
      </c>
      <c r="K280" s="138">
        <v>1498.42</v>
      </c>
      <c r="L280" s="138">
        <v>1288.33</v>
      </c>
      <c r="M280" s="90">
        <f>AVERAGE(J280:L280)</f>
        <v>1351.14</v>
      </c>
      <c r="P280" s="5">
        <v>20800</v>
      </c>
      <c r="Q280" s="34">
        <v>0</v>
      </c>
      <c r="R280" s="71">
        <v>45432</v>
      </c>
      <c r="S280" s="5">
        <v>24300</v>
      </c>
      <c r="T280" s="145">
        <v>45400</v>
      </c>
      <c r="U280" s="35">
        <f t="shared" si="90"/>
        <v>3500</v>
      </c>
      <c r="V280" s="95" t="str">
        <f t="shared" si="82"/>
        <v>OJO</v>
      </c>
      <c r="W280" s="12">
        <f t="shared" si="83"/>
        <v>15.394407685361989</v>
      </c>
      <c r="Y280" s="12" t="str">
        <f t="shared" si="84"/>
        <v/>
      </c>
      <c r="AA280" s="57"/>
      <c r="AB280" s="1">
        <f t="shared" si="92"/>
        <v>17.984812824725786</v>
      </c>
      <c r="AC280" s="31">
        <f t="shared" si="89"/>
        <v>27.379220510087777</v>
      </c>
    </row>
    <row r="281" spans="1:56" ht="20.100000000000001" customHeight="1" x14ac:dyDescent="0.4">
      <c r="A281" s="796"/>
      <c r="B281" s="363">
        <v>530040010003</v>
      </c>
      <c r="C281" s="138" t="s">
        <v>174</v>
      </c>
      <c r="D281" s="138"/>
      <c r="E281" s="138"/>
      <c r="F281" s="138"/>
      <c r="G281" s="138">
        <v>6</v>
      </c>
      <c r="H281" s="138">
        <v>4.17</v>
      </c>
      <c r="I281" s="138">
        <v>0.5</v>
      </c>
      <c r="J281" s="138">
        <v>0.95</v>
      </c>
      <c r="K281" s="138">
        <v>1.64</v>
      </c>
      <c r="L281" s="138">
        <v>0.21</v>
      </c>
      <c r="M281" s="90">
        <f t="shared" ref="M281" si="93">AVERAGE(H281:L281)</f>
        <v>1.494</v>
      </c>
      <c r="P281" s="5">
        <v>22</v>
      </c>
      <c r="Q281" s="34">
        <v>0</v>
      </c>
      <c r="R281" s="71">
        <v>45432</v>
      </c>
      <c r="S281" s="5">
        <v>22</v>
      </c>
      <c r="T281" s="145">
        <v>45400</v>
      </c>
      <c r="U281" s="35">
        <f t="shared" si="90"/>
        <v>0</v>
      </c>
      <c r="V281" s="95" t="str">
        <f t="shared" si="82"/>
        <v/>
      </c>
      <c r="W281" s="12">
        <f t="shared" si="83"/>
        <v>14.725568942436412</v>
      </c>
      <c r="Y281" s="12" t="str">
        <f t="shared" si="84"/>
        <v/>
      </c>
      <c r="AA281" s="57"/>
      <c r="AB281" s="1">
        <f t="shared" si="92"/>
        <v>14.725568942436412</v>
      </c>
      <c r="AC281" s="31">
        <f t="shared" si="89"/>
        <v>23.451137884872825</v>
      </c>
    </row>
    <row r="282" spans="1:56" ht="19.5" customHeight="1" x14ac:dyDescent="0.4">
      <c r="A282" s="796"/>
      <c r="B282" s="363">
        <v>530070010003</v>
      </c>
      <c r="C282" s="22" t="s">
        <v>175</v>
      </c>
      <c r="D282" s="22"/>
      <c r="E282" s="22"/>
      <c r="F282" s="22"/>
      <c r="G282" s="22">
        <v>6</v>
      </c>
      <c r="H282" s="22">
        <v>0</v>
      </c>
      <c r="I282" s="22">
        <v>0</v>
      </c>
      <c r="J282" s="138">
        <v>3</v>
      </c>
      <c r="K282" s="138">
        <v>1</v>
      </c>
      <c r="L282" s="138">
        <v>0</v>
      </c>
      <c r="M282" s="90">
        <f t="shared" ref="M282" si="94">AVERAGE(J282:L282)</f>
        <v>1.3333333333333333</v>
      </c>
      <c r="P282" s="5">
        <v>0</v>
      </c>
      <c r="Q282" s="34">
        <v>0</v>
      </c>
      <c r="R282" s="71">
        <v>45432</v>
      </c>
      <c r="S282" s="5">
        <v>0</v>
      </c>
      <c r="T282" s="145">
        <v>45400</v>
      </c>
      <c r="U282" s="35">
        <f t="shared" si="90"/>
        <v>0</v>
      </c>
      <c r="V282" s="95" t="str">
        <f t="shared" si="82"/>
        <v/>
      </c>
      <c r="W282" s="12">
        <f t="shared" si="83"/>
        <v>0</v>
      </c>
      <c r="X282" s="52" t="s">
        <v>563</v>
      </c>
      <c r="Y282" s="12" t="str">
        <f t="shared" si="84"/>
        <v>PEDIR</v>
      </c>
      <c r="AA282" s="57"/>
      <c r="AB282" s="1">
        <f t="shared" si="92"/>
        <v>0</v>
      </c>
      <c r="AC282" s="31">
        <f t="shared" si="89"/>
        <v>-6</v>
      </c>
    </row>
    <row r="283" spans="1:56" ht="20.100000000000001" customHeight="1" x14ac:dyDescent="0.4">
      <c r="A283" s="796"/>
      <c r="B283" s="363">
        <v>530075010003</v>
      </c>
      <c r="C283" s="22" t="s">
        <v>176</v>
      </c>
      <c r="D283" s="22"/>
      <c r="E283" s="22"/>
      <c r="F283" s="22"/>
      <c r="G283" s="22">
        <v>6</v>
      </c>
      <c r="H283" s="22">
        <v>2.59</v>
      </c>
      <c r="I283" s="22">
        <v>0.37</v>
      </c>
      <c r="J283" s="138">
        <v>0.67</v>
      </c>
      <c r="K283" s="333">
        <v>7.61</v>
      </c>
      <c r="L283" s="138">
        <v>0</v>
      </c>
      <c r="M283" s="90">
        <f t="shared" ref="M283" si="95">AVERAGE(H283:L283)</f>
        <v>2.2480000000000002</v>
      </c>
      <c r="P283" s="5">
        <v>100</v>
      </c>
      <c r="Q283" s="34">
        <v>0</v>
      </c>
      <c r="R283" s="71">
        <v>45432</v>
      </c>
      <c r="S283" s="5">
        <v>100</v>
      </c>
      <c r="T283" s="145">
        <v>45400</v>
      </c>
      <c r="U283" s="35">
        <f t="shared" si="90"/>
        <v>0</v>
      </c>
      <c r="V283" s="95" t="str">
        <f t="shared" si="82"/>
        <v/>
      </c>
      <c r="W283" s="12">
        <f t="shared" si="83"/>
        <v>44.483985765124551</v>
      </c>
      <c r="Y283" s="12" t="str">
        <f t="shared" si="84"/>
        <v/>
      </c>
      <c r="AA283" s="57"/>
      <c r="AB283" s="1">
        <f t="shared" si="92"/>
        <v>44.483985765124551</v>
      </c>
      <c r="AC283" s="31">
        <f t="shared" si="89"/>
        <v>82.967971530249102</v>
      </c>
    </row>
    <row r="284" spans="1:56" ht="19.5" customHeight="1" x14ac:dyDescent="0.4">
      <c r="A284" s="796"/>
      <c r="B284" s="363">
        <v>530080010003</v>
      </c>
      <c r="C284" s="22" t="s">
        <v>177</v>
      </c>
      <c r="D284" s="22"/>
      <c r="E284" s="22"/>
      <c r="F284" s="22"/>
      <c r="G284" s="22">
        <v>6</v>
      </c>
      <c r="H284" s="22">
        <v>3.45</v>
      </c>
      <c r="I284" s="22">
        <v>0.55000000000000004</v>
      </c>
      <c r="J284" s="138">
        <v>3.12</v>
      </c>
      <c r="K284" s="138">
        <v>0</v>
      </c>
      <c r="L284" s="138">
        <v>1.83</v>
      </c>
      <c r="M284" s="90">
        <f t="shared" ref="M284" si="96">AVERAGE(J284:L284)</f>
        <v>1.6500000000000001</v>
      </c>
      <c r="P284" s="5">
        <v>52</v>
      </c>
      <c r="Q284" s="34">
        <v>0</v>
      </c>
      <c r="R284" s="71">
        <v>45432</v>
      </c>
      <c r="S284" s="5">
        <v>52</v>
      </c>
      <c r="T284" s="145">
        <v>45400</v>
      </c>
      <c r="U284" s="35">
        <f t="shared" si="90"/>
        <v>0</v>
      </c>
      <c r="V284" s="95" t="str">
        <f t="shared" si="82"/>
        <v/>
      </c>
      <c r="W284" s="12">
        <f t="shared" si="83"/>
        <v>31.515151515151512</v>
      </c>
      <c r="Y284" s="12" t="str">
        <f t="shared" si="84"/>
        <v/>
      </c>
      <c r="AA284" s="57"/>
      <c r="AB284" s="1">
        <f t="shared" si="92"/>
        <v>31.515151515151512</v>
      </c>
      <c r="AC284" s="31">
        <f t="shared" si="89"/>
        <v>57.030303030303024</v>
      </c>
    </row>
    <row r="285" spans="1:56" ht="20.100000000000001" customHeight="1" x14ac:dyDescent="0.4">
      <c r="A285" s="796"/>
      <c r="B285" s="363">
        <v>530085000005</v>
      </c>
      <c r="C285" s="22" t="s">
        <v>178</v>
      </c>
      <c r="D285" s="22"/>
      <c r="E285" s="22"/>
      <c r="F285" s="22"/>
      <c r="G285" s="22">
        <v>6</v>
      </c>
      <c r="H285" s="22">
        <v>2.61</v>
      </c>
      <c r="I285" s="22">
        <v>1.67</v>
      </c>
      <c r="J285" s="138">
        <v>4.34</v>
      </c>
      <c r="K285" s="138">
        <v>1.33</v>
      </c>
      <c r="L285" s="138">
        <v>1</v>
      </c>
      <c r="M285" s="90">
        <f t="shared" ref="M285" si="97">AVERAGE(H285:L285)</f>
        <v>2.19</v>
      </c>
      <c r="P285" s="5">
        <v>84</v>
      </c>
      <c r="Q285" s="34">
        <v>0</v>
      </c>
      <c r="R285" s="71">
        <v>45432</v>
      </c>
      <c r="S285" s="5">
        <v>84</v>
      </c>
      <c r="T285" s="145">
        <v>45400</v>
      </c>
      <c r="U285" s="35">
        <f t="shared" si="90"/>
        <v>0</v>
      </c>
      <c r="V285" s="95" t="str">
        <f t="shared" si="82"/>
        <v/>
      </c>
      <c r="W285" s="12">
        <f t="shared" si="83"/>
        <v>38.356164383561648</v>
      </c>
      <c r="Y285" s="12" t="str">
        <f t="shared" si="84"/>
        <v/>
      </c>
      <c r="AA285" s="57"/>
      <c r="AB285" s="1">
        <f t="shared" si="92"/>
        <v>38.356164383561648</v>
      </c>
      <c r="AC285" s="31">
        <f t="shared" si="89"/>
        <v>70.712328767123296</v>
      </c>
    </row>
    <row r="286" spans="1:56" s="3" customFormat="1" ht="20.100000000000001" customHeight="1" thickBot="1" x14ac:dyDescent="0.45">
      <c r="A286" s="796"/>
      <c r="B286" s="363">
        <v>530110010003</v>
      </c>
      <c r="C286" s="22" t="s">
        <v>179</v>
      </c>
      <c r="D286" s="22" t="s">
        <v>784</v>
      </c>
      <c r="E286" s="22"/>
      <c r="F286" s="22"/>
      <c r="G286" s="22">
        <v>6</v>
      </c>
      <c r="H286" s="22">
        <v>0</v>
      </c>
      <c r="I286" s="22">
        <v>0.1</v>
      </c>
      <c r="J286" s="485">
        <v>7</v>
      </c>
      <c r="K286" s="138">
        <v>0</v>
      </c>
      <c r="L286" s="138">
        <v>0</v>
      </c>
      <c r="M286" s="90">
        <f t="shared" ref="M286:M287" si="98">AVERAGE(J286:L286)</f>
        <v>2.3333333333333335</v>
      </c>
      <c r="N286" s="1"/>
      <c r="O286" s="1"/>
      <c r="P286" s="1">
        <v>96</v>
      </c>
      <c r="Q286" s="34">
        <v>0</v>
      </c>
      <c r="R286" s="71">
        <v>45432</v>
      </c>
      <c r="S286" s="5">
        <v>96</v>
      </c>
      <c r="T286" s="145">
        <v>45400</v>
      </c>
      <c r="U286" s="35">
        <f t="shared" si="90"/>
        <v>0</v>
      </c>
      <c r="V286" s="95" t="str">
        <f t="shared" si="82"/>
        <v/>
      </c>
      <c r="W286" s="12">
        <f t="shared" si="83"/>
        <v>41.142857142857139</v>
      </c>
      <c r="X286" s="1"/>
      <c r="Y286" s="12" t="str">
        <f t="shared" si="84"/>
        <v/>
      </c>
      <c r="Z286" s="1"/>
      <c r="AA286" s="57"/>
      <c r="AB286" s="1">
        <f t="shared" si="92"/>
        <v>41.142857142857139</v>
      </c>
      <c r="AC286" s="31">
        <f t="shared" si="89"/>
        <v>76.285714285714278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s="4" customFormat="1" ht="31.5" customHeight="1" thickBot="1" x14ac:dyDescent="0.45">
      <c r="A287" s="796"/>
      <c r="B287" s="363">
        <v>530125010003</v>
      </c>
      <c r="C287" s="22" t="s">
        <v>180</v>
      </c>
      <c r="D287" s="22" t="s">
        <v>785</v>
      </c>
      <c r="E287" s="22"/>
      <c r="F287" s="22"/>
      <c r="G287" s="22">
        <v>6</v>
      </c>
      <c r="H287" s="22">
        <v>1.08</v>
      </c>
      <c r="I287" s="22">
        <v>0</v>
      </c>
      <c r="J287" s="485">
        <v>4.33</v>
      </c>
      <c r="K287" s="485">
        <v>0</v>
      </c>
      <c r="L287" s="485">
        <v>0</v>
      </c>
      <c r="M287" s="90">
        <f t="shared" si="98"/>
        <v>1.4433333333333334</v>
      </c>
      <c r="N287" s="1"/>
      <c r="O287" s="1"/>
      <c r="P287" s="1">
        <v>100</v>
      </c>
      <c r="Q287" s="34">
        <v>0</v>
      </c>
      <c r="R287" s="71">
        <v>45432</v>
      </c>
      <c r="S287" s="5">
        <v>100</v>
      </c>
      <c r="T287" s="71">
        <v>45400</v>
      </c>
      <c r="U287" s="35">
        <f t="shared" si="90"/>
        <v>0</v>
      </c>
      <c r="V287" s="95" t="str">
        <f t="shared" si="82"/>
        <v/>
      </c>
      <c r="W287" s="12">
        <f t="shared" si="83"/>
        <v>69.284064665127019</v>
      </c>
      <c r="X287" s="1" t="s">
        <v>671</v>
      </c>
      <c r="Y287" s="12" t="str">
        <f t="shared" si="84"/>
        <v/>
      </c>
      <c r="Z287" s="1"/>
      <c r="AA287" s="57"/>
      <c r="AB287" s="1">
        <f t="shared" si="92"/>
        <v>69.284064665127019</v>
      </c>
      <c r="AC287" s="31">
        <f t="shared" si="89"/>
        <v>132.56812933025404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s="336" customFormat="1" ht="20.100000000000001" customHeight="1" thickBot="1" x14ac:dyDescent="0.45">
      <c r="A288" s="796"/>
      <c r="B288" s="364">
        <v>51501250500300</v>
      </c>
      <c r="C288" s="277" t="s">
        <v>670</v>
      </c>
      <c r="D288" s="277"/>
      <c r="E288" s="277"/>
      <c r="F288" s="277"/>
      <c r="G288" s="277"/>
      <c r="H288" s="277">
        <v>11.17</v>
      </c>
      <c r="I288" s="277"/>
      <c r="J288" s="334"/>
      <c r="K288" s="334"/>
      <c r="L288" s="334"/>
      <c r="M288" s="171"/>
      <c r="N288" s="172"/>
      <c r="O288" s="172"/>
      <c r="P288" s="172">
        <v>1221</v>
      </c>
      <c r="Q288" s="170">
        <v>0</v>
      </c>
      <c r="R288" s="71">
        <v>45432</v>
      </c>
      <c r="S288" s="170">
        <v>1221</v>
      </c>
      <c r="T288" s="173">
        <v>45400</v>
      </c>
      <c r="U288" s="35">
        <f t="shared" si="90"/>
        <v>0</v>
      </c>
      <c r="V288" s="174"/>
      <c r="W288" s="168"/>
      <c r="X288" s="172"/>
      <c r="Y288" s="168"/>
      <c r="Z288" s="172"/>
      <c r="AA288" s="172"/>
      <c r="AB288" s="172" t="e">
        <f t="shared" si="92"/>
        <v>#DIV/0!</v>
      </c>
      <c r="AC288" s="523" t="e">
        <f t="shared" si="89"/>
        <v>#DIV/0!</v>
      </c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  <c r="AN288" s="172"/>
      <c r="AO288" s="172"/>
      <c r="AP288" s="172"/>
      <c r="AQ288" s="172"/>
      <c r="AR288" s="172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</row>
    <row r="289" spans="1:56" s="121" customFormat="1" ht="39.75" customHeight="1" thickBot="1" x14ac:dyDescent="0.45">
      <c r="A289" s="797"/>
      <c r="B289" s="365">
        <v>530165010003</v>
      </c>
      <c r="C289" s="23" t="s">
        <v>181</v>
      </c>
      <c r="D289" s="23" t="s">
        <v>684</v>
      </c>
      <c r="E289" s="23" t="s">
        <v>429</v>
      </c>
      <c r="F289" s="22"/>
      <c r="G289" s="22">
        <v>6</v>
      </c>
      <c r="H289" s="23">
        <v>3.78</v>
      </c>
      <c r="I289" s="23">
        <v>2</v>
      </c>
      <c r="J289" s="139">
        <v>4.67</v>
      </c>
      <c r="K289" s="139">
        <v>2.67</v>
      </c>
      <c r="L289" s="139">
        <v>2</v>
      </c>
      <c r="M289" s="456">
        <f>AVERAGE(H289:L289)</f>
        <v>3.024</v>
      </c>
      <c r="N289" s="3"/>
      <c r="O289" s="3"/>
      <c r="P289" s="3">
        <v>64</v>
      </c>
      <c r="Q289" s="6">
        <v>0</v>
      </c>
      <c r="R289" s="71">
        <v>45432</v>
      </c>
      <c r="S289" s="6">
        <v>64</v>
      </c>
      <c r="T289" s="71">
        <v>45400</v>
      </c>
      <c r="U289" s="35">
        <f t="shared" si="90"/>
        <v>0</v>
      </c>
      <c r="V289" s="95" t="str">
        <f>IF(U289&gt;M289, "OJO", "")</f>
        <v/>
      </c>
      <c r="W289" s="13">
        <f>SUM(P289:Q289)/M289</f>
        <v>21.164021164021165</v>
      </c>
      <c r="X289" s="3"/>
      <c r="Y289" s="13" t="str">
        <f>IFERROR(IF(W289&lt;=(4+G289),"PEDIR",""),"-")</f>
        <v/>
      </c>
      <c r="Z289" s="3"/>
      <c r="AA289" s="60"/>
      <c r="AB289" s="1">
        <f t="shared" si="92"/>
        <v>21.164021164021165</v>
      </c>
      <c r="AC289" s="31">
        <f t="shared" si="89"/>
        <v>36.328042328042329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 spans="1:56" s="336" customFormat="1" ht="20.100000000000001" customHeight="1" thickBot="1" x14ac:dyDescent="0.45">
      <c r="A290" s="372"/>
      <c r="B290" s="373">
        <v>50901650580000</v>
      </c>
      <c r="C290" s="374" t="s">
        <v>685</v>
      </c>
      <c r="D290" s="374"/>
      <c r="E290" s="374"/>
      <c r="F290" s="277"/>
      <c r="G290" s="277"/>
      <c r="H290" s="374">
        <v>398</v>
      </c>
      <c r="I290" s="374">
        <v>409</v>
      </c>
      <c r="J290" s="375">
        <v>261</v>
      </c>
      <c r="K290" s="375"/>
      <c r="L290" s="375"/>
      <c r="M290" s="463">
        <v>400</v>
      </c>
      <c r="N290" s="377"/>
      <c r="O290" s="377"/>
      <c r="P290" s="336">
        <v>245</v>
      </c>
      <c r="Q290" s="376">
        <v>0</v>
      </c>
      <c r="R290" s="71">
        <v>45432</v>
      </c>
      <c r="S290" s="376">
        <v>345</v>
      </c>
      <c r="T290" s="173">
        <v>45289</v>
      </c>
      <c r="U290" s="35">
        <f t="shared" si="90"/>
        <v>100</v>
      </c>
      <c r="V290" s="174" t="str">
        <f>IF(U290&gt;M290, "OJO", "")</f>
        <v/>
      </c>
      <c r="W290" s="378">
        <f>S290/M290</f>
        <v>0.86250000000000004</v>
      </c>
      <c r="X290" s="377"/>
      <c r="Y290" s="378" t="str">
        <f>IFERROR(IF(W290&lt;=(4+G290),"PEDIR",""),"-")</f>
        <v>PEDIR</v>
      </c>
      <c r="Z290" s="377"/>
      <c r="AA290" s="377"/>
      <c r="AB290" s="175">
        <f t="shared" si="92"/>
        <v>0.86250000000000004</v>
      </c>
      <c r="AC290" s="220">
        <f t="shared" si="89"/>
        <v>1.7250000000000001</v>
      </c>
    </row>
    <row r="291" spans="1:56" s="336" customFormat="1" ht="20.100000000000001" customHeight="1" thickBot="1" x14ac:dyDescent="0.45">
      <c r="A291" s="372"/>
      <c r="B291" s="373">
        <v>50901500240300</v>
      </c>
      <c r="C291" s="374" t="s">
        <v>686</v>
      </c>
      <c r="D291" s="374"/>
      <c r="E291" s="374"/>
      <c r="F291" s="277"/>
      <c r="G291" s="277"/>
      <c r="H291" s="374">
        <v>0</v>
      </c>
      <c r="I291" s="374">
        <v>0</v>
      </c>
      <c r="J291" s="375">
        <v>0</v>
      </c>
      <c r="K291" s="375"/>
      <c r="L291" s="375"/>
      <c r="M291" s="463"/>
      <c r="N291" s="377"/>
      <c r="O291" s="377"/>
      <c r="P291" s="336">
        <v>0</v>
      </c>
      <c r="Q291" s="376"/>
      <c r="R291" s="71">
        <v>45432</v>
      </c>
      <c r="S291" s="376">
        <v>1380</v>
      </c>
      <c r="T291" s="173">
        <v>45289</v>
      </c>
      <c r="U291" s="35">
        <f t="shared" si="90"/>
        <v>1380</v>
      </c>
      <c r="V291" s="174"/>
      <c r="W291" s="378"/>
      <c r="X291" s="377"/>
      <c r="Y291" s="378" t="str">
        <f>IFERROR(IF(W291&lt;=(4+G291),"PEDIR",""),"-")</f>
        <v>PEDIR</v>
      </c>
      <c r="Z291" s="377"/>
      <c r="AA291" s="377"/>
      <c r="AB291" s="175" t="e">
        <f t="shared" si="92"/>
        <v>#DIV/0!</v>
      </c>
      <c r="AC291" s="220" t="e">
        <f t="shared" si="89"/>
        <v>#DIV/0!</v>
      </c>
    </row>
    <row r="292" spans="1:56" s="4" customFormat="1" ht="20.100000000000001" customHeight="1" thickBot="1" x14ac:dyDescent="0.45">
      <c r="A292" s="9" t="s">
        <v>184</v>
      </c>
      <c r="B292" s="337">
        <v>125060000000</v>
      </c>
      <c r="C292" s="38" t="s">
        <v>183</v>
      </c>
      <c r="D292" s="119"/>
      <c r="E292" s="7" t="s">
        <v>430</v>
      </c>
      <c r="F292" s="7"/>
      <c r="G292" s="7">
        <v>2.5</v>
      </c>
      <c r="H292" s="120">
        <v>504.04</v>
      </c>
      <c r="I292" s="120">
        <v>193</v>
      </c>
      <c r="J292" s="129">
        <v>285.87</v>
      </c>
      <c r="K292" s="129">
        <v>413</v>
      </c>
      <c r="L292" s="184">
        <v>302.63</v>
      </c>
      <c r="M292" s="77">
        <f>AVERAGE(J292:L292)</f>
        <v>333.83333333333331</v>
      </c>
      <c r="P292" s="4">
        <v>5680</v>
      </c>
      <c r="Q292" s="59">
        <v>3400</v>
      </c>
      <c r="R292" s="71">
        <v>45432</v>
      </c>
      <c r="S292" s="7">
        <v>2280</v>
      </c>
      <c r="T292" s="99">
        <v>45400</v>
      </c>
      <c r="U292" s="35">
        <f t="shared" si="90"/>
        <v>-3400</v>
      </c>
      <c r="V292" s="95" t="str">
        <f>IF(U292&gt;M292, "OJO", "")</f>
        <v/>
      </c>
      <c r="W292" s="14">
        <f>SUM(P292:Q292)/M292</f>
        <v>27.199201198202697</v>
      </c>
      <c r="Y292" s="13" t="str">
        <f>IFERROR(IF(W292&lt;=(4+G292),"PEDIR",""),"-")</f>
        <v/>
      </c>
      <c r="AA292" s="56"/>
      <c r="AB292" s="2">
        <f t="shared" si="92"/>
        <v>17.014478282576135</v>
      </c>
      <c r="AC292" s="141">
        <f t="shared" si="89"/>
        <v>41.713679480778836</v>
      </c>
    </row>
    <row r="293" spans="1:56" s="175" customFormat="1" ht="20.100000000000001" customHeight="1" thickBot="1" x14ac:dyDescent="0.45">
      <c r="A293" s="380"/>
      <c r="B293" s="379">
        <v>2275025000000</v>
      </c>
      <c r="C293" s="381" t="s">
        <v>616</v>
      </c>
      <c r="D293" s="381"/>
      <c r="E293" s="382"/>
      <c r="F293" s="382"/>
      <c r="G293" s="382"/>
      <c r="H293" s="382"/>
      <c r="I293" s="382">
        <v>0</v>
      </c>
      <c r="J293" s="383">
        <v>0</v>
      </c>
      <c r="K293" s="383"/>
      <c r="L293" s="384"/>
      <c r="M293" s="77"/>
      <c r="N293" s="336"/>
      <c r="O293" s="336"/>
      <c r="P293" s="175">
        <v>0</v>
      </c>
      <c r="Q293" s="382"/>
      <c r="R293" s="71">
        <v>45432</v>
      </c>
      <c r="S293" s="382"/>
      <c r="T293" s="385"/>
      <c r="U293" s="35">
        <f t="shared" si="90"/>
        <v>0</v>
      </c>
      <c r="V293" s="174"/>
      <c r="W293" s="386"/>
      <c r="X293" s="336"/>
      <c r="Y293" s="386"/>
      <c r="Z293" s="336"/>
      <c r="AA293" s="336"/>
      <c r="AB293" s="175" t="e">
        <f t="shared" si="92"/>
        <v>#DIV/0!</v>
      </c>
      <c r="AC293" s="220" t="e">
        <f t="shared" si="89"/>
        <v>#DIV/0!</v>
      </c>
    </row>
    <row r="294" spans="1:56" ht="20.100000000000001" customHeight="1" thickBot="1" x14ac:dyDescent="0.45">
      <c r="A294" s="9" t="s">
        <v>185</v>
      </c>
      <c r="B294" s="337">
        <v>670010100000</v>
      </c>
      <c r="C294" s="38" t="s">
        <v>802</v>
      </c>
      <c r="D294" s="119" t="s">
        <v>801</v>
      </c>
      <c r="E294" s="7" t="s">
        <v>432</v>
      </c>
      <c r="F294" s="7"/>
      <c r="G294" s="7">
        <v>5</v>
      </c>
      <c r="H294" s="120">
        <v>375</v>
      </c>
      <c r="I294" s="120">
        <v>1125</v>
      </c>
      <c r="J294" s="129">
        <v>375</v>
      </c>
      <c r="K294" s="129">
        <v>1500</v>
      </c>
      <c r="L294" s="184">
        <v>750</v>
      </c>
      <c r="M294" s="77">
        <f>AVERAGE(I294:L294)</f>
        <v>937.5</v>
      </c>
      <c r="N294" s="4"/>
      <c r="O294" s="4"/>
      <c r="P294" s="5">
        <v>9000</v>
      </c>
      <c r="Q294" s="7">
        <v>0</v>
      </c>
      <c r="R294" s="71">
        <v>45432</v>
      </c>
      <c r="S294" s="7">
        <v>13500</v>
      </c>
      <c r="T294" s="99">
        <v>45289</v>
      </c>
      <c r="U294" s="35">
        <f t="shared" si="90"/>
        <v>4500</v>
      </c>
      <c r="V294" s="95" t="str">
        <f t="shared" ref="V294:V357" si="99">IF(U294&gt;M294, "OJO", "")</f>
        <v>OJO</v>
      </c>
      <c r="W294" s="14">
        <f t="shared" ref="W294:W317" si="100">SUM(P294:Q294)/M294</f>
        <v>9.6</v>
      </c>
      <c r="X294" s="4"/>
      <c r="Y294" s="14"/>
      <c r="Z294" s="4"/>
      <c r="AA294" s="56"/>
      <c r="AB294" s="2">
        <f t="shared" si="92"/>
        <v>14.4</v>
      </c>
      <c r="AC294" s="141">
        <f t="shared" si="89"/>
        <v>19</v>
      </c>
    </row>
    <row r="295" spans="1:56" s="3" customFormat="1" ht="20.100000000000001" customHeight="1" thickBot="1" x14ac:dyDescent="0.45">
      <c r="A295" s="795" t="s">
        <v>537</v>
      </c>
      <c r="B295" s="338">
        <v>100001490102</v>
      </c>
      <c r="C295" s="36" t="s">
        <v>186</v>
      </c>
      <c r="D295" s="36"/>
      <c r="E295" s="8" t="s">
        <v>436</v>
      </c>
      <c r="F295" s="8"/>
      <c r="G295" s="8">
        <v>6</v>
      </c>
      <c r="H295" s="8">
        <v>0</v>
      </c>
      <c r="I295" s="8">
        <v>0.25</v>
      </c>
      <c r="J295" s="127">
        <v>0.08</v>
      </c>
      <c r="K295" s="127">
        <v>0.17</v>
      </c>
      <c r="L295" s="185">
        <v>0.25</v>
      </c>
      <c r="M295" s="127">
        <v>0.25</v>
      </c>
      <c r="N295" s="2"/>
      <c r="O295" s="2"/>
      <c r="P295" s="1">
        <v>2</v>
      </c>
      <c r="Q295" s="8">
        <v>60</v>
      </c>
      <c r="R295" s="71">
        <v>45432</v>
      </c>
      <c r="S295" s="8">
        <v>2</v>
      </c>
      <c r="T295" s="71">
        <v>45394</v>
      </c>
      <c r="U295" s="35">
        <f t="shared" si="90"/>
        <v>0</v>
      </c>
      <c r="V295" s="95" t="str">
        <f t="shared" si="99"/>
        <v/>
      </c>
      <c r="W295" s="15">
        <f t="shared" si="100"/>
        <v>248</v>
      </c>
      <c r="X295" s="2"/>
      <c r="Y295" s="15" t="str">
        <f t="shared" ref="Y295:Y358" si="101">IFERROR(IF(W295&lt;=(4+G295),"PEDIR",""),"-")</f>
        <v/>
      </c>
      <c r="Z295" s="2"/>
      <c r="AA295" s="58"/>
      <c r="AB295" s="2">
        <f t="shared" si="92"/>
        <v>248</v>
      </c>
      <c r="AC295" s="141">
        <f t="shared" si="89"/>
        <v>490</v>
      </c>
    </row>
    <row r="296" spans="1:56" s="4" customFormat="1" ht="19.5" customHeight="1" thickBot="1" x14ac:dyDescent="0.45">
      <c r="A296" s="796"/>
      <c r="B296" s="345">
        <v>100001490103</v>
      </c>
      <c r="C296" s="10" t="s">
        <v>187</v>
      </c>
      <c r="D296" s="5"/>
      <c r="E296" s="5" t="s">
        <v>437</v>
      </c>
      <c r="F296" s="5"/>
      <c r="G296" s="5">
        <v>6</v>
      </c>
      <c r="H296" s="5">
        <v>0.17</v>
      </c>
      <c r="I296" s="5">
        <v>0.33</v>
      </c>
      <c r="J296" s="27">
        <v>0.25</v>
      </c>
      <c r="K296" s="27">
        <v>0.25</v>
      </c>
      <c r="L296" s="27">
        <v>0</v>
      </c>
      <c r="M296" s="27">
        <v>0.3</v>
      </c>
      <c r="N296" s="1"/>
      <c r="O296" s="1"/>
      <c r="P296" s="1">
        <v>58</v>
      </c>
      <c r="Q296" s="5">
        <v>0</v>
      </c>
      <c r="R296" s="71">
        <v>45432</v>
      </c>
      <c r="S296" s="5">
        <v>58</v>
      </c>
      <c r="T296" s="71">
        <v>45289</v>
      </c>
      <c r="U296" s="35">
        <f t="shared" si="90"/>
        <v>0</v>
      </c>
      <c r="V296" s="95" t="str">
        <f t="shared" si="99"/>
        <v/>
      </c>
      <c r="W296" s="12">
        <f t="shared" si="100"/>
        <v>193.33333333333334</v>
      </c>
      <c r="X296" s="1"/>
      <c r="Y296" s="12" t="str">
        <f t="shared" si="101"/>
        <v/>
      </c>
      <c r="Z296" s="1"/>
      <c r="AA296" s="57"/>
      <c r="AB296" s="2">
        <f t="shared" si="92"/>
        <v>193.33333333333334</v>
      </c>
      <c r="AC296" s="141">
        <f t="shared" si="89"/>
        <v>380.66666666666669</v>
      </c>
    </row>
    <row r="297" spans="1:56" s="2" customFormat="1" ht="20.100000000000001" customHeight="1" thickBot="1" x14ac:dyDescent="0.45">
      <c r="A297" s="797"/>
      <c r="B297" s="340">
        <v>100001490104</v>
      </c>
      <c r="C297" s="37" t="s">
        <v>188</v>
      </c>
      <c r="D297" s="37"/>
      <c r="E297" s="6" t="s">
        <v>437</v>
      </c>
      <c r="F297" s="5"/>
      <c r="G297" s="5">
        <v>6</v>
      </c>
      <c r="H297" s="34">
        <v>0</v>
      </c>
      <c r="I297" s="34">
        <v>0</v>
      </c>
      <c r="J297" s="93">
        <v>0</v>
      </c>
      <c r="K297" s="93">
        <v>0</v>
      </c>
      <c r="L297" s="93">
        <v>0</v>
      </c>
      <c r="M297" s="442">
        <v>0.2</v>
      </c>
      <c r="N297" s="3"/>
      <c r="O297" s="3"/>
      <c r="P297" s="1">
        <v>8</v>
      </c>
      <c r="Q297" s="6"/>
      <c r="R297" s="71">
        <v>45432</v>
      </c>
      <c r="S297" s="6">
        <v>8</v>
      </c>
      <c r="T297" s="72">
        <v>45289</v>
      </c>
      <c r="U297" s="35">
        <f t="shared" si="90"/>
        <v>0</v>
      </c>
      <c r="V297" s="95" t="str">
        <f t="shared" si="99"/>
        <v/>
      </c>
      <c r="W297" s="13">
        <f t="shared" si="100"/>
        <v>40</v>
      </c>
      <c r="X297" s="3"/>
      <c r="Y297" s="13" t="str">
        <f t="shared" si="101"/>
        <v/>
      </c>
      <c r="Z297" s="3"/>
      <c r="AA297" s="60"/>
      <c r="AB297" s="2">
        <f t="shared" si="92"/>
        <v>40</v>
      </c>
      <c r="AC297" s="141">
        <f t="shared" si="89"/>
        <v>74</v>
      </c>
    </row>
    <row r="298" spans="1:56" ht="24" customHeight="1" thickBot="1" x14ac:dyDescent="0.45">
      <c r="A298" s="9" t="s">
        <v>383</v>
      </c>
      <c r="B298" s="337">
        <v>800000001081</v>
      </c>
      <c r="C298" s="38" t="s">
        <v>189</v>
      </c>
      <c r="D298" s="119"/>
      <c r="E298" s="7" t="s">
        <v>426</v>
      </c>
      <c r="F298" s="7"/>
      <c r="G298" s="7">
        <v>5</v>
      </c>
      <c r="H298" s="120">
        <v>50</v>
      </c>
      <c r="I298" s="120">
        <v>33.33</v>
      </c>
      <c r="J298" s="129">
        <v>31.25</v>
      </c>
      <c r="K298" s="129">
        <v>47.92</v>
      </c>
      <c r="L298" s="184">
        <v>72.92</v>
      </c>
      <c r="M298" s="28">
        <f>AVERAGE(H298:L298)</f>
        <v>47.084000000000003</v>
      </c>
      <c r="N298" s="4"/>
      <c r="O298" s="4"/>
      <c r="P298" s="5">
        <v>2850</v>
      </c>
      <c r="Q298" s="7">
        <v>0</v>
      </c>
      <c r="R298" s="71">
        <v>45432</v>
      </c>
      <c r="S298" s="7">
        <v>3350</v>
      </c>
      <c r="T298" s="99">
        <v>45289</v>
      </c>
      <c r="U298" s="35">
        <f t="shared" si="90"/>
        <v>500</v>
      </c>
      <c r="V298" s="95" t="str">
        <f t="shared" si="99"/>
        <v>OJO</v>
      </c>
      <c r="W298" s="14">
        <f t="shared" si="100"/>
        <v>60.530116387732562</v>
      </c>
      <c r="X298" s="4" t="s">
        <v>723</v>
      </c>
      <c r="Y298" s="14" t="str">
        <f t="shared" si="101"/>
        <v/>
      </c>
      <c r="Z298" s="4"/>
      <c r="AA298" s="4"/>
      <c r="AB298" s="2">
        <f t="shared" si="92"/>
        <v>71.149435052247043</v>
      </c>
      <c r="AC298" s="141">
        <f t="shared" si="89"/>
        <v>126.6795514399796</v>
      </c>
    </row>
    <row r="299" spans="1:56" s="236" customFormat="1" ht="20.100000000000001" customHeight="1" thickBot="1" x14ac:dyDescent="0.45">
      <c r="A299" s="798" t="s">
        <v>448</v>
      </c>
      <c r="B299" s="403">
        <v>711460097401</v>
      </c>
      <c r="C299" s="404" t="s">
        <v>190</v>
      </c>
      <c r="D299" s="405"/>
      <c r="E299" s="405" t="s">
        <v>424</v>
      </c>
      <c r="F299" s="405"/>
      <c r="G299" s="405"/>
      <c r="H299" s="405"/>
      <c r="I299" s="405"/>
      <c r="J299" s="406">
        <v>0</v>
      </c>
      <c r="K299" s="406"/>
      <c r="L299" s="407"/>
      <c r="M299" s="460"/>
      <c r="N299" s="234"/>
      <c r="O299" s="234"/>
      <c r="P299" s="236">
        <v>0</v>
      </c>
      <c r="Q299" s="320">
        <v>3</v>
      </c>
      <c r="R299" s="71">
        <v>45432</v>
      </c>
      <c r="S299" s="320">
        <v>3</v>
      </c>
      <c r="T299" s="262">
        <v>44455</v>
      </c>
      <c r="U299" s="35">
        <f t="shared" si="90"/>
        <v>3</v>
      </c>
      <c r="V299" s="239" t="str">
        <f t="shared" si="99"/>
        <v>OJO</v>
      </c>
      <c r="W299" s="240" t="e">
        <f t="shared" si="100"/>
        <v>#DIV/0!</v>
      </c>
      <c r="X299" s="234"/>
      <c r="Y299" s="240" t="str">
        <f t="shared" si="101"/>
        <v>-</v>
      </c>
      <c r="Z299" s="234"/>
      <c r="AA299" s="234"/>
      <c r="AB299" s="234" t="e">
        <f t="shared" si="92"/>
        <v>#DIV/0!</v>
      </c>
      <c r="AC299" s="235" t="e">
        <f t="shared" si="89"/>
        <v>#DIV/0!</v>
      </c>
    </row>
    <row r="300" spans="1:56" s="236" customFormat="1" ht="20.100000000000001" customHeight="1" thickBot="1" x14ac:dyDescent="0.45">
      <c r="A300" s="799"/>
      <c r="B300" s="408">
        <v>711460135401</v>
      </c>
      <c r="C300" s="409" t="s">
        <v>191</v>
      </c>
      <c r="D300" s="278"/>
      <c r="E300" s="278" t="s">
        <v>424</v>
      </c>
      <c r="F300" s="278"/>
      <c r="G300" s="278"/>
      <c r="H300" s="278"/>
      <c r="I300" s="278"/>
      <c r="J300" s="324">
        <v>0</v>
      </c>
      <c r="K300" s="324"/>
      <c r="L300" s="324"/>
      <c r="M300" s="238"/>
      <c r="P300" s="236">
        <v>5</v>
      </c>
      <c r="Q300" s="237">
        <v>0</v>
      </c>
      <c r="R300" s="71">
        <v>45432</v>
      </c>
      <c r="S300" s="237">
        <v>5</v>
      </c>
      <c r="T300" s="262">
        <v>44455</v>
      </c>
      <c r="U300" s="35">
        <f t="shared" si="90"/>
        <v>0</v>
      </c>
      <c r="V300" s="239" t="str">
        <f t="shared" si="99"/>
        <v/>
      </c>
      <c r="W300" s="47" t="e">
        <f t="shared" si="100"/>
        <v>#DIV/0!</v>
      </c>
      <c r="Y300" s="47" t="str">
        <f t="shared" si="101"/>
        <v>-</v>
      </c>
      <c r="AB300" s="236" t="e">
        <f t="shared" si="92"/>
        <v>#DIV/0!</v>
      </c>
      <c r="AC300" s="531" t="e">
        <f t="shared" si="89"/>
        <v>#DIV/0!</v>
      </c>
    </row>
    <row r="301" spans="1:56" s="236" customFormat="1" ht="20.100000000000001" customHeight="1" thickBot="1" x14ac:dyDescent="0.45">
      <c r="A301" s="799"/>
      <c r="B301" s="408">
        <v>711460135402</v>
      </c>
      <c r="C301" s="409" t="s">
        <v>192</v>
      </c>
      <c r="D301" s="278"/>
      <c r="E301" s="278" t="s">
        <v>424</v>
      </c>
      <c r="F301" s="278"/>
      <c r="G301" s="278"/>
      <c r="H301" s="278"/>
      <c r="I301" s="278"/>
      <c r="J301" s="324">
        <v>0</v>
      </c>
      <c r="K301" s="324"/>
      <c r="L301" s="324"/>
      <c r="M301" s="238"/>
      <c r="P301" s="236">
        <v>6</v>
      </c>
      <c r="Q301" s="237">
        <v>0</v>
      </c>
      <c r="R301" s="71">
        <v>45432</v>
      </c>
      <c r="S301" s="237">
        <v>6</v>
      </c>
      <c r="T301" s="262">
        <v>44455</v>
      </c>
      <c r="U301" s="35">
        <f t="shared" si="90"/>
        <v>0</v>
      </c>
      <c r="V301" s="239" t="str">
        <f t="shared" si="99"/>
        <v/>
      </c>
      <c r="W301" s="47" t="e">
        <f t="shared" si="100"/>
        <v>#DIV/0!</v>
      </c>
      <c r="Y301" s="47" t="str">
        <f t="shared" si="101"/>
        <v>-</v>
      </c>
      <c r="AB301" s="236" t="e">
        <f t="shared" si="92"/>
        <v>#DIV/0!</v>
      </c>
      <c r="AC301" s="531" t="e">
        <f t="shared" si="89"/>
        <v>#DIV/0!</v>
      </c>
    </row>
    <row r="302" spans="1:56" s="236" customFormat="1" ht="19.5" customHeight="1" thickBot="1" x14ac:dyDescent="0.45">
      <c r="A302" s="799"/>
      <c r="B302" s="408">
        <v>711460138401</v>
      </c>
      <c r="C302" s="409" t="s">
        <v>193</v>
      </c>
      <c r="D302" s="278"/>
      <c r="E302" s="278" t="s">
        <v>424</v>
      </c>
      <c r="F302" s="278"/>
      <c r="G302" s="278"/>
      <c r="H302" s="278"/>
      <c r="I302" s="278"/>
      <c r="J302" s="324">
        <v>0</v>
      </c>
      <c r="K302" s="324"/>
      <c r="L302" s="324"/>
      <c r="M302" s="238"/>
      <c r="P302" s="236">
        <v>2</v>
      </c>
      <c r="Q302" s="237">
        <v>0</v>
      </c>
      <c r="R302" s="71">
        <v>45432</v>
      </c>
      <c r="S302" s="237">
        <v>3</v>
      </c>
      <c r="T302" s="262">
        <v>44455</v>
      </c>
      <c r="U302" s="35">
        <f t="shared" si="90"/>
        <v>1</v>
      </c>
      <c r="V302" s="239" t="str">
        <f t="shared" si="99"/>
        <v>OJO</v>
      </c>
      <c r="W302" s="47" t="e">
        <f t="shared" si="100"/>
        <v>#DIV/0!</v>
      </c>
      <c r="Y302" s="47" t="str">
        <f t="shared" si="101"/>
        <v>-</v>
      </c>
      <c r="AB302" s="236" t="e">
        <f t="shared" si="92"/>
        <v>#DIV/0!</v>
      </c>
      <c r="AC302" s="531" t="e">
        <f t="shared" si="89"/>
        <v>#DIV/0!</v>
      </c>
    </row>
    <row r="303" spans="1:56" s="236" customFormat="1" ht="20.100000000000001" customHeight="1" thickBot="1" x14ac:dyDescent="0.45">
      <c r="A303" s="799"/>
      <c r="B303" s="408">
        <v>711460138402</v>
      </c>
      <c r="C303" s="409" t="s">
        <v>194</v>
      </c>
      <c r="D303" s="278"/>
      <c r="E303" s="278" t="s">
        <v>424</v>
      </c>
      <c r="F303" s="278"/>
      <c r="G303" s="278"/>
      <c r="H303" s="278"/>
      <c r="I303" s="278"/>
      <c r="J303" s="324">
        <v>0</v>
      </c>
      <c r="K303" s="324"/>
      <c r="L303" s="324"/>
      <c r="M303" s="238"/>
      <c r="P303" s="236">
        <v>8</v>
      </c>
      <c r="Q303" s="237">
        <v>0</v>
      </c>
      <c r="R303" s="71">
        <v>45432</v>
      </c>
      <c r="S303" s="237">
        <v>8</v>
      </c>
      <c r="T303" s="262">
        <v>44455</v>
      </c>
      <c r="U303" s="35">
        <f t="shared" si="90"/>
        <v>0</v>
      </c>
      <c r="V303" s="239" t="str">
        <f t="shared" si="99"/>
        <v/>
      </c>
      <c r="W303" s="47" t="e">
        <f t="shared" si="100"/>
        <v>#DIV/0!</v>
      </c>
      <c r="Y303" s="47" t="str">
        <f t="shared" si="101"/>
        <v>-</v>
      </c>
      <c r="AB303" s="236" t="e">
        <f t="shared" si="92"/>
        <v>#DIV/0!</v>
      </c>
      <c r="AC303" s="531" t="e">
        <f t="shared" si="89"/>
        <v>#DIV/0!</v>
      </c>
    </row>
    <row r="304" spans="1:56" s="236" customFormat="1" ht="20.100000000000001" customHeight="1" thickBot="1" x14ac:dyDescent="0.45">
      <c r="A304" s="799"/>
      <c r="B304" s="408">
        <v>711818650011</v>
      </c>
      <c r="C304" s="409" t="s">
        <v>195</v>
      </c>
      <c r="D304" s="278"/>
      <c r="E304" s="278" t="s">
        <v>424</v>
      </c>
      <c r="F304" s="278"/>
      <c r="G304" s="278"/>
      <c r="H304" s="278"/>
      <c r="I304" s="278"/>
      <c r="J304" s="324">
        <v>0</v>
      </c>
      <c r="K304" s="324"/>
      <c r="L304" s="324"/>
      <c r="M304" s="238"/>
      <c r="P304" s="236">
        <v>12</v>
      </c>
      <c r="Q304" s="237">
        <v>0</v>
      </c>
      <c r="R304" s="71">
        <v>45432</v>
      </c>
      <c r="T304" s="262">
        <v>44455</v>
      </c>
      <c r="U304" s="35">
        <f t="shared" si="90"/>
        <v>-12</v>
      </c>
      <c r="V304" s="239" t="str">
        <f t="shared" si="99"/>
        <v/>
      </c>
      <c r="W304" s="47" t="e">
        <f t="shared" si="100"/>
        <v>#DIV/0!</v>
      </c>
      <c r="Y304" s="47" t="str">
        <f t="shared" si="101"/>
        <v>-</v>
      </c>
      <c r="AB304" s="236" t="e">
        <f>(#REF!+Q304+AA304)/M304</f>
        <v>#REF!</v>
      </c>
      <c r="AC304" s="531" t="e">
        <f t="shared" si="89"/>
        <v>#REF!</v>
      </c>
    </row>
    <row r="305" spans="1:61" s="236" customFormat="1" ht="20.100000000000001" customHeight="1" thickBot="1" x14ac:dyDescent="0.45">
      <c r="A305" s="799"/>
      <c r="B305" s="408">
        <v>744366644010</v>
      </c>
      <c r="C305" s="409" t="s">
        <v>196</v>
      </c>
      <c r="D305" s="278"/>
      <c r="E305" s="278" t="s">
        <v>424</v>
      </c>
      <c r="F305" s="278"/>
      <c r="G305" s="278"/>
      <c r="H305" s="278"/>
      <c r="I305" s="278"/>
      <c r="J305" s="324">
        <v>0</v>
      </c>
      <c r="K305" s="324"/>
      <c r="L305" s="324"/>
      <c r="M305" s="238"/>
      <c r="P305" s="236">
        <v>1</v>
      </c>
      <c r="Q305" s="237">
        <v>0</v>
      </c>
      <c r="R305" s="71">
        <v>45432</v>
      </c>
      <c r="T305" s="262">
        <v>44455</v>
      </c>
      <c r="U305" s="35">
        <f t="shared" si="90"/>
        <v>-1</v>
      </c>
      <c r="V305" s="239" t="str">
        <f t="shared" si="99"/>
        <v/>
      </c>
      <c r="W305" s="47" t="e">
        <f t="shared" si="100"/>
        <v>#DIV/0!</v>
      </c>
      <c r="Y305" s="47" t="str">
        <f t="shared" si="101"/>
        <v>-</v>
      </c>
      <c r="AB305" s="236" t="e">
        <f>(#REF!+Q305+AA305)/M305</f>
        <v>#REF!</v>
      </c>
      <c r="AC305" s="531" t="e">
        <f t="shared" si="89"/>
        <v>#REF!</v>
      </c>
    </row>
    <row r="306" spans="1:61" s="236" customFormat="1" ht="20.100000000000001" customHeight="1" thickBot="1" x14ac:dyDescent="0.45">
      <c r="A306" s="799"/>
      <c r="B306" s="408">
        <v>744615104010</v>
      </c>
      <c r="C306" s="409" t="s">
        <v>197</v>
      </c>
      <c r="D306" s="278"/>
      <c r="E306" s="278" t="s">
        <v>424</v>
      </c>
      <c r="F306" s="278"/>
      <c r="G306" s="278"/>
      <c r="H306" s="278"/>
      <c r="I306" s="278"/>
      <c r="J306" s="324"/>
      <c r="K306" s="324"/>
      <c r="L306" s="324"/>
      <c r="M306" s="238"/>
      <c r="P306" s="236">
        <v>3</v>
      </c>
      <c r="Q306" s="237">
        <v>0</v>
      </c>
      <c r="R306" s="71">
        <v>45432</v>
      </c>
      <c r="T306" s="262">
        <v>44455</v>
      </c>
      <c r="U306" s="35">
        <f t="shared" si="90"/>
        <v>-3</v>
      </c>
      <c r="V306" s="239" t="str">
        <f t="shared" si="99"/>
        <v/>
      </c>
      <c r="W306" s="47" t="e">
        <f t="shared" si="100"/>
        <v>#DIV/0!</v>
      </c>
      <c r="Y306" s="47" t="str">
        <f t="shared" si="101"/>
        <v>-</v>
      </c>
      <c r="AB306" s="236" t="e">
        <f>(#REF!+Q306+AA306)/M306</f>
        <v>#REF!</v>
      </c>
      <c r="AC306" s="531" t="e">
        <f t="shared" si="89"/>
        <v>#REF!</v>
      </c>
    </row>
    <row r="307" spans="1:61" s="236" customFormat="1" ht="20.100000000000001" customHeight="1" thickBot="1" x14ac:dyDescent="0.45">
      <c r="A307" s="799"/>
      <c r="B307" s="408">
        <v>744615184019</v>
      </c>
      <c r="C307" s="409" t="s">
        <v>198</v>
      </c>
      <c r="D307" s="278"/>
      <c r="E307" s="278" t="s">
        <v>424</v>
      </c>
      <c r="F307" s="278"/>
      <c r="G307" s="278"/>
      <c r="H307" s="278"/>
      <c r="I307" s="278"/>
      <c r="J307" s="324"/>
      <c r="K307" s="324"/>
      <c r="L307" s="324"/>
      <c r="M307" s="238"/>
      <c r="P307" s="236">
        <v>8</v>
      </c>
      <c r="Q307" s="237">
        <v>0</v>
      </c>
      <c r="R307" s="71">
        <v>45432</v>
      </c>
      <c r="T307" s="262">
        <v>44455</v>
      </c>
      <c r="U307" s="35">
        <f t="shared" si="90"/>
        <v>-8</v>
      </c>
      <c r="V307" s="239" t="str">
        <f t="shared" si="99"/>
        <v/>
      </c>
      <c r="W307" s="47" t="e">
        <f t="shared" si="100"/>
        <v>#DIV/0!</v>
      </c>
      <c r="Y307" s="47" t="str">
        <f t="shared" si="101"/>
        <v>-</v>
      </c>
      <c r="AB307" s="236" t="e">
        <f>(#REF!+Q307+AA307)/M307</f>
        <v>#REF!</v>
      </c>
      <c r="AC307" s="531" t="e">
        <f t="shared" si="89"/>
        <v>#REF!</v>
      </c>
    </row>
    <row r="308" spans="1:61" s="236" customFormat="1" ht="20.100000000000001" customHeight="1" thickBot="1" x14ac:dyDescent="0.45">
      <c r="A308" s="799"/>
      <c r="B308" s="408">
        <v>747075814720</v>
      </c>
      <c r="C308" s="409" t="s">
        <v>199</v>
      </c>
      <c r="D308" s="278"/>
      <c r="E308" s="278" t="s">
        <v>424</v>
      </c>
      <c r="F308" s="278"/>
      <c r="G308" s="278"/>
      <c r="H308" s="278"/>
      <c r="I308" s="278"/>
      <c r="J308" s="324"/>
      <c r="K308" s="324"/>
      <c r="L308" s="324"/>
      <c r="M308" s="238"/>
      <c r="P308" s="236">
        <v>5</v>
      </c>
      <c r="Q308" s="237">
        <v>0</v>
      </c>
      <c r="R308" s="71">
        <v>45432</v>
      </c>
      <c r="S308" s="237">
        <v>6</v>
      </c>
      <c r="T308" s="262">
        <v>44455</v>
      </c>
      <c r="U308" s="35">
        <f t="shared" si="90"/>
        <v>1</v>
      </c>
      <c r="V308" s="239" t="str">
        <f t="shared" si="99"/>
        <v>OJO</v>
      </c>
      <c r="W308" s="47" t="e">
        <f t="shared" si="100"/>
        <v>#DIV/0!</v>
      </c>
      <c r="Y308" s="47" t="str">
        <f t="shared" si="101"/>
        <v>-</v>
      </c>
      <c r="AB308" s="236" t="e">
        <f t="shared" ref="AB308:AB317" si="102">(S308+Q308+AA308)/M308</f>
        <v>#DIV/0!</v>
      </c>
      <c r="AC308" s="531" t="e">
        <f t="shared" si="89"/>
        <v>#DIV/0!</v>
      </c>
    </row>
    <row r="309" spans="1:61" s="236" customFormat="1" ht="20.100000000000001" customHeight="1" thickBot="1" x14ac:dyDescent="0.45">
      <c r="A309" s="799"/>
      <c r="B309" s="408">
        <v>747142714720</v>
      </c>
      <c r="C309" s="409" t="s">
        <v>200</v>
      </c>
      <c r="D309" s="278"/>
      <c r="E309" s="278" t="s">
        <v>424</v>
      </c>
      <c r="F309" s="278"/>
      <c r="G309" s="278"/>
      <c r="H309" s="278"/>
      <c r="I309" s="278"/>
      <c r="J309" s="324"/>
      <c r="K309" s="324"/>
      <c r="L309" s="324"/>
      <c r="M309" s="238"/>
      <c r="P309" s="236">
        <v>9</v>
      </c>
      <c r="Q309" s="237">
        <v>0</v>
      </c>
      <c r="R309" s="71">
        <v>45432</v>
      </c>
      <c r="S309" s="237">
        <v>5</v>
      </c>
      <c r="T309" s="262">
        <v>44455</v>
      </c>
      <c r="U309" s="35">
        <f t="shared" si="90"/>
        <v>-4</v>
      </c>
      <c r="V309" s="239" t="str">
        <f t="shared" si="99"/>
        <v/>
      </c>
      <c r="W309" s="47" t="e">
        <f t="shared" si="100"/>
        <v>#DIV/0!</v>
      </c>
      <c r="Y309" s="47" t="str">
        <f t="shared" si="101"/>
        <v>-</v>
      </c>
      <c r="AB309" s="236" t="e">
        <f t="shared" si="102"/>
        <v>#DIV/0!</v>
      </c>
      <c r="AC309" s="531" t="e">
        <f t="shared" si="89"/>
        <v>#DIV/0!</v>
      </c>
    </row>
    <row r="310" spans="1:61" s="236" customFormat="1" ht="19.5" customHeight="1" thickBot="1" x14ac:dyDescent="0.45">
      <c r="A310" s="799"/>
      <c r="B310" s="408">
        <v>748188634720</v>
      </c>
      <c r="C310" s="409" t="s">
        <v>201</v>
      </c>
      <c r="D310" s="278"/>
      <c r="E310" s="278" t="s">
        <v>424</v>
      </c>
      <c r="F310" s="278"/>
      <c r="G310" s="278"/>
      <c r="H310" s="278"/>
      <c r="I310" s="278"/>
      <c r="J310" s="324"/>
      <c r="K310" s="324"/>
      <c r="L310" s="324"/>
      <c r="M310" s="238"/>
      <c r="P310" s="236">
        <v>6</v>
      </c>
      <c r="Q310" s="237">
        <v>0</v>
      </c>
      <c r="R310" s="71">
        <v>45432</v>
      </c>
      <c r="S310" s="237">
        <v>4</v>
      </c>
      <c r="T310" s="262">
        <v>44455</v>
      </c>
      <c r="U310" s="35">
        <f t="shared" si="90"/>
        <v>-2</v>
      </c>
      <c r="V310" s="239" t="str">
        <f t="shared" si="99"/>
        <v/>
      </c>
      <c r="W310" s="47" t="e">
        <f t="shared" si="100"/>
        <v>#DIV/0!</v>
      </c>
      <c r="Y310" s="47" t="str">
        <f t="shared" si="101"/>
        <v>-</v>
      </c>
      <c r="AB310" s="236" t="e">
        <f t="shared" si="102"/>
        <v>#DIV/0!</v>
      </c>
      <c r="AC310" s="531" t="e">
        <f t="shared" si="89"/>
        <v>#DIV/0!</v>
      </c>
    </row>
    <row r="311" spans="1:61" s="236" customFormat="1" ht="19.5" customHeight="1" thickBot="1" x14ac:dyDescent="0.45">
      <c r="A311" s="799"/>
      <c r="B311" s="408">
        <v>748197844720</v>
      </c>
      <c r="C311" s="409" t="s">
        <v>202</v>
      </c>
      <c r="D311" s="278"/>
      <c r="E311" s="278" t="s">
        <v>424</v>
      </c>
      <c r="F311" s="278"/>
      <c r="G311" s="278"/>
      <c r="H311" s="278"/>
      <c r="I311" s="278"/>
      <c r="J311" s="324"/>
      <c r="K311" s="324"/>
      <c r="L311" s="324"/>
      <c r="M311" s="238"/>
      <c r="P311" s="236">
        <v>0</v>
      </c>
      <c r="Q311" s="237">
        <v>10</v>
      </c>
      <c r="R311" s="71">
        <v>45432</v>
      </c>
      <c r="S311" s="237">
        <v>1</v>
      </c>
      <c r="T311" s="262">
        <v>44455</v>
      </c>
      <c r="U311" s="35">
        <f t="shared" si="90"/>
        <v>1</v>
      </c>
      <c r="V311" s="239" t="str">
        <f t="shared" si="99"/>
        <v>OJO</v>
      </c>
      <c r="W311" s="47" t="e">
        <f t="shared" si="100"/>
        <v>#DIV/0!</v>
      </c>
      <c r="Y311" s="47" t="str">
        <f t="shared" si="101"/>
        <v>-</v>
      </c>
      <c r="AB311" s="236" t="e">
        <f t="shared" si="102"/>
        <v>#DIV/0!</v>
      </c>
      <c r="AC311" s="531" t="e">
        <f t="shared" si="89"/>
        <v>#DIV/0!</v>
      </c>
    </row>
    <row r="312" spans="1:61" s="236" customFormat="1" ht="20.100000000000001" customHeight="1" thickBot="1" x14ac:dyDescent="0.45">
      <c r="A312" s="799"/>
      <c r="B312" s="408">
        <v>748197854720</v>
      </c>
      <c r="C312" s="409" t="s">
        <v>203</v>
      </c>
      <c r="D312" s="278"/>
      <c r="E312" s="278" t="s">
        <v>424</v>
      </c>
      <c r="F312" s="278"/>
      <c r="G312" s="278"/>
      <c r="H312" s="278"/>
      <c r="I312" s="278"/>
      <c r="J312" s="324"/>
      <c r="K312" s="324"/>
      <c r="L312" s="324"/>
      <c r="M312" s="238"/>
      <c r="P312" s="236">
        <v>4</v>
      </c>
      <c r="Q312" s="237">
        <v>0</v>
      </c>
      <c r="R312" s="71">
        <v>45432</v>
      </c>
      <c r="S312" s="237">
        <v>5</v>
      </c>
      <c r="T312" s="262">
        <v>44455</v>
      </c>
      <c r="U312" s="35">
        <f t="shared" si="90"/>
        <v>1</v>
      </c>
      <c r="V312" s="239" t="str">
        <f t="shared" si="99"/>
        <v>OJO</v>
      </c>
      <c r="W312" s="47" t="e">
        <f t="shared" si="100"/>
        <v>#DIV/0!</v>
      </c>
      <c r="Y312" s="47" t="str">
        <f t="shared" si="101"/>
        <v>-</v>
      </c>
      <c r="AB312" s="236" t="e">
        <f t="shared" si="102"/>
        <v>#DIV/0!</v>
      </c>
      <c r="AC312" s="531" t="e">
        <f t="shared" si="89"/>
        <v>#DIV/0!</v>
      </c>
    </row>
    <row r="313" spans="1:61" s="236" customFormat="1" ht="20.100000000000001" customHeight="1" thickBot="1" x14ac:dyDescent="0.45">
      <c r="A313" s="799"/>
      <c r="B313" s="408">
        <v>781861121032</v>
      </c>
      <c r="C313" s="409" t="s">
        <v>204</v>
      </c>
      <c r="D313" s="278"/>
      <c r="E313" s="278" t="s">
        <v>424</v>
      </c>
      <c r="F313" s="278"/>
      <c r="G313" s="278"/>
      <c r="H313" s="278"/>
      <c r="I313" s="278"/>
      <c r="J313" s="324"/>
      <c r="K313" s="324"/>
      <c r="L313" s="324"/>
      <c r="M313" s="238"/>
      <c r="P313" s="236">
        <v>10</v>
      </c>
      <c r="Q313" s="237">
        <v>0</v>
      </c>
      <c r="R313" s="71">
        <v>45432</v>
      </c>
      <c r="S313" s="237">
        <v>10</v>
      </c>
      <c r="T313" s="262">
        <v>44455</v>
      </c>
      <c r="U313" s="35">
        <f t="shared" si="90"/>
        <v>0</v>
      </c>
      <c r="V313" s="239" t="str">
        <f t="shared" si="99"/>
        <v/>
      </c>
      <c r="W313" s="47" t="e">
        <f t="shared" si="100"/>
        <v>#DIV/0!</v>
      </c>
      <c r="Y313" s="47" t="str">
        <f t="shared" si="101"/>
        <v>-</v>
      </c>
      <c r="AB313" s="236" t="e">
        <f t="shared" si="102"/>
        <v>#DIV/0!</v>
      </c>
      <c r="AC313" s="531" t="e">
        <f t="shared" si="89"/>
        <v>#DIV/0!</v>
      </c>
    </row>
    <row r="314" spans="1:61" s="236" customFormat="1" ht="20.100000000000001" customHeight="1" thickBot="1" x14ac:dyDescent="0.45">
      <c r="A314" s="799"/>
      <c r="B314" s="408">
        <v>781865000020</v>
      </c>
      <c r="C314" s="409" t="s">
        <v>205</v>
      </c>
      <c r="D314" s="278"/>
      <c r="E314" s="278" t="s">
        <v>424</v>
      </c>
      <c r="F314" s="278"/>
      <c r="G314" s="278"/>
      <c r="H314" s="278"/>
      <c r="I314" s="278"/>
      <c r="J314" s="324"/>
      <c r="K314" s="324"/>
      <c r="L314" s="324"/>
      <c r="M314" s="238"/>
      <c r="P314" s="236">
        <v>15</v>
      </c>
      <c r="Q314" s="237">
        <v>0</v>
      </c>
      <c r="R314" s="71">
        <v>45432</v>
      </c>
      <c r="S314" s="237">
        <v>15</v>
      </c>
      <c r="T314" s="262">
        <v>44455</v>
      </c>
      <c r="U314" s="35">
        <f t="shared" si="90"/>
        <v>0</v>
      </c>
      <c r="V314" s="239" t="str">
        <f t="shared" si="99"/>
        <v/>
      </c>
      <c r="W314" s="47" t="e">
        <f t="shared" si="100"/>
        <v>#DIV/0!</v>
      </c>
      <c r="Y314" s="47" t="str">
        <f t="shared" si="101"/>
        <v>-</v>
      </c>
      <c r="AB314" s="236" t="e">
        <f t="shared" si="102"/>
        <v>#DIV/0!</v>
      </c>
      <c r="AC314" s="531" t="e">
        <f t="shared" si="89"/>
        <v>#DIV/0!</v>
      </c>
    </row>
    <row r="315" spans="1:61" s="279" customFormat="1" ht="20.100000000000001" customHeight="1" thickBot="1" x14ac:dyDescent="0.45">
      <c r="A315" s="799"/>
      <c r="B315" s="408">
        <v>781865200020</v>
      </c>
      <c r="C315" s="409" t="s">
        <v>206</v>
      </c>
      <c r="D315" s="278"/>
      <c r="E315" s="278" t="s">
        <v>424</v>
      </c>
      <c r="F315" s="278"/>
      <c r="G315" s="278"/>
      <c r="H315" s="278"/>
      <c r="I315" s="278"/>
      <c r="J315" s="324"/>
      <c r="K315" s="324"/>
      <c r="L315" s="324"/>
      <c r="M315" s="238"/>
      <c r="N315" s="236"/>
      <c r="O315" s="236"/>
      <c r="P315" s="236">
        <v>10</v>
      </c>
      <c r="Q315" s="237">
        <v>0</v>
      </c>
      <c r="R315" s="71">
        <v>45432</v>
      </c>
      <c r="S315" s="237">
        <v>2</v>
      </c>
      <c r="T315" s="262">
        <v>44455</v>
      </c>
      <c r="U315" s="35">
        <f t="shared" si="90"/>
        <v>-8</v>
      </c>
      <c r="V315" s="239" t="str">
        <f t="shared" si="99"/>
        <v/>
      </c>
      <c r="W315" s="47" t="e">
        <f t="shared" si="100"/>
        <v>#DIV/0!</v>
      </c>
      <c r="X315" s="236"/>
      <c r="Y315" s="47" t="str">
        <f t="shared" si="101"/>
        <v>-</v>
      </c>
      <c r="Z315" s="236"/>
      <c r="AA315" s="236"/>
      <c r="AB315" s="236" t="e">
        <f t="shared" si="102"/>
        <v>#DIV/0!</v>
      </c>
      <c r="AC315" s="531" t="e">
        <f t="shared" si="89"/>
        <v>#DIV/0!</v>
      </c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  <c r="AV315" s="236"/>
      <c r="AW315" s="236"/>
      <c r="AX315" s="236"/>
      <c r="AY315" s="236"/>
      <c r="AZ315" s="236"/>
      <c r="BA315" s="236"/>
      <c r="BB315" s="236"/>
      <c r="BC315" s="236"/>
      <c r="BD315" s="236"/>
      <c r="BE315" s="236"/>
      <c r="BF315" s="236"/>
      <c r="BG315" s="236"/>
      <c r="BH315" s="236"/>
      <c r="BI315" s="236"/>
    </row>
    <row r="316" spans="1:61" s="234" customFormat="1" ht="20.100000000000001" customHeight="1" thickBot="1" x14ac:dyDescent="0.45">
      <c r="A316" s="799"/>
      <c r="B316" s="408">
        <v>781866101481</v>
      </c>
      <c r="C316" s="409" t="s">
        <v>207</v>
      </c>
      <c r="D316" s="278"/>
      <c r="E316" s="278" t="s">
        <v>424</v>
      </c>
      <c r="F316" s="278"/>
      <c r="G316" s="278"/>
      <c r="H316" s="278"/>
      <c r="I316" s="278"/>
      <c r="J316" s="324"/>
      <c r="K316" s="324"/>
      <c r="L316" s="324"/>
      <c r="M316" s="238"/>
      <c r="N316" s="236"/>
      <c r="O316" s="236"/>
      <c r="P316" s="236">
        <v>17</v>
      </c>
      <c r="Q316" s="237">
        <v>0</v>
      </c>
      <c r="R316" s="71">
        <v>45432</v>
      </c>
      <c r="S316" s="237">
        <v>17</v>
      </c>
      <c r="T316" s="262">
        <v>44455</v>
      </c>
      <c r="U316" s="35">
        <f t="shared" si="90"/>
        <v>0</v>
      </c>
      <c r="V316" s="239" t="str">
        <f t="shared" si="99"/>
        <v/>
      </c>
      <c r="W316" s="47" t="e">
        <f t="shared" si="100"/>
        <v>#DIV/0!</v>
      </c>
      <c r="X316" s="236"/>
      <c r="Y316" s="47" t="str">
        <f t="shared" si="101"/>
        <v>-</v>
      </c>
      <c r="Z316" s="236"/>
      <c r="AA316" s="236"/>
      <c r="AB316" s="236" t="e">
        <f t="shared" si="102"/>
        <v>#DIV/0!</v>
      </c>
      <c r="AC316" s="531" t="e">
        <f t="shared" si="89"/>
        <v>#DIV/0!</v>
      </c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  <c r="AV316" s="236"/>
      <c r="AW316" s="236"/>
      <c r="AX316" s="236"/>
      <c r="AY316" s="236"/>
      <c r="AZ316" s="236"/>
      <c r="BA316" s="236"/>
      <c r="BB316" s="236"/>
      <c r="BC316" s="236"/>
      <c r="BD316" s="236"/>
      <c r="BE316" s="236"/>
      <c r="BF316" s="236"/>
      <c r="BG316" s="236"/>
      <c r="BH316" s="236"/>
      <c r="BI316" s="236"/>
    </row>
    <row r="317" spans="1:61" s="236" customFormat="1" ht="20.100000000000001" customHeight="1" thickBot="1" x14ac:dyDescent="0.45">
      <c r="A317" s="800"/>
      <c r="B317" s="410">
        <v>781881760000</v>
      </c>
      <c r="C317" s="411" t="s">
        <v>208</v>
      </c>
      <c r="D317" s="319"/>
      <c r="E317" s="319" t="s">
        <v>424</v>
      </c>
      <c r="F317" s="319"/>
      <c r="G317" s="319"/>
      <c r="H317" s="319"/>
      <c r="I317" s="319"/>
      <c r="J317" s="412"/>
      <c r="K317" s="412"/>
      <c r="L317" s="412"/>
      <c r="M317" s="326"/>
      <c r="N317" s="279"/>
      <c r="O317" s="279"/>
      <c r="P317" s="236">
        <v>0</v>
      </c>
      <c r="Q317" s="280">
        <v>0</v>
      </c>
      <c r="R317" s="71">
        <v>45432</v>
      </c>
      <c r="S317" s="280">
        <v>15</v>
      </c>
      <c r="T317" s="262">
        <v>44455</v>
      </c>
      <c r="U317" s="35">
        <f t="shared" si="90"/>
        <v>15</v>
      </c>
      <c r="V317" s="239" t="str">
        <f t="shared" si="99"/>
        <v>OJO</v>
      </c>
      <c r="W317" s="281" t="e">
        <f t="shared" si="100"/>
        <v>#DIV/0!</v>
      </c>
      <c r="X317" s="279"/>
      <c r="Y317" s="281" t="str">
        <f t="shared" si="101"/>
        <v>-</v>
      </c>
      <c r="Z317" s="279"/>
      <c r="AA317" s="279"/>
      <c r="AB317" s="236" t="e">
        <f t="shared" si="102"/>
        <v>#DIV/0!</v>
      </c>
      <c r="AC317" s="531" t="e">
        <f t="shared" si="89"/>
        <v>#DIV/0!</v>
      </c>
    </row>
    <row r="318" spans="1:61" s="199" customFormat="1" ht="20.100000000000001" customHeight="1" thickBot="1" x14ac:dyDescent="0.45">
      <c r="A318" s="801" t="s">
        <v>443</v>
      </c>
      <c r="B318" s="387">
        <v>568010010000</v>
      </c>
      <c r="C318" s="388" t="s">
        <v>209</v>
      </c>
      <c r="D318" s="389"/>
      <c r="E318" s="390" t="s">
        <v>424</v>
      </c>
      <c r="F318" s="390"/>
      <c r="G318" s="390"/>
      <c r="H318" s="390"/>
      <c r="I318" s="390"/>
      <c r="J318" s="391"/>
      <c r="K318" s="391"/>
      <c r="L318" s="392"/>
      <c r="M318" s="205" t="s">
        <v>4</v>
      </c>
      <c r="N318" s="206"/>
      <c r="O318" s="206"/>
      <c r="P318" s="204"/>
      <c r="Q318" s="204"/>
      <c r="R318" s="204"/>
      <c r="S318" s="202"/>
      <c r="T318" s="204"/>
      <c r="U318" s="201">
        <f t="shared" si="90"/>
        <v>0</v>
      </c>
      <c r="V318" s="201" t="str">
        <f t="shared" si="99"/>
        <v/>
      </c>
      <c r="W318" s="202">
        <v>0</v>
      </c>
      <c r="X318" s="206"/>
      <c r="Y318" s="202" t="str">
        <f t="shared" si="101"/>
        <v>PEDIR</v>
      </c>
      <c r="Z318" s="206"/>
      <c r="AA318" s="206"/>
      <c r="AB318" s="206" t="e">
        <f t="shared" ref="AB318:AB381" si="103">(P318+Q318+AA318)/M318</f>
        <v>#VALUE!</v>
      </c>
      <c r="AC318" s="208" t="e">
        <f t="shared" si="89"/>
        <v>#VALUE!</v>
      </c>
    </row>
    <row r="319" spans="1:61" s="199" customFormat="1" ht="20.100000000000001" customHeight="1" thickBot="1" x14ac:dyDescent="0.45">
      <c r="A319" s="802"/>
      <c r="B319" s="393" t="s">
        <v>210</v>
      </c>
      <c r="C319" s="394" t="s">
        <v>211</v>
      </c>
      <c r="D319" s="282"/>
      <c r="E319" s="395" t="s">
        <v>424</v>
      </c>
      <c r="F319" s="395"/>
      <c r="G319" s="395"/>
      <c r="H319" s="395"/>
      <c r="I319" s="395"/>
      <c r="J319" s="396"/>
      <c r="K319" s="396"/>
      <c r="L319" s="396"/>
      <c r="M319" s="130" t="s">
        <v>4</v>
      </c>
      <c r="P319" s="25"/>
      <c r="Q319" s="25"/>
      <c r="R319" s="25"/>
      <c r="S319" s="198"/>
      <c r="T319" s="25"/>
      <c r="U319" s="201">
        <f t="shared" si="90"/>
        <v>0</v>
      </c>
      <c r="V319" s="201" t="str">
        <f t="shared" si="99"/>
        <v/>
      </c>
      <c r="W319" s="198">
        <v>0</v>
      </c>
      <c r="Y319" s="198" t="str">
        <f t="shared" si="101"/>
        <v>PEDIR</v>
      </c>
      <c r="AB319" s="206" t="e">
        <f t="shared" si="103"/>
        <v>#VALUE!</v>
      </c>
      <c r="AC319" s="208" t="e">
        <f t="shared" si="89"/>
        <v>#VALUE!</v>
      </c>
    </row>
    <row r="320" spans="1:61" s="199" customFormat="1" ht="20.100000000000001" customHeight="1" thickBot="1" x14ac:dyDescent="0.45">
      <c r="A320" s="802"/>
      <c r="B320" s="393" t="s">
        <v>212</v>
      </c>
      <c r="C320" s="394" t="s">
        <v>213</v>
      </c>
      <c r="D320" s="282"/>
      <c r="E320" s="395" t="s">
        <v>424</v>
      </c>
      <c r="F320" s="395"/>
      <c r="G320" s="395"/>
      <c r="H320" s="395"/>
      <c r="I320" s="395"/>
      <c r="J320" s="396"/>
      <c r="K320" s="396"/>
      <c r="L320" s="396"/>
      <c r="M320" s="130" t="s">
        <v>4</v>
      </c>
      <c r="P320" s="25"/>
      <c r="Q320" s="25"/>
      <c r="R320" s="25"/>
      <c r="S320" s="198"/>
      <c r="T320" s="25"/>
      <c r="U320" s="201">
        <f t="shared" si="90"/>
        <v>0</v>
      </c>
      <c r="V320" s="201" t="str">
        <f t="shared" si="99"/>
        <v/>
      </c>
      <c r="W320" s="198">
        <v>0</v>
      </c>
      <c r="Y320" s="198" t="str">
        <f t="shared" si="101"/>
        <v>PEDIR</v>
      </c>
      <c r="AB320" s="206" t="e">
        <f t="shared" si="103"/>
        <v>#VALUE!</v>
      </c>
      <c r="AC320" s="208" t="e">
        <f t="shared" si="89"/>
        <v>#VALUE!</v>
      </c>
    </row>
    <row r="321" spans="1:29" s="199" customFormat="1" ht="20.100000000000001" customHeight="1" thickBot="1" x14ac:dyDescent="0.45">
      <c r="A321" s="802"/>
      <c r="B321" s="393" t="s">
        <v>214</v>
      </c>
      <c r="C321" s="394" t="s">
        <v>215</v>
      </c>
      <c r="D321" s="282"/>
      <c r="E321" s="395" t="s">
        <v>424</v>
      </c>
      <c r="F321" s="395"/>
      <c r="G321" s="395"/>
      <c r="H321" s="395"/>
      <c r="I321" s="395"/>
      <c r="J321" s="396"/>
      <c r="K321" s="396"/>
      <c r="L321" s="396"/>
      <c r="M321" s="130" t="s">
        <v>4</v>
      </c>
      <c r="P321" s="25"/>
      <c r="Q321" s="25"/>
      <c r="R321" s="25"/>
      <c r="S321" s="198"/>
      <c r="T321" s="25"/>
      <c r="U321" s="201">
        <f t="shared" si="90"/>
        <v>0</v>
      </c>
      <c r="V321" s="201" t="str">
        <f t="shared" si="99"/>
        <v/>
      </c>
      <c r="W321" s="198">
        <v>0</v>
      </c>
      <c r="Y321" s="198" t="str">
        <f t="shared" si="101"/>
        <v>PEDIR</v>
      </c>
      <c r="AB321" s="206" t="e">
        <f t="shared" si="103"/>
        <v>#VALUE!</v>
      </c>
      <c r="AC321" s="208" t="e">
        <f t="shared" si="89"/>
        <v>#VALUE!</v>
      </c>
    </row>
    <row r="322" spans="1:29" s="199" customFormat="1" ht="20.100000000000001" customHeight="1" thickBot="1" x14ac:dyDescent="0.45">
      <c r="A322" s="802"/>
      <c r="B322" s="393" t="s">
        <v>216</v>
      </c>
      <c r="C322" s="394" t="s">
        <v>217</v>
      </c>
      <c r="D322" s="282"/>
      <c r="E322" s="395" t="s">
        <v>424</v>
      </c>
      <c r="F322" s="395"/>
      <c r="G322" s="395"/>
      <c r="H322" s="395"/>
      <c r="I322" s="395"/>
      <c r="J322" s="396"/>
      <c r="K322" s="396"/>
      <c r="L322" s="396"/>
      <c r="M322" s="130" t="s">
        <v>4</v>
      </c>
      <c r="P322" s="25"/>
      <c r="Q322" s="25"/>
      <c r="R322" s="25"/>
      <c r="S322" s="198"/>
      <c r="T322" s="25"/>
      <c r="U322" s="201">
        <f t="shared" si="90"/>
        <v>0</v>
      </c>
      <c r="V322" s="201" t="str">
        <f t="shared" si="99"/>
        <v/>
      </c>
      <c r="W322" s="198">
        <v>0</v>
      </c>
      <c r="Y322" s="198" t="str">
        <f t="shared" si="101"/>
        <v>PEDIR</v>
      </c>
      <c r="AB322" s="206" t="e">
        <f t="shared" si="103"/>
        <v>#VALUE!</v>
      </c>
      <c r="AC322" s="208" t="e">
        <f t="shared" si="89"/>
        <v>#VALUE!</v>
      </c>
    </row>
    <row r="323" spans="1:29" s="199" customFormat="1" ht="20.100000000000001" customHeight="1" thickBot="1" x14ac:dyDescent="0.45">
      <c r="A323" s="802"/>
      <c r="B323" s="393" t="s">
        <v>218</v>
      </c>
      <c r="C323" s="394" t="s">
        <v>219</v>
      </c>
      <c r="D323" s="282"/>
      <c r="E323" s="395" t="s">
        <v>424</v>
      </c>
      <c r="F323" s="395"/>
      <c r="G323" s="395"/>
      <c r="H323" s="395"/>
      <c r="I323" s="395"/>
      <c r="J323" s="396"/>
      <c r="K323" s="396"/>
      <c r="L323" s="396"/>
      <c r="M323" s="130" t="s">
        <v>4</v>
      </c>
      <c r="P323" s="25"/>
      <c r="Q323" s="25"/>
      <c r="R323" s="25"/>
      <c r="S323" s="198"/>
      <c r="T323" s="25"/>
      <c r="U323" s="201">
        <f t="shared" si="90"/>
        <v>0</v>
      </c>
      <c r="V323" s="201" t="str">
        <f t="shared" si="99"/>
        <v/>
      </c>
      <c r="W323" s="198">
        <v>0</v>
      </c>
      <c r="Y323" s="198" t="str">
        <f t="shared" si="101"/>
        <v>PEDIR</v>
      </c>
      <c r="AB323" s="206" t="e">
        <f t="shared" si="103"/>
        <v>#VALUE!</v>
      </c>
      <c r="AC323" s="208" t="e">
        <f t="shared" si="89"/>
        <v>#VALUE!</v>
      </c>
    </row>
    <row r="324" spans="1:29" s="199" customFormat="1" ht="20.100000000000001" customHeight="1" thickBot="1" x14ac:dyDescent="0.45">
      <c r="A324" s="802"/>
      <c r="B324" s="393" t="s">
        <v>220</v>
      </c>
      <c r="C324" s="394" t="s">
        <v>221</v>
      </c>
      <c r="D324" s="282"/>
      <c r="E324" s="395" t="s">
        <v>424</v>
      </c>
      <c r="F324" s="395"/>
      <c r="G324" s="395"/>
      <c r="H324" s="395"/>
      <c r="I324" s="395"/>
      <c r="J324" s="396"/>
      <c r="K324" s="396"/>
      <c r="L324" s="396"/>
      <c r="M324" s="130" t="s">
        <v>4</v>
      </c>
      <c r="P324" s="25"/>
      <c r="Q324" s="25"/>
      <c r="R324" s="25"/>
      <c r="S324" s="198"/>
      <c r="T324" s="25"/>
      <c r="U324" s="201">
        <f t="shared" si="90"/>
        <v>0</v>
      </c>
      <c r="V324" s="201" t="str">
        <f t="shared" si="99"/>
        <v/>
      </c>
      <c r="W324" s="198">
        <v>0</v>
      </c>
      <c r="Y324" s="198" t="str">
        <f t="shared" si="101"/>
        <v>PEDIR</v>
      </c>
      <c r="AB324" s="206" t="e">
        <f t="shared" si="103"/>
        <v>#VALUE!</v>
      </c>
      <c r="AC324" s="208" t="e">
        <f t="shared" si="89"/>
        <v>#VALUE!</v>
      </c>
    </row>
    <row r="325" spans="1:29" s="199" customFormat="1" ht="20.100000000000001" customHeight="1" thickBot="1" x14ac:dyDescent="0.45">
      <c r="A325" s="802"/>
      <c r="B325" s="393" t="s">
        <v>222</v>
      </c>
      <c r="C325" s="394" t="s">
        <v>223</v>
      </c>
      <c r="D325" s="282"/>
      <c r="E325" s="395" t="s">
        <v>424</v>
      </c>
      <c r="F325" s="395"/>
      <c r="G325" s="395"/>
      <c r="H325" s="395"/>
      <c r="I325" s="395"/>
      <c r="J325" s="396"/>
      <c r="K325" s="396"/>
      <c r="L325" s="396"/>
      <c r="M325" s="130" t="s">
        <v>4</v>
      </c>
      <c r="P325" s="25"/>
      <c r="Q325" s="25"/>
      <c r="R325" s="25"/>
      <c r="S325" s="198"/>
      <c r="T325" s="25"/>
      <c r="U325" s="201">
        <f t="shared" si="90"/>
        <v>0</v>
      </c>
      <c r="V325" s="201" t="str">
        <f t="shared" si="99"/>
        <v/>
      </c>
      <c r="W325" s="198">
        <v>0</v>
      </c>
      <c r="Y325" s="198" t="str">
        <f t="shared" si="101"/>
        <v>PEDIR</v>
      </c>
      <c r="AB325" s="206" t="e">
        <f t="shared" si="103"/>
        <v>#VALUE!</v>
      </c>
      <c r="AC325" s="208" t="e">
        <f t="shared" ref="AC325:AC388" si="104">AB325-G325+W325</f>
        <v>#VALUE!</v>
      </c>
    </row>
    <row r="326" spans="1:29" s="199" customFormat="1" ht="20.100000000000001" customHeight="1" thickBot="1" x14ac:dyDescent="0.45">
      <c r="A326" s="802"/>
      <c r="B326" s="393" t="s">
        <v>224</v>
      </c>
      <c r="C326" s="394" t="s">
        <v>225</v>
      </c>
      <c r="D326" s="282"/>
      <c r="E326" s="395" t="s">
        <v>424</v>
      </c>
      <c r="F326" s="395"/>
      <c r="G326" s="395"/>
      <c r="H326" s="395"/>
      <c r="I326" s="395"/>
      <c r="J326" s="396"/>
      <c r="K326" s="396"/>
      <c r="L326" s="396"/>
      <c r="M326" s="130" t="s">
        <v>4</v>
      </c>
      <c r="P326" s="25"/>
      <c r="Q326" s="25"/>
      <c r="R326" s="25"/>
      <c r="S326" s="198"/>
      <c r="T326" s="25"/>
      <c r="U326" s="201">
        <f t="shared" si="90"/>
        <v>0</v>
      </c>
      <c r="V326" s="201" t="str">
        <f t="shared" si="99"/>
        <v/>
      </c>
      <c r="W326" s="198">
        <v>0</v>
      </c>
      <c r="Y326" s="198" t="str">
        <f t="shared" si="101"/>
        <v>PEDIR</v>
      </c>
      <c r="AB326" s="206" t="e">
        <f t="shared" si="103"/>
        <v>#VALUE!</v>
      </c>
      <c r="AC326" s="208" t="e">
        <f t="shared" si="104"/>
        <v>#VALUE!</v>
      </c>
    </row>
    <row r="327" spans="1:29" s="199" customFormat="1" ht="20.100000000000001" customHeight="1" thickBot="1" x14ac:dyDescent="0.45">
      <c r="A327" s="802"/>
      <c r="B327" s="393" t="s">
        <v>226</v>
      </c>
      <c r="C327" s="394" t="s">
        <v>227</v>
      </c>
      <c r="D327" s="282"/>
      <c r="E327" s="395" t="s">
        <v>424</v>
      </c>
      <c r="F327" s="395"/>
      <c r="G327" s="395"/>
      <c r="H327" s="395"/>
      <c r="I327" s="395"/>
      <c r="J327" s="396"/>
      <c r="K327" s="396"/>
      <c r="L327" s="396"/>
      <c r="M327" s="130" t="s">
        <v>4</v>
      </c>
      <c r="P327" s="25"/>
      <c r="Q327" s="25"/>
      <c r="R327" s="25"/>
      <c r="S327" s="198"/>
      <c r="T327" s="25"/>
      <c r="U327" s="201">
        <f t="shared" si="90"/>
        <v>0</v>
      </c>
      <c r="V327" s="201" t="str">
        <f t="shared" si="99"/>
        <v/>
      </c>
      <c r="W327" s="198">
        <v>0</v>
      </c>
      <c r="Y327" s="198" t="str">
        <f t="shared" si="101"/>
        <v>PEDIR</v>
      </c>
      <c r="AB327" s="206" t="e">
        <f t="shared" si="103"/>
        <v>#VALUE!</v>
      </c>
      <c r="AC327" s="208" t="e">
        <f t="shared" si="104"/>
        <v>#VALUE!</v>
      </c>
    </row>
    <row r="328" spans="1:29" s="199" customFormat="1" ht="20.100000000000001" customHeight="1" thickBot="1" x14ac:dyDescent="0.45">
      <c r="A328" s="802"/>
      <c r="B328" s="393" t="s">
        <v>228</v>
      </c>
      <c r="C328" s="394" t="s">
        <v>229</v>
      </c>
      <c r="D328" s="282"/>
      <c r="E328" s="395" t="s">
        <v>424</v>
      </c>
      <c r="F328" s="395"/>
      <c r="G328" s="395"/>
      <c r="H328" s="395"/>
      <c r="I328" s="395"/>
      <c r="J328" s="396"/>
      <c r="K328" s="396"/>
      <c r="L328" s="396"/>
      <c r="M328" s="130" t="s">
        <v>4</v>
      </c>
      <c r="P328" s="25"/>
      <c r="Q328" s="25"/>
      <c r="R328" s="25"/>
      <c r="S328" s="198"/>
      <c r="T328" s="25"/>
      <c r="U328" s="201">
        <f t="shared" si="90"/>
        <v>0</v>
      </c>
      <c r="V328" s="201" t="str">
        <f t="shared" si="99"/>
        <v/>
      </c>
      <c r="W328" s="198">
        <v>0</v>
      </c>
      <c r="Y328" s="198" t="str">
        <f t="shared" si="101"/>
        <v>PEDIR</v>
      </c>
      <c r="AB328" s="206" t="e">
        <f t="shared" si="103"/>
        <v>#VALUE!</v>
      </c>
      <c r="AC328" s="208" t="e">
        <f t="shared" si="104"/>
        <v>#VALUE!</v>
      </c>
    </row>
    <row r="329" spans="1:29" s="199" customFormat="1" ht="20.100000000000001" customHeight="1" thickBot="1" x14ac:dyDescent="0.45">
      <c r="A329" s="802"/>
      <c r="B329" s="393" t="s">
        <v>230</v>
      </c>
      <c r="C329" s="394" t="s">
        <v>231</v>
      </c>
      <c r="D329" s="282"/>
      <c r="E329" s="395" t="s">
        <v>424</v>
      </c>
      <c r="F329" s="395"/>
      <c r="G329" s="395"/>
      <c r="H329" s="395"/>
      <c r="I329" s="395"/>
      <c r="J329" s="396"/>
      <c r="K329" s="396"/>
      <c r="L329" s="396"/>
      <c r="M329" s="130" t="s">
        <v>4</v>
      </c>
      <c r="P329" s="25"/>
      <c r="Q329" s="25"/>
      <c r="R329" s="25"/>
      <c r="S329" s="198"/>
      <c r="T329" s="25"/>
      <c r="U329" s="201">
        <f t="shared" si="90"/>
        <v>0</v>
      </c>
      <c r="V329" s="201" t="str">
        <f t="shared" si="99"/>
        <v/>
      </c>
      <c r="W329" s="198">
        <v>0</v>
      </c>
      <c r="Y329" s="198" t="str">
        <f t="shared" si="101"/>
        <v>PEDIR</v>
      </c>
      <c r="AB329" s="206" t="e">
        <f t="shared" si="103"/>
        <v>#VALUE!</v>
      </c>
      <c r="AC329" s="208" t="e">
        <f t="shared" si="104"/>
        <v>#VALUE!</v>
      </c>
    </row>
    <row r="330" spans="1:29" s="199" customFormat="1" ht="20.100000000000001" customHeight="1" thickBot="1" x14ac:dyDescent="0.45">
      <c r="A330" s="802"/>
      <c r="B330" s="393" t="s">
        <v>232</v>
      </c>
      <c r="C330" s="394" t="s">
        <v>233</v>
      </c>
      <c r="D330" s="282"/>
      <c r="E330" s="395" t="s">
        <v>424</v>
      </c>
      <c r="F330" s="395"/>
      <c r="G330" s="395"/>
      <c r="H330" s="395"/>
      <c r="I330" s="395"/>
      <c r="J330" s="396"/>
      <c r="K330" s="396"/>
      <c r="L330" s="396"/>
      <c r="M330" s="130" t="s">
        <v>4</v>
      </c>
      <c r="P330" s="25"/>
      <c r="Q330" s="25"/>
      <c r="R330" s="25"/>
      <c r="S330" s="198"/>
      <c r="T330" s="25"/>
      <c r="U330" s="201">
        <f t="shared" si="90"/>
        <v>0</v>
      </c>
      <c r="V330" s="201" t="str">
        <f t="shared" si="99"/>
        <v/>
      </c>
      <c r="W330" s="198">
        <v>0</v>
      </c>
      <c r="Y330" s="198" t="str">
        <f t="shared" si="101"/>
        <v>PEDIR</v>
      </c>
      <c r="AB330" s="206" t="e">
        <f t="shared" si="103"/>
        <v>#VALUE!</v>
      </c>
      <c r="AC330" s="208" t="e">
        <f t="shared" si="104"/>
        <v>#VALUE!</v>
      </c>
    </row>
    <row r="331" spans="1:29" s="199" customFormat="1" ht="20.100000000000001" customHeight="1" thickBot="1" x14ac:dyDescent="0.45">
      <c r="A331" s="802"/>
      <c r="B331" s="393" t="s">
        <v>234</v>
      </c>
      <c r="C331" s="394" t="s">
        <v>235</v>
      </c>
      <c r="D331" s="282"/>
      <c r="E331" s="395" t="s">
        <v>424</v>
      </c>
      <c r="F331" s="395"/>
      <c r="G331" s="395"/>
      <c r="H331" s="395"/>
      <c r="I331" s="395"/>
      <c r="J331" s="396"/>
      <c r="K331" s="396"/>
      <c r="L331" s="396"/>
      <c r="M331" s="130" t="s">
        <v>4</v>
      </c>
      <c r="P331" s="25"/>
      <c r="Q331" s="25"/>
      <c r="R331" s="25"/>
      <c r="S331" s="198"/>
      <c r="T331" s="25"/>
      <c r="U331" s="201">
        <f t="shared" ref="U331:U394" si="105">S331-P331</f>
        <v>0</v>
      </c>
      <c r="V331" s="201" t="str">
        <f t="shared" si="99"/>
        <v/>
      </c>
      <c r="W331" s="198">
        <v>0</v>
      </c>
      <c r="Y331" s="198" t="str">
        <f t="shared" si="101"/>
        <v>PEDIR</v>
      </c>
      <c r="AB331" s="206" t="e">
        <f t="shared" si="103"/>
        <v>#VALUE!</v>
      </c>
      <c r="AC331" s="208" t="e">
        <f t="shared" si="104"/>
        <v>#VALUE!</v>
      </c>
    </row>
    <row r="332" spans="1:29" s="199" customFormat="1" ht="20.100000000000001" customHeight="1" thickBot="1" x14ac:dyDescent="0.45">
      <c r="A332" s="802"/>
      <c r="B332" s="393" t="s">
        <v>236</v>
      </c>
      <c r="C332" s="394" t="s">
        <v>237</v>
      </c>
      <c r="D332" s="282"/>
      <c r="E332" s="395" t="s">
        <v>424</v>
      </c>
      <c r="F332" s="395"/>
      <c r="G332" s="395"/>
      <c r="H332" s="395"/>
      <c r="I332" s="395"/>
      <c r="J332" s="396"/>
      <c r="K332" s="396"/>
      <c r="L332" s="396"/>
      <c r="M332" s="130" t="s">
        <v>4</v>
      </c>
      <c r="P332" s="25"/>
      <c r="Q332" s="25"/>
      <c r="R332" s="25"/>
      <c r="S332" s="198"/>
      <c r="T332" s="25"/>
      <c r="U332" s="201">
        <f t="shared" si="105"/>
        <v>0</v>
      </c>
      <c r="V332" s="201" t="str">
        <f t="shared" si="99"/>
        <v/>
      </c>
      <c r="W332" s="198">
        <v>0</v>
      </c>
      <c r="Y332" s="198" t="str">
        <f t="shared" si="101"/>
        <v>PEDIR</v>
      </c>
      <c r="AB332" s="206" t="e">
        <f t="shared" si="103"/>
        <v>#VALUE!</v>
      </c>
      <c r="AC332" s="208" t="e">
        <f t="shared" si="104"/>
        <v>#VALUE!</v>
      </c>
    </row>
    <row r="333" spans="1:29" s="199" customFormat="1" ht="20.100000000000001" customHeight="1" thickBot="1" x14ac:dyDescent="0.45">
      <c r="A333" s="802"/>
      <c r="B333" s="393" t="s">
        <v>238</v>
      </c>
      <c r="C333" s="394" t="s">
        <v>239</v>
      </c>
      <c r="D333" s="282"/>
      <c r="E333" s="395" t="s">
        <v>424</v>
      </c>
      <c r="F333" s="395"/>
      <c r="G333" s="395"/>
      <c r="H333" s="395"/>
      <c r="I333" s="395"/>
      <c r="J333" s="396"/>
      <c r="K333" s="396"/>
      <c r="L333" s="396"/>
      <c r="M333" s="130" t="s">
        <v>4</v>
      </c>
      <c r="P333" s="25"/>
      <c r="Q333" s="25"/>
      <c r="R333" s="25"/>
      <c r="S333" s="198"/>
      <c r="T333" s="25"/>
      <c r="U333" s="201">
        <f t="shared" si="105"/>
        <v>0</v>
      </c>
      <c r="V333" s="201" t="str">
        <f t="shared" si="99"/>
        <v/>
      </c>
      <c r="W333" s="198">
        <v>0</v>
      </c>
      <c r="Y333" s="198" t="str">
        <f t="shared" si="101"/>
        <v>PEDIR</v>
      </c>
      <c r="AB333" s="206" t="e">
        <f t="shared" si="103"/>
        <v>#VALUE!</v>
      </c>
      <c r="AC333" s="208" t="e">
        <f t="shared" si="104"/>
        <v>#VALUE!</v>
      </c>
    </row>
    <row r="334" spans="1:29" s="199" customFormat="1" ht="20.100000000000001" customHeight="1" thickBot="1" x14ac:dyDescent="0.45">
      <c r="A334" s="802"/>
      <c r="B334" s="393" t="s">
        <v>240</v>
      </c>
      <c r="C334" s="394" t="s">
        <v>241</v>
      </c>
      <c r="D334" s="282"/>
      <c r="E334" s="395" t="s">
        <v>424</v>
      </c>
      <c r="F334" s="395"/>
      <c r="G334" s="395"/>
      <c r="H334" s="395"/>
      <c r="I334" s="395"/>
      <c r="J334" s="396"/>
      <c r="K334" s="396"/>
      <c r="L334" s="396"/>
      <c r="M334" s="130" t="s">
        <v>4</v>
      </c>
      <c r="P334" s="25"/>
      <c r="Q334" s="25"/>
      <c r="R334" s="25"/>
      <c r="S334" s="198"/>
      <c r="T334" s="25"/>
      <c r="U334" s="201">
        <f t="shared" si="105"/>
        <v>0</v>
      </c>
      <c r="V334" s="201" t="str">
        <f t="shared" si="99"/>
        <v/>
      </c>
      <c r="W334" s="198">
        <v>0</v>
      </c>
      <c r="Y334" s="198" t="str">
        <f t="shared" si="101"/>
        <v>PEDIR</v>
      </c>
      <c r="AB334" s="206" t="e">
        <f t="shared" si="103"/>
        <v>#VALUE!</v>
      </c>
      <c r="AC334" s="208" t="e">
        <f t="shared" si="104"/>
        <v>#VALUE!</v>
      </c>
    </row>
    <row r="335" spans="1:29" s="199" customFormat="1" ht="20.100000000000001" customHeight="1" thickBot="1" x14ac:dyDescent="0.45">
      <c r="A335" s="802"/>
      <c r="B335" s="393" t="s">
        <v>242</v>
      </c>
      <c r="C335" s="394" t="s">
        <v>243</v>
      </c>
      <c r="D335" s="282"/>
      <c r="E335" s="395" t="s">
        <v>424</v>
      </c>
      <c r="F335" s="395"/>
      <c r="G335" s="395"/>
      <c r="H335" s="395"/>
      <c r="I335" s="395"/>
      <c r="J335" s="396"/>
      <c r="K335" s="396"/>
      <c r="L335" s="396"/>
      <c r="M335" s="130" t="s">
        <v>4</v>
      </c>
      <c r="P335" s="25"/>
      <c r="Q335" s="25"/>
      <c r="R335" s="25"/>
      <c r="S335" s="198"/>
      <c r="T335" s="25"/>
      <c r="U335" s="201">
        <f t="shared" si="105"/>
        <v>0</v>
      </c>
      <c r="V335" s="201" t="str">
        <f t="shared" si="99"/>
        <v/>
      </c>
      <c r="W335" s="198">
        <v>0</v>
      </c>
      <c r="Y335" s="198" t="str">
        <f t="shared" si="101"/>
        <v>PEDIR</v>
      </c>
      <c r="AB335" s="206" t="e">
        <f t="shared" si="103"/>
        <v>#VALUE!</v>
      </c>
      <c r="AC335" s="208" t="e">
        <f t="shared" si="104"/>
        <v>#VALUE!</v>
      </c>
    </row>
    <row r="336" spans="1:29" s="199" customFormat="1" ht="20.100000000000001" customHeight="1" thickBot="1" x14ac:dyDescent="0.45">
      <c r="A336" s="802"/>
      <c r="B336" s="393" t="s">
        <v>244</v>
      </c>
      <c r="C336" s="394" t="s">
        <v>245</v>
      </c>
      <c r="D336" s="282"/>
      <c r="E336" s="395" t="s">
        <v>424</v>
      </c>
      <c r="F336" s="395"/>
      <c r="G336" s="395"/>
      <c r="H336" s="395"/>
      <c r="I336" s="395"/>
      <c r="J336" s="396"/>
      <c r="K336" s="396"/>
      <c r="L336" s="396"/>
      <c r="M336" s="130" t="s">
        <v>4</v>
      </c>
      <c r="P336" s="25"/>
      <c r="Q336" s="25"/>
      <c r="R336" s="25"/>
      <c r="S336" s="198"/>
      <c r="T336" s="25"/>
      <c r="U336" s="201">
        <f t="shared" si="105"/>
        <v>0</v>
      </c>
      <c r="V336" s="201" t="str">
        <f t="shared" si="99"/>
        <v/>
      </c>
      <c r="W336" s="198">
        <v>0</v>
      </c>
      <c r="Y336" s="198" t="str">
        <f t="shared" si="101"/>
        <v>PEDIR</v>
      </c>
      <c r="AB336" s="206" t="e">
        <f t="shared" si="103"/>
        <v>#VALUE!</v>
      </c>
      <c r="AC336" s="208" t="e">
        <f t="shared" si="104"/>
        <v>#VALUE!</v>
      </c>
    </row>
    <row r="337" spans="1:29" s="199" customFormat="1" ht="20.100000000000001" customHeight="1" thickBot="1" x14ac:dyDescent="0.45">
      <c r="A337" s="802"/>
      <c r="B337" s="393" t="s">
        <v>246</v>
      </c>
      <c r="C337" s="394" t="s">
        <v>247</v>
      </c>
      <c r="D337" s="282"/>
      <c r="E337" s="395" t="s">
        <v>424</v>
      </c>
      <c r="F337" s="395"/>
      <c r="G337" s="395"/>
      <c r="H337" s="395"/>
      <c r="I337" s="395"/>
      <c r="J337" s="396"/>
      <c r="K337" s="396"/>
      <c r="L337" s="396"/>
      <c r="M337" s="130" t="s">
        <v>4</v>
      </c>
      <c r="P337" s="25"/>
      <c r="Q337" s="25"/>
      <c r="R337" s="25"/>
      <c r="S337" s="198"/>
      <c r="T337" s="25"/>
      <c r="U337" s="201">
        <f t="shared" si="105"/>
        <v>0</v>
      </c>
      <c r="V337" s="201" t="str">
        <f t="shared" si="99"/>
        <v/>
      </c>
      <c r="W337" s="198">
        <v>0</v>
      </c>
      <c r="Y337" s="198" t="str">
        <f t="shared" si="101"/>
        <v>PEDIR</v>
      </c>
      <c r="AB337" s="206" t="e">
        <f t="shared" si="103"/>
        <v>#VALUE!</v>
      </c>
      <c r="AC337" s="208" t="e">
        <f t="shared" si="104"/>
        <v>#VALUE!</v>
      </c>
    </row>
    <row r="338" spans="1:29" s="199" customFormat="1" ht="20.100000000000001" customHeight="1" thickBot="1" x14ac:dyDescent="0.45">
      <c r="A338" s="802"/>
      <c r="B338" s="393" t="s">
        <v>248</v>
      </c>
      <c r="C338" s="394" t="s">
        <v>249</v>
      </c>
      <c r="D338" s="282"/>
      <c r="E338" s="395" t="s">
        <v>424</v>
      </c>
      <c r="F338" s="395"/>
      <c r="G338" s="395"/>
      <c r="H338" s="395"/>
      <c r="I338" s="395"/>
      <c r="J338" s="396"/>
      <c r="K338" s="396"/>
      <c r="L338" s="396"/>
      <c r="M338" s="130" t="s">
        <v>4</v>
      </c>
      <c r="P338" s="25"/>
      <c r="Q338" s="25"/>
      <c r="R338" s="25"/>
      <c r="S338" s="198"/>
      <c r="T338" s="25"/>
      <c r="U338" s="201">
        <f t="shared" si="105"/>
        <v>0</v>
      </c>
      <c r="V338" s="201" t="str">
        <f t="shared" si="99"/>
        <v/>
      </c>
      <c r="W338" s="198">
        <v>0</v>
      </c>
      <c r="Y338" s="198" t="str">
        <f t="shared" si="101"/>
        <v>PEDIR</v>
      </c>
      <c r="AB338" s="206" t="e">
        <f t="shared" si="103"/>
        <v>#VALUE!</v>
      </c>
      <c r="AC338" s="208" t="e">
        <f t="shared" si="104"/>
        <v>#VALUE!</v>
      </c>
    </row>
    <row r="339" spans="1:29" s="199" customFormat="1" ht="20.100000000000001" customHeight="1" thickBot="1" x14ac:dyDescent="0.45">
      <c r="A339" s="802"/>
      <c r="B339" s="393" t="s">
        <v>250</v>
      </c>
      <c r="C339" s="394" t="s">
        <v>251</v>
      </c>
      <c r="D339" s="282"/>
      <c r="E339" s="395" t="s">
        <v>424</v>
      </c>
      <c r="F339" s="395"/>
      <c r="G339" s="395"/>
      <c r="H339" s="395"/>
      <c r="I339" s="395"/>
      <c r="J339" s="396"/>
      <c r="K339" s="396"/>
      <c r="L339" s="396"/>
      <c r="M339" s="130" t="s">
        <v>4</v>
      </c>
      <c r="P339" s="25"/>
      <c r="Q339" s="25"/>
      <c r="R339" s="25"/>
      <c r="S339" s="198"/>
      <c r="T339" s="25"/>
      <c r="U339" s="201">
        <f t="shared" si="105"/>
        <v>0</v>
      </c>
      <c r="V339" s="201" t="str">
        <f t="shared" si="99"/>
        <v/>
      </c>
      <c r="W339" s="198">
        <v>0</v>
      </c>
      <c r="Y339" s="198" t="str">
        <f t="shared" si="101"/>
        <v>PEDIR</v>
      </c>
      <c r="AB339" s="206" t="e">
        <f t="shared" si="103"/>
        <v>#VALUE!</v>
      </c>
      <c r="AC339" s="208" t="e">
        <f t="shared" si="104"/>
        <v>#VALUE!</v>
      </c>
    </row>
    <row r="340" spans="1:29" s="199" customFormat="1" ht="20.100000000000001" customHeight="1" thickBot="1" x14ac:dyDescent="0.45">
      <c r="A340" s="802"/>
      <c r="B340" s="393" t="s">
        <v>252</v>
      </c>
      <c r="C340" s="394" t="s">
        <v>253</v>
      </c>
      <c r="D340" s="282"/>
      <c r="E340" s="395" t="s">
        <v>424</v>
      </c>
      <c r="F340" s="395"/>
      <c r="G340" s="395"/>
      <c r="H340" s="395"/>
      <c r="I340" s="395"/>
      <c r="J340" s="396"/>
      <c r="K340" s="396"/>
      <c r="L340" s="396"/>
      <c r="M340" s="130" t="s">
        <v>4</v>
      </c>
      <c r="P340" s="25"/>
      <c r="Q340" s="25"/>
      <c r="R340" s="25"/>
      <c r="S340" s="198"/>
      <c r="T340" s="25"/>
      <c r="U340" s="201">
        <f t="shared" si="105"/>
        <v>0</v>
      </c>
      <c r="V340" s="201" t="str">
        <f t="shared" si="99"/>
        <v/>
      </c>
      <c r="W340" s="198">
        <v>0</v>
      </c>
      <c r="Y340" s="198" t="str">
        <f t="shared" si="101"/>
        <v>PEDIR</v>
      </c>
      <c r="AB340" s="206" t="e">
        <f t="shared" si="103"/>
        <v>#VALUE!</v>
      </c>
      <c r="AC340" s="208" t="e">
        <f t="shared" si="104"/>
        <v>#VALUE!</v>
      </c>
    </row>
    <row r="341" spans="1:29" s="199" customFormat="1" ht="20.100000000000001" customHeight="1" thickBot="1" x14ac:dyDescent="0.45">
      <c r="A341" s="802"/>
      <c r="B341" s="393" t="s">
        <v>254</v>
      </c>
      <c r="C341" s="394" t="s">
        <v>255</v>
      </c>
      <c r="D341" s="282"/>
      <c r="E341" s="395" t="s">
        <v>424</v>
      </c>
      <c r="F341" s="395"/>
      <c r="G341" s="395"/>
      <c r="H341" s="395"/>
      <c r="I341" s="395"/>
      <c r="J341" s="396"/>
      <c r="K341" s="396"/>
      <c r="L341" s="396"/>
      <c r="M341" s="130" t="s">
        <v>4</v>
      </c>
      <c r="P341" s="25"/>
      <c r="Q341" s="25"/>
      <c r="R341" s="25"/>
      <c r="S341" s="25"/>
      <c r="T341" s="25"/>
      <c r="U341" s="201">
        <f t="shared" si="105"/>
        <v>0</v>
      </c>
      <c r="V341" s="201" t="str">
        <f t="shared" si="99"/>
        <v/>
      </c>
      <c r="W341" s="198">
        <v>0</v>
      </c>
      <c r="Y341" s="198" t="str">
        <f t="shared" si="101"/>
        <v>PEDIR</v>
      </c>
      <c r="AB341" s="206" t="e">
        <f t="shared" si="103"/>
        <v>#VALUE!</v>
      </c>
      <c r="AC341" s="208" t="e">
        <f t="shared" si="104"/>
        <v>#VALUE!</v>
      </c>
    </row>
    <row r="342" spans="1:29" s="199" customFormat="1" ht="20.100000000000001" customHeight="1" thickBot="1" x14ac:dyDescent="0.45">
      <c r="A342" s="802"/>
      <c r="B342" s="393" t="s">
        <v>256</v>
      </c>
      <c r="C342" s="394" t="s">
        <v>257</v>
      </c>
      <c r="D342" s="282"/>
      <c r="E342" s="395" t="s">
        <v>424</v>
      </c>
      <c r="F342" s="395"/>
      <c r="G342" s="395"/>
      <c r="H342" s="395"/>
      <c r="I342" s="395"/>
      <c r="J342" s="396"/>
      <c r="K342" s="396"/>
      <c r="L342" s="396"/>
      <c r="M342" s="130" t="s">
        <v>4</v>
      </c>
      <c r="P342" s="25"/>
      <c r="Q342" s="25"/>
      <c r="R342" s="25"/>
      <c r="S342" s="25"/>
      <c r="T342" s="25"/>
      <c r="U342" s="201">
        <f t="shared" si="105"/>
        <v>0</v>
      </c>
      <c r="V342" s="201" t="str">
        <f t="shared" si="99"/>
        <v/>
      </c>
      <c r="W342" s="198">
        <v>0</v>
      </c>
      <c r="Y342" s="198" t="str">
        <f t="shared" si="101"/>
        <v>PEDIR</v>
      </c>
      <c r="AB342" s="206" t="e">
        <f t="shared" si="103"/>
        <v>#VALUE!</v>
      </c>
      <c r="AC342" s="208" t="e">
        <f t="shared" si="104"/>
        <v>#VALUE!</v>
      </c>
    </row>
    <row r="343" spans="1:29" s="199" customFormat="1" ht="20.100000000000001" customHeight="1" thickBot="1" x14ac:dyDescent="0.45">
      <c r="A343" s="802"/>
      <c r="B343" s="393" t="s">
        <v>258</v>
      </c>
      <c r="C343" s="394" t="s">
        <v>259</v>
      </c>
      <c r="D343" s="282"/>
      <c r="E343" s="395" t="s">
        <v>424</v>
      </c>
      <c r="F343" s="395"/>
      <c r="G343" s="395"/>
      <c r="H343" s="395"/>
      <c r="I343" s="395"/>
      <c r="J343" s="396"/>
      <c r="K343" s="396"/>
      <c r="L343" s="396"/>
      <c r="M343" s="130" t="s">
        <v>4</v>
      </c>
      <c r="P343" s="25"/>
      <c r="Q343" s="25"/>
      <c r="R343" s="25"/>
      <c r="S343" s="25"/>
      <c r="T343" s="25"/>
      <c r="U343" s="201">
        <f t="shared" si="105"/>
        <v>0</v>
      </c>
      <c r="V343" s="201" t="str">
        <f t="shared" si="99"/>
        <v/>
      </c>
      <c r="W343" s="198">
        <v>0</v>
      </c>
      <c r="Y343" s="198" t="str">
        <f t="shared" si="101"/>
        <v>PEDIR</v>
      </c>
      <c r="AB343" s="206" t="e">
        <f t="shared" si="103"/>
        <v>#VALUE!</v>
      </c>
      <c r="AC343" s="208" t="e">
        <f t="shared" si="104"/>
        <v>#VALUE!</v>
      </c>
    </row>
    <row r="344" spans="1:29" s="199" customFormat="1" ht="20.100000000000001" customHeight="1" thickBot="1" x14ac:dyDescent="0.45">
      <c r="A344" s="802"/>
      <c r="B344" s="393" t="s">
        <v>260</v>
      </c>
      <c r="C344" s="394" t="s">
        <v>261</v>
      </c>
      <c r="D344" s="282"/>
      <c r="E344" s="395" t="s">
        <v>424</v>
      </c>
      <c r="F344" s="395"/>
      <c r="G344" s="395"/>
      <c r="H344" s="395"/>
      <c r="I344" s="395"/>
      <c r="J344" s="396"/>
      <c r="K344" s="396"/>
      <c r="L344" s="396"/>
      <c r="M344" s="130" t="s">
        <v>4</v>
      </c>
      <c r="P344" s="25"/>
      <c r="Q344" s="25"/>
      <c r="R344" s="25"/>
      <c r="S344" s="25"/>
      <c r="T344" s="25"/>
      <c r="U344" s="201">
        <f t="shared" si="105"/>
        <v>0</v>
      </c>
      <c r="V344" s="201" t="str">
        <f t="shared" si="99"/>
        <v/>
      </c>
      <c r="W344" s="198">
        <v>0</v>
      </c>
      <c r="Y344" s="198" t="str">
        <f t="shared" si="101"/>
        <v>PEDIR</v>
      </c>
      <c r="AB344" s="206" t="e">
        <f t="shared" si="103"/>
        <v>#VALUE!</v>
      </c>
      <c r="AC344" s="208" t="e">
        <f t="shared" si="104"/>
        <v>#VALUE!</v>
      </c>
    </row>
    <row r="345" spans="1:29" s="199" customFormat="1" ht="20.100000000000001" customHeight="1" thickBot="1" x14ac:dyDescent="0.45">
      <c r="A345" s="802"/>
      <c r="B345" s="393" t="s">
        <v>262</v>
      </c>
      <c r="C345" s="394" t="s">
        <v>263</v>
      </c>
      <c r="D345" s="282"/>
      <c r="E345" s="395" t="s">
        <v>424</v>
      </c>
      <c r="F345" s="395"/>
      <c r="G345" s="395"/>
      <c r="H345" s="395"/>
      <c r="I345" s="395"/>
      <c r="J345" s="396"/>
      <c r="K345" s="396"/>
      <c r="L345" s="396"/>
      <c r="M345" s="130" t="s">
        <v>4</v>
      </c>
      <c r="P345" s="25"/>
      <c r="Q345" s="25"/>
      <c r="R345" s="25"/>
      <c r="S345" s="25"/>
      <c r="T345" s="25"/>
      <c r="U345" s="201">
        <f t="shared" si="105"/>
        <v>0</v>
      </c>
      <c r="V345" s="201" t="str">
        <f t="shared" si="99"/>
        <v/>
      </c>
      <c r="W345" s="198">
        <v>0</v>
      </c>
      <c r="Y345" s="198" t="str">
        <f t="shared" si="101"/>
        <v>PEDIR</v>
      </c>
      <c r="AB345" s="206" t="e">
        <f t="shared" si="103"/>
        <v>#VALUE!</v>
      </c>
      <c r="AC345" s="208" t="e">
        <f t="shared" si="104"/>
        <v>#VALUE!</v>
      </c>
    </row>
    <row r="346" spans="1:29" s="199" customFormat="1" ht="20.100000000000001" customHeight="1" thickBot="1" x14ac:dyDescent="0.45">
      <c r="A346" s="802"/>
      <c r="B346" s="393" t="s">
        <v>264</v>
      </c>
      <c r="C346" s="394" t="s">
        <v>265</v>
      </c>
      <c r="D346" s="282"/>
      <c r="E346" s="395" t="s">
        <v>424</v>
      </c>
      <c r="F346" s="395"/>
      <c r="G346" s="395"/>
      <c r="H346" s="395"/>
      <c r="I346" s="395"/>
      <c r="J346" s="396"/>
      <c r="K346" s="396"/>
      <c r="L346" s="396"/>
      <c r="M346" s="130" t="s">
        <v>4</v>
      </c>
      <c r="P346" s="25"/>
      <c r="Q346" s="25"/>
      <c r="R346" s="25"/>
      <c r="S346" s="25"/>
      <c r="T346" s="25"/>
      <c r="U346" s="201">
        <f t="shared" si="105"/>
        <v>0</v>
      </c>
      <c r="V346" s="201" t="str">
        <f t="shared" si="99"/>
        <v/>
      </c>
      <c r="W346" s="198">
        <v>0</v>
      </c>
      <c r="Y346" s="198" t="str">
        <f t="shared" si="101"/>
        <v>PEDIR</v>
      </c>
      <c r="AB346" s="206" t="e">
        <f t="shared" si="103"/>
        <v>#VALUE!</v>
      </c>
      <c r="AC346" s="208" t="e">
        <f t="shared" si="104"/>
        <v>#VALUE!</v>
      </c>
    </row>
    <row r="347" spans="1:29" s="199" customFormat="1" ht="20.100000000000001" customHeight="1" thickBot="1" x14ac:dyDescent="0.45">
      <c r="A347" s="802"/>
      <c r="B347" s="393" t="s">
        <v>266</v>
      </c>
      <c r="C347" s="394" t="s">
        <v>267</v>
      </c>
      <c r="D347" s="282"/>
      <c r="E347" s="395" t="s">
        <v>424</v>
      </c>
      <c r="F347" s="395"/>
      <c r="G347" s="395"/>
      <c r="H347" s="395"/>
      <c r="I347" s="395"/>
      <c r="J347" s="396"/>
      <c r="K347" s="396"/>
      <c r="L347" s="396"/>
      <c r="M347" s="130" t="s">
        <v>4</v>
      </c>
      <c r="P347" s="25"/>
      <c r="Q347" s="25"/>
      <c r="R347" s="25"/>
      <c r="S347" s="25"/>
      <c r="T347" s="25"/>
      <c r="U347" s="201">
        <f t="shared" si="105"/>
        <v>0</v>
      </c>
      <c r="V347" s="201" t="str">
        <f t="shared" si="99"/>
        <v/>
      </c>
      <c r="W347" s="198">
        <v>0</v>
      </c>
      <c r="Y347" s="198" t="str">
        <f t="shared" si="101"/>
        <v>PEDIR</v>
      </c>
      <c r="AB347" s="206" t="e">
        <f t="shared" si="103"/>
        <v>#VALUE!</v>
      </c>
      <c r="AC347" s="208" t="e">
        <f t="shared" si="104"/>
        <v>#VALUE!</v>
      </c>
    </row>
    <row r="348" spans="1:29" s="199" customFormat="1" ht="20.100000000000001" customHeight="1" thickBot="1" x14ac:dyDescent="0.45">
      <c r="A348" s="802"/>
      <c r="B348" s="393" t="s">
        <v>268</v>
      </c>
      <c r="C348" s="394" t="s">
        <v>269</v>
      </c>
      <c r="D348" s="282"/>
      <c r="E348" s="395" t="s">
        <v>424</v>
      </c>
      <c r="F348" s="395"/>
      <c r="G348" s="395"/>
      <c r="H348" s="395"/>
      <c r="I348" s="395"/>
      <c r="J348" s="396"/>
      <c r="K348" s="396"/>
      <c r="L348" s="396"/>
      <c r="M348" s="130" t="s">
        <v>4</v>
      </c>
      <c r="P348" s="25"/>
      <c r="Q348" s="25"/>
      <c r="R348" s="25"/>
      <c r="S348" s="25"/>
      <c r="T348" s="25"/>
      <c r="U348" s="201">
        <f t="shared" si="105"/>
        <v>0</v>
      </c>
      <c r="V348" s="201" t="str">
        <f t="shared" si="99"/>
        <v/>
      </c>
      <c r="W348" s="198">
        <v>0</v>
      </c>
      <c r="Y348" s="198" t="str">
        <f t="shared" si="101"/>
        <v>PEDIR</v>
      </c>
      <c r="AB348" s="206" t="e">
        <f t="shared" si="103"/>
        <v>#VALUE!</v>
      </c>
      <c r="AC348" s="208" t="e">
        <f t="shared" si="104"/>
        <v>#VALUE!</v>
      </c>
    </row>
    <row r="349" spans="1:29" s="199" customFormat="1" ht="20.100000000000001" customHeight="1" thickBot="1" x14ac:dyDescent="0.45">
      <c r="A349" s="802"/>
      <c r="B349" s="393" t="s">
        <v>270</v>
      </c>
      <c r="C349" s="394" t="s">
        <v>271</v>
      </c>
      <c r="D349" s="282"/>
      <c r="E349" s="395" t="s">
        <v>424</v>
      </c>
      <c r="F349" s="395"/>
      <c r="G349" s="395"/>
      <c r="H349" s="395"/>
      <c r="I349" s="395"/>
      <c r="J349" s="396"/>
      <c r="K349" s="396"/>
      <c r="L349" s="396"/>
      <c r="M349" s="130" t="s">
        <v>4</v>
      </c>
      <c r="P349" s="25"/>
      <c r="Q349" s="25"/>
      <c r="R349" s="25"/>
      <c r="S349" s="25"/>
      <c r="T349" s="25"/>
      <c r="U349" s="201">
        <f t="shared" si="105"/>
        <v>0</v>
      </c>
      <c r="V349" s="201" t="str">
        <f t="shared" si="99"/>
        <v/>
      </c>
      <c r="W349" s="198">
        <v>0</v>
      </c>
      <c r="Y349" s="198" t="str">
        <f t="shared" si="101"/>
        <v>PEDIR</v>
      </c>
      <c r="AB349" s="206" t="e">
        <f t="shared" si="103"/>
        <v>#VALUE!</v>
      </c>
      <c r="AC349" s="208" t="e">
        <f t="shared" si="104"/>
        <v>#VALUE!</v>
      </c>
    </row>
    <row r="350" spans="1:29" s="199" customFormat="1" ht="20.100000000000001" customHeight="1" thickBot="1" x14ac:dyDescent="0.45">
      <c r="A350" s="802"/>
      <c r="B350" s="393" t="s">
        <v>272</v>
      </c>
      <c r="C350" s="394" t="s">
        <v>273</v>
      </c>
      <c r="D350" s="282"/>
      <c r="E350" s="395" t="s">
        <v>424</v>
      </c>
      <c r="F350" s="395"/>
      <c r="G350" s="395"/>
      <c r="H350" s="395"/>
      <c r="I350" s="395"/>
      <c r="J350" s="396"/>
      <c r="K350" s="396"/>
      <c r="L350" s="396"/>
      <c r="M350" s="130" t="s">
        <v>4</v>
      </c>
      <c r="P350" s="25"/>
      <c r="Q350" s="25"/>
      <c r="R350" s="25"/>
      <c r="S350" s="25"/>
      <c r="T350" s="25"/>
      <c r="U350" s="201">
        <f t="shared" si="105"/>
        <v>0</v>
      </c>
      <c r="V350" s="201" t="str">
        <f t="shared" si="99"/>
        <v/>
      </c>
      <c r="W350" s="198">
        <v>0</v>
      </c>
      <c r="Y350" s="198" t="str">
        <f t="shared" si="101"/>
        <v>PEDIR</v>
      </c>
      <c r="AB350" s="206" t="e">
        <f t="shared" si="103"/>
        <v>#VALUE!</v>
      </c>
      <c r="AC350" s="208" t="e">
        <f t="shared" si="104"/>
        <v>#VALUE!</v>
      </c>
    </row>
    <row r="351" spans="1:29" s="199" customFormat="1" ht="20.100000000000001" customHeight="1" thickBot="1" x14ac:dyDescent="0.45">
      <c r="A351" s="802"/>
      <c r="B351" s="393" t="s">
        <v>274</v>
      </c>
      <c r="C351" s="394" t="s">
        <v>275</v>
      </c>
      <c r="D351" s="282"/>
      <c r="E351" s="395" t="s">
        <v>424</v>
      </c>
      <c r="F351" s="395"/>
      <c r="G351" s="395"/>
      <c r="H351" s="395"/>
      <c r="I351" s="395"/>
      <c r="J351" s="396"/>
      <c r="K351" s="396"/>
      <c r="L351" s="396"/>
      <c r="M351" s="130" t="s">
        <v>4</v>
      </c>
      <c r="P351" s="25"/>
      <c r="Q351" s="25"/>
      <c r="R351" s="25"/>
      <c r="S351" s="25"/>
      <c r="T351" s="25"/>
      <c r="U351" s="201">
        <f t="shared" si="105"/>
        <v>0</v>
      </c>
      <c r="V351" s="201" t="str">
        <f t="shared" si="99"/>
        <v/>
      </c>
      <c r="W351" s="198">
        <v>0</v>
      </c>
      <c r="Y351" s="198" t="str">
        <f t="shared" si="101"/>
        <v>PEDIR</v>
      </c>
      <c r="AB351" s="206" t="e">
        <f t="shared" si="103"/>
        <v>#VALUE!</v>
      </c>
      <c r="AC351" s="208" t="e">
        <f t="shared" si="104"/>
        <v>#VALUE!</v>
      </c>
    </row>
    <row r="352" spans="1:29" s="199" customFormat="1" ht="20.100000000000001" customHeight="1" thickBot="1" x14ac:dyDescent="0.45">
      <c r="A352" s="802"/>
      <c r="B352" s="393" t="s">
        <v>276</v>
      </c>
      <c r="C352" s="394" t="s">
        <v>277</v>
      </c>
      <c r="D352" s="282"/>
      <c r="E352" s="395" t="s">
        <v>424</v>
      </c>
      <c r="F352" s="395"/>
      <c r="G352" s="395"/>
      <c r="H352" s="395"/>
      <c r="I352" s="395"/>
      <c r="J352" s="396"/>
      <c r="K352" s="396"/>
      <c r="L352" s="396"/>
      <c r="M352" s="130" t="s">
        <v>4</v>
      </c>
      <c r="P352" s="25"/>
      <c r="Q352" s="25"/>
      <c r="R352" s="25"/>
      <c r="S352" s="25"/>
      <c r="T352" s="25"/>
      <c r="U352" s="201">
        <f t="shared" si="105"/>
        <v>0</v>
      </c>
      <c r="V352" s="201" t="str">
        <f t="shared" si="99"/>
        <v/>
      </c>
      <c r="W352" s="198">
        <v>0</v>
      </c>
      <c r="Y352" s="198" t="str">
        <f t="shared" si="101"/>
        <v>PEDIR</v>
      </c>
      <c r="AB352" s="206" t="e">
        <f t="shared" si="103"/>
        <v>#VALUE!</v>
      </c>
      <c r="AC352" s="208" t="e">
        <f t="shared" si="104"/>
        <v>#VALUE!</v>
      </c>
    </row>
    <row r="353" spans="1:29" s="199" customFormat="1" ht="20.100000000000001" customHeight="1" thickBot="1" x14ac:dyDescent="0.45">
      <c r="A353" s="802"/>
      <c r="B353" s="393" t="s">
        <v>278</v>
      </c>
      <c r="C353" s="394" t="s">
        <v>279</v>
      </c>
      <c r="D353" s="282"/>
      <c r="E353" s="395" t="s">
        <v>424</v>
      </c>
      <c r="F353" s="395"/>
      <c r="G353" s="395"/>
      <c r="H353" s="395"/>
      <c r="I353" s="395"/>
      <c r="J353" s="396"/>
      <c r="K353" s="396"/>
      <c r="L353" s="396"/>
      <c r="M353" s="130" t="s">
        <v>4</v>
      </c>
      <c r="P353" s="25"/>
      <c r="Q353" s="25"/>
      <c r="R353" s="25"/>
      <c r="S353" s="25"/>
      <c r="T353" s="25"/>
      <c r="U353" s="201">
        <f t="shared" si="105"/>
        <v>0</v>
      </c>
      <c r="V353" s="201" t="str">
        <f t="shared" si="99"/>
        <v/>
      </c>
      <c r="W353" s="198">
        <v>0</v>
      </c>
      <c r="Y353" s="198" t="str">
        <f t="shared" si="101"/>
        <v>PEDIR</v>
      </c>
      <c r="AB353" s="206" t="e">
        <f t="shared" si="103"/>
        <v>#VALUE!</v>
      </c>
      <c r="AC353" s="208" t="e">
        <f t="shared" si="104"/>
        <v>#VALUE!</v>
      </c>
    </row>
    <row r="354" spans="1:29" s="199" customFormat="1" ht="20.100000000000001" customHeight="1" thickBot="1" x14ac:dyDescent="0.45">
      <c r="A354" s="802"/>
      <c r="B354" s="393" t="s">
        <v>280</v>
      </c>
      <c r="C354" s="394" t="s">
        <v>281</v>
      </c>
      <c r="D354" s="282"/>
      <c r="E354" s="395" t="s">
        <v>424</v>
      </c>
      <c r="F354" s="395"/>
      <c r="G354" s="395"/>
      <c r="H354" s="395"/>
      <c r="I354" s="395"/>
      <c r="J354" s="396"/>
      <c r="K354" s="396"/>
      <c r="L354" s="396"/>
      <c r="M354" s="130" t="s">
        <v>4</v>
      </c>
      <c r="P354" s="25"/>
      <c r="Q354" s="25"/>
      <c r="R354" s="25"/>
      <c r="S354" s="25"/>
      <c r="T354" s="25"/>
      <c r="U354" s="201">
        <f t="shared" si="105"/>
        <v>0</v>
      </c>
      <c r="V354" s="201" t="str">
        <f t="shared" si="99"/>
        <v/>
      </c>
      <c r="W354" s="198">
        <v>0</v>
      </c>
      <c r="Y354" s="198" t="str">
        <f t="shared" si="101"/>
        <v>PEDIR</v>
      </c>
      <c r="AB354" s="206" t="e">
        <f t="shared" si="103"/>
        <v>#VALUE!</v>
      </c>
      <c r="AC354" s="208" t="e">
        <f t="shared" si="104"/>
        <v>#VALUE!</v>
      </c>
    </row>
    <row r="355" spans="1:29" s="199" customFormat="1" ht="20.100000000000001" customHeight="1" thickBot="1" x14ac:dyDescent="0.45">
      <c r="A355" s="802"/>
      <c r="B355" s="393" t="s">
        <v>282</v>
      </c>
      <c r="C355" s="394" t="s">
        <v>283</v>
      </c>
      <c r="D355" s="282"/>
      <c r="E355" s="395" t="s">
        <v>424</v>
      </c>
      <c r="F355" s="395"/>
      <c r="G355" s="395"/>
      <c r="H355" s="395"/>
      <c r="I355" s="395"/>
      <c r="J355" s="396"/>
      <c r="K355" s="396"/>
      <c r="L355" s="396"/>
      <c r="M355" s="130" t="s">
        <v>4</v>
      </c>
      <c r="P355" s="25"/>
      <c r="Q355" s="25"/>
      <c r="R355" s="25"/>
      <c r="S355" s="25"/>
      <c r="T355" s="25"/>
      <c r="U355" s="201">
        <f t="shared" si="105"/>
        <v>0</v>
      </c>
      <c r="V355" s="201" t="str">
        <f t="shared" si="99"/>
        <v/>
      </c>
      <c r="W355" s="198">
        <v>0</v>
      </c>
      <c r="Y355" s="198" t="str">
        <f t="shared" si="101"/>
        <v>PEDIR</v>
      </c>
      <c r="AB355" s="206" t="e">
        <f t="shared" si="103"/>
        <v>#VALUE!</v>
      </c>
      <c r="AC355" s="208" t="e">
        <f t="shared" si="104"/>
        <v>#VALUE!</v>
      </c>
    </row>
    <row r="356" spans="1:29" s="199" customFormat="1" ht="20.100000000000001" customHeight="1" thickBot="1" x14ac:dyDescent="0.45">
      <c r="A356" s="802"/>
      <c r="B356" s="393" t="s">
        <v>284</v>
      </c>
      <c r="C356" s="394" t="s">
        <v>285</v>
      </c>
      <c r="D356" s="282"/>
      <c r="E356" s="395" t="s">
        <v>424</v>
      </c>
      <c r="F356" s="395"/>
      <c r="G356" s="395"/>
      <c r="H356" s="395"/>
      <c r="I356" s="395"/>
      <c r="J356" s="396"/>
      <c r="K356" s="396"/>
      <c r="L356" s="396"/>
      <c r="M356" s="130" t="s">
        <v>4</v>
      </c>
      <c r="P356" s="25"/>
      <c r="Q356" s="25"/>
      <c r="R356" s="25"/>
      <c r="S356" s="25"/>
      <c r="T356" s="25"/>
      <c r="U356" s="201">
        <f t="shared" si="105"/>
        <v>0</v>
      </c>
      <c r="V356" s="201" t="str">
        <f t="shared" si="99"/>
        <v/>
      </c>
      <c r="W356" s="198">
        <v>0</v>
      </c>
      <c r="Y356" s="198" t="str">
        <f t="shared" si="101"/>
        <v>PEDIR</v>
      </c>
      <c r="AB356" s="206" t="e">
        <f t="shared" si="103"/>
        <v>#VALUE!</v>
      </c>
      <c r="AC356" s="208" t="e">
        <f t="shared" si="104"/>
        <v>#VALUE!</v>
      </c>
    </row>
    <row r="357" spans="1:29" s="199" customFormat="1" ht="20.100000000000001" customHeight="1" thickBot="1" x14ac:dyDescent="0.45">
      <c r="A357" s="802"/>
      <c r="B357" s="393" t="s">
        <v>286</v>
      </c>
      <c r="C357" s="394" t="s">
        <v>287</v>
      </c>
      <c r="D357" s="282"/>
      <c r="E357" s="395" t="s">
        <v>424</v>
      </c>
      <c r="F357" s="395"/>
      <c r="G357" s="395"/>
      <c r="H357" s="395"/>
      <c r="I357" s="395"/>
      <c r="J357" s="396"/>
      <c r="K357" s="396"/>
      <c r="L357" s="396"/>
      <c r="M357" s="130" t="s">
        <v>4</v>
      </c>
      <c r="P357" s="25"/>
      <c r="Q357" s="25"/>
      <c r="R357" s="25"/>
      <c r="S357" s="25"/>
      <c r="T357" s="25"/>
      <c r="U357" s="201">
        <f t="shared" si="105"/>
        <v>0</v>
      </c>
      <c r="V357" s="201" t="str">
        <f t="shared" si="99"/>
        <v/>
      </c>
      <c r="W357" s="198">
        <v>0</v>
      </c>
      <c r="Y357" s="198" t="str">
        <f t="shared" si="101"/>
        <v>PEDIR</v>
      </c>
      <c r="AB357" s="206" t="e">
        <f t="shared" si="103"/>
        <v>#VALUE!</v>
      </c>
      <c r="AC357" s="208" t="e">
        <f t="shared" si="104"/>
        <v>#VALUE!</v>
      </c>
    </row>
    <row r="358" spans="1:29" s="199" customFormat="1" ht="20.100000000000001" customHeight="1" thickBot="1" x14ac:dyDescent="0.45">
      <c r="A358" s="802"/>
      <c r="B358" s="393" t="s">
        <v>288</v>
      </c>
      <c r="C358" s="394" t="s">
        <v>289</v>
      </c>
      <c r="D358" s="282"/>
      <c r="E358" s="395" t="s">
        <v>424</v>
      </c>
      <c r="F358" s="395"/>
      <c r="G358" s="395"/>
      <c r="H358" s="395"/>
      <c r="I358" s="395"/>
      <c r="J358" s="396"/>
      <c r="K358" s="396"/>
      <c r="L358" s="396"/>
      <c r="M358" s="130" t="s">
        <v>4</v>
      </c>
      <c r="P358" s="25"/>
      <c r="Q358" s="25"/>
      <c r="R358" s="25"/>
      <c r="S358" s="25"/>
      <c r="T358" s="25"/>
      <c r="U358" s="201">
        <f t="shared" si="105"/>
        <v>0</v>
      </c>
      <c r="V358" s="201" t="str">
        <f t="shared" ref="V358:V402" si="106">IF(U358&gt;M358, "OJO", "")</f>
        <v/>
      </c>
      <c r="W358" s="198">
        <v>0</v>
      </c>
      <c r="Y358" s="198" t="str">
        <f t="shared" si="101"/>
        <v>PEDIR</v>
      </c>
      <c r="AB358" s="206" t="e">
        <f t="shared" si="103"/>
        <v>#VALUE!</v>
      </c>
      <c r="AC358" s="208" t="e">
        <f t="shared" si="104"/>
        <v>#VALUE!</v>
      </c>
    </row>
    <row r="359" spans="1:29" s="199" customFormat="1" ht="20.100000000000001" customHeight="1" thickBot="1" x14ac:dyDescent="0.45">
      <c r="A359" s="802"/>
      <c r="B359" s="393" t="s">
        <v>290</v>
      </c>
      <c r="C359" s="394" t="s">
        <v>291</v>
      </c>
      <c r="D359" s="282"/>
      <c r="E359" s="395" t="s">
        <v>424</v>
      </c>
      <c r="F359" s="395"/>
      <c r="G359" s="395"/>
      <c r="H359" s="395"/>
      <c r="I359" s="395"/>
      <c r="J359" s="396"/>
      <c r="K359" s="396"/>
      <c r="L359" s="396"/>
      <c r="M359" s="130" t="s">
        <v>4</v>
      </c>
      <c r="P359" s="25"/>
      <c r="Q359" s="25"/>
      <c r="R359" s="25"/>
      <c r="S359" s="25"/>
      <c r="T359" s="25"/>
      <c r="U359" s="201">
        <f t="shared" si="105"/>
        <v>0</v>
      </c>
      <c r="V359" s="201" t="str">
        <f t="shared" si="106"/>
        <v/>
      </c>
      <c r="W359" s="198">
        <v>0</v>
      </c>
      <c r="Y359" s="198" t="str">
        <f t="shared" ref="Y359:Y402" si="107">IFERROR(IF(W359&lt;=(4+G359),"PEDIR",""),"-")</f>
        <v>PEDIR</v>
      </c>
      <c r="AB359" s="206" t="e">
        <f t="shared" si="103"/>
        <v>#VALUE!</v>
      </c>
      <c r="AC359" s="208" t="e">
        <f t="shared" si="104"/>
        <v>#VALUE!</v>
      </c>
    </row>
    <row r="360" spans="1:29" s="199" customFormat="1" ht="20.100000000000001" customHeight="1" thickBot="1" x14ac:dyDescent="0.45">
      <c r="A360" s="802"/>
      <c r="B360" s="393" t="s">
        <v>292</v>
      </c>
      <c r="C360" s="394" t="s">
        <v>293</v>
      </c>
      <c r="D360" s="282"/>
      <c r="E360" s="395" t="s">
        <v>424</v>
      </c>
      <c r="F360" s="395"/>
      <c r="G360" s="395"/>
      <c r="H360" s="395"/>
      <c r="I360" s="395"/>
      <c r="J360" s="396"/>
      <c r="K360" s="396"/>
      <c r="L360" s="396"/>
      <c r="M360" s="130" t="s">
        <v>4</v>
      </c>
      <c r="P360" s="25"/>
      <c r="Q360" s="25"/>
      <c r="R360" s="25"/>
      <c r="S360" s="25"/>
      <c r="T360" s="25"/>
      <c r="U360" s="201">
        <f t="shared" si="105"/>
        <v>0</v>
      </c>
      <c r="V360" s="201" t="str">
        <f t="shared" si="106"/>
        <v/>
      </c>
      <c r="W360" s="198">
        <v>0</v>
      </c>
      <c r="Y360" s="198" t="str">
        <f t="shared" si="107"/>
        <v>PEDIR</v>
      </c>
      <c r="AB360" s="206" t="e">
        <f t="shared" si="103"/>
        <v>#VALUE!</v>
      </c>
      <c r="AC360" s="208" t="e">
        <f t="shared" si="104"/>
        <v>#VALUE!</v>
      </c>
    </row>
    <row r="361" spans="1:29" s="199" customFormat="1" ht="20.100000000000001" customHeight="1" thickBot="1" x14ac:dyDescent="0.45">
      <c r="A361" s="802"/>
      <c r="B361" s="393" t="s">
        <v>294</v>
      </c>
      <c r="C361" s="394" t="s">
        <v>295</v>
      </c>
      <c r="D361" s="282"/>
      <c r="E361" s="395" t="s">
        <v>424</v>
      </c>
      <c r="F361" s="395"/>
      <c r="G361" s="395"/>
      <c r="H361" s="395"/>
      <c r="I361" s="395"/>
      <c r="J361" s="396"/>
      <c r="K361" s="396"/>
      <c r="L361" s="396"/>
      <c r="M361" s="130" t="s">
        <v>4</v>
      </c>
      <c r="P361" s="25"/>
      <c r="Q361" s="25"/>
      <c r="R361" s="25"/>
      <c r="S361" s="25"/>
      <c r="T361" s="25"/>
      <c r="U361" s="201">
        <f t="shared" si="105"/>
        <v>0</v>
      </c>
      <c r="V361" s="201" t="str">
        <f t="shared" si="106"/>
        <v/>
      </c>
      <c r="W361" s="198">
        <v>0</v>
      </c>
      <c r="Y361" s="198" t="str">
        <f t="shared" si="107"/>
        <v>PEDIR</v>
      </c>
      <c r="AB361" s="206" t="e">
        <f t="shared" si="103"/>
        <v>#VALUE!</v>
      </c>
      <c r="AC361" s="208" t="e">
        <f t="shared" si="104"/>
        <v>#VALUE!</v>
      </c>
    </row>
    <row r="362" spans="1:29" s="199" customFormat="1" ht="20.100000000000001" customHeight="1" thickBot="1" x14ac:dyDescent="0.45">
      <c r="A362" s="802"/>
      <c r="B362" s="393" t="s">
        <v>296</v>
      </c>
      <c r="C362" s="394" t="s">
        <v>297</v>
      </c>
      <c r="D362" s="282"/>
      <c r="E362" s="395" t="s">
        <v>424</v>
      </c>
      <c r="F362" s="395"/>
      <c r="G362" s="395"/>
      <c r="H362" s="395"/>
      <c r="I362" s="395"/>
      <c r="J362" s="396"/>
      <c r="K362" s="396"/>
      <c r="L362" s="396"/>
      <c r="M362" s="130" t="s">
        <v>4</v>
      </c>
      <c r="P362" s="25"/>
      <c r="Q362" s="25"/>
      <c r="R362" s="25"/>
      <c r="S362" s="25"/>
      <c r="T362" s="25"/>
      <c r="U362" s="201">
        <f t="shared" si="105"/>
        <v>0</v>
      </c>
      <c r="V362" s="201" t="str">
        <f t="shared" si="106"/>
        <v/>
      </c>
      <c r="W362" s="198">
        <v>0</v>
      </c>
      <c r="Y362" s="198" t="str">
        <f t="shared" si="107"/>
        <v>PEDIR</v>
      </c>
      <c r="AB362" s="206" t="e">
        <f t="shared" si="103"/>
        <v>#VALUE!</v>
      </c>
      <c r="AC362" s="208" t="e">
        <f t="shared" si="104"/>
        <v>#VALUE!</v>
      </c>
    </row>
    <row r="363" spans="1:29" s="199" customFormat="1" ht="20.100000000000001" customHeight="1" thickBot="1" x14ac:dyDescent="0.45">
      <c r="A363" s="802"/>
      <c r="B363" s="393" t="s">
        <v>298</v>
      </c>
      <c r="C363" s="394" t="s">
        <v>299</v>
      </c>
      <c r="D363" s="282"/>
      <c r="E363" s="395" t="s">
        <v>424</v>
      </c>
      <c r="F363" s="395"/>
      <c r="G363" s="395"/>
      <c r="H363" s="395"/>
      <c r="I363" s="395"/>
      <c r="J363" s="396"/>
      <c r="K363" s="396"/>
      <c r="L363" s="396"/>
      <c r="M363" s="130" t="s">
        <v>4</v>
      </c>
      <c r="P363" s="25"/>
      <c r="Q363" s="25"/>
      <c r="R363" s="25"/>
      <c r="S363" s="25"/>
      <c r="T363" s="25"/>
      <c r="U363" s="201">
        <f t="shared" si="105"/>
        <v>0</v>
      </c>
      <c r="V363" s="201" t="str">
        <f t="shared" si="106"/>
        <v/>
      </c>
      <c r="W363" s="198">
        <v>0</v>
      </c>
      <c r="Y363" s="198" t="str">
        <f t="shared" si="107"/>
        <v>PEDIR</v>
      </c>
      <c r="AB363" s="206" t="e">
        <f t="shared" si="103"/>
        <v>#VALUE!</v>
      </c>
      <c r="AC363" s="208" t="e">
        <f t="shared" si="104"/>
        <v>#VALUE!</v>
      </c>
    </row>
    <row r="364" spans="1:29" s="199" customFormat="1" ht="20.100000000000001" customHeight="1" thickBot="1" x14ac:dyDescent="0.45">
      <c r="A364" s="802"/>
      <c r="B364" s="393" t="s">
        <v>300</v>
      </c>
      <c r="C364" s="394" t="s">
        <v>301</v>
      </c>
      <c r="D364" s="282"/>
      <c r="E364" s="395" t="s">
        <v>424</v>
      </c>
      <c r="F364" s="395"/>
      <c r="G364" s="395"/>
      <c r="H364" s="395"/>
      <c r="I364" s="395"/>
      <c r="J364" s="396"/>
      <c r="K364" s="396"/>
      <c r="L364" s="396"/>
      <c r="M364" s="130" t="s">
        <v>4</v>
      </c>
      <c r="P364" s="25"/>
      <c r="Q364" s="25"/>
      <c r="R364" s="25"/>
      <c r="S364" s="25"/>
      <c r="T364" s="25"/>
      <c r="U364" s="201">
        <f t="shared" si="105"/>
        <v>0</v>
      </c>
      <c r="V364" s="201" t="str">
        <f t="shared" si="106"/>
        <v/>
      </c>
      <c r="W364" s="198">
        <v>0</v>
      </c>
      <c r="Y364" s="198" t="str">
        <f t="shared" si="107"/>
        <v>PEDIR</v>
      </c>
      <c r="AB364" s="206" t="e">
        <f t="shared" si="103"/>
        <v>#VALUE!</v>
      </c>
      <c r="AC364" s="208" t="e">
        <f t="shared" si="104"/>
        <v>#VALUE!</v>
      </c>
    </row>
    <row r="365" spans="1:29" s="199" customFormat="1" ht="20.100000000000001" customHeight="1" thickBot="1" x14ac:dyDescent="0.45">
      <c r="A365" s="802"/>
      <c r="B365" s="393" t="s">
        <v>302</v>
      </c>
      <c r="C365" s="394" t="s">
        <v>303</v>
      </c>
      <c r="D365" s="282"/>
      <c r="E365" s="395" t="s">
        <v>424</v>
      </c>
      <c r="F365" s="395"/>
      <c r="G365" s="395"/>
      <c r="H365" s="395"/>
      <c r="I365" s="395"/>
      <c r="J365" s="396"/>
      <c r="K365" s="396"/>
      <c r="L365" s="396"/>
      <c r="M365" s="130" t="s">
        <v>4</v>
      </c>
      <c r="P365" s="25"/>
      <c r="Q365" s="25"/>
      <c r="R365" s="25"/>
      <c r="S365" s="25"/>
      <c r="T365" s="25"/>
      <c r="U365" s="201">
        <f t="shared" si="105"/>
        <v>0</v>
      </c>
      <c r="V365" s="201" t="str">
        <f t="shared" si="106"/>
        <v/>
      </c>
      <c r="W365" s="198">
        <v>0</v>
      </c>
      <c r="Y365" s="198" t="str">
        <f t="shared" si="107"/>
        <v>PEDIR</v>
      </c>
      <c r="AB365" s="206" t="e">
        <f t="shared" si="103"/>
        <v>#VALUE!</v>
      </c>
      <c r="AC365" s="208" t="e">
        <f t="shared" si="104"/>
        <v>#VALUE!</v>
      </c>
    </row>
    <row r="366" spans="1:29" s="199" customFormat="1" ht="20.100000000000001" customHeight="1" thickBot="1" x14ac:dyDescent="0.45">
      <c r="A366" s="802"/>
      <c r="B366" s="393" t="s">
        <v>304</v>
      </c>
      <c r="C366" s="394" t="s">
        <v>305</v>
      </c>
      <c r="D366" s="282"/>
      <c r="E366" s="395" t="s">
        <v>424</v>
      </c>
      <c r="F366" s="395"/>
      <c r="G366" s="395"/>
      <c r="H366" s="395"/>
      <c r="I366" s="395"/>
      <c r="J366" s="396"/>
      <c r="K366" s="396"/>
      <c r="L366" s="396"/>
      <c r="M366" s="130" t="s">
        <v>4</v>
      </c>
      <c r="P366" s="25"/>
      <c r="Q366" s="25"/>
      <c r="R366" s="25"/>
      <c r="S366" s="25"/>
      <c r="T366" s="25"/>
      <c r="U366" s="201">
        <f t="shared" si="105"/>
        <v>0</v>
      </c>
      <c r="V366" s="201" t="str">
        <f t="shared" si="106"/>
        <v/>
      </c>
      <c r="W366" s="198">
        <v>0</v>
      </c>
      <c r="Y366" s="198" t="str">
        <f t="shared" si="107"/>
        <v>PEDIR</v>
      </c>
      <c r="AB366" s="206" t="e">
        <f t="shared" si="103"/>
        <v>#VALUE!</v>
      </c>
      <c r="AC366" s="208" t="e">
        <f t="shared" si="104"/>
        <v>#VALUE!</v>
      </c>
    </row>
    <row r="367" spans="1:29" s="199" customFormat="1" ht="20.100000000000001" customHeight="1" thickBot="1" x14ac:dyDescent="0.45">
      <c r="A367" s="802"/>
      <c r="B367" s="393" t="s">
        <v>306</v>
      </c>
      <c r="C367" s="394" t="s">
        <v>307</v>
      </c>
      <c r="D367" s="282"/>
      <c r="E367" s="395" t="s">
        <v>424</v>
      </c>
      <c r="F367" s="395"/>
      <c r="G367" s="395"/>
      <c r="H367" s="395"/>
      <c r="I367" s="395"/>
      <c r="J367" s="396"/>
      <c r="K367" s="396"/>
      <c r="L367" s="396"/>
      <c r="M367" s="130" t="s">
        <v>4</v>
      </c>
      <c r="P367" s="25"/>
      <c r="Q367" s="25"/>
      <c r="R367" s="25"/>
      <c r="S367" s="25"/>
      <c r="T367" s="25"/>
      <c r="U367" s="201">
        <f t="shared" si="105"/>
        <v>0</v>
      </c>
      <c r="V367" s="201" t="str">
        <f t="shared" si="106"/>
        <v/>
      </c>
      <c r="W367" s="198">
        <v>0</v>
      </c>
      <c r="Y367" s="198" t="str">
        <f t="shared" si="107"/>
        <v>PEDIR</v>
      </c>
      <c r="AB367" s="206" t="e">
        <f t="shared" si="103"/>
        <v>#VALUE!</v>
      </c>
      <c r="AC367" s="208" t="e">
        <f t="shared" si="104"/>
        <v>#VALUE!</v>
      </c>
    </row>
    <row r="368" spans="1:29" s="199" customFormat="1" ht="20.100000000000001" customHeight="1" thickBot="1" x14ac:dyDescent="0.45">
      <c r="A368" s="802"/>
      <c r="B368" s="393" t="s">
        <v>308</v>
      </c>
      <c r="C368" s="394" t="s">
        <v>309</v>
      </c>
      <c r="D368" s="282"/>
      <c r="E368" s="395" t="s">
        <v>424</v>
      </c>
      <c r="F368" s="395"/>
      <c r="G368" s="395"/>
      <c r="H368" s="395"/>
      <c r="I368" s="395"/>
      <c r="J368" s="396"/>
      <c r="K368" s="396"/>
      <c r="L368" s="396"/>
      <c r="M368" s="130" t="s">
        <v>4</v>
      </c>
      <c r="P368" s="25"/>
      <c r="Q368" s="25"/>
      <c r="R368" s="25"/>
      <c r="S368" s="25"/>
      <c r="T368" s="25"/>
      <c r="U368" s="201">
        <f t="shared" si="105"/>
        <v>0</v>
      </c>
      <c r="V368" s="201" t="str">
        <f t="shared" si="106"/>
        <v/>
      </c>
      <c r="W368" s="198">
        <v>0</v>
      </c>
      <c r="Y368" s="198" t="str">
        <f t="shared" si="107"/>
        <v>PEDIR</v>
      </c>
      <c r="AB368" s="206" t="e">
        <f t="shared" si="103"/>
        <v>#VALUE!</v>
      </c>
      <c r="AC368" s="208" t="e">
        <f t="shared" si="104"/>
        <v>#VALUE!</v>
      </c>
    </row>
    <row r="369" spans="1:29" s="199" customFormat="1" ht="20.100000000000001" customHeight="1" thickBot="1" x14ac:dyDescent="0.45">
      <c r="A369" s="802"/>
      <c r="B369" s="393" t="s">
        <v>310</v>
      </c>
      <c r="C369" s="394" t="s">
        <v>311</v>
      </c>
      <c r="D369" s="282"/>
      <c r="E369" s="395" t="s">
        <v>424</v>
      </c>
      <c r="F369" s="395"/>
      <c r="G369" s="395"/>
      <c r="H369" s="395"/>
      <c r="I369" s="395"/>
      <c r="J369" s="396"/>
      <c r="K369" s="396"/>
      <c r="L369" s="396"/>
      <c r="M369" s="130" t="s">
        <v>4</v>
      </c>
      <c r="P369" s="25"/>
      <c r="Q369" s="25"/>
      <c r="R369" s="25"/>
      <c r="S369" s="25"/>
      <c r="T369" s="25"/>
      <c r="U369" s="201">
        <f t="shared" si="105"/>
        <v>0</v>
      </c>
      <c r="V369" s="201" t="str">
        <f t="shared" si="106"/>
        <v/>
      </c>
      <c r="W369" s="198">
        <v>0</v>
      </c>
      <c r="Y369" s="198" t="str">
        <f t="shared" si="107"/>
        <v>PEDIR</v>
      </c>
      <c r="AB369" s="206" t="e">
        <f t="shared" si="103"/>
        <v>#VALUE!</v>
      </c>
      <c r="AC369" s="208" t="e">
        <f t="shared" si="104"/>
        <v>#VALUE!</v>
      </c>
    </row>
    <row r="370" spans="1:29" s="199" customFormat="1" ht="20.100000000000001" customHeight="1" thickBot="1" x14ac:dyDescent="0.45">
      <c r="A370" s="802"/>
      <c r="B370" s="393" t="s">
        <v>312</v>
      </c>
      <c r="C370" s="394" t="s">
        <v>313</v>
      </c>
      <c r="D370" s="282"/>
      <c r="E370" s="395" t="s">
        <v>424</v>
      </c>
      <c r="F370" s="395"/>
      <c r="G370" s="395"/>
      <c r="H370" s="395"/>
      <c r="I370" s="395"/>
      <c r="J370" s="396"/>
      <c r="K370" s="396"/>
      <c r="L370" s="396"/>
      <c r="M370" s="130" t="s">
        <v>4</v>
      </c>
      <c r="P370" s="25"/>
      <c r="Q370" s="25"/>
      <c r="R370" s="25"/>
      <c r="S370" s="25"/>
      <c r="T370" s="25"/>
      <c r="U370" s="201">
        <f t="shared" si="105"/>
        <v>0</v>
      </c>
      <c r="V370" s="201" t="str">
        <f t="shared" si="106"/>
        <v/>
      </c>
      <c r="W370" s="198">
        <v>0</v>
      </c>
      <c r="Y370" s="198" t="str">
        <f t="shared" si="107"/>
        <v>PEDIR</v>
      </c>
      <c r="AB370" s="206" t="e">
        <f t="shared" si="103"/>
        <v>#VALUE!</v>
      </c>
      <c r="AC370" s="208" t="e">
        <f t="shared" si="104"/>
        <v>#VALUE!</v>
      </c>
    </row>
    <row r="371" spans="1:29" s="199" customFormat="1" ht="20.100000000000001" customHeight="1" thickBot="1" x14ac:dyDescent="0.45">
      <c r="A371" s="802"/>
      <c r="B371" s="393" t="s">
        <v>314</v>
      </c>
      <c r="C371" s="394" t="s">
        <v>315</v>
      </c>
      <c r="D371" s="282"/>
      <c r="E371" s="395" t="s">
        <v>424</v>
      </c>
      <c r="F371" s="395"/>
      <c r="G371" s="395"/>
      <c r="H371" s="395"/>
      <c r="I371" s="395"/>
      <c r="J371" s="396"/>
      <c r="K371" s="396"/>
      <c r="L371" s="396"/>
      <c r="M371" s="130" t="s">
        <v>4</v>
      </c>
      <c r="P371" s="25"/>
      <c r="Q371" s="25"/>
      <c r="R371" s="25"/>
      <c r="S371" s="25"/>
      <c r="T371" s="25"/>
      <c r="U371" s="201">
        <f t="shared" si="105"/>
        <v>0</v>
      </c>
      <c r="V371" s="201" t="str">
        <f t="shared" si="106"/>
        <v/>
      </c>
      <c r="W371" s="198">
        <v>0</v>
      </c>
      <c r="Y371" s="198" t="str">
        <f t="shared" si="107"/>
        <v>PEDIR</v>
      </c>
      <c r="AB371" s="206" t="e">
        <f t="shared" si="103"/>
        <v>#VALUE!</v>
      </c>
      <c r="AC371" s="208" t="e">
        <f t="shared" si="104"/>
        <v>#VALUE!</v>
      </c>
    </row>
    <row r="372" spans="1:29" s="199" customFormat="1" ht="20.100000000000001" customHeight="1" thickBot="1" x14ac:dyDescent="0.45">
      <c r="A372" s="802"/>
      <c r="B372" s="393" t="s">
        <v>316</v>
      </c>
      <c r="C372" s="394" t="s">
        <v>317</v>
      </c>
      <c r="D372" s="282"/>
      <c r="E372" s="395" t="s">
        <v>424</v>
      </c>
      <c r="F372" s="395"/>
      <c r="G372" s="395"/>
      <c r="H372" s="395"/>
      <c r="I372" s="395"/>
      <c r="J372" s="396"/>
      <c r="K372" s="396"/>
      <c r="L372" s="396"/>
      <c r="M372" s="130" t="s">
        <v>4</v>
      </c>
      <c r="P372" s="25"/>
      <c r="Q372" s="25"/>
      <c r="R372" s="25"/>
      <c r="S372" s="25"/>
      <c r="T372" s="25"/>
      <c r="U372" s="201">
        <f t="shared" si="105"/>
        <v>0</v>
      </c>
      <c r="V372" s="201" t="str">
        <f t="shared" si="106"/>
        <v/>
      </c>
      <c r="W372" s="198">
        <v>0</v>
      </c>
      <c r="Y372" s="198" t="str">
        <f t="shared" si="107"/>
        <v>PEDIR</v>
      </c>
      <c r="AB372" s="206" t="e">
        <f t="shared" si="103"/>
        <v>#VALUE!</v>
      </c>
      <c r="AC372" s="208" t="e">
        <f t="shared" si="104"/>
        <v>#VALUE!</v>
      </c>
    </row>
    <row r="373" spans="1:29" s="199" customFormat="1" ht="20.100000000000001" customHeight="1" thickBot="1" x14ac:dyDescent="0.45">
      <c r="A373" s="802"/>
      <c r="B373" s="393" t="s">
        <v>318</v>
      </c>
      <c r="C373" s="394" t="s">
        <v>319</v>
      </c>
      <c r="D373" s="282"/>
      <c r="E373" s="395" t="s">
        <v>424</v>
      </c>
      <c r="F373" s="395"/>
      <c r="G373" s="395"/>
      <c r="H373" s="395"/>
      <c r="I373" s="395"/>
      <c r="J373" s="396"/>
      <c r="K373" s="396"/>
      <c r="L373" s="396"/>
      <c r="M373" s="130" t="s">
        <v>4</v>
      </c>
      <c r="P373" s="25"/>
      <c r="Q373" s="25"/>
      <c r="R373" s="25"/>
      <c r="S373" s="25"/>
      <c r="T373" s="25"/>
      <c r="U373" s="201">
        <f t="shared" si="105"/>
        <v>0</v>
      </c>
      <c r="V373" s="201" t="str">
        <f t="shared" si="106"/>
        <v/>
      </c>
      <c r="W373" s="198">
        <v>0</v>
      </c>
      <c r="Y373" s="198" t="str">
        <f t="shared" si="107"/>
        <v>PEDIR</v>
      </c>
      <c r="AB373" s="206" t="e">
        <f t="shared" si="103"/>
        <v>#VALUE!</v>
      </c>
      <c r="AC373" s="208" t="e">
        <f t="shared" si="104"/>
        <v>#VALUE!</v>
      </c>
    </row>
    <row r="374" spans="1:29" s="199" customFormat="1" ht="20.100000000000001" customHeight="1" thickBot="1" x14ac:dyDescent="0.45">
      <c r="A374" s="802"/>
      <c r="B374" s="393" t="s">
        <v>320</v>
      </c>
      <c r="C374" s="394" t="s">
        <v>321</v>
      </c>
      <c r="D374" s="282"/>
      <c r="E374" s="395" t="s">
        <v>424</v>
      </c>
      <c r="F374" s="395"/>
      <c r="G374" s="395"/>
      <c r="H374" s="395"/>
      <c r="I374" s="395"/>
      <c r="J374" s="396"/>
      <c r="K374" s="396"/>
      <c r="L374" s="396"/>
      <c r="M374" s="130" t="s">
        <v>4</v>
      </c>
      <c r="P374" s="25"/>
      <c r="Q374" s="25"/>
      <c r="R374" s="25"/>
      <c r="S374" s="25"/>
      <c r="T374" s="25"/>
      <c r="U374" s="201">
        <f t="shared" si="105"/>
        <v>0</v>
      </c>
      <c r="V374" s="201" t="str">
        <f t="shared" si="106"/>
        <v/>
      </c>
      <c r="W374" s="198">
        <v>0</v>
      </c>
      <c r="Y374" s="198" t="str">
        <f t="shared" si="107"/>
        <v>PEDIR</v>
      </c>
      <c r="AB374" s="206" t="e">
        <f t="shared" si="103"/>
        <v>#VALUE!</v>
      </c>
      <c r="AC374" s="208" t="e">
        <f t="shared" si="104"/>
        <v>#VALUE!</v>
      </c>
    </row>
    <row r="375" spans="1:29" s="199" customFormat="1" ht="20.100000000000001" customHeight="1" thickBot="1" x14ac:dyDescent="0.45">
      <c r="A375" s="802"/>
      <c r="B375" s="393" t="s">
        <v>322</v>
      </c>
      <c r="C375" s="394" t="s">
        <v>323</v>
      </c>
      <c r="D375" s="282"/>
      <c r="E375" s="395" t="s">
        <v>424</v>
      </c>
      <c r="F375" s="395"/>
      <c r="G375" s="395"/>
      <c r="H375" s="395"/>
      <c r="I375" s="395"/>
      <c r="J375" s="396"/>
      <c r="K375" s="396"/>
      <c r="L375" s="396"/>
      <c r="M375" s="130" t="s">
        <v>4</v>
      </c>
      <c r="P375" s="25"/>
      <c r="Q375" s="25"/>
      <c r="R375" s="25"/>
      <c r="S375" s="25"/>
      <c r="T375" s="25"/>
      <c r="U375" s="201">
        <f t="shared" si="105"/>
        <v>0</v>
      </c>
      <c r="V375" s="201" t="str">
        <f t="shared" si="106"/>
        <v/>
      </c>
      <c r="W375" s="198">
        <v>0</v>
      </c>
      <c r="Y375" s="198" t="str">
        <f t="shared" si="107"/>
        <v>PEDIR</v>
      </c>
      <c r="AB375" s="206" t="e">
        <f t="shared" si="103"/>
        <v>#VALUE!</v>
      </c>
      <c r="AC375" s="208" t="e">
        <f t="shared" si="104"/>
        <v>#VALUE!</v>
      </c>
    </row>
    <row r="376" spans="1:29" s="199" customFormat="1" ht="20.100000000000001" customHeight="1" thickBot="1" x14ac:dyDescent="0.45">
      <c r="A376" s="802"/>
      <c r="B376" s="393" t="s">
        <v>324</v>
      </c>
      <c r="C376" s="394" t="s">
        <v>325</v>
      </c>
      <c r="D376" s="282"/>
      <c r="E376" s="395" t="s">
        <v>424</v>
      </c>
      <c r="F376" s="395"/>
      <c r="G376" s="395"/>
      <c r="H376" s="395"/>
      <c r="I376" s="395"/>
      <c r="J376" s="396"/>
      <c r="K376" s="396"/>
      <c r="L376" s="396"/>
      <c r="M376" s="130" t="s">
        <v>4</v>
      </c>
      <c r="P376" s="25"/>
      <c r="Q376" s="25"/>
      <c r="R376" s="25"/>
      <c r="S376" s="25"/>
      <c r="T376" s="25"/>
      <c r="U376" s="201">
        <f t="shared" si="105"/>
        <v>0</v>
      </c>
      <c r="V376" s="201" t="str">
        <f t="shared" si="106"/>
        <v/>
      </c>
      <c r="W376" s="198">
        <v>0</v>
      </c>
      <c r="Y376" s="198" t="str">
        <f t="shared" si="107"/>
        <v>PEDIR</v>
      </c>
      <c r="AB376" s="206" t="e">
        <f t="shared" si="103"/>
        <v>#VALUE!</v>
      </c>
      <c r="AC376" s="208" t="e">
        <f t="shared" si="104"/>
        <v>#VALUE!</v>
      </c>
    </row>
    <row r="377" spans="1:29" s="199" customFormat="1" ht="20.100000000000001" customHeight="1" thickBot="1" x14ac:dyDescent="0.45">
      <c r="A377" s="802"/>
      <c r="B377" s="393" t="s">
        <v>326</v>
      </c>
      <c r="C377" s="394" t="s">
        <v>327</v>
      </c>
      <c r="D377" s="282"/>
      <c r="E377" s="395" t="s">
        <v>424</v>
      </c>
      <c r="F377" s="395"/>
      <c r="G377" s="395"/>
      <c r="H377" s="395"/>
      <c r="I377" s="395"/>
      <c r="J377" s="396"/>
      <c r="K377" s="396"/>
      <c r="L377" s="396"/>
      <c r="M377" s="130" t="s">
        <v>4</v>
      </c>
      <c r="P377" s="25"/>
      <c r="Q377" s="25"/>
      <c r="R377" s="25"/>
      <c r="S377" s="25"/>
      <c r="T377" s="25"/>
      <c r="U377" s="201">
        <f t="shared" si="105"/>
        <v>0</v>
      </c>
      <c r="V377" s="201" t="str">
        <f t="shared" si="106"/>
        <v/>
      </c>
      <c r="W377" s="198">
        <v>0</v>
      </c>
      <c r="Y377" s="198" t="str">
        <f t="shared" si="107"/>
        <v>PEDIR</v>
      </c>
      <c r="AB377" s="206" t="e">
        <f t="shared" si="103"/>
        <v>#VALUE!</v>
      </c>
      <c r="AC377" s="208" t="e">
        <f t="shared" si="104"/>
        <v>#VALUE!</v>
      </c>
    </row>
    <row r="378" spans="1:29" s="199" customFormat="1" ht="20.100000000000001" customHeight="1" thickBot="1" x14ac:dyDescent="0.45">
      <c r="A378" s="802"/>
      <c r="B378" s="393" t="s">
        <v>328</v>
      </c>
      <c r="C378" s="394" t="s">
        <v>329</v>
      </c>
      <c r="D378" s="282"/>
      <c r="E378" s="395" t="s">
        <v>424</v>
      </c>
      <c r="F378" s="395"/>
      <c r="G378" s="395"/>
      <c r="H378" s="395"/>
      <c r="I378" s="395"/>
      <c r="J378" s="396"/>
      <c r="K378" s="396"/>
      <c r="L378" s="396"/>
      <c r="M378" s="130" t="s">
        <v>4</v>
      </c>
      <c r="P378" s="25"/>
      <c r="Q378" s="25"/>
      <c r="R378" s="25"/>
      <c r="S378" s="25"/>
      <c r="T378" s="25"/>
      <c r="U378" s="201">
        <f t="shared" si="105"/>
        <v>0</v>
      </c>
      <c r="V378" s="201" t="str">
        <f t="shared" si="106"/>
        <v/>
      </c>
      <c r="W378" s="198">
        <v>0</v>
      </c>
      <c r="Y378" s="198" t="str">
        <f t="shared" si="107"/>
        <v>PEDIR</v>
      </c>
      <c r="AB378" s="206" t="e">
        <f t="shared" si="103"/>
        <v>#VALUE!</v>
      </c>
      <c r="AC378" s="208" t="e">
        <f t="shared" si="104"/>
        <v>#VALUE!</v>
      </c>
    </row>
    <row r="379" spans="1:29" s="199" customFormat="1" ht="20.100000000000001" customHeight="1" thickBot="1" x14ac:dyDescent="0.45">
      <c r="A379" s="802"/>
      <c r="B379" s="393" t="s">
        <v>330</v>
      </c>
      <c r="C379" s="394" t="s">
        <v>331</v>
      </c>
      <c r="D379" s="282"/>
      <c r="E379" s="395" t="s">
        <v>424</v>
      </c>
      <c r="F379" s="395"/>
      <c r="G379" s="395"/>
      <c r="H379" s="395"/>
      <c r="I379" s="395"/>
      <c r="J379" s="396"/>
      <c r="K379" s="396"/>
      <c r="L379" s="396"/>
      <c r="M379" s="130" t="s">
        <v>4</v>
      </c>
      <c r="P379" s="25"/>
      <c r="Q379" s="25"/>
      <c r="R379" s="25"/>
      <c r="S379" s="25"/>
      <c r="T379" s="25"/>
      <c r="U379" s="201">
        <f t="shared" si="105"/>
        <v>0</v>
      </c>
      <c r="V379" s="201" t="str">
        <f t="shared" si="106"/>
        <v/>
      </c>
      <c r="W379" s="198">
        <v>0</v>
      </c>
      <c r="Y379" s="198" t="str">
        <f t="shared" si="107"/>
        <v>PEDIR</v>
      </c>
      <c r="AB379" s="206" t="e">
        <f t="shared" si="103"/>
        <v>#VALUE!</v>
      </c>
      <c r="AC379" s="208" t="e">
        <f t="shared" si="104"/>
        <v>#VALUE!</v>
      </c>
    </row>
    <row r="380" spans="1:29" s="199" customFormat="1" ht="20.100000000000001" customHeight="1" thickBot="1" x14ac:dyDescent="0.45">
      <c r="A380" s="802"/>
      <c r="B380" s="393" t="s">
        <v>332</v>
      </c>
      <c r="C380" s="394" t="s">
        <v>333</v>
      </c>
      <c r="D380" s="282"/>
      <c r="E380" s="395" t="s">
        <v>424</v>
      </c>
      <c r="F380" s="395"/>
      <c r="G380" s="395"/>
      <c r="H380" s="395"/>
      <c r="I380" s="395"/>
      <c r="J380" s="396"/>
      <c r="K380" s="396"/>
      <c r="L380" s="396"/>
      <c r="M380" s="130" t="s">
        <v>4</v>
      </c>
      <c r="P380" s="25"/>
      <c r="Q380" s="25"/>
      <c r="R380" s="25"/>
      <c r="S380" s="25"/>
      <c r="T380" s="25"/>
      <c r="U380" s="201">
        <f t="shared" si="105"/>
        <v>0</v>
      </c>
      <c r="V380" s="201" t="str">
        <f t="shared" si="106"/>
        <v/>
      </c>
      <c r="W380" s="198">
        <v>0</v>
      </c>
      <c r="Y380" s="198" t="str">
        <f t="shared" si="107"/>
        <v>PEDIR</v>
      </c>
      <c r="AB380" s="206" t="e">
        <f t="shared" si="103"/>
        <v>#VALUE!</v>
      </c>
      <c r="AC380" s="208" t="e">
        <f t="shared" si="104"/>
        <v>#VALUE!</v>
      </c>
    </row>
    <row r="381" spans="1:29" s="199" customFormat="1" ht="20.100000000000001" customHeight="1" thickBot="1" x14ac:dyDescent="0.45">
      <c r="A381" s="802"/>
      <c r="B381" s="393" t="s">
        <v>334</v>
      </c>
      <c r="C381" s="394" t="s">
        <v>335</v>
      </c>
      <c r="D381" s="282"/>
      <c r="E381" s="395" t="s">
        <v>424</v>
      </c>
      <c r="F381" s="395"/>
      <c r="G381" s="395"/>
      <c r="H381" s="395"/>
      <c r="I381" s="395"/>
      <c r="J381" s="396"/>
      <c r="K381" s="396"/>
      <c r="L381" s="396"/>
      <c r="M381" s="130" t="s">
        <v>4</v>
      </c>
      <c r="P381" s="25"/>
      <c r="Q381" s="25"/>
      <c r="R381" s="25"/>
      <c r="S381" s="25"/>
      <c r="T381" s="25"/>
      <c r="U381" s="201">
        <f t="shared" si="105"/>
        <v>0</v>
      </c>
      <c r="V381" s="201" t="str">
        <f t="shared" si="106"/>
        <v/>
      </c>
      <c r="W381" s="198">
        <v>0</v>
      </c>
      <c r="Y381" s="198" t="str">
        <f t="shared" si="107"/>
        <v>PEDIR</v>
      </c>
      <c r="AB381" s="206" t="e">
        <f t="shared" si="103"/>
        <v>#VALUE!</v>
      </c>
      <c r="AC381" s="208" t="e">
        <f t="shared" si="104"/>
        <v>#VALUE!</v>
      </c>
    </row>
    <row r="382" spans="1:29" s="199" customFormat="1" ht="20.100000000000001" customHeight="1" thickBot="1" x14ac:dyDescent="0.45">
      <c r="A382" s="802"/>
      <c r="B382" s="393" t="s">
        <v>336</v>
      </c>
      <c r="C382" s="394" t="s">
        <v>337</v>
      </c>
      <c r="D382" s="282"/>
      <c r="E382" s="395" t="s">
        <v>424</v>
      </c>
      <c r="F382" s="395"/>
      <c r="G382" s="395"/>
      <c r="H382" s="395"/>
      <c r="I382" s="395"/>
      <c r="J382" s="396"/>
      <c r="K382" s="396"/>
      <c r="L382" s="396"/>
      <c r="M382" s="130" t="s">
        <v>4</v>
      </c>
      <c r="P382" s="25"/>
      <c r="Q382" s="25"/>
      <c r="R382" s="25"/>
      <c r="S382" s="25"/>
      <c r="T382" s="25"/>
      <c r="U382" s="201">
        <f t="shared" si="105"/>
        <v>0</v>
      </c>
      <c r="V382" s="201" t="str">
        <f t="shared" si="106"/>
        <v/>
      </c>
      <c r="W382" s="198">
        <v>0</v>
      </c>
      <c r="Y382" s="198" t="str">
        <f t="shared" si="107"/>
        <v>PEDIR</v>
      </c>
      <c r="AB382" s="206" t="e">
        <f t="shared" ref="AB382:AB445" si="108">(P382+Q382+AA382)/M382</f>
        <v>#VALUE!</v>
      </c>
      <c r="AC382" s="208" t="e">
        <f t="shared" si="104"/>
        <v>#VALUE!</v>
      </c>
    </row>
    <row r="383" spans="1:29" s="199" customFormat="1" ht="20.100000000000001" customHeight="1" thickBot="1" x14ac:dyDescent="0.45">
      <c r="A383" s="802"/>
      <c r="B383" s="393" t="s">
        <v>338</v>
      </c>
      <c r="C383" s="394" t="s">
        <v>339</v>
      </c>
      <c r="D383" s="282"/>
      <c r="E383" s="395" t="s">
        <v>424</v>
      </c>
      <c r="F383" s="395"/>
      <c r="G383" s="395"/>
      <c r="H383" s="395"/>
      <c r="I383" s="395"/>
      <c r="J383" s="396"/>
      <c r="K383" s="396"/>
      <c r="L383" s="396"/>
      <c r="M383" s="130" t="s">
        <v>4</v>
      </c>
      <c r="P383" s="25"/>
      <c r="Q383" s="25"/>
      <c r="R383" s="25"/>
      <c r="S383" s="25"/>
      <c r="T383" s="25"/>
      <c r="U383" s="201">
        <f t="shared" si="105"/>
        <v>0</v>
      </c>
      <c r="V383" s="201" t="str">
        <f t="shared" si="106"/>
        <v/>
      </c>
      <c r="W383" s="198">
        <v>0</v>
      </c>
      <c r="Y383" s="198" t="str">
        <f t="shared" si="107"/>
        <v>PEDIR</v>
      </c>
      <c r="AB383" s="206" t="e">
        <f t="shared" si="108"/>
        <v>#VALUE!</v>
      </c>
      <c r="AC383" s="208" t="e">
        <f t="shared" si="104"/>
        <v>#VALUE!</v>
      </c>
    </row>
    <row r="384" spans="1:29" s="199" customFormat="1" ht="20.100000000000001" customHeight="1" thickBot="1" x14ac:dyDescent="0.45">
      <c r="A384" s="802"/>
      <c r="B384" s="393" t="s">
        <v>340</v>
      </c>
      <c r="C384" s="394" t="s">
        <v>341</v>
      </c>
      <c r="D384" s="282"/>
      <c r="E384" s="395" t="s">
        <v>424</v>
      </c>
      <c r="F384" s="395"/>
      <c r="G384" s="395"/>
      <c r="H384" s="395"/>
      <c r="I384" s="395"/>
      <c r="J384" s="396"/>
      <c r="K384" s="396"/>
      <c r="L384" s="396"/>
      <c r="M384" s="130" t="s">
        <v>4</v>
      </c>
      <c r="P384" s="25"/>
      <c r="Q384" s="25"/>
      <c r="R384" s="25"/>
      <c r="S384" s="25"/>
      <c r="T384" s="25"/>
      <c r="U384" s="201">
        <f t="shared" si="105"/>
        <v>0</v>
      </c>
      <c r="V384" s="201" t="str">
        <f t="shared" si="106"/>
        <v/>
      </c>
      <c r="W384" s="198">
        <v>0</v>
      </c>
      <c r="Y384" s="198" t="str">
        <f t="shared" si="107"/>
        <v>PEDIR</v>
      </c>
      <c r="AB384" s="206" t="e">
        <f t="shared" si="108"/>
        <v>#VALUE!</v>
      </c>
      <c r="AC384" s="208" t="e">
        <f t="shared" si="104"/>
        <v>#VALUE!</v>
      </c>
    </row>
    <row r="385" spans="1:29" s="199" customFormat="1" ht="20.100000000000001" customHeight="1" thickBot="1" x14ac:dyDescent="0.45">
      <c r="A385" s="802"/>
      <c r="B385" s="393" t="s">
        <v>342</v>
      </c>
      <c r="C385" s="394" t="s">
        <v>343</v>
      </c>
      <c r="D385" s="282"/>
      <c r="E385" s="395" t="s">
        <v>424</v>
      </c>
      <c r="F385" s="395"/>
      <c r="G385" s="395"/>
      <c r="H385" s="395"/>
      <c r="I385" s="395"/>
      <c r="J385" s="396"/>
      <c r="K385" s="396"/>
      <c r="L385" s="396"/>
      <c r="M385" s="130" t="s">
        <v>4</v>
      </c>
      <c r="P385" s="25"/>
      <c r="Q385" s="25"/>
      <c r="R385" s="25"/>
      <c r="S385" s="25"/>
      <c r="T385" s="25"/>
      <c r="U385" s="201">
        <f t="shared" si="105"/>
        <v>0</v>
      </c>
      <c r="V385" s="201" t="str">
        <f t="shared" si="106"/>
        <v/>
      </c>
      <c r="W385" s="198">
        <v>0</v>
      </c>
      <c r="Y385" s="198" t="str">
        <f t="shared" si="107"/>
        <v>PEDIR</v>
      </c>
      <c r="AB385" s="206" t="e">
        <f t="shared" si="108"/>
        <v>#VALUE!</v>
      </c>
      <c r="AC385" s="208" t="e">
        <f t="shared" si="104"/>
        <v>#VALUE!</v>
      </c>
    </row>
    <row r="386" spans="1:29" s="199" customFormat="1" ht="20.100000000000001" customHeight="1" thickBot="1" x14ac:dyDescent="0.45">
      <c r="A386" s="802"/>
      <c r="B386" s="393" t="s">
        <v>344</v>
      </c>
      <c r="C386" s="394" t="s">
        <v>345</v>
      </c>
      <c r="D386" s="282"/>
      <c r="E386" s="395" t="s">
        <v>424</v>
      </c>
      <c r="F386" s="395"/>
      <c r="G386" s="395"/>
      <c r="H386" s="395"/>
      <c r="I386" s="395"/>
      <c r="J386" s="396"/>
      <c r="K386" s="396"/>
      <c r="L386" s="396"/>
      <c r="M386" s="130" t="s">
        <v>4</v>
      </c>
      <c r="P386" s="25"/>
      <c r="Q386" s="25"/>
      <c r="R386" s="25"/>
      <c r="S386" s="25"/>
      <c r="T386" s="25"/>
      <c r="U386" s="201">
        <f t="shared" si="105"/>
        <v>0</v>
      </c>
      <c r="V386" s="201" t="str">
        <f t="shared" si="106"/>
        <v/>
      </c>
      <c r="W386" s="198">
        <v>0</v>
      </c>
      <c r="Y386" s="198" t="str">
        <f t="shared" si="107"/>
        <v>PEDIR</v>
      </c>
      <c r="AB386" s="206" t="e">
        <f t="shared" si="108"/>
        <v>#VALUE!</v>
      </c>
      <c r="AC386" s="208" t="e">
        <f t="shared" si="104"/>
        <v>#VALUE!</v>
      </c>
    </row>
    <row r="387" spans="1:29" s="199" customFormat="1" ht="20.100000000000001" customHeight="1" thickBot="1" x14ac:dyDescent="0.45">
      <c r="A387" s="802"/>
      <c r="B387" s="393" t="s">
        <v>346</v>
      </c>
      <c r="C387" s="394" t="s">
        <v>347</v>
      </c>
      <c r="D387" s="282"/>
      <c r="E387" s="395" t="s">
        <v>424</v>
      </c>
      <c r="F387" s="395"/>
      <c r="G387" s="395"/>
      <c r="H387" s="395"/>
      <c r="I387" s="395"/>
      <c r="J387" s="396"/>
      <c r="K387" s="396"/>
      <c r="L387" s="396"/>
      <c r="M387" s="130" t="s">
        <v>4</v>
      </c>
      <c r="P387" s="25"/>
      <c r="Q387" s="25"/>
      <c r="R387" s="25"/>
      <c r="S387" s="25"/>
      <c r="T387" s="25"/>
      <c r="U387" s="201">
        <f t="shared" si="105"/>
        <v>0</v>
      </c>
      <c r="V387" s="201" t="str">
        <f t="shared" si="106"/>
        <v/>
      </c>
      <c r="W387" s="198">
        <v>0</v>
      </c>
      <c r="Y387" s="198" t="str">
        <f t="shared" si="107"/>
        <v>PEDIR</v>
      </c>
      <c r="AB387" s="206" t="e">
        <f t="shared" si="108"/>
        <v>#VALUE!</v>
      </c>
      <c r="AC387" s="208" t="e">
        <f t="shared" si="104"/>
        <v>#VALUE!</v>
      </c>
    </row>
    <row r="388" spans="1:29" s="199" customFormat="1" ht="20.100000000000001" customHeight="1" thickBot="1" x14ac:dyDescent="0.45">
      <c r="A388" s="802"/>
      <c r="B388" s="393" t="s">
        <v>348</v>
      </c>
      <c r="C388" s="394" t="s">
        <v>349</v>
      </c>
      <c r="D388" s="282"/>
      <c r="E388" s="395" t="s">
        <v>424</v>
      </c>
      <c r="F388" s="395"/>
      <c r="G388" s="395"/>
      <c r="H388" s="395"/>
      <c r="I388" s="395"/>
      <c r="J388" s="396"/>
      <c r="K388" s="396"/>
      <c r="L388" s="396"/>
      <c r="M388" s="130" t="s">
        <v>4</v>
      </c>
      <c r="P388" s="25"/>
      <c r="Q388" s="25"/>
      <c r="R388" s="25"/>
      <c r="S388" s="25"/>
      <c r="T388" s="25"/>
      <c r="U388" s="201">
        <f t="shared" si="105"/>
        <v>0</v>
      </c>
      <c r="V388" s="201" t="str">
        <f t="shared" si="106"/>
        <v/>
      </c>
      <c r="W388" s="198">
        <v>0</v>
      </c>
      <c r="Y388" s="198" t="str">
        <f t="shared" si="107"/>
        <v>PEDIR</v>
      </c>
      <c r="AB388" s="206" t="e">
        <f t="shared" si="108"/>
        <v>#VALUE!</v>
      </c>
      <c r="AC388" s="208" t="e">
        <f t="shared" si="104"/>
        <v>#VALUE!</v>
      </c>
    </row>
    <row r="389" spans="1:29" s="199" customFormat="1" ht="20.100000000000001" customHeight="1" thickBot="1" x14ac:dyDescent="0.45">
      <c r="A389" s="802"/>
      <c r="B389" s="393" t="s">
        <v>350</v>
      </c>
      <c r="C389" s="394" t="s">
        <v>351</v>
      </c>
      <c r="D389" s="282"/>
      <c r="E389" s="395" t="s">
        <v>424</v>
      </c>
      <c r="F389" s="395"/>
      <c r="G389" s="395"/>
      <c r="H389" s="395"/>
      <c r="I389" s="395"/>
      <c r="J389" s="396"/>
      <c r="K389" s="396"/>
      <c r="L389" s="396"/>
      <c r="M389" s="130" t="s">
        <v>4</v>
      </c>
      <c r="P389" s="25"/>
      <c r="Q389" s="25"/>
      <c r="R389" s="25"/>
      <c r="S389" s="25"/>
      <c r="T389" s="25"/>
      <c r="U389" s="201">
        <f t="shared" si="105"/>
        <v>0</v>
      </c>
      <c r="V389" s="201" t="str">
        <f t="shared" si="106"/>
        <v/>
      </c>
      <c r="W389" s="198">
        <v>0</v>
      </c>
      <c r="Y389" s="198" t="str">
        <f t="shared" si="107"/>
        <v>PEDIR</v>
      </c>
      <c r="AB389" s="206" t="e">
        <f t="shared" si="108"/>
        <v>#VALUE!</v>
      </c>
      <c r="AC389" s="208" t="e">
        <f t="shared" ref="AC389:AC452" si="109">AB389-G389+W389</f>
        <v>#VALUE!</v>
      </c>
    </row>
    <row r="390" spans="1:29" s="199" customFormat="1" ht="20.100000000000001" customHeight="1" thickBot="1" x14ac:dyDescent="0.45">
      <c r="A390" s="802"/>
      <c r="B390" s="393" t="s">
        <v>352</v>
      </c>
      <c r="C390" s="394" t="s">
        <v>353</v>
      </c>
      <c r="D390" s="282"/>
      <c r="E390" s="395" t="s">
        <v>424</v>
      </c>
      <c r="F390" s="395"/>
      <c r="G390" s="395"/>
      <c r="H390" s="395"/>
      <c r="I390" s="395"/>
      <c r="J390" s="396"/>
      <c r="K390" s="396"/>
      <c r="L390" s="396"/>
      <c r="M390" s="130" t="s">
        <v>4</v>
      </c>
      <c r="P390" s="25"/>
      <c r="Q390" s="25"/>
      <c r="R390" s="25"/>
      <c r="S390" s="25"/>
      <c r="T390" s="25"/>
      <c r="U390" s="201">
        <f t="shared" si="105"/>
        <v>0</v>
      </c>
      <c r="V390" s="201" t="str">
        <f t="shared" si="106"/>
        <v/>
      </c>
      <c r="W390" s="198">
        <v>0</v>
      </c>
      <c r="Y390" s="198" t="str">
        <f t="shared" si="107"/>
        <v>PEDIR</v>
      </c>
      <c r="AB390" s="206" t="e">
        <f t="shared" si="108"/>
        <v>#VALUE!</v>
      </c>
      <c r="AC390" s="208" t="e">
        <f t="shared" si="109"/>
        <v>#VALUE!</v>
      </c>
    </row>
    <row r="391" spans="1:29" s="199" customFormat="1" ht="20.100000000000001" customHeight="1" thickBot="1" x14ac:dyDescent="0.45">
      <c r="A391" s="802"/>
      <c r="B391" s="393" t="s">
        <v>354</v>
      </c>
      <c r="C391" s="394" t="s">
        <v>355</v>
      </c>
      <c r="D391" s="282"/>
      <c r="E391" s="395" t="s">
        <v>424</v>
      </c>
      <c r="F391" s="395"/>
      <c r="G391" s="395"/>
      <c r="H391" s="395"/>
      <c r="I391" s="395"/>
      <c r="J391" s="396"/>
      <c r="K391" s="396"/>
      <c r="L391" s="396"/>
      <c r="M391" s="130" t="s">
        <v>4</v>
      </c>
      <c r="P391" s="25"/>
      <c r="Q391" s="25"/>
      <c r="R391" s="25"/>
      <c r="S391" s="25"/>
      <c r="T391" s="25"/>
      <c r="U391" s="201">
        <f t="shared" si="105"/>
        <v>0</v>
      </c>
      <c r="V391" s="201" t="str">
        <f t="shared" si="106"/>
        <v/>
      </c>
      <c r="W391" s="198">
        <v>0</v>
      </c>
      <c r="Y391" s="198" t="str">
        <f t="shared" si="107"/>
        <v>PEDIR</v>
      </c>
      <c r="AB391" s="206" t="e">
        <f t="shared" si="108"/>
        <v>#VALUE!</v>
      </c>
      <c r="AC391" s="208" t="e">
        <f t="shared" si="109"/>
        <v>#VALUE!</v>
      </c>
    </row>
    <row r="392" spans="1:29" s="199" customFormat="1" ht="20.100000000000001" customHeight="1" thickBot="1" x14ac:dyDescent="0.45">
      <c r="A392" s="802"/>
      <c r="B392" s="393" t="s">
        <v>356</v>
      </c>
      <c r="C392" s="394" t="s">
        <v>357</v>
      </c>
      <c r="D392" s="282"/>
      <c r="E392" s="395" t="s">
        <v>424</v>
      </c>
      <c r="F392" s="395"/>
      <c r="G392" s="395"/>
      <c r="H392" s="395"/>
      <c r="I392" s="395"/>
      <c r="J392" s="396"/>
      <c r="K392" s="396"/>
      <c r="L392" s="396"/>
      <c r="M392" s="130" t="s">
        <v>4</v>
      </c>
      <c r="P392" s="25"/>
      <c r="Q392" s="25"/>
      <c r="R392" s="25"/>
      <c r="S392" s="25"/>
      <c r="T392" s="25"/>
      <c r="U392" s="201">
        <f t="shared" si="105"/>
        <v>0</v>
      </c>
      <c r="V392" s="201" t="str">
        <f t="shared" si="106"/>
        <v/>
      </c>
      <c r="W392" s="198">
        <v>0</v>
      </c>
      <c r="Y392" s="198" t="str">
        <f t="shared" si="107"/>
        <v>PEDIR</v>
      </c>
      <c r="AB392" s="206" t="e">
        <f t="shared" si="108"/>
        <v>#VALUE!</v>
      </c>
      <c r="AC392" s="208" t="e">
        <f t="shared" si="109"/>
        <v>#VALUE!</v>
      </c>
    </row>
    <row r="393" spans="1:29" s="199" customFormat="1" ht="20.100000000000001" customHeight="1" thickBot="1" x14ac:dyDescent="0.45">
      <c r="A393" s="802"/>
      <c r="B393" s="393" t="s">
        <v>358</v>
      </c>
      <c r="C393" s="394" t="s">
        <v>359</v>
      </c>
      <c r="D393" s="282"/>
      <c r="E393" s="395" t="s">
        <v>424</v>
      </c>
      <c r="F393" s="395"/>
      <c r="G393" s="395"/>
      <c r="H393" s="395"/>
      <c r="I393" s="395"/>
      <c r="J393" s="396"/>
      <c r="K393" s="396"/>
      <c r="L393" s="396"/>
      <c r="M393" s="130" t="s">
        <v>4</v>
      </c>
      <c r="P393" s="25"/>
      <c r="Q393" s="25"/>
      <c r="R393" s="25"/>
      <c r="S393" s="25"/>
      <c r="T393" s="25"/>
      <c r="U393" s="201">
        <f t="shared" si="105"/>
        <v>0</v>
      </c>
      <c r="V393" s="201" t="str">
        <f t="shared" si="106"/>
        <v/>
      </c>
      <c r="W393" s="198">
        <v>0</v>
      </c>
      <c r="Y393" s="198" t="str">
        <f t="shared" si="107"/>
        <v>PEDIR</v>
      </c>
      <c r="AB393" s="206" t="e">
        <f t="shared" si="108"/>
        <v>#VALUE!</v>
      </c>
      <c r="AC393" s="208" t="e">
        <f t="shared" si="109"/>
        <v>#VALUE!</v>
      </c>
    </row>
    <row r="394" spans="1:29" s="199" customFormat="1" ht="10.5" customHeight="1" thickBot="1" x14ac:dyDescent="0.45">
      <c r="A394" s="802"/>
      <c r="B394" s="393" t="s">
        <v>360</v>
      </c>
      <c r="C394" s="394" t="s">
        <v>361</v>
      </c>
      <c r="D394" s="282"/>
      <c r="E394" s="395" t="s">
        <v>424</v>
      </c>
      <c r="F394" s="395"/>
      <c r="G394" s="395"/>
      <c r="H394" s="395"/>
      <c r="I394" s="395"/>
      <c r="J394" s="396"/>
      <c r="K394" s="396"/>
      <c r="L394" s="396"/>
      <c r="M394" s="130" t="s">
        <v>4</v>
      </c>
      <c r="P394" s="25"/>
      <c r="Q394" s="25"/>
      <c r="R394" s="25"/>
      <c r="S394" s="25"/>
      <c r="T394" s="25"/>
      <c r="U394" s="201">
        <f t="shared" si="105"/>
        <v>0</v>
      </c>
      <c r="V394" s="201" t="str">
        <f t="shared" si="106"/>
        <v/>
      </c>
      <c r="W394" s="198">
        <v>0</v>
      </c>
      <c r="Y394" s="198" t="str">
        <f t="shared" si="107"/>
        <v>PEDIR</v>
      </c>
      <c r="AB394" s="206" t="e">
        <f t="shared" si="108"/>
        <v>#VALUE!</v>
      </c>
      <c r="AC394" s="208" t="e">
        <f t="shared" si="109"/>
        <v>#VALUE!</v>
      </c>
    </row>
    <row r="395" spans="1:29" s="199" customFormat="1" ht="15.75" customHeight="1" thickBot="1" x14ac:dyDescent="0.45">
      <c r="A395" s="802"/>
      <c r="B395" s="393" t="s">
        <v>362</v>
      </c>
      <c r="C395" s="394" t="s">
        <v>363</v>
      </c>
      <c r="D395" s="282"/>
      <c r="E395" s="395" t="s">
        <v>424</v>
      </c>
      <c r="F395" s="395"/>
      <c r="G395" s="395"/>
      <c r="H395" s="395"/>
      <c r="I395" s="395"/>
      <c r="J395" s="396"/>
      <c r="K395" s="396"/>
      <c r="L395" s="396"/>
      <c r="M395" s="130" t="s">
        <v>4</v>
      </c>
      <c r="P395" s="25"/>
      <c r="Q395" s="25"/>
      <c r="R395" s="25"/>
      <c r="S395" s="25"/>
      <c r="T395" s="25"/>
      <c r="U395" s="201">
        <f t="shared" ref="U395:U458" si="110">S395-P395</f>
        <v>0</v>
      </c>
      <c r="V395" s="201" t="str">
        <f t="shared" si="106"/>
        <v/>
      </c>
      <c r="W395" s="198">
        <v>0</v>
      </c>
      <c r="Y395" s="198" t="str">
        <f t="shared" si="107"/>
        <v>PEDIR</v>
      </c>
      <c r="AB395" s="206" t="e">
        <f t="shared" si="108"/>
        <v>#VALUE!</v>
      </c>
      <c r="AC395" s="208" t="e">
        <f t="shared" si="109"/>
        <v>#VALUE!</v>
      </c>
    </row>
    <row r="396" spans="1:29" s="213" customFormat="1" ht="14.25" customHeight="1" thickBot="1" x14ac:dyDescent="0.45">
      <c r="A396" s="802"/>
      <c r="B396" s="393" t="s">
        <v>364</v>
      </c>
      <c r="C396" s="394" t="s">
        <v>365</v>
      </c>
      <c r="D396" s="282"/>
      <c r="E396" s="395" t="s">
        <v>424</v>
      </c>
      <c r="F396" s="395"/>
      <c r="G396" s="395"/>
      <c r="H396" s="395"/>
      <c r="I396" s="395"/>
      <c r="J396" s="396"/>
      <c r="K396" s="396"/>
      <c r="L396" s="396"/>
      <c r="M396" s="130" t="s">
        <v>4</v>
      </c>
      <c r="N396" s="199"/>
      <c r="O396" s="199"/>
      <c r="P396" s="25"/>
      <c r="Q396" s="25"/>
      <c r="R396" s="25"/>
      <c r="S396" s="25"/>
      <c r="T396" s="25"/>
      <c r="U396" s="201">
        <f t="shared" si="110"/>
        <v>0</v>
      </c>
      <c r="V396" s="201" t="str">
        <f t="shared" si="106"/>
        <v/>
      </c>
      <c r="W396" s="198">
        <v>0</v>
      </c>
      <c r="X396" s="199"/>
      <c r="Y396" s="198" t="str">
        <f t="shared" si="107"/>
        <v>PEDIR</v>
      </c>
      <c r="Z396" s="199"/>
      <c r="AA396" s="199"/>
      <c r="AB396" s="206" t="e">
        <f t="shared" si="108"/>
        <v>#VALUE!</v>
      </c>
      <c r="AC396" s="208" t="e">
        <f t="shared" si="109"/>
        <v>#VALUE!</v>
      </c>
    </row>
    <row r="397" spans="1:29" s="397" customFormat="1" ht="17.25" customHeight="1" thickBot="1" x14ac:dyDescent="0.45">
      <c r="A397" s="802"/>
      <c r="B397" s="393" t="s">
        <v>366</v>
      </c>
      <c r="C397" s="394" t="s">
        <v>367</v>
      </c>
      <c r="D397" s="282"/>
      <c r="E397" s="395" t="s">
        <v>424</v>
      </c>
      <c r="F397" s="395"/>
      <c r="G397" s="395"/>
      <c r="H397" s="395"/>
      <c r="I397" s="395"/>
      <c r="J397" s="396"/>
      <c r="K397" s="396"/>
      <c r="L397" s="396"/>
      <c r="M397" s="130" t="s">
        <v>4</v>
      </c>
      <c r="N397" s="199"/>
      <c r="O397" s="199"/>
      <c r="P397" s="25"/>
      <c r="Q397" s="25"/>
      <c r="R397" s="25"/>
      <c r="S397" s="25"/>
      <c r="T397" s="25"/>
      <c r="U397" s="201">
        <f t="shared" si="110"/>
        <v>0</v>
      </c>
      <c r="V397" s="201" t="str">
        <f t="shared" si="106"/>
        <v/>
      </c>
      <c r="W397" s="198">
        <v>0</v>
      </c>
      <c r="X397" s="199"/>
      <c r="Y397" s="198" t="str">
        <f t="shared" si="107"/>
        <v>PEDIR</v>
      </c>
      <c r="Z397" s="199"/>
      <c r="AA397" s="199"/>
      <c r="AB397" s="206" t="e">
        <f t="shared" si="108"/>
        <v>#VALUE!</v>
      </c>
      <c r="AC397" s="208" t="e">
        <f t="shared" si="109"/>
        <v>#VALUE!</v>
      </c>
    </row>
    <row r="398" spans="1:29" s="397" customFormat="1" ht="10.5" customHeight="1" thickBot="1" x14ac:dyDescent="0.45">
      <c r="A398" s="803"/>
      <c r="B398" s="398" t="s">
        <v>368</v>
      </c>
      <c r="C398" s="399" t="s">
        <v>369</v>
      </c>
      <c r="D398" s="400"/>
      <c r="E398" s="401" t="s">
        <v>424</v>
      </c>
      <c r="F398" s="401"/>
      <c r="G398" s="401"/>
      <c r="H398" s="401"/>
      <c r="I398" s="401"/>
      <c r="J398" s="402"/>
      <c r="K398" s="402"/>
      <c r="L398" s="402"/>
      <c r="M398" s="212" t="s">
        <v>4</v>
      </c>
      <c r="N398" s="213"/>
      <c r="O398" s="213"/>
      <c r="P398" s="211"/>
      <c r="Q398" s="211"/>
      <c r="R398" s="211"/>
      <c r="S398" s="211"/>
      <c r="T398" s="211"/>
      <c r="U398" s="201">
        <f t="shared" si="110"/>
        <v>0</v>
      </c>
      <c r="V398" s="201" t="str">
        <f t="shared" si="106"/>
        <v/>
      </c>
      <c r="W398" s="209">
        <v>0</v>
      </c>
      <c r="X398" s="213"/>
      <c r="Y398" s="209" t="str">
        <f t="shared" si="107"/>
        <v>PEDIR</v>
      </c>
      <c r="Z398" s="213"/>
      <c r="AA398" s="213"/>
      <c r="AB398" s="206" t="e">
        <f t="shared" si="108"/>
        <v>#VALUE!</v>
      </c>
      <c r="AC398" s="208" t="e">
        <f t="shared" si="109"/>
        <v>#VALUE!</v>
      </c>
    </row>
    <row r="399" spans="1:29" s="2" customFormat="1" ht="20.100000000000001" customHeight="1" thickBot="1" x14ac:dyDescent="0.45">
      <c r="A399" s="9" t="s">
        <v>384</v>
      </c>
      <c r="B399" s="337">
        <v>800000001625</v>
      </c>
      <c r="C399" s="38" t="s">
        <v>370</v>
      </c>
      <c r="D399" s="7" t="s">
        <v>463</v>
      </c>
      <c r="E399" s="7" t="s">
        <v>425</v>
      </c>
      <c r="F399" s="7"/>
      <c r="G399" s="7"/>
      <c r="H399" s="120">
        <v>8.33</v>
      </c>
      <c r="I399" s="120">
        <v>8.33</v>
      </c>
      <c r="J399" s="129">
        <v>0</v>
      </c>
      <c r="K399" s="129">
        <v>4.17</v>
      </c>
      <c r="L399" s="184">
        <v>4.17</v>
      </c>
      <c r="M399" s="77">
        <f>AVERAGE(H399:L399)</f>
        <v>5</v>
      </c>
      <c r="N399" s="4"/>
      <c r="O399" s="4"/>
      <c r="P399" s="7">
        <v>299</v>
      </c>
      <c r="Q399" s="2">
        <v>0</v>
      </c>
      <c r="R399" s="69">
        <v>45432</v>
      </c>
      <c r="S399" s="7">
        <v>100</v>
      </c>
      <c r="T399" s="99">
        <v>45289</v>
      </c>
      <c r="U399" s="35">
        <f t="shared" si="110"/>
        <v>-199</v>
      </c>
      <c r="V399" s="95" t="str">
        <f t="shared" si="106"/>
        <v/>
      </c>
      <c r="W399" s="14">
        <f>SUM(P399:P399)/M399</f>
        <v>59.8</v>
      </c>
      <c r="X399" s="4"/>
      <c r="Y399" s="14" t="str">
        <f t="shared" si="107"/>
        <v/>
      </c>
      <c r="Z399" s="4"/>
      <c r="AA399" s="4"/>
      <c r="AB399" s="2">
        <f>(S399+P399+AA399)/M399</f>
        <v>79.8</v>
      </c>
      <c r="AC399" s="141">
        <f t="shared" si="109"/>
        <v>139.6</v>
      </c>
    </row>
    <row r="400" spans="1:29" s="3" customFormat="1" ht="24.9" thickBot="1" x14ac:dyDescent="0.45">
      <c r="A400" s="9" t="s">
        <v>385</v>
      </c>
      <c r="B400" s="337">
        <v>264068000000</v>
      </c>
      <c r="C400" s="38" t="s">
        <v>371</v>
      </c>
      <c r="D400" s="119"/>
      <c r="E400" s="7" t="s">
        <v>424</v>
      </c>
      <c r="F400" s="7"/>
      <c r="G400" s="7">
        <v>4</v>
      </c>
      <c r="H400" s="120">
        <v>693</v>
      </c>
      <c r="I400" s="120">
        <v>1361.25</v>
      </c>
      <c r="J400" s="129">
        <v>419.58</v>
      </c>
      <c r="K400" s="129">
        <v>420.58</v>
      </c>
      <c r="L400" s="184">
        <v>642</v>
      </c>
      <c r="M400" s="77">
        <f>AVERAGE(H400:L400)</f>
        <v>707.28199999999993</v>
      </c>
      <c r="N400" s="4"/>
      <c r="O400" s="4"/>
      <c r="P400" s="3">
        <v>17526</v>
      </c>
      <c r="Q400" s="7">
        <v>0</v>
      </c>
      <c r="R400" s="69">
        <v>45432</v>
      </c>
      <c r="S400" s="7">
        <v>17715</v>
      </c>
      <c r="T400" s="99">
        <v>45289</v>
      </c>
      <c r="U400" s="35">
        <f t="shared" si="110"/>
        <v>189</v>
      </c>
      <c r="V400" s="95" t="str">
        <f t="shared" si="106"/>
        <v/>
      </c>
      <c r="W400" s="14">
        <f t="shared" ref="W400:W404" si="111">SUM(P400:Q400)/M400</f>
        <v>24.779366645835751</v>
      </c>
      <c r="X400" s="4"/>
      <c r="Y400" s="14" t="str">
        <f t="shared" si="107"/>
        <v/>
      </c>
      <c r="Z400" s="4"/>
      <c r="AA400" s="56"/>
      <c r="AB400" s="2">
        <f>(S400+Q400+AA400)/M400</f>
        <v>25.046586792820971</v>
      </c>
      <c r="AC400" s="141">
        <f t="shared" si="109"/>
        <v>45.825953438656725</v>
      </c>
    </row>
    <row r="401" spans="1:29" ht="20.100000000000001" customHeight="1" thickBot="1" x14ac:dyDescent="0.45">
      <c r="A401" s="795" t="s">
        <v>692</v>
      </c>
      <c r="B401" s="338">
        <v>159240600000</v>
      </c>
      <c r="C401" s="477" t="s">
        <v>409</v>
      </c>
      <c r="D401" s="50"/>
      <c r="E401" s="51" t="s">
        <v>426</v>
      </c>
      <c r="F401" s="51"/>
      <c r="G401" s="51">
        <v>16</v>
      </c>
      <c r="H401" s="51">
        <v>1.65</v>
      </c>
      <c r="I401" s="51">
        <v>3.13</v>
      </c>
      <c r="J401" s="140">
        <v>1.43</v>
      </c>
      <c r="K401" s="140">
        <v>1.62</v>
      </c>
      <c r="L401" s="188">
        <v>0.97</v>
      </c>
      <c r="M401" s="127">
        <f>AVERAGE(H401:L401)</f>
        <v>1.7599999999999998</v>
      </c>
      <c r="N401" s="2"/>
      <c r="O401" s="2"/>
      <c r="P401" s="8">
        <v>106.5</v>
      </c>
      <c r="Q401" s="5">
        <v>0</v>
      </c>
      <c r="R401" s="479">
        <v>45432</v>
      </c>
      <c r="S401" s="8">
        <v>16</v>
      </c>
      <c r="T401" s="71">
        <v>45289</v>
      </c>
      <c r="U401" s="35">
        <f t="shared" si="110"/>
        <v>-90.5</v>
      </c>
      <c r="V401" s="95" t="str">
        <f t="shared" si="106"/>
        <v/>
      </c>
      <c r="W401" s="15">
        <f>SUM(P401:P401)/M401</f>
        <v>60.51136363636364</v>
      </c>
      <c r="X401" s="2"/>
      <c r="Y401" s="15" t="str">
        <f t="shared" si="107"/>
        <v/>
      </c>
      <c r="Z401" s="2"/>
      <c r="AA401" s="58"/>
      <c r="AB401" s="2">
        <f>(S401+P401+AA401)/M401</f>
        <v>69.602272727272734</v>
      </c>
      <c r="AC401" s="141">
        <f t="shared" si="109"/>
        <v>114.11363636363637</v>
      </c>
    </row>
    <row r="402" spans="1:29" ht="20.100000000000001" customHeight="1" thickBot="1" x14ac:dyDescent="0.45">
      <c r="A402" s="797"/>
      <c r="B402" s="340">
        <v>158200400000</v>
      </c>
      <c r="C402" s="37" t="s">
        <v>92</v>
      </c>
      <c r="D402" s="37"/>
      <c r="E402" s="6" t="s">
        <v>426</v>
      </c>
      <c r="F402" s="6"/>
      <c r="G402" s="6">
        <v>5</v>
      </c>
      <c r="H402" s="6">
        <v>12.68</v>
      </c>
      <c r="I402" s="6">
        <v>6.34</v>
      </c>
      <c r="J402" s="128">
        <v>6.69</v>
      </c>
      <c r="K402" s="128">
        <v>6.43</v>
      </c>
      <c r="L402" s="128">
        <v>9.3699999999999992</v>
      </c>
      <c r="M402" s="128">
        <f>AVERAGE(I402:L402)</f>
        <v>7.2074999999999996</v>
      </c>
      <c r="N402" s="3"/>
      <c r="O402" s="3"/>
      <c r="P402" s="5">
        <v>167.37</v>
      </c>
      <c r="Q402" s="6">
        <v>0</v>
      </c>
      <c r="R402" s="97">
        <v>45432</v>
      </c>
      <c r="S402" s="13">
        <v>205</v>
      </c>
      <c r="T402" s="71">
        <v>45141</v>
      </c>
      <c r="U402" s="35">
        <f t="shared" si="110"/>
        <v>37.629999999999995</v>
      </c>
      <c r="V402" s="95" t="str">
        <f t="shared" si="106"/>
        <v>OJO</v>
      </c>
      <c r="W402" s="13">
        <f t="shared" si="111"/>
        <v>23.221644120707598</v>
      </c>
      <c r="X402" s="3"/>
      <c r="Y402" s="13" t="str">
        <f t="shared" si="107"/>
        <v/>
      </c>
      <c r="Z402" s="3"/>
      <c r="AA402" s="181"/>
      <c r="AB402" s="2">
        <f>(S402+Q402+AA402)/M402</f>
        <v>28.442594519597645</v>
      </c>
      <c r="AC402" s="141">
        <f t="shared" si="109"/>
        <v>46.664238640305243</v>
      </c>
    </row>
    <row r="403" spans="1:29" s="2" customFormat="1" ht="20.100000000000001" customHeight="1" thickBot="1" x14ac:dyDescent="0.45">
      <c r="A403" s="795" t="s">
        <v>665</v>
      </c>
      <c r="B403" s="345">
        <v>293800020132</v>
      </c>
      <c r="C403" s="477" t="s">
        <v>624</v>
      </c>
      <c r="D403" s="123"/>
      <c r="E403" s="5"/>
      <c r="F403" s="5"/>
      <c r="G403" s="5"/>
      <c r="H403" s="5">
        <v>0</v>
      </c>
      <c r="I403" s="5">
        <v>0</v>
      </c>
      <c r="J403" s="27">
        <v>6.74</v>
      </c>
      <c r="K403" s="27">
        <v>11.05</v>
      </c>
      <c r="L403" s="27">
        <v>6.46</v>
      </c>
      <c r="M403" s="128">
        <f t="shared" ref="M403:M404" si="112">AVERAGE(I403:L403)</f>
        <v>6.0625</v>
      </c>
      <c r="N403" s="1"/>
      <c r="O403" s="1"/>
      <c r="P403" s="2">
        <v>354.5</v>
      </c>
      <c r="Q403" s="5">
        <v>0</v>
      </c>
      <c r="R403" s="69">
        <v>45432</v>
      </c>
      <c r="S403" s="12">
        <v>82.5</v>
      </c>
      <c r="T403" s="71">
        <v>45289</v>
      </c>
      <c r="U403" s="35">
        <f t="shared" si="110"/>
        <v>-272</v>
      </c>
      <c r="V403" s="95"/>
      <c r="W403" s="190">
        <f t="shared" si="111"/>
        <v>58.47422680412371</v>
      </c>
      <c r="X403" s="1"/>
      <c r="Y403" s="12"/>
      <c r="Z403" s="1"/>
      <c r="AA403" s="1"/>
      <c r="AB403" s="2">
        <f>(S403+Q403+AA403)/M403</f>
        <v>13.608247422680412</v>
      </c>
      <c r="AC403" s="141">
        <f t="shared" si="109"/>
        <v>72.082474226804123</v>
      </c>
    </row>
    <row r="404" spans="1:29" ht="20.100000000000001" customHeight="1" thickBot="1" x14ac:dyDescent="0.45">
      <c r="A404" s="797"/>
      <c r="B404" s="345">
        <v>293800020148</v>
      </c>
      <c r="C404" s="37" t="s">
        <v>625</v>
      </c>
      <c r="D404" s="165"/>
      <c r="E404" s="5"/>
      <c r="F404" s="5"/>
      <c r="G404" s="5"/>
      <c r="H404" s="5">
        <v>0</v>
      </c>
      <c r="I404" s="5">
        <v>0.17</v>
      </c>
      <c r="J404" s="27">
        <v>6.9</v>
      </c>
      <c r="K404" s="27">
        <v>3.8</v>
      </c>
      <c r="L404" s="27">
        <v>4.2</v>
      </c>
      <c r="M404" s="128">
        <f t="shared" si="112"/>
        <v>3.7675000000000001</v>
      </c>
      <c r="P404" s="5">
        <v>172.3</v>
      </c>
      <c r="Q404" s="5">
        <v>0</v>
      </c>
      <c r="R404" s="68">
        <v>45432</v>
      </c>
      <c r="S404" s="12">
        <v>209</v>
      </c>
      <c r="T404" s="71">
        <v>45289</v>
      </c>
      <c r="U404" s="35">
        <f t="shared" si="110"/>
        <v>36.699999999999989</v>
      </c>
      <c r="V404" s="95"/>
      <c r="W404" s="13">
        <f t="shared" si="111"/>
        <v>45.733244857332451</v>
      </c>
      <c r="AB404" s="2">
        <f>(S404+Q404+AA404)/M404</f>
        <v>55.474452554744524</v>
      </c>
      <c r="AC404" s="141">
        <f t="shared" si="109"/>
        <v>101.20769741207698</v>
      </c>
    </row>
    <row r="405" spans="1:29" s="199" customFormat="1" ht="20.100000000000001" customHeight="1" thickBot="1" x14ac:dyDescent="0.45">
      <c r="A405" s="791" t="s">
        <v>529</v>
      </c>
      <c r="B405" s="341">
        <v>871008000800</v>
      </c>
      <c r="C405" s="203" t="s">
        <v>465</v>
      </c>
      <c r="D405" s="203"/>
      <c r="E405" s="413"/>
      <c r="F405" s="413"/>
      <c r="G405" s="413"/>
      <c r="H405" s="413"/>
      <c r="I405" s="413">
        <v>0</v>
      </c>
      <c r="J405" s="414">
        <v>16.670000000000002</v>
      </c>
      <c r="K405" s="414"/>
      <c r="L405" s="415"/>
      <c r="M405" s="205"/>
      <c r="N405" s="206"/>
      <c r="O405" s="206"/>
      <c r="P405" s="204"/>
      <c r="Q405" s="204"/>
      <c r="R405" s="204"/>
      <c r="S405" s="204"/>
      <c r="T405" s="204"/>
      <c r="U405" s="201">
        <f t="shared" si="110"/>
        <v>0</v>
      </c>
      <c r="V405" s="201" t="str">
        <f t="shared" ref="V405:V468" si="113">IF(U405&gt;M405, "OJO", "")</f>
        <v/>
      </c>
      <c r="W405" s="202"/>
      <c r="X405" s="206"/>
      <c r="Y405" s="202"/>
      <c r="Z405" s="206"/>
      <c r="AA405" s="206"/>
      <c r="AB405" s="206" t="e">
        <f t="shared" si="108"/>
        <v>#DIV/0!</v>
      </c>
      <c r="AC405" s="208" t="e">
        <f t="shared" si="109"/>
        <v>#DIV/0!</v>
      </c>
    </row>
    <row r="406" spans="1:29" s="199" customFormat="1" ht="20.100000000000001" customHeight="1" thickBot="1" x14ac:dyDescent="0.45">
      <c r="A406" s="792"/>
      <c r="B406" s="339">
        <v>871008001000</v>
      </c>
      <c r="C406" s="39" t="s">
        <v>466</v>
      </c>
      <c r="D406" s="39"/>
      <c r="E406" s="416"/>
      <c r="F406" s="416"/>
      <c r="G406" s="416"/>
      <c r="H406" s="416"/>
      <c r="I406" s="416"/>
      <c r="J406" s="417">
        <v>0</v>
      </c>
      <c r="K406" s="417"/>
      <c r="L406" s="417"/>
      <c r="M406" s="130"/>
      <c r="P406" s="25"/>
      <c r="Q406" s="25"/>
      <c r="R406" s="25"/>
      <c r="S406" s="25"/>
      <c r="T406" s="25"/>
      <c r="U406" s="201">
        <f t="shared" si="110"/>
        <v>0</v>
      </c>
      <c r="V406" s="201" t="str">
        <f t="shared" si="113"/>
        <v/>
      </c>
      <c r="W406" s="198"/>
      <c r="Y406" s="198"/>
      <c r="AB406" s="206" t="e">
        <f t="shared" si="108"/>
        <v>#DIV/0!</v>
      </c>
      <c r="AC406" s="208" t="e">
        <f t="shared" si="109"/>
        <v>#DIV/0!</v>
      </c>
    </row>
    <row r="407" spans="1:29" s="199" customFormat="1" ht="20.100000000000001" customHeight="1" thickBot="1" x14ac:dyDescent="0.45">
      <c r="A407" s="792"/>
      <c r="B407" s="339">
        <v>871008001200</v>
      </c>
      <c r="C407" s="39" t="s">
        <v>467</v>
      </c>
      <c r="D407" s="39"/>
      <c r="E407" s="416"/>
      <c r="F407" s="416"/>
      <c r="G407" s="416"/>
      <c r="H407" s="416"/>
      <c r="I407" s="416"/>
      <c r="J407" s="417">
        <v>12.58</v>
      </c>
      <c r="K407" s="417"/>
      <c r="L407" s="417"/>
      <c r="M407" s="130"/>
      <c r="P407" s="25"/>
      <c r="Q407" s="25"/>
      <c r="R407" s="25"/>
      <c r="S407" s="25"/>
      <c r="T407" s="25"/>
      <c r="U407" s="201">
        <f t="shared" si="110"/>
        <v>0</v>
      </c>
      <c r="V407" s="201" t="str">
        <f t="shared" si="113"/>
        <v/>
      </c>
      <c r="W407" s="198"/>
      <c r="Y407" s="198"/>
      <c r="AB407" s="206" t="e">
        <f t="shared" si="108"/>
        <v>#DIV/0!</v>
      </c>
      <c r="AC407" s="208" t="e">
        <f t="shared" si="109"/>
        <v>#DIV/0!</v>
      </c>
    </row>
    <row r="408" spans="1:29" s="199" customFormat="1" ht="20.100000000000001" customHeight="1" thickBot="1" x14ac:dyDescent="0.45">
      <c r="A408" s="792"/>
      <c r="B408" s="339">
        <v>871008001400</v>
      </c>
      <c r="C408" s="39" t="s">
        <v>468</v>
      </c>
      <c r="D408" s="39"/>
      <c r="E408" s="416"/>
      <c r="F408" s="416"/>
      <c r="G408" s="416"/>
      <c r="H408" s="416"/>
      <c r="I408" s="416"/>
      <c r="J408" s="417">
        <v>0</v>
      </c>
      <c r="K408" s="417"/>
      <c r="L408" s="417"/>
      <c r="M408" s="130"/>
      <c r="P408" s="25"/>
      <c r="Q408" s="25"/>
      <c r="R408" s="25"/>
      <c r="S408" s="25"/>
      <c r="T408" s="25"/>
      <c r="U408" s="201">
        <f t="shared" si="110"/>
        <v>0</v>
      </c>
      <c r="V408" s="201" t="str">
        <f t="shared" si="113"/>
        <v/>
      </c>
      <c r="W408" s="198"/>
      <c r="Y408" s="198"/>
      <c r="AB408" s="206" t="e">
        <f t="shared" si="108"/>
        <v>#DIV/0!</v>
      </c>
      <c r="AC408" s="208" t="e">
        <f t="shared" si="109"/>
        <v>#DIV/0!</v>
      </c>
    </row>
    <row r="409" spans="1:29" s="199" customFormat="1" ht="20.100000000000001" customHeight="1" thickBot="1" x14ac:dyDescent="0.45">
      <c r="A409" s="792"/>
      <c r="B409" s="339">
        <v>871008001600</v>
      </c>
      <c r="C409" s="39" t="s">
        <v>469</v>
      </c>
      <c r="D409" s="39"/>
      <c r="E409" s="416"/>
      <c r="F409" s="416"/>
      <c r="G409" s="416"/>
      <c r="H409" s="416"/>
      <c r="I409" s="416"/>
      <c r="J409" s="417">
        <v>0</v>
      </c>
      <c r="K409" s="417"/>
      <c r="L409" s="417"/>
      <c r="M409" s="130"/>
      <c r="P409" s="25"/>
      <c r="Q409" s="25"/>
      <c r="R409" s="25"/>
      <c r="S409" s="25"/>
      <c r="T409" s="25"/>
      <c r="U409" s="201">
        <f t="shared" si="110"/>
        <v>0</v>
      </c>
      <c r="V409" s="201" t="str">
        <f t="shared" si="113"/>
        <v/>
      </c>
      <c r="W409" s="198"/>
      <c r="Y409" s="198"/>
      <c r="AB409" s="206" t="e">
        <f t="shared" si="108"/>
        <v>#DIV/0!</v>
      </c>
      <c r="AC409" s="208" t="e">
        <f t="shared" si="109"/>
        <v>#DIV/0!</v>
      </c>
    </row>
    <row r="410" spans="1:29" s="199" customFormat="1" ht="20.100000000000001" customHeight="1" thickBot="1" x14ac:dyDescent="0.45">
      <c r="A410" s="792"/>
      <c r="B410" s="339">
        <v>871008001800</v>
      </c>
      <c r="C410" s="39" t="s">
        <v>470</v>
      </c>
      <c r="D410" s="39"/>
      <c r="E410" s="416"/>
      <c r="F410" s="416"/>
      <c r="G410" s="416"/>
      <c r="H410" s="416"/>
      <c r="I410" s="416"/>
      <c r="J410" s="417">
        <v>0</v>
      </c>
      <c r="K410" s="417"/>
      <c r="L410" s="417"/>
      <c r="M410" s="130"/>
      <c r="P410" s="25"/>
      <c r="Q410" s="25"/>
      <c r="R410" s="25"/>
      <c r="S410" s="25"/>
      <c r="T410" s="25"/>
      <c r="U410" s="201">
        <f t="shared" si="110"/>
        <v>0</v>
      </c>
      <c r="V410" s="201" t="str">
        <f t="shared" si="113"/>
        <v/>
      </c>
      <c r="W410" s="198"/>
      <c r="Y410" s="198"/>
      <c r="AB410" s="206" t="e">
        <f t="shared" si="108"/>
        <v>#DIV/0!</v>
      </c>
      <c r="AC410" s="208" t="e">
        <f t="shared" si="109"/>
        <v>#DIV/0!</v>
      </c>
    </row>
    <row r="411" spans="1:29" s="199" customFormat="1" ht="20.100000000000001" customHeight="1" thickBot="1" x14ac:dyDescent="0.45">
      <c r="A411" s="792"/>
      <c r="B411" s="339">
        <v>871002030008</v>
      </c>
      <c r="C411" s="39" t="s">
        <v>471</v>
      </c>
      <c r="D411" s="39"/>
      <c r="E411" s="416"/>
      <c r="F411" s="416"/>
      <c r="G411" s="416"/>
      <c r="H411" s="416"/>
      <c r="I411" s="416"/>
      <c r="J411" s="417">
        <v>0</v>
      </c>
      <c r="K411" s="417"/>
      <c r="L411" s="417"/>
      <c r="M411" s="130"/>
      <c r="P411" s="25"/>
      <c r="Q411" s="25"/>
      <c r="R411" s="25"/>
      <c r="S411" s="25"/>
      <c r="T411" s="25"/>
      <c r="U411" s="201">
        <f t="shared" si="110"/>
        <v>0</v>
      </c>
      <c r="V411" s="201" t="str">
        <f t="shared" si="113"/>
        <v/>
      </c>
      <c r="W411" s="198"/>
      <c r="Y411" s="198"/>
      <c r="AB411" s="206" t="e">
        <f t="shared" si="108"/>
        <v>#DIV/0!</v>
      </c>
      <c r="AC411" s="208" t="e">
        <f t="shared" si="109"/>
        <v>#DIV/0!</v>
      </c>
    </row>
    <row r="412" spans="1:29" s="199" customFormat="1" ht="20.100000000000001" customHeight="1" thickBot="1" x14ac:dyDescent="0.45">
      <c r="A412" s="792"/>
      <c r="B412" s="339">
        <v>871004100012</v>
      </c>
      <c r="C412" s="39" t="s">
        <v>472</v>
      </c>
      <c r="D412" s="39"/>
      <c r="E412" s="416"/>
      <c r="F412" s="416"/>
      <c r="G412" s="416"/>
      <c r="H412" s="416"/>
      <c r="I412" s="416"/>
      <c r="J412" s="417"/>
      <c r="K412" s="417"/>
      <c r="L412" s="417"/>
      <c r="M412" s="130"/>
      <c r="P412" s="25"/>
      <c r="Q412" s="25"/>
      <c r="R412" s="25"/>
      <c r="S412" s="25"/>
      <c r="T412" s="25"/>
      <c r="U412" s="201">
        <f t="shared" si="110"/>
        <v>0</v>
      </c>
      <c r="V412" s="201" t="str">
        <f t="shared" si="113"/>
        <v/>
      </c>
      <c r="W412" s="198"/>
      <c r="Y412" s="198"/>
      <c r="AB412" s="206" t="e">
        <f t="shared" si="108"/>
        <v>#DIV/0!</v>
      </c>
      <c r="AC412" s="208" t="e">
        <f t="shared" si="109"/>
        <v>#DIV/0!</v>
      </c>
    </row>
    <row r="413" spans="1:29" s="199" customFormat="1" ht="20.100000000000001" customHeight="1" thickBot="1" x14ac:dyDescent="0.45">
      <c r="A413" s="792"/>
      <c r="B413" s="339">
        <v>871004100014</v>
      </c>
      <c r="C413" s="39" t="s">
        <v>473</v>
      </c>
      <c r="D413" s="39"/>
      <c r="E413" s="416"/>
      <c r="F413" s="416"/>
      <c r="G413" s="416"/>
      <c r="H413" s="416"/>
      <c r="I413" s="416"/>
      <c r="J413" s="417"/>
      <c r="K413" s="417"/>
      <c r="L413" s="417"/>
      <c r="M413" s="130"/>
      <c r="P413" s="25"/>
      <c r="Q413" s="25"/>
      <c r="R413" s="25"/>
      <c r="S413" s="25"/>
      <c r="T413" s="25"/>
      <c r="U413" s="201">
        <f t="shared" si="110"/>
        <v>0</v>
      </c>
      <c r="V413" s="201" t="str">
        <f t="shared" si="113"/>
        <v/>
      </c>
      <c r="W413" s="198"/>
      <c r="Y413" s="198"/>
      <c r="AB413" s="206" t="e">
        <f t="shared" si="108"/>
        <v>#DIV/0!</v>
      </c>
      <c r="AC413" s="208" t="e">
        <f t="shared" si="109"/>
        <v>#DIV/0!</v>
      </c>
    </row>
    <row r="414" spans="1:29" s="199" customFormat="1" ht="20.100000000000001" customHeight="1" thickBot="1" x14ac:dyDescent="0.45">
      <c r="A414" s="792"/>
      <c r="B414" s="339">
        <v>871004100016</v>
      </c>
      <c r="C414" s="39" t="s">
        <v>474</v>
      </c>
      <c r="D414" s="39"/>
      <c r="E414" s="416"/>
      <c r="F414" s="416"/>
      <c r="G414" s="416"/>
      <c r="H414" s="416"/>
      <c r="I414" s="416"/>
      <c r="J414" s="417"/>
      <c r="K414" s="417"/>
      <c r="L414" s="417"/>
      <c r="M414" s="130"/>
      <c r="P414" s="25"/>
      <c r="Q414" s="25"/>
      <c r="R414" s="25"/>
      <c r="S414" s="25"/>
      <c r="T414" s="25"/>
      <c r="U414" s="201">
        <f t="shared" si="110"/>
        <v>0</v>
      </c>
      <c r="V414" s="201" t="str">
        <f t="shared" si="113"/>
        <v/>
      </c>
      <c r="W414" s="198"/>
      <c r="Y414" s="198"/>
      <c r="AB414" s="206" t="e">
        <f t="shared" si="108"/>
        <v>#DIV/0!</v>
      </c>
      <c r="AC414" s="208" t="e">
        <f t="shared" si="109"/>
        <v>#DIV/0!</v>
      </c>
    </row>
    <row r="415" spans="1:29" s="199" customFormat="1" ht="20.100000000000001" customHeight="1" thickBot="1" x14ac:dyDescent="0.45">
      <c r="A415" s="792"/>
      <c r="B415" s="339">
        <v>871004100018</v>
      </c>
      <c r="C415" s="39" t="s">
        <v>475</v>
      </c>
      <c r="D415" s="39"/>
      <c r="E415" s="416"/>
      <c r="F415" s="416"/>
      <c r="G415" s="416"/>
      <c r="H415" s="416"/>
      <c r="I415" s="416"/>
      <c r="J415" s="417"/>
      <c r="K415" s="417"/>
      <c r="L415" s="417"/>
      <c r="M415" s="130"/>
      <c r="P415" s="25"/>
      <c r="Q415" s="25"/>
      <c r="R415" s="25"/>
      <c r="S415" s="25"/>
      <c r="T415" s="25"/>
      <c r="U415" s="201">
        <f t="shared" si="110"/>
        <v>0</v>
      </c>
      <c r="V415" s="201" t="str">
        <f t="shared" si="113"/>
        <v/>
      </c>
      <c r="W415" s="198"/>
      <c r="Y415" s="198"/>
      <c r="AB415" s="206" t="e">
        <f t="shared" si="108"/>
        <v>#DIV/0!</v>
      </c>
      <c r="AC415" s="208" t="e">
        <f t="shared" si="109"/>
        <v>#DIV/0!</v>
      </c>
    </row>
    <row r="416" spans="1:29" s="199" customFormat="1" ht="20.100000000000001" customHeight="1" thickBot="1" x14ac:dyDescent="0.45">
      <c r="A416" s="792"/>
      <c r="B416" s="339">
        <v>871004100020</v>
      </c>
      <c r="C416" s="39" t="s">
        <v>476</v>
      </c>
      <c r="D416" s="39"/>
      <c r="E416" s="416"/>
      <c r="F416" s="416"/>
      <c r="G416" s="416"/>
      <c r="H416" s="416"/>
      <c r="I416" s="416"/>
      <c r="J416" s="417"/>
      <c r="K416" s="417"/>
      <c r="L416" s="417"/>
      <c r="M416" s="130"/>
      <c r="P416" s="25"/>
      <c r="Q416" s="25"/>
      <c r="R416" s="25"/>
      <c r="S416" s="25"/>
      <c r="T416" s="25"/>
      <c r="U416" s="201">
        <f t="shared" si="110"/>
        <v>0</v>
      </c>
      <c r="V416" s="201" t="str">
        <f t="shared" si="113"/>
        <v/>
      </c>
      <c r="W416" s="198"/>
      <c r="Y416" s="198"/>
      <c r="AB416" s="206" t="e">
        <f t="shared" si="108"/>
        <v>#DIV/0!</v>
      </c>
      <c r="AC416" s="208" t="e">
        <f t="shared" si="109"/>
        <v>#DIV/0!</v>
      </c>
    </row>
    <row r="417" spans="1:29" s="199" customFormat="1" ht="20.100000000000001" customHeight="1" thickBot="1" x14ac:dyDescent="0.45">
      <c r="A417" s="792"/>
      <c r="B417" s="339">
        <v>871004100022</v>
      </c>
      <c r="C417" s="39" t="s">
        <v>477</v>
      </c>
      <c r="D417" s="39"/>
      <c r="E417" s="416"/>
      <c r="F417" s="416"/>
      <c r="G417" s="416"/>
      <c r="H417" s="416"/>
      <c r="I417" s="416"/>
      <c r="J417" s="417"/>
      <c r="K417" s="417"/>
      <c r="L417" s="417"/>
      <c r="M417" s="130"/>
      <c r="P417" s="25"/>
      <c r="Q417" s="25"/>
      <c r="R417" s="25"/>
      <c r="S417" s="25"/>
      <c r="T417" s="25"/>
      <c r="U417" s="201">
        <f t="shared" si="110"/>
        <v>0</v>
      </c>
      <c r="V417" s="201" t="str">
        <f t="shared" si="113"/>
        <v/>
      </c>
      <c r="W417" s="198"/>
      <c r="Y417" s="198"/>
      <c r="AB417" s="206" t="e">
        <f t="shared" si="108"/>
        <v>#DIV/0!</v>
      </c>
      <c r="AC417" s="208" t="e">
        <f t="shared" si="109"/>
        <v>#DIV/0!</v>
      </c>
    </row>
    <row r="418" spans="1:29" s="199" customFormat="1" ht="20.100000000000001" customHeight="1" thickBot="1" x14ac:dyDescent="0.45">
      <c r="A418" s="792"/>
      <c r="B418" s="339">
        <v>871004100024</v>
      </c>
      <c r="C418" s="39" t="s">
        <v>478</v>
      </c>
      <c r="D418" s="39"/>
      <c r="E418" s="416"/>
      <c r="F418" s="416"/>
      <c r="G418" s="416"/>
      <c r="H418" s="416"/>
      <c r="I418" s="416"/>
      <c r="J418" s="417"/>
      <c r="K418" s="417"/>
      <c r="L418" s="417"/>
      <c r="M418" s="130"/>
      <c r="P418" s="25"/>
      <c r="Q418" s="25"/>
      <c r="R418" s="25"/>
      <c r="S418" s="25"/>
      <c r="T418" s="25"/>
      <c r="U418" s="201">
        <f t="shared" si="110"/>
        <v>0</v>
      </c>
      <c r="V418" s="201" t="str">
        <f t="shared" si="113"/>
        <v/>
      </c>
      <c r="W418" s="198"/>
      <c r="Y418" s="198"/>
      <c r="AB418" s="206" t="e">
        <f t="shared" si="108"/>
        <v>#DIV/0!</v>
      </c>
      <c r="AC418" s="208" t="e">
        <f t="shared" si="109"/>
        <v>#DIV/0!</v>
      </c>
    </row>
    <row r="419" spans="1:29" s="199" customFormat="1" ht="20.100000000000001" customHeight="1" thickBot="1" x14ac:dyDescent="0.45">
      <c r="A419" s="792"/>
      <c r="B419" s="339">
        <v>871004100026</v>
      </c>
      <c r="C419" s="39" t="s">
        <v>479</v>
      </c>
      <c r="D419" s="39"/>
      <c r="E419" s="416"/>
      <c r="F419" s="416"/>
      <c r="G419" s="416"/>
      <c r="H419" s="416"/>
      <c r="I419" s="416"/>
      <c r="J419" s="417"/>
      <c r="K419" s="417"/>
      <c r="L419" s="417"/>
      <c r="M419" s="130"/>
      <c r="P419" s="25"/>
      <c r="Q419" s="25"/>
      <c r="R419" s="25"/>
      <c r="S419" s="25"/>
      <c r="T419" s="25"/>
      <c r="U419" s="201">
        <f t="shared" si="110"/>
        <v>0</v>
      </c>
      <c r="V419" s="201" t="str">
        <f t="shared" si="113"/>
        <v/>
      </c>
      <c r="W419" s="198"/>
      <c r="Y419" s="198"/>
      <c r="AB419" s="206" t="e">
        <f t="shared" si="108"/>
        <v>#DIV/0!</v>
      </c>
      <c r="AC419" s="208" t="e">
        <f t="shared" si="109"/>
        <v>#DIV/0!</v>
      </c>
    </row>
    <row r="420" spans="1:29" s="199" customFormat="1" ht="20.100000000000001" customHeight="1" thickBot="1" x14ac:dyDescent="0.45">
      <c r="A420" s="792"/>
      <c r="B420" s="339">
        <v>871004300012</v>
      </c>
      <c r="C420" s="39" t="s">
        <v>480</v>
      </c>
      <c r="D420" s="39"/>
      <c r="E420" s="416"/>
      <c r="F420" s="416"/>
      <c r="G420" s="416"/>
      <c r="H420" s="416"/>
      <c r="I420" s="416"/>
      <c r="J420" s="417"/>
      <c r="K420" s="417"/>
      <c r="L420" s="417"/>
      <c r="M420" s="130"/>
      <c r="P420" s="25"/>
      <c r="Q420" s="25"/>
      <c r="R420" s="25"/>
      <c r="S420" s="25"/>
      <c r="T420" s="25"/>
      <c r="U420" s="201">
        <f t="shared" si="110"/>
        <v>0</v>
      </c>
      <c r="V420" s="201" t="str">
        <f t="shared" si="113"/>
        <v/>
      </c>
      <c r="W420" s="198"/>
      <c r="Y420" s="198"/>
      <c r="AB420" s="206" t="e">
        <f t="shared" si="108"/>
        <v>#DIV/0!</v>
      </c>
      <c r="AC420" s="208" t="e">
        <f t="shared" si="109"/>
        <v>#DIV/0!</v>
      </c>
    </row>
    <row r="421" spans="1:29" s="199" customFormat="1" ht="20.100000000000001" customHeight="1" thickBot="1" x14ac:dyDescent="0.45">
      <c r="A421" s="792"/>
      <c r="B421" s="339">
        <v>871004300014</v>
      </c>
      <c r="C421" s="39" t="s">
        <v>481</v>
      </c>
      <c r="D421" s="39"/>
      <c r="E421" s="416"/>
      <c r="F421" s="416"/>
      <c r="G421" s="416"/>
      <c r="H421" s="416"/>
      <c r="I421" s="416"/>
      <c r="J421" s="417"/>
      <c r="K421" s="417"/>
      <c r="L421" s="417"/>
      <c r="M421" s="130"/>
      <c r="P421" s="25"/>
      <c r="Q421" s="25"/>
      <c r="R421" s="25"/>
      <c r="S421" s="25"/>
      <c r="T421" s="25"/>
      <c r="U421" s="201">
        <f t="shared" si="110"/>
        <v>0</v>
      </c>
      <c r="V421" s="201" t="str">
        <f t="shared" si="113"/>
        <v/>
      </c>
      <c r="W421" s="198"/>
      <c r="Y421" s="198"/>
      <c r="AB421" s="206" t="e">
        <f t="shared" si="108"/>
        <v>#DIV/0!</v>
      </c>
      <c r="AC421" s="208" t="e">
        <f t="shared" si="109"/>
        <v>#DIV/0!</v>
      </c>
    </row>
    <row r="422" spans="1:29" s="199" customFormat="1" ht="20.100000000000001" customHeight="1" thickBot="1" x14ac:dyDescent="0.45">
      <c r="A422" s="792"/>
      <c r="B422" s="339">
        <v>871004300016</v>
      </c>
      <c r="C422" s="39" t="s">
        <v>482</v>
      </c>
      <c r="D422" s="39"/>
      <c r="E422" s="416"/>
      <c r="F422" s="416"/>
      <c r="G422" s="416"/>
      <c r="H422" s="416"/>
      <c r="I422" s="416"/>
      <c r="J422" s="417"/>
      <c r="K422" s="417"/>
      <c r="L422" s="417"/>
      <c r="M422" s="130"/>
      <c r="P422" s="25"/>
      <c r="Q422" s="25"/>
      <c r="R422" s="25"/>
      <c r="S422" s="25"/>
      <c r="T422" s="25"/>
      <c r="U422" s="201">
        <f t="shared" si="110"/>
        <v>0</v>
      </c>
      <c r="V422" s="201" t="str">
        <f t="shared" si="113"/>
        <v/>
      </c>
      <c r="W422" s="198"/>
      <c r="Y422" s="198"/>
      <c r="AB422" s="206" t="e">
        <f t="shared" si="108"/>
        <v>#DIV/0!</v>
      </c>
      <c r="AC422" s="208" t="e">
        <f t="shared" si="109"/>
        <v>#DIV/0!</v>
      </c>
    </row>
    <row r="423" spans="1:29" s="199" customFormat="1" ht="20.100000000000001" customHeight="1" thickBot="1" x14ac:dyDescent="0.45">
      <c r="A423" s="792"/>
      <c r="B423" s="339">
        <v>871004300018</v>
      </c>
      <c r="C423" s="39" t="s">
        <v>483</v>
      </c>
      <c r="D423" s="39"/>
      <c r="E423" s="416"/>
      <c r="F423" s="416"/>
      <c r="G423" s="416"/>
      <c r="H423" s="416"/>
      <c r="I423" s="416"/>
      <c r="J423" s="417"/>
      <c r="K423" s="417"/>
      <c r="L423" s="417"/>
      <c r="M423" s="130"/>
      <c r="P423" s="25"/>
      <c r="Q423" s="25"/>
      <c r="R423" s="25"/>
      <c r="S423" s="25"/>
      <c r="T423" s="25"/>
      <c r="U423" s="201">
        <f t="shared" si="110"/>
        <v>0</v>
      </c>
      <c r="V423" s="201" t="str">
        <f t="shared" si="113"/>
        <v/>
      </c>
      <c r="W423" s="198"/>
      <c r="Y423" s="198"/>
      <c r="AB423" s="206" t="e">
        <f t="shared" si="108"/>
        <v>#DIV/0!</v>
      </c>
      <c r="AC423" s="208" t="e">
        <f t="shared" si="109"/>
        <v>#DIV/0!</v>
      </c>
    </row>
    <row r="424" spans="1:29" s="199" customFormat="1" ht="20.100000000000001" customHeight="1" thickBot="1" x14ac:dyDescent="0.45">
      <c r="A424" s="792"/>
      <c r="B424" s="339">
        <v>871004300020</v>
      </c>
      <c r="C424" s="39" t="s">
        <v>484</v>
      </c>
      <c r="D424" s="39"/>
      <c r="E424" s="416"/>
      <c r="F424" s="416"/>
      <c r="G424" s="416"/>
      <c r="H424" s="416"/>
      <c r="I424" s="416"/>
      <c r="J424" s="417"/>
      <c r="K424" s="417"/>
      <c r="L424" s="417"/>
      <c r="M424" s="130"/>
      <c r="P424" s="25"/>
      <c r="Q424" s="25"/>
      <c r="R424" s="25"/>
      <c r="S424" s="25"/>
      <c r="T424" s="25"/>
      <c r="U424" s="201">
        <f t="shared" si="110"/>
        <v>0</v>
      </c>
      <c r="V424" s="201" t="str">
        <f t="shared" si="113"/>
        <v/>
      </c>
      <c r="W424" s="198"/>
      <c r="Y424" s="198"/>
      <c r="AB424" s="206" t="e">
        <f t="shared" si="108"/>
        <v>#DIV/0!</v>
      </c>
      <c r="AC424" s="208" t="e">
        <f t="shared" si="109"/>
        <v>#DIV/0!</v>
      </c>
    </row>
    <row r="425" spans="1:29" s="199" customFormat="1" ht="20.100000000000001" customHeight="1" thickBot="1" x14ac:dyDescent="0.45">
      <c r="A425" s="792"/>
      <c r="B425" s="339">
        <v>871004300022</v>
      </c>
      <c r="C425" s="39" t="s">
        <v>485</v>
      </c>
      <c r="D425" s="39"/>
      <c r="E425" s="416"/>
      <c r="F425" s="416"/>
      <c r="G425" s="416"/>
      <c r="H425" s="416"/>
      <c r="I425" s="416"/>
      <c r="J425" s="417"/>
      <c r="K425" s="417"/>
      <c r="L425" s="417"/>
      <c r="M425" s="130"/>
      <c r="P425" s="25"/>
      <c r="Q425" s="25"/>
      <c r="R425" s="25"/>
      <c r="S425" s="25"/>
      <c r="T425" s="25"/>
      <c r="U425" s="201">
        <f t="shared" si="110"/>
        <v>0</v>
      </c>
      <c r="V425" s="201" t="str">
        <f t="shared" si="113"/>
        <v/>
      </c>
      <c r="W425" s="198"/>
      <c r="Y425" s="198"/>
      <c r="AB425" s="206" t="e">
        <f t="shared" si="108"/>
        <v>#DIV/0!</v>
      </c>
      <c r="AC425" s="208" t="e">
        <f t="shared" si="109"/>
        <v>#DIV/0!</v>
      </c>
    </row>
    <row r="426" spans="1:29" s="199" customFormat="1" ht="20.100000000000001" customHeight="1" thickBot="1" x14ac:dyDescent="0.45">
      <c r="A426" s="792"/>
      <c r="B426" s="339">
        <v>871004300024</v>
      </c>
      <c r="C426" s="39" t="s">
        <v>486</v>
      </c>
      <c r="D426" s="39"/>
      <c r="E426" s="416"/>
      <c r="F426" s="416"/>
      <c r="G426" s="416"/>
      <c r="H426" s="416"/>
      <c r="I426" s="416"/>
      <c r="J426" s="417"/>
      <c r="K426" s="417"/>
      <c r="L426" s="417"/>
      <c r="M426" s="130"/>
      <c r="P426" s="25"/>
      <c r="Q426" s="25"/>
      <c r="R426" s="25"/>
      <c r="S426" s="25"/>
      <c r="T426" s="25"/>
      <c r="U426" s="201">
        <f t="shared" si="110"/>
        <v>0</v>
      </c>
      <c r="V426" s="201" t="str">
        <f t="shared" si="113"/>
        <v/>
      </c>
      <c r="W426" s="198"/>
      <c r="Y426" s="198"/>
      <c r="AB426" s="206" t="e">
        <f t="shared" si="108"/>
        <v>#DIV/0!</v>
      </c>
      <c r="AC426" s="208" t="e">
        <f t="shared" si="109"/>
        <v>#DIV/0!</v>
      </c>
    </row>
    <row r="427" spans="1:29" s="199" customFormat="1" ht="20.100000000000001" customHeight="1" thickBot="1" x14ac:dyDescent="0.45">
      <c r="A427" s="792"/>
      <c r="B427" s="339">
        <v>871005050008</v>
      </c>
      <c r="C427" s="39" t="s">
        <v>487</v>
      </c>
      <c r="D427" s="39"/>
      <c r="E427" s="416"/>
      <c r="F427" s="416"/>
      <c r="G427" s="416"/>
      <c r="H427" s="416"/>
      <c r="I427" s="416"/>
      <c r="J427" s="417"/>
      <c r="K427" s="417"/>
      <c r="L427" s="417"/>
      <c r="M427" s="130"/>
      <c r="P427" s="25"/>
      <c r="Q427" s="25"/>
      <c r="R427" s="25"/>
      <c r="S427" s="25"/>
      <c r="T427" s="25"/>
      <c r="U427" s="201">
        <f t="shared" si="110"/>
        <v>0</v>
      </c>
      <c r="V427" s="201" t="str">
        <f t="shared" si="113"/>
        <v/>
      </c>
      <c r="W427" s="198"/>
      <c r="Y427" s="198"/>
      <c r="AB427" s="206" t="e">
        <f t="shared" si="108"/>
        <v>#DIV/0!</v>
      </c>
      <c r="AC427" s="208" t="e">
        <f t="shared" si="109"/>
        <v>#DIV/0!</v>
      </c>
    </row>
    <row r="428" spans="1:29" s="199" customFormat="1" ht="20.100000000000001" customHeight="1" thickBot="1" x14ac:dyDescent="0.45">
      <c r="A428" s="792"/>
      <c r="B428" s="339">
        <v>871006050010</v>
      </c>
      <c r="C428" s="39" t="s">
        <v>488</v>
      </c>
      <c r="D428" s="39"/>
      <c r="E428" s="416"/>
      <c r="F428" s="416"/>
      <c r="G428" s="416"/>
      <c r="H428" s="416"/>
      <c r="I428" s="416"/>
      <c r="J428" s="417"/>
      <c r="K428" s="417"/>
      <c r="L428" s="417"/>
      <c r="M428" s="130"/>
      <c r="P428" s="25"/>
      <c r="Q428" s="25"/>
      <c r="R428" s="25"/>
      <c r="S428" s="25"/>
      <c r="T428" s="25"/>
      <c r="U428" s="201">
        <f t="shared" si="110"/>
        <v>0</v>
      </c>
      <c r="V428" s="201" t="str">
        <f t="shared" si="113"/>
        <v/>
      </c>
      <c r="W428" s="198"/>
      <c r="Y428" s="198"/>
      <c r="AB428" s="206" t="e">
        <f t="shared" si="108"/>
        <v>#DIV/0!</v>
      </c>
      <c r="AC428" s="208" t="e">
        <f t="shared" si="109"/>
        <v>#DIV/0!</v>
      </c>
    </row>
    <row r="429" spans="1:29" s="199" customFormat="1" ht="20.100000000000001" customHeight="1" thickBot="1" x14ac:dyDescent="0.45">
      <c r="A429" s="792"/>
      <c r="B429" s="339">
        <v>871007300018</v>
      </c>
      <c r="C429" s="39" t="s">
        <v>489</v>
      </c>
      <c r="D429" s="39"/>
      <c r="E429" s="416"/>
      <c r="F429" s="416"/>
      <c r="G429" s="416"/>
      <c r="H429" s="416"/>
      <c r="I429" s="416"/>
      <c r="J429" s="417"/>
      <c r="K429" s="417"/>
      <c r="L429" s="417"/>
      <c r="M429" s="130"/>
      <c r="P429" s="25"/>
      <c r="Q429" s="25"/>
      <c r="R429" s="25"/>
      <c r="S429" s="25"/>
      <c r="T429" s="25"/>
      <c r="U429" s="201">
        <f t="shared" si="110"/>
        <v>0</v>
      </c>
      <c r="V429" s="201" t="str">
        <f t="shared" si="113"/>
        <v/>
      </c>
      <c r="W429" s="198"/>
      <c r="Y429" s="198"/>
      <c r="AB429" s="206" t="e">
        <f t="shared" si="108"/>
        <v>#DIV/0!</v>
      </c>
      <c r="AC429" s="208" t="e">
        <f t="shared" si="109"/>
        <v>#DIV/0!</v>
      </c>
    </row>
    <row r="430" spans="1:29" s="199" customFormat="1" ht="20.100000000000001" customHeight="1" thickBot="1" x14ac:dyDescent="0.45">
      <c r="A430" s="792"/>
      <c r="B430" s="339">
        <v>871007300020</v>
      </c>
      <c r="C430" s="39" t="s">
        <v>490</v>
      </c>
      <c r="D430" s="39"/>
      <c r="E430" s="416"/>
      <c r="F430" s="416"/>
      <c r="G430" s="416"/>
      <c r="H430" s="416"/>
      <c r="I430" s="416"/>
      <c r="J430" s="417"/>
      <c r="K430" s="417"/>
      <c r="L430" s="417"/>
      <c r="M430" s="130"/>
      <c r="P430" s="25"/>
      <c r="Q430" s="25"/>
      <c r="R430" s="25"/>
      <c r="S430" s="25"/>
      <c r="T430" s="25"/>
      <c r="U430" s="201">
        <f t="shared" si="110"/>
        <v>0</v>
      </c>
      <c r="V430" s="201" t="str">
        <f t="shared" si="113"/>
        <v/>
      </c>
      <c r="W430" s="198"/>
      <c r="Y430" s="198"/>
      <c r="AB430" s="206" t="e">
        <f t="shared" si="108"/>
        <v>#DIV/0!</v>
      </c>
      <c r="AC430" s="208" t="e">
        <f t="shared" si="109"/>
        <v>#DIV/0!</v>
      </c>
    </row>
    <row r="431" spans="1:29" s="199" customFormat="1" ht="20.100000000000001" customHeight="1" thickBot="1" x14ac:dyDescent="0.45">
      <c r="A431" s="792"/>
      <c r="B431" s="339">
        <v>871007300022</v>
      </c>
      <c r="C431" s="39" t="s">
        <v>491</v>
      </c>
      <c r="D431" s="39"/>
      <c r="E431" s="416"/>
      <c r="F431" s="416"/>
      <c r="G431" s="416"/>
      <c r="H431" s="416"/>
      <c r="I431" s="416"/>
      <c r="J431" s="417"/>
      <c r="K431" s="417"/>
      <c r="L431" s="417"/>
      <c r="M431" s="130"/>
      <c r="P431" s="25"/>
      <c r="Q431" s="25"/>
      <c r="R431" s="25"/>
      <c r="S431" s="25"/>
      <c r="T431" s="25"/>
      <c r="U431" s="201">
        <f t="shared" si="110"/>
        <v>0</v>
      </c>
      <c r="V431" s="201" t="str">
        <f t="shared" si="113"/>
        <v/>
      </c>
      <c r="W431" s="198"/>
      <c r="Y431" s="198"/>
      <c r="AB431" s="206" t="e">
        <f t="shared" si="108"/>
        <v>#DIV/0!</v>
      </c>
      <c r="AC431" s="208" t="e">
        <f t="shared" si="109"/>
        <v>#DIV/0!</v>
      </c>
    </row>
    <row r="432" spans="1:29" s="199" customFormat="1" ht="20.100000000000001" customHeight="1" thickBot="1" x14ac:dyDescent="0.45">
      <c r="A432" s="792"/>
      <c r="B432" s="339">
        <v>871007300024</v>
      </c>
      <c r="C432" s="39" t="s">
        <v>492</v>
      </c>
      <c r="D432" s="39"/>
      <c r="E432" s="416"/>
      <c r="F432" s="416"/>
      <c r="G432" s="416"/>
      <c r="H432" s="416"/>
      <c r="I432" s="416"/>
      <c r="J432" s="417"/>
      <c r="K432" s="417"/>
      <c r="L432" s="417"/>
      <c r="M432" s="130"/>
      <c r="P432" s="25"/>
      <c r="Q432" s="25"/>
      <c r="R432" s="25"/>
      <c r="S432" s="25"/>
      <c r="T432" s="25"/>
      <c r="U432" s="201">
        <f t="shared" si="110"/>
        <v>0</v>
      </c>
      <c r="V432" s="201" t="str">
        <f t="shared" si="113"/>
        <v/>
      </c>
      <c r="W432" s="198"/>
      <c r="Y432" s="198"/>
      <c r="AB432" s="206" t="e">
        <f t="shared" si="108"/>
        <v>#DIV/0!</v>
      </c>
      <c r="AC432" s="208" t="e">
        <f t="shared" si="109"/>
        <v>#DIV/0!</v>
      </c>
    </row>
    <row r="433" spans="1:29" s="199" customFormat="1" ht="20.100000000000001" customHeight="1" thickBot="1" x14ac:dyDescent="0.45">
      <c r="A433" s="792"/>
      <c r="B433" s="339">
        <v>871000000012</v>
      </c>
      <c r="C433" s="39" t="s">
        <v>493</v>
      </c>
      <c r="D433" s="39"/>
      <c r="E433" s="416"/>
      <c r="F433" s="416"/>
      <c r="G433" s="416"/>
      <c r="H433" s="416"/>
      <c r="I433" s="416"/>
      <c r="J433" s="417"/>
      <c r="K433" s="417"/>
      <c r="L433" s="417"/>
      <c r="M433" s="130"/>
      <c r="P433" s="25"/>
      <c r="Q433" s="25"/>
      <c r="R433" s="25"/>
      <c r="S433" s="25"/>
      <c r="T433" s="25"/>
      <c r="U433" s="201">
        <f t="shared" si="110"/>
        <v>0</v>
      </c>
      <c r="V433" s="201" t="str">
        <f t="shared" si="113"/>
        <v/>
      </c>
      <c r="W433" s="198"/>
      <c r="Y433" s="198"/>
      <c r="AB433" s="206" t="e">
        <f t="shared" si="108"/>
        <v>#DIV/0!</v>
      </c>
      <c r="AC433" s="208" t="e">
        <f t="shared" si="109"/>
        <v>#DIV/0!</v>
      </c>
    </row>
    <row r="434" spans="1:29" s="199" customFormat="1" ht="20.100000000000001" customHeight="1" thickBot="1" x14ac:dyDescent="0.45">
      <c r="A434" s="792"/>
      <c r="B434" s="339">
        <v>871000000014</v>
      </c>
      <c r="C434" s="39" t="s">
        <v>494</v>
      </c>
      <c r="D434" s="39"/>
      <c r="E434" s="416"/>
      <c r="F434" s="416"/>
      <c r="G434" s="306"/>
      <c r="H434" s="306"/>
      <c r="I434" s="306"/>
      <c r="J434" s="418"/>
      <c r="K434" s="418"/>
      <c r="L434" s="418"/>
      <c r="M434" s="130"/>
      <c r="P434" s="25"/>
      <c r="Q434" s="25"/>
      <c r="R434" s="25"/>
      <c r="S434" s="25"/>
      <c r="T434" s="25"/>
      <c r="U434" s="201">
        <f t="shared" si="110"/>
        <v>0</v>
      </c>
      <c r="V434" s="201" t="str">
        <f t="shared" si="113"/>
        <v/>
      </c>
      <c r="W434" s="198"/>
      <c r="Y434" s="198"/>
      <c r="AB434" s="206" t="e">
        <f t="shared" si="108"/>
        <v>#DIV/0!</v>
      </c>
      <c r="AC434" s="208" t="e">
        <f t="shared" si="109"/>
        <v>#DIV/0!</v>
      </c>
    </row>
    <row r="435" spans="1:29" s="199" customFormat="1" ht="20.100000000000001" customHeight="1" thickBot="1" x14ac:dyDescent="0.45">
      <c r="A435" s="792"/>
      <c r="B435" s="339">
        <v>871000000016</v>
      </c>
      <c r="C435" s="39" t="s">
        <v>495</v>
      </c>
      <c r="D435" s="39"/>
      <c r="E435" s="416"/>
      <c r="F435" s="416"/>
      <c r="G435" s="306"/>
      <c r="H435" s="306"/>
      <c r="I435" s="306"/>
      <c r="J435" s="418"/>
      <c r="K435" s="418"/>
      <c r="L435" s="418"/>
      <c r="M435" s="130"/>
      <c r="P435" s="25"/>
      <c r="Q435" s="25"/>
      <c r="R435" s="25"/>
      <c r="S435" s="25"/>
      <c r="T435" s="25"/>
      <c r="U435" s="201">
        <f t="shared" si="110"/>
        <v>0</v>
      </c>
      <c r="V435" s="201" t="str">
        <f t="shared" si="113"/>
        <v/>
      </c>
      <c r="W435" s="198"/>
      <c r="Y435" s="198"/>
      <c r="AB435" s="206" t="e">
        <f t="shared" si="108"/>
        <v>#DIV/0!</v>
      </c>
      <c r="AC435" s="208" t="e">
        <f t="shared" si="109"/>
        <v>#DIV/0!</v>
      </c>
    </row>
    <row r="436" spans="1:29" s="199" customFormat="1" ht="20.100000000000001" customHeight="1" thickBot="1" x14ac:dyDescent="0.45">
      <c r="A436" s="792"/>
      <c r="B436" s="339">
        <v>871000000018</v>
      </c>
      <c r="C436" s="39" t="s">
        <v>496</v>
      </c>
      <c r="D436" s="39"/>
      <c r="E436" s="416"/>
      <c r="F436" s="416"/>
      <c r="G436" s="306"/>
      <c r="H436" s="306"/>
      <c r="I436" s="306"/>
      <c r="J436" s="418"/>
      <c r="K436" s="418"/>
      <c r="L436" s="418"/>
      <c r="M436" s="130"/>
      <c r="P436" s="25"/>
      <c r="Q436" s="25"/>
      <c r="R436" s="25"/>
      <c r="S436" s="25"/>
      <c r="T436" s="25"/>
      <c r="U436" s="201">
        <f t="shared" si="110"/>
        <v>0</v>
      </c>
      <c r="V436" s="201" t="str">
        <f t="shared" si="113"/>
        <v/>
      </c>
      <c r="W436" s="198"/>
      <c r="Y436" s="198"/>
      <c r="AB436" s="206" t="e">
        <f t="shared" si="108"/>
        <v>#DIV/0!</v>
      </c>
      <c r="AC436" s="208" t="e">
        <f t="shared" si="109"/>
        <v>#DIV/0!</v>
      </c>
    </row>
    <row r="437" spans="1:29" s="199" customFormat="1" ht="20.100000000000001" customHeight="1" thickBot="1" x14ac:dyDescent="0.45">
      <c r="A437" s="792"/>
      <c r="B437" s="339">
        <v>871000000020</v>
      </c>
      <c r="C437" s="39" t="s">
        <v>497</v>
      </c>
      <c r="D437" s="39"/>
      <c r="E437" s="416"/>
      <c r="F437" s="416"/>
      <c r="G437" s="306"/>
      <c r="H437" s="306"/>
      <c r="I437" s="306"/>
      <c r="J437" s="418"/>
      <c r="K437" s="418"/>
      <c r="L437" s="418"/>
      <c r="M437" s="130"/>
      <c r="P437" s="25"/>
      <c r="Q437" s="25"/>
      <c r="R437" s="25"/>
      <c r="S437" s="25"/>
      <c r="T437" s="25"/>
      <c r="U437" s="201">
        <f t="shared" si="110"/>
        <v>0</v>
      </c>
      <c r="V437" s="201" t="str">
        <f t="shared" si="113"/>
        <v/>
      </c>
      <c r="W437" s="198"/>
      <c r="Y437" s="198"/>
      <c r="AB437" s="206" t="e">
        <f t="shared" si="108"/>
        <v>#DIV/0!</v>
      </c>
      <c r="AC437" s="208" t="e">
        <f t="shared" si="109"/>
        <v>#DIV/0!</v>
      </c>
    </row>
    <row r="438" spans="1:29" s="199" customFormat="1" ht="20.100000000000001" customHeight="1" thickBot="1" x14ac:dyDescent="0.45">
      <c r="A438" s="792"/>
      <c r="B438" s="339">
        <v>871000000022</v>
      </c>
      <c r="C438" s="39" t="s">
        <v>498</v>
      </c>
      <c r="D438" s="39"/>
      <c r="E438" s="416"/>
      <c r="F438" s="416"/>
      <c r="G438" s="306"/>
      <c r="H438" s="306"/>
      <c r="I438" s="306"/>
      <c r="J438" s="418"/>
      <c r="K438" s="418"/>
      <c r="L438" s="418"/>
      <c r="M438" s="130"/>
      <c r="P438" s="25"/>
      <c r="Q438" s="25"/>
      <c r="R438" s="25"/>
      <c r="S438" s="25"/>
      <c r="T438" s="25"/>
      <c r="U438" s="201">
        <f t="shared" si="110"/>
        <v>0</v>
      </c>
      <c r="V438" s="201" t="str">
        <f t="shared" si="113"/>
        <v/>
      </c>
      <c r="W438" s="198"/>
      <c r="Y438" s="198"/>
      <c r="AB438" s="206" t="e">
        <f t="shared" si="108"/>
        <v>#DIV/0!</v>
      </c>
      <c r="AC438" s="208" t="e">
        <f t="shared" si="109"/>
        <v>#DIV/0!</v>
      </c>
    </row>
    <row r="439" spans="1:29" s="199" customFormat="1" ht="20.100000000000001" customHeight="1" thickBot="1" x14ac:dyDescent="0.45">
      <c r="A439" s="792"/>
      <c r="B439" s="339">
        <v>871000000024</v>
      </c>
      <c r="C439" s="39" t="s">
        <v>499</v>
      </c>
      <c r="D439" s="39"/>
      <c r="E439" s="416"/>
      <c r="F439" s="416"/>
      <c r="G439" s="306"/>
      <c r="H439" s="306"/>
      <c r="I439" s="306"/>
      <c r="J439" s="418"/>
      <c r="K439" s="418"/>
      <c r="L439" s="418"/>
      <c r="M439" s="130"/>
      <c r="P439" s="25"/>
      <c r="Q439" s="25"/>
      <c r="R439" s="25"/>
      <c r="S439" s="25"/>
      <c r="T439" s="25"/>
      <c r="U439" s="201">
        <f t="shared" si="110"/>
        <v>0</v>
      </c>
      <c r="V439" s="201" t="str">
        <f t="shared" si="113"/>
        <v/>
      </c>
      <c r="W439" s="198"/>
      <c r="Y439" s="198"/>
      <c r="AB439" s="206" t="e">
        <f t="shared" si="108"/>
        <v>#DIV/0!</v>
      </c>
      <c r="AC439" s="208" t="e">
        <f t="shared" si="109"/>
        <v>#DIV/0!</v>
      </c>
    </row>
    <row r="440" spans="1:29" s="199" customFormat="1" ht="20.100000000000001" customHeight="1" thickBot="1" x14ac:dyDescent="0.45">
      <c r="A440" s="792"/>
      <c r="B440" s="339">
        <v>871001000018</v>
      </c>
      <c r="C440" s="39" t="s">
        <v>500</v>
      </c>
      <c r="D440" s="39"/>
      <c r="E440" s="416"/>
      <c r="F440" s="416"/>
      <c r="G440" s="416"/>
      <c r="H440" s="416"/>
      <c r="I440" s="416"/>
      <c r="J440" s="417"/>
      <c r="K440" s="417"/>
      <c r="L440" s="417"/>
      <c r="M440" s="130"/>
      <c r="P440" s="25"/>
      <c r="Q440" s="25"/>
      <c r="R440" s="25"/>
      <c r="S440" s="25"/>
      <c r="T440" s="25"/>
      <c r="U440" s="201">
        <f t="shared" si="110"/>
        <v>0</v>
      </c>
      <c r="V440" s="201" t="str">
        <f t="shared" si="113"/>
        <v/>
      </c>
      <c r="W440" s="198"/>
      <c r="Y440" s="198"/>
      <c r="AB440" s="206" t="e">
        <f t="shared" si="108"/>
        <v>#DIV/0!</v>
      </c>
      <c r="AC440" s="208" t="e">
        <f t="shared" si="109"/>
        <v>#DIV/0!</v>
      </c>
    </row>
    <row r="441" spans="1:29" s="199" customFormat="1" ht="20.100000000000001" customHeight="1" thickBot="1" x14ac:dyDescent="0.45">
      <c r="A441" s="792"/>
      <c r="B441" s="339">
        <v>871001000020</v>
      </c>
      <c r="C441" s="39" t="s">
        <v>501</v>
      </c>
      <c r="D441" s="39"/>
      <c r="E441" s="416"/>
      <c r="F441" s="416"/>
      <c r="G441" s="416"/>
      <c r="H441" s="416"/>
      <c r="I441" s="416"/>
      <c r="J441" s="417"/>
      <c r="K441" s="417"/>
      <c r="L441" s="417"/>
      <c r="M441" s="130"/>
      <c r="P441" s="25"/>
      <c r="Q441" s="25"/>
      <c r="R441" s="25"/>
      <c r="S441" s="25"/>
      <c r="T441" s="25"/>
      <c r="U441" s="201">
        <f t="shared" si="110"/>
        <v>0</v>
      </c>
      <c r="V441" s="201" t="str">
        <f t="shared" si="113"/>
        <v/>
      </c>
      <c r="W441" s="198"/>
      <c r="Y441" s="198"/>
      <c r="AB441" s="206" t="e">
        <f t="shared" si="108"/>
        <v>#DIV/0!</v>
      </c>
      <c r="AC441" s="208" t="e">
        <f t="shared" si="109"/>
        <v>#DIV/0!</v>
      </c>
    </row>
    <row r="442" spans="1:29" s="199" customFormat="1" ht="20.100000000000001" customHeight="1" thickBot="1" x14ac:dyDescent="0.45">
      <c r="A442" s="792"/>
      <c r="B442" s="339">
        <v>871001000022</v>
      </c>
      <c r="C442" s="39" t="s">
        <v>502</v>
      </c>
      <c r="D442" s="39"/>
      <c r="E442" s="416"/>
      <c r="F442" s="416"/>
      <c r="G442" s="416"/>
      <c r="H442" s="416"/>
      <c r="I442" s="416"/>
      <c r="J442" s="417"/>
      <c r="K442" s="417"/>
      <c r="L442" s="417"/>
      <c r="M442" s="130"/>
      <c r="P442" s="25"/>
      <c r="Q442" s="25"/>
      <c r="R442" s="25"/>
      <c r="S442" s="25"/>
      <c r="T442" s="25"/>
      <c r="U442" s="201">
        <f t="shared" si="110"/>
        <v>0</v>
      </c>
      <c r="V442" s="201" t="str">
        <f t="shared" si="113"/>
        <v/>
      </c>
      <c r="W442" s="198"/>
      <c r="Y442" s="198"/>
      <c r="AB442" s="206" t="e">
        <f t="shared" si="108"/>
        <v>#DIV/0!</v>
      </c>
      <c r="AC442" s="208" t="e">
        <f t="shared" si="109"/>
        <v>#DIV/0!</v>
      </c>
    </row>
    <row r="443" spans="1:29" s="199" customFormat="1" ht="20.100000000000001" customHeight="1" thickBot="1" x14ac:dyDescent="0.45">
      <c r="A443" s="792"/>
      <c r="B443" s="339">
        <v>871007400016</v>
      </c>
      <c r="C443" s="39" t="s">
        <v>503</v>
      </c>
      <c r="D443" s="39"/>
      <c r="E443" s="416"/>
      <c r="F443" s="416"/>
      <c r="G443" s="416"/>
      <c r="H443" s="416"/>
      <c r="I443" s="416"/>
      <c r="J443" s="417"/>
      <c r="K443" s="417"/>
      <c r="L443" s="417"/>
      <c r="M443" s="130"/>
      <c r="P443" s="25"/>
      <c r="Q443" s="25"/>
      <c r="R443" s="25"/>
      <c r="S443" s="25"/>
      <c r="T443" s="25"/>
      <c r="U443" s="201">
        <f t="shared" si="110"/>
        <v>0</v>
      </c>
      <c r="V443" s="201" t="str">
        <f t="shared" si="113"/>
        <v/>
      </c>
      <c r="W443" s="198"/>
      <c r="Y443" s="198"/>
      <c r="AB443" s="206" t="e">
        <f t="shared" si="108"/>
        <v>#DIV/0!</v>
      </c>
      <c r="AC443" s="208" t="e">
        <f t="shared" si="109"/>
        <v>#DIV/0!</v>
      </c>
    </row>
    <row r="444" spans="1:29" s="199" customFormat="1" ht="20.100000000000001" customHeight="1" thickBot="1" x14ac:dyDescent="0.45">
      <c r="A444" s="792"/>
      <c r="B444" s="339">
        <v>871007400018</v>
      </c>
      <c r="C444" s="39" t="s">
        <v>504</v>
      </c>
      <c r="D444" s="39"/>
      <c r="E444" s="416"/>
      <c r="F444" s="416"/>
      <c r="G444" s="416"/>
      <c r="H444" s="416"/>
      <c r="I444" s="416"/>
      <c r="J444" s="417"/>
      <c r="K444" s="417"/>
      <c r="L444" s="417"/>
      <c r="M444" s="130"/>
      <c r="P444" s="25"/>
      <c r="Q444" s="25"/>
      <c r="R444" s="25"/>
      <c r="S444" s="25"/>
      <c r="T444" s="25"/>
      <c r="U444" s="201">
        <f t="shared" si="110"/>
        <v>0</v>
      </c>
      <c r="V444" s="201" t="str">
        <f t="shared" si="113"/>
        <v/>
      </c>
      <c r="W444" s="198"/>
      <c r="Y444" s="198"/>
      <c r="AB444" s="206" t="e">
        <f t="shared" si="108"/>
        <v>#DIV/0!</v>
      </c>
      <c r="AC444" s="208" t="e">
        <f t="shared" si="109"/>
        <v>#DIV/0!</v>
      </c>
    </row>
    <row r="445" spans="1:29" s="199" customFormat="1" ht="20.100000000000001" customHeight="1" thickBot="1" x14ac:dyDescent="0.45">
      <c r="A445" s="792"/>
      <c r="B445" s="339">
        <v>871007400020</v>
      </c>
      <c r="C445" s="39" t="s">
        <v>505</v>
      </c>
      <c r="D445" s="39"/>
      <c r="E445" s="416"/>
      <c r="F445" s="416"/>
      <c r="G445" s="416"/>
      <c r="H445" s="416"/>
      <c r="I445" s="416"/>
      <c r="J445" s="417"/>
      <c r="K445" s="417"/>
      <c r="L445" s="417"/>
      <c r="M445" s="130"/>
      <c r="P445" s="25"/>
      <c r="Q445" s="25"/>
      <c r="R445" s="25"/>
      <c r="S445" s="25"/>
      <c r="T445" s="25"/>
      <c r="U445" s="201">
        <f t="shared" si="110"/>
        <v>0</v>
      </c>
      <c r="V445" s="201" t="str">
        <f t="shared" si="113"/>
        <v/>
      </c>
      <c r="W445" s="198"/>
      <c r="Y445" s="198"/>
      <c r="AB445" s="206" t="e">
        <f t="shared" si="108"/>
        <v>#DIV/0!</v>
      </c>
      <c r="AC445" s="208" t="e">
        <f t="shared" si="109"/>
        <v>#DIV/0!</v>
      </c>
    </row>
    <row r="446" spans="1:29" s="199" customFormat="1" ht="20.100000000000001" customHeight="1" thickBot="1" x14ac:dyDescent="0.45">
      <c r="A446" s="792"/>
      <c r="B446" s="339">
        <v>871007300016</v>
      </c>
      <c r="C446" s="39" t="s">
        <v>506</v>
      </c>
      <c r="D446" s="39"/>
      <c r="E446" s="416"/>
      <c r="F446" s="416"/>
      <c r="G446" s="416"/>
      <c r="H446" s="416"/>
      <c r="I446" s="416"/>
      <c r="J446" s="417"/>
      <c r="K446" s="417"/>
      <c r="L446" s="417"/>
      <c r="M446" s="130"/>
      <c r="P446" s="25"/>
      <c r="Q446" s="25"/>
      <c r="R446" s="25"/>
      <c r="S446" s="25"/>
      <c r="T446" s="25"/>
      <c r="U446" s="201">
        <f t="shared" si="110"/>
        <v>0</v>
      </c>
      <c r="V446" s="201" t="str">
        <f t="shared" si="113"/>
        <v/>
      </c>
      <c r="W446" s="198"/>
      <c r="Y446" s="198"/>
      <c r="AB446" s="206" t="e">
        <f t="shared" ref="AB446:AB476" si="114">(P446+Q446+AA446)/M446</f>
        <v>#DIV/0!</v>
      </c>
      <c r="AC446" s="208" t="e">
        <f t="shared" si="109"/>
        <v>#DIV/0!</v>
      </c>
    </row>
    <row r="447" spans="1:29" s="199" customFormat="1" ht="20.100000000000001" customHeight="1" thickBot="1" x14ac:dyDescent="0.45">
      <c r="A447" s="792"/>
      <c r="B447" s="339">
        <v>871007500018</v>
      </c>
      <c r="C447" s="39" t="s">
        <v>507</v>
      </c>
      <c r="D447" s="39"/>
      <c r="E447" s="416"/>
      <c r="F447" s="416"/>
      <c r="G447" s="416"/>
      <c r="H447" s="416"/>
      <c r="I447" s="416"/>
      <c r="J447" s="417"/>
      <c r="K447" s="417"/>
      <c r="L447" s="417"/>
      <c r="M447" s="130"/>
      <c r="P447" s="25"/>
      <c r="Q447" s="25"/>
      <c r="R447" s="25"/>
      <c r="S447" s="25"/>
      <c r="T447" s="25"/>
      <c r="U447" s="201">
        <f t="shared" si="110"/>
        <v>0</v>
      </c>
      <c r="V447" s="201" t="str">
        <f t="shared" si="113"/>
        <v/>
      </c>
      <c r="W447" s="198"/>
      <c r="Y447" s="198"/>
      <c r="AB447" s="206" t="e">
        <f t="shared" si="114"/>
        <v>#DIV/0!</v>
      </c>
      <c r="AC447" s="208" t="e">
        <f t="shared" si="109"/>
        <v>#DIV/0!</v>
      </c>
    </row>
    <row r="448" spans="1:29" s="199" customFormat="1" ht="20.100000000000001" customHeight="1" thickBot="1" x14ac:dyDescent="0.45">
      <c r="A448" s="792"/>
      <c r="B448" s="339">
        <v>871007500020</v>
      </c>
      <c r="C448" s="39" t="s">
        <v>508</v>
      </c>
      <c r="D448" s="39"/>
      <c r="E448" s="416"/>
      <c r="F448" s="416"/>
      <c r="G448" s="416"/>
      <c r="H448" s="416"/>
      <c r="I448" s="416"/>
      <c r="J448" s="417"/>
      <c r="K448" s="417"/>
      <c r="L448" s="417"/>
      <c r="M448" s="130"/>
      <c r="P448" s="25"/>
      <c r="Q448" s="25"/>
      <c r="R448" s="25"/>
      <c r="S448" s="25"/>
      <c r="T448" s="25"/>
      <c r="U448" s="201">
        <f t="shared" si="110"/>
        <v>0</v>
      </c>
      <c r="V448" s="201" t="str">
        <f t="shared" si="113"/>
        <v/>
      </c>
      <c r="W448" s="198"/>
      <c r="Y448" s="198"/>
      <c r="AB448" s="206" t="e">
        <f t="shared" si="114"/>
        <v>#DIV/0!</v>
      </c>
      <c r="AC448" s="208" t="e">
        <f t="shared" si="109"/>
        <v>#DIV/0!</v>
      </c>
    </row>
    <row r="449" spans="1:29" s="199" customFormat="1" ht="20.100000000000001" customHeight="1" thickBot="1" x14ac:dyDescent="0.45">
      <c r="A449" s="792"/>
      <c r="B449" s="339">
        <v>871007500022</v>
      </c>
      <c r="C449" s="39" t="s">
        <v>509</v>
      </c>
      <c r="D449" s="39"/>
      <c r="E449" s="416"/>
      <c r="F449" s="416"/>
      <c r="G449" s="416"/>
      <c r="H449" s="416"/>
      <c r="I449" s="416"/>
      <c r="J449" s="417"/>
      <c r="K449" s="417"/>
      <c r="L449" s="417"/>
      <c r="M449" s="130"/>
      <c r="P449" s="25"/>
      <c r="Q449" s="25"/>
      <c r="R449" s="25"/>
      <c r="S449" s="25"/>
      <c r="T449" s="25"/>
      <c r="U449" s="201">
        <f t="shared" si="110"/>
        <v>0</v>
      </c>
      <c r="V449" s="201" t="str">
        <f t="shared" si="113"/>
        <v/>
      </c>
      <c r="W449" s="198"/>
      <c r="Y449" s="198"/>
      <c r="AB449" s="206" t="e">
        <f t="shared" si="114"/>
        <v>#DIV/0!</v>
      </c>
      <c r="AC449" s="208" t="e">
        <f t="shared" si="109"/>
        <v>#DIV/0!</v>
      </c>
    </row>
    <row r="450" spans="1:29" s="199" customFormat="1" ht="20.100000000000001" customHeight="1" thickBot="1" x14ac:dyDescent="0.45">
      <c r="A450" s="792"/>
      <c r="B450" s="339">
        <v>871007500024</v>
      </c>
      <c r="C450" s="39" t="s">
        <v>510</v>
      </c>
      <c r="D450" s="39"/>
      <c r="E450" s="416"/>
      <c r="F450" s="416"/>
      <c r="G450" s="416"/>
      <c r="H450" s="416"/>
      <c r="I450" s="416"/>
      <c r="J450" s="417"/>
      <c r="K450" s="417"/>
      <c r="L450" s="417"/>
      <c r="M450" s="130"/>
      <c r="P450" s="25"/>
      <c r="Q450" s="25"/>
      <c r="R450" s="25"/>
      <c r="S450" s="25"/>
      <c r="T450" s="25"/>
      <c r="U450" s="201">
        <f t="shared" si="110"/>
        <v>0</v>
      </c>
      <c r="V450" s="201" t="str">
        <f t="shared" si="113"/>
        <v/>
      </c>
      <c r="W450" s="198"/>
      <c r="Y450" s="198"/>
      <c r="AB450" s="206" t="e">
        <f t="shared" si="114"/>
        <v>#DIV/0!</v>
      </c>
      <c r="AC450" s="208" t="e">
        <f t="shared" si="109"/>
        <v>#DIV/0!</v>
      </c>
    </row>
    <row r="451" spans="1:29" s="199" customFormat="1" ht="20.100000000000001" customHeight="1" thickBot="1" x14ac:dyDescent="0.45">
      <c r="A451" s="792"/>
      <c r="B451" s="339">
        <v>871007510018</v>
      </c>
      <c r="C451" s="39" t="s">
        <v>511</v>
      </c>
      <c r="D451" s="39"/>
      <c r="E451" s="416"/>
      <c r="F451" s="416"/>
      <c r="G451" s="416"/>
      <c r="H451" s="416"/>
      <c r="I451" s="416"/>
      <c r="J451" s="417"/>
      <c r="K451" s="417"/>
      <c r="L451" s="417"/>
      <c r="M451" s="130"/>
      <c r="P451" s="25"/>
      <c r="Q451" s="25"/>
      <c r="R451" s="25"/>
      <c r="S451" s="25"/>
      <c r="T451" s="25"/>
      <c r="U451" s="201">
        <f t="shared" si="110"/>
        <v>0</v>
      </c>
      <c r="V451" s="201" t="str">
        <f t="shared" si="113"/>
        <v/>
      </c>
      <c r="W451" s="198"/>
      <c r="Y451" s="198"/>
      <c r="AB451" s="206" t="e">
        <f t="shared" si="114"/>
        <v>#DIV/0!</v>
      </c>
      <c r="AC451" s="208" t="e">
        <f t="shared" si="109"/>
        <v>#DIV/0!</v>
      </c>
    </row>
    <row r="452" spans="1:29" s="199" customFormat="1" ht="20.100000000000001" customHeight="1" thickBot="1" x14ac:dyDescent="0.45">
      <c r="A452" s="792"/>
      <c r="B452" s="339">
        <v>871007510020</v>
      </c>
      <c r="C452" s="39" t="s">
        <v>512</v>
      </c>
      <c r="D452" s="39"/>
      <c r="E452" s="416"/>
      <c r="F452" s="416"/>
      <c r="G452" s="416"/>
      <c r="H452" s="416"/>
      <c r="I452" s="416"/>
      <c r="J452" s="417"/>
      <c r="K452" s="417"/>
      <c r="L452" s="417"/>
      <c r="M452" s="130"/>
      <c r="P452" s="25"/>
      <c r="Q452" s="25"/>
      <c r="R452" s="25"/>
      <c r="S452" s="25"/>
      <c r="T452" s="25"/>
      <c r="U452" s="201">
        <f t="shared" si="110"/>
        <v>0</v>
      </c>
      <c r="V452" s="201" t="str">
        <f t="shared" si="113"/>
        <v/>
      </c>
      <c r="W452" s="198"/>
      <c r="Y452" s="198"/>
      <c r="AB452" s="206" t="e">
        <f t="shared" si="114"/>
        <v>#DIV/0!</v>
      </c>
      <c r="AC452" s="208" t="e">
        <f t="shared" si="109"/>
        <v>#DIV/0!</v>
      </c>
    </row>
    <row r="453" spans="1:29" s="199" customFormat="1" ht="20.100000000000001" customHeight="1" thickBot="1" x14ac:dyDescent="0.45">
      <c r="A453" s="792"/>
      <c r="B453" s="339">
        <v>871007510022</v>
      </c>
      <c r="C453" s="39" t="s">
        <v>513</v>
      </c>
      <c r="D453" s="39"/>
      <c r="E453" s="416"/>
      <c r="F453" s="416"/>
      <c r="G453" s="416"/>
      <c r="H453" s="416"/>
      <c r="I453" s="416"/>
      <c r="J453" s="417"/>
      <c r="K453" s="417"/>
      <c r="L453" s="417"/>
      <c r="M453" s="130"/>
      <c r="P453" s="25"/>
      <c r="Q453" s="25"/>
      <c r="R453" s="25"/>
      <c r="S453" s="25"/>
      <c r="T453" s="25"/>
      <c r="U453" s="201">
        <f t="shared" si="110"/>
        <v>0</v>
      </c>
      <c r="V453" s="201" t="str">
        <f t="shared" si="113"/>
        <v/>
      </c>
      <c r="W453" s="198"/>
      <c r="Y453" s="198"/>
      <c r="AB453" s="206" t="e">
        <f t="shared" si="114"/>
        <v>#DIV/0!</v>
      </c>
      <c r="AC453" s="208" t="e">
        <f t="shared" ref="AC453:AC478" si="115">AB453-G453+W453</f>
        <v>#DIV/0!</v>
      </c>
    </row>
    <row r="454" spans="1:29" s="199" customFormat="1" ht="20.100000000000001" customHeight="1" thickBot="1" x14ac:dyDescent="0.45">
      <c r="A454" s="792"/>
      <c r="B454" s="339">
        <v>871007510024</v>
      </c>
      <c r="C454" s="39" t="s">
        <v>514</v>
      </c>
      <c r="D454" s="39"/>
      <c r="E454" s="416"/>
      <c r="F454" s="416"/>
      <c r="G454" s="416"/>
      <c r="H454" s="416"/>
      <c r="I454" s="416"/>
      <c r="J454" s="417"/>
      <c r="K454" s="417"/>
      <c r="L454" s="417"/>
      <c r="M454" s="130"/>
      <c r="P454" s="25"/>
      <c r="Q454" s="25"/>
      <c r="R454" s="25"/>
      <c r="S454" s="25"/>
      <c r="T454" s="25"/>
      <c r="U454" s="201">
        <f t="shared" si="110"/>
        <v>0</v>
      </c>
      <c r="V454" s="201" t="str">
        <f t="shared" si="113"/>
        <v/>
      </c>
      <c r="W454" s="198"/>
      <c r="Y454" s="198"/>
      <c r="AB454" s="206" t="e">
        <f t="shared" si="114"/>
        <v>#DIV/0!</v>
      </c>
      <c r="AC454" s="208" t="e">
        <f t="shared" si="115"/>
        <v>#DIV/0!</v>
      </c>
    </row>
    <row r="455" spans="1:29" s="199" customFormat="1" ht="20.100000000000001" customHeight="1" thickBot="1" x14ac:dyDescent="0.45">
      <c r="A455" s="792"/>
      <c r="B455" s="339">
        <v>871001100006</v>
      </c>
      <c r="C455" s="39" t="s">
        <v>515</v>
      </c>
      <c r="D455" s="39"/>
      <c r="E455" s="416"/>
      <c r="F455" s="416"/>
      <c r="G455" s="416"/>
      <c r="H455" s="416"/>
      <c r="I455" s="416"/>
      <c r="J455" s="417"/>
      <c r="K455" s="417"/>
      <c r="L455" s="417"/>
      <c r="M455" s="130"/>
      <c r="P455" s="25"/>
      <c r="Q455" s="25"/>
      <c r="R455" s="25"/>
      <c r="S455" s="25"/>
      <c r="T455" s="25"/>
      <c r="U455" s="201">
        <f t="shared" si="110"/>
        <v>0</v>
      </c>
      <c r="V455" s="201" t="str">
        <f t="shared" si="113"/>
        <v/>
      </c>
      <c r="W455" s="198"/>
      <c r="Y455" s="198"/>
      <c r="AB455" s="206" t="e">
        <f t="shared" si="114"/>
        <v>#DIV/0!</v>
      </c>
      <c r="AC455" s="208" t="e">
        <f t="shared" si="115"/>
        <v>#DIV/0!</v>
      </c>
    </row>
    <row r="456" spans="1:29" s="199" customFormat="1" ht="20.100000000000001" customHeight="1" thickBot="1" x14ac:dyDescent="0.45">
      <c r="A456" s="792"/>
      <c r="B456" s="339">
        <v>871001100008</v>
      </c>
      <c r="C456" s="39" t="s">
        <v>516</v>
      </c>
      <c r="D456" s="39"/>
      <c r="E456" s="416"/>
      <c r="F456" s="416"/>
      <c r="G456" s="416"/>
      <c r="H456" s="416"/>
      <c r="I456" s="416"/>
      <c r="J456" s="417"/>
      <c r="K456" s="417"/>
      <c r="L456" s="417"/>
      <c r="M456" s="130"/>
      <c r="P456" s="25"/>
      <c r="Q456" s="25"/>
      <c r="R456" s="25"/>
      <c r="S456" s="25"/>
      <c r="T456" s="25"/>
      <c r="U456" s="201">
        <f t="shared" si="110"/>
        <v>0</v>
      </c>
      <c r="V456" s="201" t="str">
        <f t="shared" si="113"/>
        <v/>
      </c>
      <c r="W456" s="198"/>
      <c r="Y456" s="198"/>
      <c r="AB456" s="206" t="e">
        <f t="shared" si="114"/>
        <v>#DIV/0!</v>
      </c>
      <c r="AC456" s="208" t="e">
        <f t="shared" si="115"/>
        <v>#DIV/0!</v>
      </c>
    </row>
    <row r="457" spans="1:29" s="199" customFormat="1" ht="20.100000000000001" customHeight="1" thickBot="1" x14ac:dyDescent="0.45">
      <c r="A457" s="792"/>
      <c r="B457" s="339">
        <v>871001100010</v>
      </c>
      <c r="C457" s="39" t="s">
        <v>464</v>
      </c>
      <c r="D457" s="39"/>
      <c r="E457" s="416"/>
      <c r="F457" s="416"/>
      <c r="G457" s="416"/>
      <c r="H457" s="416"/>
      <c r="I457" s="416"/>
      <c r="J457" s="417"/>
      <c r="K457" s="417"/>
      <c r="L457" s="417"/>
      <c r="M457" s="130"/>
      <c r="P457" s="25"/>
      <c r="Q457" s="25"/>
      <c r="R457" s="25"/>
      <c r="S457" s="25"/>
      <c r="T457" s="25"/>
      <c r="U457" s="201">
        <f t="shared" si="110"/>
        <v>0</v>
      </c>
      <c r="V457" s="201" t="str">
        <f t="shared" si="113"/>
        <v/>
      </c>
      <c r="W457" s="198"/>
      <c r="Y457" s="198"/>
      <c r="AB457" s="206" t="e">
        <f t="shared" si="114"/>
        <v>#DIV/0!</v>
      </c>
      <c r="AC457" s="208" t="e">
        <f t="shared" si="115"/>
        <v>#DIV/0!</v>
      </c>
    </row>
    <row r="458" spans="1:29" s="199" customFormat="1" ht="20.100000000000001" customHeight="1" thickBot="1" x14ac:dyDescent="0.45">
      <c r="A458" s="792"/>
      <c r="B458" s="339">
        <v>871001200022</v>
      </c>
      <c r="C458" s="39" t="s">
        <v>517</v>
      </c>
      <c r="D458" s="39"/>
      <c r="E458" s="416"/>
      <c r="F458" s="416"/>
      <c r="G458" s="416"/>
      <c r="H458" s="416"/>
      <c r="I458" s="416"/>
      <c r="J458" s="417"/>
      <c r="K458" s="417"/>
      <c r="L458" s="417"/>
      <c r="M458" s="130"/>
      <c r="P458" s="25"/>
      <c r="Q458" s="25"/>
      <c r="R458" s="25"/>
      <c r="S458" s="25"/>
      <c r="T458" s="25"/>
      <c r="U458" s="201">
        <f t="shared" si="110"/>
        <v>0</v>
      </c>
      <c r="V458" s="201" t="str">
        <f t="shared" si="113"/>
        <v/>
      </c>
      <c r="W458" s="198"/>
      <c r="Y458" s="198"/>
      <c r="AB458" s="206" t="e">
        <f t="shared" si="114"/>
        <v>#DIV/0!</v>
      </c>
      <c r="AC458" s="208" t="e">
        <f t="shared" si="115"/>
        <v>#DIV/0!</v>
      </c>
    </row>
    <row r="459" spans="1:29" s="199" customFormat="1" ht="20.100000000000001" customHeight="1" thickBot="1" x14ac:dyDescent="0.45">
      <c r="A459" s="792"/>
      <c r="B459" s="339">
        <v>871001200024</v>
      </c>
      <c r="C459" s="39" t="s">
        <v>518</v>
      </c>
      <c r="D459" s="39"/>
      <c r="E459" s="416"/>
      <c r="F459" s="416"/>
      <c r="G459" s="416"/>
      <c r="H459" s="416"/>
      <c r="I459" s="416"/>
      <c r="J459" s="417"/>
      <c r="K459" s="417"/>
      <c r="L459" s="417"/>
      <c r="M459" s="130"/>
      <c r="P459" s="25"/>
      <c r="Q459" s="25"/>
      <c r="R459" s="25"/>
      <c r="S459" s="25"/>
      <c r="T459" s="25"/>
      <c r="U459" s="201">
        <f t="shared" ref="U459:U472" si="116">S459-P459</f>
        <v>0</v>
      </c>
      <c r="V459" s="201" t="str">
        <f t="shared" si="113"/>
        <v/>
      </c>
      <c r="W459" s="198"/>
      <c r="Y459" s="198"/>
      <c r="AB459" s="206" t="e">
        <f t="shared" si="114"/>
        <v>#DIV/0!</v>
      </c>
      <c r="AC459" s="208" t="e">
        <f t="shared" si="115"/>
        <v>#DIV/0!</v>
      </c>
    </row>
    <row r="460" spans="1:29" s="199" customFormat="1" ht="20.100000000000001" customHeight="1" thickBot="1" x14ac:dyDescent="0.45">
      <c r="A460" s="792"/>
      <c r="B460" s="339">
        <v>871001300016</v>
      </c>
      <c r="C460" s="39" t="s">
        <v>519</v>
      </c>
      <c r="D460" s="39"/>
      <c r="E460" s="416"/>
      <c r="F460" s="416"/>
      <c r="G460" s="416"/>
      <c r="H460" s="416"/>
      <c r="I460" s="416"/>
      <c r="J460" s="417"/>
      <c r="K460" s="417"/>
      <c r="L460" s="417"/>
      <c r="M460" s="130"/>
      <c r="P460" s="25"/>
      <c r="Q460" s="25"/>
      <c r="R460" s="25"/>
      <c r="S460" s="25"/>
      <c r="T460" s="25"/>
      <c r="U460" s="201">
        <f t="shared" si="116"/>
        <v>0</v>
      </c>
      <c r="V460" s="201" t="str">
        <f t="shared" si="113"/>
        <v/>
      </c>
      <c r="W460" s="198"/>
      <c r="Y460" s="198"/>
      <c r="AB460" s="206" t="e">
        <f t="shared" si="114"/>
        <v>#DIV/0!</v>
      </c>
      <c r="AC460" s="208" t="e">
        <f t="shared" si="115"/>
        <v>#DIV/0!</v>
      </c>
    </row>
    <row r="461" spans="1:29" s="199" customFormat="1" ht="20.100000000000001" customHeight="1" thickBot="1" x14ac:dyDescent="0.45">
      <c r="A461" s="792"/>
      <c r="B461" s="339">
        <v>871001300018</v>
      </c>
      <c r="C461" s="39" t="s">
        <v>520</v>
      </c>
      <c r="D461" s="39"/>
      <c r="E461" s="416"/>
      <c r="F461" s="416"/>
      <c r="G461" s="416"/>
      <c r="H461" s="416"/>
      <c r="I461" s="416"/>
      <c r="J461" s="417"/>
      <c r="K461" s="417"/>
      <c r="L461" s="417"/>
      <c r="M461" s="130"/>
      <c r="P461" s="25"/>
      <c r="Q461" s="25"/>
      <c r="R461" s="25"/>
      <c r="U461" s="201">
        <f t="shared" si="116"/>
        <v>0</v>
      </c>
      <c r="V461" s="201" t="str">
        <f t="shared" si="113"/>
        <v/>
      </c>
      <c r="W461" s="198"/>
      <c r="Y461" s="198"/>
      <c r="AB461" s="206" t="e">
        <f t="shared" si="114"/>
        <v>#DIV/0!</v>
      </c>
      <c r="AC461" s="208" t="e">
        <f t="shared" si="115"/>
        <v>#DIV/0!</v>
      </c>
    </row>
    <row r="462" spans="1:29" s="199" customFormat="1" ht="20.100000000000001" customHeight="1" thickBot="1" x14ac:dyDescent="0.45">
      <c r="A462" s="792"/>
      <c r="B462" s="339">
        <v>871001300020</v>
      </c>
      <c r="C462" s="39" t="s">
        <v>521</v>
      </c>
      <c r="D462" s="39"/>
      <c r="E462" s="416"/>
      <c r="F462" s="416"/>
      <c r="G462" s="416"/>
      <c r="H462" s="416"/>
      <c r="I462" s="416"/>
      <c r="J462" s="417"/>
      <c r="K462" s="417"/>
      <c r="L462" s="417"/>
      <c r="M462" s="130"/>
      <c r="P462" s="25"/>
      <c r="Q462" s="25"/>
      <c r="R462" s="25"/>
      <c r="U462" s="201">
        <f t="shared" si="116"/>
        <v>0</v>
      </c>
      <c r="V462" s="201" t="str">
        <f t="shared" si="113"/>
        <v/>
      </c>
      <c r="W462" s="198"/>
      <c r="Y462" s="198"/>
      <c r="AB462" s="206" t="e">
        <f t="shared" si="114"/>
        <v>#DIV/0!</v>
      </c>
      <c r="AC462" s="208" t="e">
        <f t="shared" si="115"/>
        <v>#DIV/0!</v>
      </c>
    </row>
    <row r="463" spans="1:29" s="199" customFormat="1" ht="20.100000000000001" customHeight="1" thickBot="1" x14ac:dyDescent="0.45">
      <c r="A463" s="792"/>
      <c r="B463" s="339">
        <v>871001300022</v>
      </c>
      <c r="C463" s="39" t="s">
        <v>522</v>
      </c>
      <c r="D463" s="39"/>
      <c r="E463" s="416"/>
      <c r="F463" s="416"/>
      <c r="G463" s="416"/>
      <c r="H463" s="416"/>
      <c r="I463" s="416"/>
      <c r="J463" s="417"/>
      <c r="K463" s="417"/>
      <c r="L463" s="417"/>
      <c r="M463" s="130"/>
      <c r="P463" s="25"/>
      <c r="Q463" s="25"/>
      <c r="R463" s="25"/>
      <c r="U463" s="201">
        <f t="shared" si="116"/>
        <v>0</v>
      </c>
      <c r="V463" s="201" t="str">
        <f t="shared" si="113"/>
        <v/>
      </c>
      <c r="W463" s="198"/>
      <c r="Y463" s="198"/>
      <c r="AB463" s="206" t="e">
        <f t="shared" si="114"/>
        <v>#DIV/0!</v>
      </c>
      <c r="AC463" s="208" t="e">
        <f t="shared" si="115"/>
        <v>#DIV/0!</v>
      </c>
    </row>
    <row r="464" spans="1:29" s="199" customFormat="1" ht="20.100000000000001" customHeight="1" thickBot="1" x14ac:dyDescent="0.45">
      <c r="A464" s="792"/>
      <c r="B464" s="339">
        <v>871001300024</v>
      </c>
      <c r="C464" s="39" t="s">
        <v>523</v>
      </c>
      <c r="D464" s="39"/>
      <c r="E464" s="416"/>
      <c r="F464" s="416"/>
      <c r="G464" s="416"/>
      <c r="H464" s="416"/>
      <c r="I464" s="416"/>
      <c r="J464" s="417"/>
      <c r="K464" s="417"/>
      <c r="L464" s="417"/>
      <c r="M464" s="130"/>
      <c r="P464" s="25"/>
      <c r="Q464" s="25"/>
      <c r="R464" s="25"/>
      <c r="U464" s="201">
        <f t="shared" si="116"/>
        <v>0</v>
      </c>
      <c r="V464" s="201" t="str">
        <f t="shared" si="113"/>
        <v/>
      </c>
      <c r="W464" s="198"/>
      <c r="Y464" s="198"/>
      <c r="AB464" s="206" t="e">
        <f t="shared" si="114"/>
        <v>#DIV/0!</v>
      </c>
      <c r="AC464" s="208" t="e">
        <f t="shared" si="115"/>
        <v>#DIV/0!</v>
      </c>
    </row>
    <row r="465" spans="1:29" s="199" customFormat="1" ht="20.100000000000001" customHeight="1" thickBot="1" x14ac:dyDescent="0.45">
      <c r="A465" s="792"/>
      <c r="B465" s="339">
        <v>871001200012</v>
      </c>
      <c r="C465" s="39" t="s">
        <v>524</v>
      </c>
      <c r="D465" s="39"/>
      <c r="E465" s="416"/>
      <c r="F465" s="416"/>
      <c r="G465" s="416"/>
      <c r="H465" s="416"/>
      <c r="I465" s="416"/>
      <c r="J465" s="417"/>
      <c r="K465" s="417"/>
      <c r="L465" s="417"/>
      <c r="M465" s="130"/>
      <c r="P465" s="25"/>
      <c r="Q465" s="25"/>
      <c r="R465" s="25"/>
      <c r="U465" s="201">
        <f t="shared" si="116"/>
        <v>0</v>
      </c>
      <c r="V465" s="201" t="str">
        <f t="shared" si="113"/>
        <v/>
      </c>
      <c r="W465" s="198"/>
      <c r="Y465" s="198"/>
      <c r="AB465" s="206" t="e">
        <f t="shared" si="114"/>
        <v>#DIV/0!</v>
      </c>
      <c r="AC465" s="208" t="e">
        <f t="shared" si="115"/>
        <v>#DIV/0!</v>
      </c>
    </row>
    <row r="466" spans="1:29" s="199" customFormat="1" ht="20.100000000000001" customHeight="1" thickBot="1" x14ac:dyDescent="0.45">
      <c r="A466" s="792"/>
      <c r="B466" s="339">
        <v>871001200014</v>
      </c>
      <c r="C466" s="39" t="s">
        <v>525</v>
      </c>
      <c r="D466" s="39"/>
      <c r="E466" s="416"/>
      <c r="F466" s="416"/>
      <c r="G466" s="416"/>
      <c r="H466" s="416"/>
      <c r="I466" s="416"/>
      <c r="J466" s="417"/>
      <c r="K466" s="417"/>
      <c r="L466" s="417"/>
      <c r="M466" s="130"/>
      <c r="P466" s="25"/>
      <c r="Q466" s="25"/>
      <c r="R466" s="25"/>
      <c r="U466" s="201">
        <f t="shared" si="116"/>
        <v>0</v>
      </c>
      <c r="V466" s="201" t="str">
        <f t="shared" si="113"/>
        <v/>
      </c>
      <c r="W466" s="198"/>
      <c r="Y466" s="198"/>
      <c r="AB466" s="206" t="e">
        <f t="shared" si="114"/>
        <v>#DIV/0!</v>
      </c>
      <c r="AC466" s="208" t="e">
        <f t="shared" si="115"/>
        <v>#DIV/0!</v>
      </c>
    </row>
    <row r="467" spans="1:29" s="213" customFormat="1" ht="20.100000000000001" customHeight="1" thickBot="1" x14ac:dyDescent="0.45">
      <c r="A467" s="792"/>
      <c r="B467" s="339">
        <v>871001200016</v>
      </c>
      <c r="C467" s="39" t="s">
        <v>526</v>
      </c>
      <c r="D467" s="39"/>
      <c r="E467" s="416"/>
      <c r="F467" s="416"/>
      <c r="G467" s="416"/>
      <c r="H467" s="416"/>
      <c r="I467" s="416"/>
      <c r="J467" s="417"/>
      <c r="K467" s="417"/>
      <c r="L467" s="417"/>
      <c r="M467" s="130"/>
      <c r="N467" s="199"/>
      <c r="O467" s="199"/>
      <c r="P467" s="25"/>
      <c r="Q467" s="25"/>
      <c r="R467" s="25"/>
      <c r="S467" s="199"/>
      <c r="T467" s="199"/>
      <c r="U467" s="201">
        <f t="shared" si="116"/>
        <v>0</v>
      </c>
      <c r="V467" s="201" t="str">
        <f t="shared" si="113"/>
        <v/>
      </c>
      <c r="W467" s="198"/>
      <c r="X467" s="199"/>
      <c r="Y467" s="198"/>
      <c r="Z467" s="199"/>
      <c r="AA467" s="199"/>
      <c r="AB467" s="206" t="e">
        <f t="shared" si="114"/>
        <v>#DIV/0!</v>
      </c>
      <c r="AC467" s="208" t="e">
        <f t="shared" si="115"/>
        <v>#DIV/0!</v>
      </c>
    </row>
    <row r="468" spans="1:29" s="199" customFormat="1" ht="12.6" thickBot="1" x14ac:dyDescent="0.45">
      <c r="A468" s="792"/>
      <c r="B468" s="339">
        <v>871001200018</v>
      </c>
      <c r="C468" s="39" t="s">
        <v>527</v>
      </c>
      <c r="D468" s="39"/>
      <c r="E468" s="416"/>
      <c r="F468" s="416"/>
      <c r="G468" s="416"/>
      <c r="H468" s="416"/>
      <c r="I468" s="416"/>
      <c r="J468" s="417"/>
      <c r="K468" s="417"/>
      <c r="L468" s="417"/>
      <c r="M468" s="130"/>
      <c r="P468" s="25"/>
      <c r="Q468" s="25"/>
      <c r="R468" s="25"/>
      <c r="U468" s="201">
        <f t="shared" si="116"/>
        <v>0</v>
      </c>
      <c r="V468" s="201" t="str">
        <f t="shared" si="113"/>
        <v/>
      </c>
      <c r="W468" s="198"/>
      <c r="Y468" s="198"/>
      <c r="AB468" s="206" t="e">
        <f t="shared" si="114"/>
        <v>#DIV/0!</v>
      </c>
      <c r="AC468" s="208" t="e">
        <f t="shared" si="115"/>
        <v>#DIV/0!</v>
      </c>
    </row>
    <row r="469" spans="1:29" s="199" customFormat="1" ht="12.6" thickBot="1" x14ac:dyDescent="0.45">
      <c r="A469" s="793"/>
      <c r="B469" s="342">
        <v>871001200020</v>
      </c>
      <c r="C469" s="210" t="s">
        <v>528</v>
      </c>
      <c r="D469" s="210"/>
      <c r="E469" s="419"/>
      <c r="F469" s="419"/>
      <c r="G469" s="419"/>
      <c r="H469" s="419"/>
      <c r="I469" s="419"/>
      <c r="J469" s="420"/>
      <c r="K469" s="420"/>
      <c r="L469" s="420"/>
      <c r="M469" s="212"/>
      <c r="N469" s="213"/>
      <c r="O469" s="213"/>
      <c r="P469" s="211"/>
      <c r="Q469" s="211"/>
      <c r="R469" s="211"/>
      <c r="S469" s="213"/>
      <c r="T469" s="213"/>
      <c r="U469" s="201">
        <f t="shared" si="116"/>
        <v>0</v>
      </c>
      <c r="V469" s="201" t="str">
        <f>IF(U469&gt;M469, "OJO", "")</f>
        <v/>
      </c>
      <c r="W469" s="209"/>
      <c r="X469" s="213"/>
      <c r="Y469" s="209"/>
      <c r="Z469" s="213"/>
      <c r="AA469" s="213"/>
      <c r="AB469" s="206" t="e">
        <f t="shared" si="114"/>
        <v>#DIV/0!</v>
      </c>
      <c r="AC469" s="208" t="e">
        <f t="shared" si="115"/>
        <v>#DIV/0!</v>
      </c>
    </row>
    <row r="470" spans="1:29" s="424" customFormat="1" ht="12.6" thickBot="1" x14ac:dyDescent="0.45">
      <c r="A470" s="421"/>
      <c r="B470" s="422"/>
      <c r="C470" s="423" t="s">
        <v>530</v>
      </c>
      <c r="D470" s="423"/>
      <c r="J470" s="425"/>
      <c r="K470" s="425"/>
      <c r="L470" s="425"/>
      <c r="M470" s="462"/>
      <c r="P470" s="421"/>
      <c r="Q470" s="421"/>
      <c r="R470" s="421"/>
      <c r="U470" s="425">
        <f t="shared" si="116"/>
        <v>0</v>
      </c>
      <c r="V470" s="425" t="str">
        <f>IF(U470&gt;M470, "OJO", "")</f>
        <v/>
      </c>
      <c r="W470" s="426"/>
      <c r="Y470" s="426"/>
      <c r="AB470" s="427" t="e">
        <f t="shared" si="114"/>
        <v>#DIV/0!</v>
      </c>
      <c r="AC470" s="428" t="e">
        <f t="shared" si="115"/>
        <v>#DIV/0!</v>
      </c>
    </row>
    <row r="471" spans="1:29" ht="12.6" thickBot="1" x14ac:dyDescent="0.45">
      <c r="A471" s="24" t="s">
        <v>552</v>
      </c>
      <c r="B471" s="345">
        <v>800000001270</v>
      </c>
      <c r="C471" s="42" t="s">
        <v>553</v>
      </c>
      <c r="H471" s="1">
        <v>0.75</v>
      </c>
      <c r="I471" s="1">
        <v>0.57999999999999996</v>
      </c>
      <c r="J471" s="35">
        <v>1</v>
      </c>
      <c r="K471" s="35">
        <v>0.75</v>
      </c>
      <c r="L471" s="35">
        <v>0.75</v>
      </c>
      <c r="M471" s="27">
        <f>AVERAGE(H471:L471)</f>
        <v>0.76600000000000001</v>
      </c>
      <c r="P471" s="5">
        <v>12</v>
      </c>
      <c r="Q471" s="5">
        <v>0</v>
      </c>
      <c r="R471" s="71">
        <v>45432</v>
      </c>
      <c r="S471" s="5">
        <v>14</v>
      </c>
      <c r="T471" s="71">
        <v>45289</v>
      </c>
      <c r="U471" s="35">
        <f t="shared" si="116"/>
        <v>2</v>
      </c>
      <c r="V471" s="95" t="str">
        <f>IF(U471&gt;M471, "OJO", "")</f>
        <v>OJO</v>
      </c>
      <c r="AB471" s="2">
        <f>(S471+Q471+AA471)/M471</f>
        <v>18.276762402088771</v>
      </c>
      <c r="AC471" s="141">
        <f t="shared" si="115"/>
        <v>18.276762402088771</v>
      </c>
    </row>
    <row r="472" spans="1:29" ht="12.6" thickBot="1" x14ac:dyDescent="0.45">
      <c r="A472" s="24" t="s">
        <v>679</v>
      </c>
      <c r="B472" s="345">
        <v>640016000000</v>
      </c>
      <c r="C472" s="42" t="s">
        <v>680</v>
      </c>
      <c r="D472" s="42" t="s">
        <v>803</v>
      </c>
      <c r="G472" s="1">
        <v>5</v>
      </c>
      <c r="H472" s="1">
        <v>1.33</v>
      </c>
      <c r="I472" s="1">
        <v>1.17</v>
      </c>
      <c r="J472" s="35">
        <v>0.57999999999999996</v>
      </c>
      <c r="K472" s="35">
        <v>1.17</v>
      </c>
      <c r="L472" s="35">
        <v>1.08</v>
      </c>
      <c r="M472" s="27">
        <f>AVERAGE(H472:L472)</f>
        <v>1.0660000000000001</v>
      </c>
      <c r="P472" s="5">
        <v>6</v>
      </c>
      <c r="Q472" s="5">
        <v>13</v>
      </c>
      <c r="R472" s="71">
        <v>45432</v>
      </c>
      <c r="S472" s="5">
        <v>2</v>
      </c>
      <c r="T472" s="71">
        <v>44819</v>
      </c>
      <c r="U472" s="35">
        <f t="shared" si="116"/>
        <v>-4</v>
      </c>
      <c r="V472" s="95" t="str">
        <f>IF(U472&gt;M472, "OJO", "")</f>
        <v/>
      </c>
      <c r="AB472" s="2">
        <f>(S472+Q472+AA472)/M472</f>
        <v>14.071294559099437</v>
      </c>
      <c r="AC472" s="141">
        <f t="shared" si="115"/>
        <v>9.0712945590994369</v>
      </c>
    </row>
    <row r="473" spans="1:29" ht="12.6" thickBot="1" x14ac:dyDescent="0.45">
      <c r="J473" s="35"/>
      <c r="K473" s="35"/>
      <c r="L473" s="35"/>
      <c r="AB473" s="2" t="e">
        <f t="shared" si="114"/>
        <v>#DIV/0!</v>
      </c>
      <c r="AC473" s="141" t="e">
        <f t="shared" si="115"/>
        <v>#DIV/0!</v>
      </c>
    </row>
    <row r="474" spans="1:29" ht="11.25" customHeight="1" thickBot="1" x14ac:dyDescent="0.45">
      <c r="J474" s="35"/>
      <c r="K474" s="35"/>
      <c r="L474" s="35"/>
      <c r="AB474" s="2" t="e">
        <f t="shared" si="114"/>
        <v>#DIV/0!</v>
      </c>
      <c r="AC474" s="141" t="e">
        <f t="shared" si="115"/>
        <v>#DIV/0!</v>
      </c>
    </row>
    <row r="475" spans="1:29" s="432" customFormat="1" ht="12.6" thickBot="1" x14ac:dyDescent="0.45">
      <c r="A475" s="794" t="s">
        <v>578</v>
      </c>
      <c r="B475" s="430">
        <v>12981020000000</v>
      </c>
      <c r="C475" s="431" t="s">
        <v>577</v>
      </c>
      <c r="D475" s="431"/>
      <c r="J475" s="433"/>
      <c r="K475" s="433"/>
      <c r="L475" s="433"/>
      <c r="M475" s="464"/>
      <c r="P475" s="429"/>
      <c r="Q475" s="429"/>
      <c r="R475" s="429"/>
      <c r="W475" s="434"/>
      <c r="Y475" s="434"/>
      <c r="AB475" s="435" t="e">
        <f t="shared" si="114"/>
        <v>#DIV/0!</v>
      </c>
      <c r="AC475" s="436" t="e">
        <f t="shared" si="115"/>
        <v>#DIV/0!</v>
      </c>
    </row>
    <row r="476" spans="1:29" s="432" customFormat="1" ht="12.6" thickBot="1" x14ac:dyDescent="0.45">
      <c r="A476" s="794"/>
      <c r="B476" s="430">
        <v>12981010000000</v>
      </c>
      <c r="C476" s="437" t="s">
        <v>579</v>
      </c>
      <c r="D476" s="437"/>
      <c r="J476" s="433"/>
      <c r="K476" s="433"/>
      <c r="L476" s="433"/>
      <c r="M476" s="464"/>
      <c r="P476" s="429"/>
      <c r="Q476" s="429"/>
      <c r="R476" s="429"/>
      <c r="W476" s="434"/>
      <c r="Y476" s="434"/>
      <c r="AB476" s="435" t="e">
        <f t="shared" si="114"/>
        <v>#DIV/0!</v>
      </c>
      <c r="AC476" s="436" t="e">
        <f t="shared" si="115"/>
        <v>#DIV/0!</v>
      </c>
    </row>
    <row r="477" spans="1:29" ht="12.6" thickBot="1" x14ac:dyDescent="0.45">
      <c r="AC477" s="141">
        <f t="shared" si="115"/>
        <v>0</v>
      </c>
    </row>
    <row r="478" spans="1:29" x14ac:dyDescent="0.4">
      <c r="AC478" s="141">
        <f t="shared" si="115"/>
        <v>0</v>
      </c>
    </row>
  </sheetData>
  <mergeCells count="56">
    <mergeCell ref="AA1:AA2"/>
    <mergeCell ref="AB1:AB2"/>
    <mergeCell ref="I1:I2"/>
    <mergeCell ref="J1:J2"/>
    <mergeCell ref="K1:K2"/>
    <mergeCell ref="M1:M2"/>
    <mergeCell ref="N1:N2"/>
    <mergeCell ref="O1:O2"/>
    <mergeCell ref="A25:A26"/>
    <mergeCell ref="P1:Q1"/>
    <mergeCell ref="W1:W2"/>
    <mergeCell ref="X1:X2"/>
    <mergeCell ref="Z1:Z2"/>
    <mergeCell ref="A1:A2"/>
    <mergeCell ref="B1:B2"/>
    <mergeCell ref="C1:C2"/>
    <mergeCell ref="E1:E2"/>
    <mergeCell ref="G1:G2"/>
    <mergeCell ref="H1:H2"/>
    <mergeCell ref="A4:A5"/>
    <mergeCell ref="A11:A12"/>
    <mergeCell ref="A13:A14"/>
    <mergeCell ref="A15:A19"/>
    <mergeCell ref="A20:A24"/>
    <mergeCell ref="Z102:Z103"/>
    <mergeCell ref="A27:A28"/>
    <mergeCell ref="A29:A31"/>
    <mergeCell ref="A32:A33"/>
    <mergeCell ref="A34:A35"/>
    <mergeCell ref="A36:A39"/>
    <mergeCell ref="A42:A53"/>
    <mergeCell ref="A54:A55"/>
    <mergeCell ref="A56:A57"/>
    <mergeCell ref="A61:A118"/>
    <mergeCell ref="D61:D67"/>
    <mergeCell ref="D68:D82"/>
    <mergeCell ref="A261:A266"/>
    <mergeCell ref="A119:A133"/>
    <mergeCell ref="A136:A154"/>
    <mergeCell ref="A155:A156"/>
    <mergeCell ref="A160:A161"/>
    <mergeCell ref="A162:A163"/>
    <mergeCell ref="A167:A168"/>
    <mergeCell ref="A175:A178"/>
    <mergeCell ref="A180:A206"/>
    <mergeCell ref="A207:A245"/>
    <mergeCell ref="A248:A249"/>
    <mergeCell ref="A250:A260"/>
    <mergeCell ref="A405:A469"/>
    <mergeCell ref="A475:A476"/>
    <mergeCell ref="A267:A289"/>
    <mergeCell ref="A295:A297"/>
    <mergeCell ref="A299:A317"/>
    <mergeCell ref="A318:A398"/>
    <mergeCell ref="A401:A402"/>
    <mergeCell ref="A403:A404"/>
  </mergeCells>
  <printOptions horizontalCentered="1"/>
  <pageMargins left="0" right="0" top="0.59055118110236227" bottom="0.59055118110236227" header="0" footer="0"/>
  <pageSetup paperSize="9" scale="17" fitToHeight="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AK30"/>
  <sheetViews>
    <sheetView topLeftCell="A6" workbookViewId="0">
      <selection activeCell="B10" sqref="B10"/>
    </sheetView>
  </sheetViews>
  <sheetFormatPr baseColWidth="10" defaultRowHeight="12.3" x14ac:dyDescent="0.4"/>
  <cols>
    <col min="1" max="1" width="16.44140625" customWidth="1"/>
    <col min="2" max="2" width="16.5546875" customWidth="1"/>
    <col min="3" max="3" width="40.33203125" customWidth="1"/>
    <col min="4" max="15" width="11.44140625" customWidth="1"/>
    <col min="32" max="32" width="14.88671875" customWidth="1"/>
  </cols>
  <sheetData>
    <row r="1" spans="1:37" ht="17.7" x14ac:dyDescent="0.6">
      <c r="A1" s="122" t="s">
        <v>617</v>
      </c>
    </row>
    <row r="4" spans="1:37" x14ac:dyDescent="0.4">
      <c r="A4" s="107">
        <v>44439</v>
      </c>
    </row>
    <row r="5" spans="1:37" x14ac:dyDescent="0.4">
      <c r="A5" s="820" t="s">
        <v>61</v>
      </c>
      <c r="B5" s="820" t="s">
        <v>60</v>
      </c>
      <c r="C5" s="822" t="s">
        <v>75</v>
      </c>
      <c r="D5" s="834" t="s">
        <v>422</v>
      </c>
      <c r="E5" s="834" t="s">
        <v>569</v>
      </c>
      <c r="F5" s="822" t="s">
        <v>453</v>
      </c>
      <c r="G5" s="823" t="s">
        <v>568</v>
      </c>
      <c r="H5" s="836" t="s">
        <v>535</v>
      </c>
      <c r="I5" s="836" t="s">
        <v>63</v>
      </c>
      <c r="J5" s="836" t="s">
        <v>64</v>
      </c>
      <c r="K5" s="836" t="s">
        <v>550</v>
      </c>
      <c r="L5" s="836" t="s">
        <v>548</v>
      </c>
      <c r="M5" s="836" t="s">
        <v>549</v>
      </c>
      <c r="N5" s="836" t="s">
        <v>564</v>
      </c>
      <c r="O5" s="836" t="s">
        <v>565</v>
      </c>
      <c r="P5" s="842" t="s">
        <v>444</v>
      </c>
      <c r="Q5" s="837" t="s">
        <v>62</v>
      </c>
      <c r="R5" s="837"/>
      <c r="S5" s="837"/>
      <c r="T5" s="837"/>
      <c r="U5" s="841" t="s">
        <v>544</v>
      </c>
      <c r="V5" s="841" t="s">
        <v>570</v>
      </c>
      <c r="W5" s="841" t="s">
        <v>571</v>
      </c>
      <c r="X5" s="841" t="s">
        <v>572</v>
      </c>
      <c r="Y5" s="841" t="s">
        <v>573</v>
      </c>
      <c r="Z5" s="840" t="s">
        <v>69</v>
      </c>
      <c r="AA5" s="822" t="s">
        <v>534</v>
      </c>
      <c r="AB5" s="840" t="s">
        <v>587</v>
      </c>
      <c r="AC5" s="822" t="s">
        <v>438</v>
      </c>
      <c r="AD5" s="838" t="s">
        <v>531</v>
      </c>
      <c r="AE5" s="838" t="s">
        <v>532</v>
      </c>
      <c r="AF5" s="838" t="s">
        <v>533</v>
      </c>
      <c r="AG5" s="1"/>
      <c r="AH5" s="1"/>
    </row>
    <row r="6" spans="1:37" ht="49.5" thickBot="1" x14ac:dyDescent="0.45">
      <c r="A6" s="820"/>
      <c r="B6" s="820"/>
      <c r="C6" s="822"/>
      <c r="D6" s="834"/>
      <c r="E6" s="834"/>
      <c r="F6" s="822"/>
      <c r="G6" s="839"/>
      <c r="H6" s="837"/>
      <c r="I6" s="837"/>
      <c r="J6" s="837"/>
      <c r="K6" s="836"/>
      <c r="L6" s="836"/>
      <c r="M6" s="836"/>
      <c r="N6" s="836"/>
      <c r="O6" s="836"/>
      <c r="P6" s="842"/>
      <c r="Q6" s="44" t="s">
        <v>67</v>
      </c>
      <c r="R6" s="44" t="s">
        <v>68</v>
      </c>
      <c r="S6" s="44" t="s">
        <v>427</v>
      </c>
      <c r="T6" s="44" t="s">
        <v>428</v>
      </c>
      <c r="U6" s="841"/>
      <c r="V6" s="841"/>
      <c r="W6" s="841"/>
      <c r="X6" s="841"/>
      <c r="Y6" s="841"/>
      <c r="Z6" s="840"/>
      <c r="AA6" s="822"/>
      <c r="AB6" s="840"/>
      <c r="AC6" s="822"/>
      <c r="AD6" s="838"/>
      <c r="AE6" s="838"/>
      <c r="AF6" s="838"/>
      <c r="AG6" s="1"/>
      <c r="AH6" s="1"/>
    </row>
    <row r="7" spans="1:37" x14ac:dyDescent="0.4">
      <c r="A7" s="835" t="s">
        <v>415</v>
      </c>
      <c r="B7" s="79">
        <v>159236355020</v>
      </c>
      <c r="C7" s="80" t="s">
        <v>10</v>
      </c>
      <c r="D7" s="82" t="s">
        <v>426</v>
      </c>
      <c r="E7" s="82"/>
      <c r="F7" s="82">
        <v>5</v>
      </c>
      <c r="G7" s="82" t="s">
        <v>586</v>
      </c>
      <c r="H7" s="82">
        <v>1</v>
      </c>
      <c r="I7" s="82">
        <v>0.5</v>
      </c>
      <c r="J7" s="82">
        <v>0.3</v>
      </c>
      <c r="K7" s="82">
        <v>2</v>
      </c>
      <c r="L7" s="82">
        <v>0.52</v>
      </c>
      <c r="M7" s="82">
        <v>1.32</v>
      </c>
      <c r="N7" s="82">
        <v>1.4</v>
      </c>
      <c r="O7" s="82">
        <v>1.4</v>
      </c>
      <c r="P7" s="89">
        <v>2</v>
      </c>
      <c r="Q7" s="82">
        <v>40.68</v>
      </c>
      <c r="R7" s="82">
        <v>0</v>
      </c>
      <c r="S7" s="82">
        <v>0</v>
      </c>
      <c r="T7" s="82">
        <v>0</v>
      </c>
      <c r="U7" s="86">
        <v>44439</v>
      </c>
      <c r="V7" s="82">
        <v>40.68</v>
      </c>
      <c r="W7" s="86">
        <v>44392</v>
      </c>
      <c r="X7" s="108">
        <f>V7-Q7</f>
        <v>0</v>
      </c>
      <c r="Y7" s="108" t="str">
        <f t="shared" ref="Y7:Y15" si="0">IF(X7&gt;P7, "OJO", "")</f>
        <v/>
      </c>
      <c r="Z7" s="79">
        <f t="shared" ref="Z7:Z15" si="1">SUM(Q7:T7)/P7</f>
        <v>20.34</v>
      </c>
      <c r="AA7" s="82"/>
      <c r="AB7" s="79" t="str">
        <f t="shared" ref="AB7:AB15" si="2">IFERROR(IF(Z7&lt;=(4+F7),"PEDIR",""),"-")</f>
        <v/>
      </c>
      <c r="AC7" s="82"/>
      <c r="AD7" s="82"/>
      <c r="AE7" s="82">
        <f>(Q7+R7+S7+T7+AD7)/P7</f>
        <v>20.34</v>
      </c>
      <c r="AF7" s="82">
        <f>AE7-F7</f>
        <v>15.34</v>
      </c>
      <c r="AG7" s="8"/>
      <c r="AH7" s="8"/>
      <c r="AI7" s="8"/>
      <c r="AJ7" s="8"/>
      <c r="AK7" s="8"/>
    </row>
    <row r="8" spans="1:37" x14ac:dyDescent="0.4">
      <c r="A8" s="835"/>
      <c r="B8" s="79">
        <v>159236365020</v>
      </c>
      <c r="C8" s="80" t="s">
        <v>11</v>
      </c>
      <c r="D8" s="82" t="s">
        <v>426</v>
      </c>
      <c r="E8" s="82"/>
      <c r="F8" s="82">
        <v>5</v>
      </c>
      <c r="G8" s="82" t="s">
        <v>586</v>
      </c>
      <c r="H8" s="82">
        <v>24</v>
      </c>
      <c r="I8" s="82">
        <v>22</v>
      </c>
      <c r="J8" s="82">
        <v>14</v>
      </c>
      <c r="K8" s="82">
        <v>17.5</v>
      </c>
      <c r="L8" s="82">
        <v>17.5</v>
      </c>
      <c r="M8" s="82">
        <v>24</v>
      </c>
      <c r="N8" s="82">
        <v>22.3</v>
      </c>
      <c r="O8" s="82">
        <v>14</v>
      </c>
      <c r="P8" s="89">
        <v>24</v>
      </c>
      <c r="Q8" s="82">
        <v>63</v>
      </c>
      <c r="R8" s="82">
        <v>0</v>
      </c>
      <c r="S8" s="82">
        <v>0</v>
      </c>
      <c r="T8" s="84">
        <v>227</v>
      </c>
      <c r="U8" s="86">
        <v>44439</v>
      </c>
      <c r="V8" s="82">
        <v>80.88</v>
      </c>
      <c r="W8" s="86">
        <v>44392</v>
      </c>
      <c r="X8" s="108">
        <f t="shared" ref="X8:X15" si="3">V8-Q8</f>
        <v>17.879999999999995</v>
      </c>
      <c r="Y8" s="108" t="str">
        <f t="shared" si="0"/>
        <v/>
      </c>
      <c r="Z8" s="79">
        <f t="shared" si="1"/>
        <v>12.083333333333334</v>
      </c>
      <c r="AA8" s="82"/>
      <c r="AB8" s="79" t="str">
        <f t="shared" si="2"/>
        <v/>
      </c>
      <c r="AC8" s="82"/>
      <c r="AD8" s="82"/>
      <c r="AE8" s="82">
        <f t="shared" ref="AE8:AE15" si="4">(Q8+R8+S8+T8+AD8)/P8</f>
        <v>12.083333333333334</v>
      </c>
      <c r="AF8" s="82">
        <f t="shared" ref="AF8:AF15" si="5">AE8-F8</f>
        <v>7.0833333333333339</v>
      </c>
      <c r="AG8" s="5"/>
      <c r="AH8" s="5"/>
      <c r="AI8" s="5"/>
      <c r="AJ8" s="5"/>
      <c r="AK8" s="5"/>
    </row>
    <row r="9" spans="1:37" x14ac:dyDescent="0.4">
      <c r="A9" s="835"/>
      <c r="B9" s="79">
        <v>159236365040</v>
      </c>
      <c r="C9" s="80" t="s">
        <v>12</v>
      </c>
      <c r="D9" s="82" t="s">
        <v>426</v>
      </c>
      <c r="E9" s="82"/>
      <c r="F9" s="82">
        <v>5</v>
      </c>
      <c r="G9" s="82" t="s">
        <v>586</v>
      </c>
      <c r="H9" s="82">
        <v>0.25</v>
      </c>
      <c r="I9" s="82">
        <v>0.5</v>
      </c>
      <c r="J9" s="82">
        <v>0</v>
      </c>
      <c r="K9" s="82">
        <v>0</v>
      </c>
      <c r="L9" s="82">
        <v>0.52</v>
      </c>
      <c r="M9" s="82">
        <v>0.2</v>
      </c>
      <c r="N9" s="82">
        <v>0</v>
      </c>
      <c r="O9" s="82">
        <v>0</v>
      </c>
      <c r="P9" s="89">
        <v>0.5</v>
      </c>
      <c r="Q9" s="82">
        <v>17.8</v>
      </c>
      <c r="R9" s="82">
        <v>0</v>
      </c>
      <c r="S9" s="82">
        <v>0</v>
      </c>
      <c r="T9" s="82">
        <v>0</v>
      </c>
      <c r="U9" s="109">
        <v>44439</v>
      </c>
      <c r="V9" s="82">
        <v>17.8</v>
      </c>
      <c r="W9" s="109">
        <v>44392</v>
      </c>
      <c r="X9" s="108">
        <f t="shared" si="3"/>
        <v>0</v>
      </c>
      <c r="Y9" s="108" t="str">
        <f t="shared" si="0"/>
        <v/>
      </c>
      <c r="Z9" s="79">
        <f t="shared" si="1"/>
        <v>35.6</v>
      </c>
      <c r="AA9" s="110"/>
      <c r="AB9" s="79" t="str">
        <f t="shared" si="2"/>
        <v/>
      </c>
      <c r="AC9" s="110"/>
      <c r="AD9" s="110"/>
      <c r="AE9" s="82">
        <f t="shared" si="4"/>
        <v>35.6</v>
      </c>
      <c r="AF9" s="82">
        <f>AE9-F9</f>
        <v>30.6</v>
      </c>
      <c r="AG9" s="1"/>
      <c r="AH9" s="1"/>
      <c r="AI9" s="1"/>
      <c r="AJ9" s="1"/>
      <c r="AK9" s="1"/>
    </row>
    <row r="10" spans="1:37" x14ac:dyDescent="0.4">
      <c r="A10" s="835"/>
      <c r="B10" s="79">
        <v>159236375020</v>
      </c>
      <c r="C10" s="80" t="s">
        <v>13</v>
      </c>
      <c r="D10" s="82" t="s">
        <v>426</v>
      </c>
      <c r="E10" s="82"/>
      <c r="F10" s="82">
        <v>5</v>
      </c>
      <c r="G10" s="82" t="s">
        <v>586</v>
      </c>
      <c r="H10" s="79">
        <v>6</v>
      </c>
      <c r="I10" s="79">
        <v>5</v>
      </c>
      <c r="J10" s="79">
        <v>9</v>
      </c>
      <c r="K10" s="111">
        <v>38.5</v>
      </c>
      <c r="L10" s="111">
        <v>4.0999999999999996</v>
      </c>
      <c r="M10" s="79">
        <v>4.5999999999999996</v>
      </c>
      <c r="N10" s="79">
        <v>6.3</v>
      </c>
      <c r="O10" s="79">
        <v>4.2699999999999996</v>
      </c>
      <c r="P10" s="87">
        <f>SUM(K10:M10)/3</f>
        <v>15.733333333333334</v>
      </c>
      <c r="Q10" s="82">
        <v>90.73</v>
      </c>
      <c r="R10" s="82">
        <v>0</v>
      </c>
      <c r="S10" s="82">
        <v>0</v>
      </c>
      <c r="T10" s="82">
        <v>227</v>
      </c>
      <c r="U10" s="109">
        <v>44439</v>
      </c>
      <c r="V10" s="82">
        <v>99.73</v>
      </c>
      <c r="W10" s="109">
        <v>44392</v>
      </c>
      <c r="X10" s="108">
        <f t="shared" si="3"/>
        <v>9</v>
      </c>
      <c r="Y10" s="108" t="str">
        <f t="shared" si="0"/>
        <v/>
      </c>
      <c r="Z10" s="79">
        <f t="shared" si="1"/>
        <v>20.194703389830508</v>
      </c>
      <c r="AA10" s="110"/>
      <c r="AB10" s="79" t="str">
        <f t="shared" si="2"/>
        <v/>
      </c>
      <c r="AC10" s="110"/>
      <c r="AD10" s="110"/>
      <c r="AE10" s="82">
        <f t="shared" si="4"/>
        <v>20.194703389830508</v>
      </c>
      <c r="AF10" s="82">
        <f t="shared" si="5"/>
        <v>15.194703389830508</v>
      </c>
      <c r="AG10" s="1"/>
      <c r="AH10" s="1"/>
      <c r="AI10" s="1"/>
      <c r="AJ10" s="1"/>
      <c r="AK10" s="1"/>
    </row>
    <row r="11" spans="1:37" x14ac:dyDescent="0.4">
      <c r="A11" s="835"/>
      <c r="B11" s="79">
        <v>159236380000</v>
      </c>
      <c r="C11" s="80" t="s">
        <v>14</v>
      </c>
      <c r="D11" s="82" t="s">
        <v>426</v>
      </c>
      <c r="E11" s="82"/>
      <c r="F11" s="82">
        <v>5</v>
      </c>
      <c r="G11" s="82" t="s">
        <v>586</v>
      </c>
      <c r="H11" s="79">
        <v>1</v>
      </c>
      <c r="I11" s="79">
        <v>2</v>
      </c>
      <c r="J11" s="79">
        <v>0</v>
      </c>
      <c r="K11" s="79">
        <v>0</v>
      </c>
      <c r="L11" s="83">
        <v>1.6</v>
      </c>
      <c r="M11" s="79">
        <v>1</v>
      </c>
      <c r="N11" s="82">
        <v>0</v>
      </c>
      <c r="O11" s="82">
        <v>0</v>
      </c>
      <c r="P11" s="87">
        <v>2</v>
      </c>
      <c r="Q11" s="82">
        <v>56</v>
      </c>
      <c r="R11" s="82">
        <v>0</v>
      </c>
      <c r="S11" s="82">
        <v>0</v>
      </c>
      <c r="T11" s="82">
        <v>0</v>
      </c>
      <c r="U11" s="109">
        <v>44439</v>
      </c>
      <c r="V11" s="112">
        <v>56</v>
      </c>
      <c r="W11" s="109">
        <v>44392</v>
      </c>
      <c r="X11" s="108">
        <f t="shared" si="3"/>
        <v>0</v>
      </c>
      <c r="Y11" s="108" t="str">
        <f t="shared" si="0"/>
        <v/>
      </c>
      <c r="Z11" s="79">
        <f t="shared" si="1"/>
        <v>28</v>
      </c>
      <c r="AA11" s="110"/>
      <c r="AB11" s="79" t="str">
        <f t="shared" si="2"/>
        <v/>
      </c>
      <c r="AC11" s="110"/>
      <c r="AD11" s="110"/>
      <c r="AE11" s="82">
        <f t="shared" si="4"/>
        <v>28</v>
      </c>
      <c r="AF11" s="82">
        <f t="shared" si="5"/>
        <v>23</v>
      </c>
      <c r="AG11" s="1"/>
      <c r="AH11" s="1"/>
      <c r="AI11" s="1"/>
      <c r="AJ11" s="1"/>
      <c r="AK11" s="1"/>
    </row>
    <row r="12" spans="1:37" x14ac:dyDescent="0.4">
      <c r="A12" s="835"/>
      <c r="B12" s="79">
        <v>159236380040</v>
      </c>
      <c r="C12" s="80" t="s">
        <v>555</v>
      </c>
      <c r="D12" s="82" t="s">
        <v>426</v>
      </c>
      <c r="E12" s="82"/>
      <c r="F12" s="82">
        <v>5</v>
      </c>
      <c r="G12" s="82" t="s">
        <v>586</v>
      </c>
      <c r="H12" s="83">
        <v>0.25</v>
      </c>
      <c r="I12" s="83">
        <v>0.5</v>
      </c>
      <c r="J12" s="82">
        <v>0</v>
      </c>
      <c r="K12" s="82">
        <v>0.5</v>
      </c>
      <c r="L12" s="82">
        <v>0.7</v>
      </c>
      <c r="M12" s="82">
        <v>0.25</v>
      </c>
      <c r="N12" s="82">
        <v>1.6</v>
      </c>
      <c r="O12" s="82">
        <v>0</v>
      </c>
      <c r="P12" s="89">
        <v>1</v>
      </c>
      <c r="Q12" s="82">
        <v>2.6</v>
      </c>
      <c r="R12" s="82">
        <v>0</v>
      </c>
      <c r="S12" s="82">
        <v>0</v>
      </c>
      <c r="T12" s="82">
        <v>113</v>
      </c>
      <c r="U12" s="109">
        <v>44439</v>
      </c>
      <c r="V12" s="82">
        <v>2.6</v>
      </c>
      <c r="W12" s="109">
        <v>44392</v>
      </c>
      <c r="X12" s="108">
        <f t="shared" si="3"/>
        <v>0</v>
      </c>
      <c r="Y12" s="108" t="str">
        <f t="shared" si="0"/>
        <v/>
      </c>
      <c r="Z12" s="79">
        <f t="shared" si="1"/>
        <v>115.6</v>
      </c>
      <c r="AA12" s="110"/>
      <c r="AB12" s="79" t="str">
        <f t="shared" si="2"/>
        <v/>
      </c>
      <c r="AC12" s="110"/>
      <c r="AD12" s="113"/>
      <c r="AE12" s="82">
        <f t="shared" si="4"/>
        <v>115.6</v>
      </c>
      <c r="AF12" s="82">
        <f t="shared" si="5"/>
        <v>110.6</v>
      </c>
      <c r="AG12" s="1"/>
      <c r="AH12" s="1"/>
      <c r="AI12" s="1"/>
      <c r="AJ12" s="1"/>
      <c r="AK12" s="1"/>
    </row>
    <row r="13" spans="1:37" x14ac:dyDescent="0.4">
      <c r="A13" s="835"/>
      <c r="B13" s="79">
        <v>159236390000</v>
      </c>
      <c r="C13" s="80" t="s">
        <v>15</v>
      </c>
      <c r="D13" s="82" t="s">
        <v>426</v>
      </c>
      <c r="E13" s="82"/>
      <c r="F13" s="82">
        <v>5</v>
      </c>
      <c r="G13" s="82" t="s">
        <v>586</v>
      </c>
      <c r="H13" s="82">
        <v>5.5</v>
      </c>
      <c r="I13" s="82">
        <v>4</v>
      </c>
      <c r="J13" s="82">
        <v>3</v>
      </c>
      <c r="K13" s="82">
        <v>3.7</v>
      </c>
      <c r="L13" s="82">
        <v>3.65</v>
      </c>
      <c r="M13" s="82">
        <v>5.43</v>
      </c>
      <c r="N13" s="82">
        <v>7.2</v>
      </c>
      <c r="O13" s="82">
        <v>3.5</v>
      </c>
      <c r="P13" s="89">
        <v>5.5</v>
      </c>
      <c r="Q13" s="82">
        <v>24.95</v>
      </c>
      <c r="R13" s="82">
        <v>0</v>
      </c>
      <c r="S13" s="82">
        <v>0</v>
      </c>
      <c r="T13" s="82">
        <v>100</v>
      </c>
      <c r="U13" s="109">
        <v>44439</v>
      </c>
      <c r="V13" s="82">
        <v>44.95</v>
      </c>
      <c r="W13" s="109">
        <v>44392</v>
      </c>
      <c r="X13" s="108">
        <f t="shared" si="3"/>
        <v>20.000000000000004</v>
      </c>
      <c r="Y13" s="108" t="str">
        <f t="shared" si="0"/>
        <v>OJO</v>
      </c>
      <c r="Z13" s="79">
        <f t="shared" si="1"/>
        <v>22.718181818181819</v>
      </c>
      <c r="AA13" s="110"/>
      <c r="AB13" s="79" t="str">
        <f t="shared" si="2"/>
        <v/>
      </c>
      <c r="AC13" s="110"/>
      <c r="AD13" s="110"/>
      <c r="AE13" s="82">
        <f t="shared" si="4"/>
        <v>22.718181818181819</v>
      </c>
      <c r="AF13" s="82">
        <f t="shared" si="5"/>
        <v>17.718181818181819</v>
      </c>
      <c r="AG13" s="1"/>
      <c r="AH13" s="1"/>
      <c r="AI13" s="1"/>
      <c r="AJ13" s="1"/>
      <c r="AK13" s="1"/>
    </row>
    <row r="14" spans="1:37" x14ac:dyDescent="0.4">
      <c r="A14" s="835"/>
      <c r="B14" s="79">
        <v>159236390020</v>
      </c>
      <c r="C14" s="80" t="s">
        <v>588</v>
      </c>
      <c r="D14" s="82" t="s">
        <v>426</v>
      </c>
      <c r="E14" s="82"/>
      <c r="F14" s="82">
        <v>5</v>
      </c>
      <c r="G14" s="82" t="s">
        <v>586</v>
      </c>
      <c r="H14" s="82">
        <v>1.4</v>
      </c>
      <c r="I14" s="82">
        <v>0</v>
      </c>
      <c r="J14" s="82">
        <v>0</v>
      </c>
      <c r="K14" s="82">
        <v>0.6</v>
      </c>
      <c r="L14" s="82">
        <v>4.6100000000000003</v>
      </c>
      <c r="M14" s="82">
        <v>0.67</v>
      </c>
      <c r="N14" s="82">
        <v>1</v>
      </c>
      <c r="O14" s="82">
        <v>1</v>
      </c>
      <c r="P14" s="89">
        <v>3</v>
      </c>
      <c r="Q14" s="82">
        <v>148.05000000000001</v>
      </c>
      <c r="R14" s="82">
        <v>0</v>
      </c>
      <c r="S14" s="82">
        <v>0</v>
      </c>
      <c r="T14" s="82">
        <v>0</v>
      </c>
      <c r="U14" s="109">
        <v>44439</v>
      </c>
      <c r="V14" s="82">
        <v>155.97999999999999</v>
      </c>
      <c r="W14" s="109">
        <v>44392</v>
      </c>
      <c r="X14" s="108">
        <f>V14-Q14</f>
        <v>7.9299999999999784</v>
      </c>
      <c r="Y14" s="108" t="str">
        <f t="shared" si="0"/>
        <v>OJO</v>
      </c>
      <c r="Z14" s="79">
        <f t="shared" si="1"/>
        <v>49.35</v>
      </c>
      <c r="AA14" s="110"/>
      <c r="AB14" s="79" t="str">
        <f t="shared" si="2"/>
        <v/>
      </c>
      <c r="AC14" s="110"/>
      <c r="AD14" s="110"/>
      <c r="AE14" s="82">
        <f t="shared" si="4"/>
        <v>49.35</v>
      </c>
      <c r="AF14" s="82">
        <f t="shared" si="5"/>
        <v>44.35</v>
      </c>
      <c r="AG14" s="1"/>
      <c r="AH14" s="1"/>
      <c r="AI14" s="1"/>
      <c r="AJ14" s="1"/>
      <c r="AK14" s="1"/>
    </row>
    <row r="15" spans="1:37" ht="12.6" thickBot="1" x14ac:dyDescent="0.45">
      <c r="A15" s="835"/>
      <c r="B15" s="79">
        <v>159236390040</v>
      </c>
      <c r="C15" s="80" t="s">
        <v>589</v>
      </c>
      <c r="D15" s="82" t="s">
        <v>426</v>
      </c>
      <c r="E15" s="82"/>
      <c r="F15" s="82">
        <v>5</v>
      </c>
      <c r="G15" s="82" t="s">
        <v>586</v>
      </c>
      <c r="H15" s="82">
        <v>0.17</v>
      </c>
      <c r="I15" s="82">
        <v>0.34</v>
      </c>
      <c r="J15" s="82">
        <v>0</v>
      </c>
      <c r="K15" s="82">
        <v>1</v>
      </c>
      <c r="L15" s="82">
        <v>0.7</v>
      </c>
      <c r="M15" s="82">
        <v>0.2</v>
      </c>
      <c r="N15" s="82">
        <v>1.8</v>
      </c>
      <c r="O15" s="82">
        <v>1.8</v>
      </c>
      <c r="P15" s="89">
        <v>2</v>
      </c>
      <c r="Q15" s="82">
        <v>54.17</v>
      </c>
      <c r="R15" s="110">
        <v>0</v>
      </c>
      <c r="S15" s="110">
        <v>0</v>
      </c>
      <c r="T15" s="110">
        <v>0</v>
      </c>
      <c r="U15" s="109">
        <v>44439</v>
      </c>
      <c r="V15" s="82">
        <v>57.57</v>
      </c>
      <c r="W15" s="109">
        <v>44392</v>
      </c>
      <c r="X15" s="108">
        <f t="shared" si="3"/>
        <v>3.3999999999999986</v>
      </c>
      <c r="Y15" s="108" t="str">
        <f t="shared" si="0"/>
        <v>OJO</v>
      </c>
      <c r="Z15" s="79">
        <f t="shared" si="1"/>
        <v>27.085000000000001</v>
      </c>
      <c r="AA15" s="110"/>
      <c r="AB15" s="79" t="str">
        <f t="shared" si="2"/>
        <v/>
      </c>
      <c r="AC15" s="110"/>
      <c r="AD15" s="110"/>
      <c r="AE15" s="82">
        <f t="shared" si="4"/>
        <v>27.085000000000001</v>
      </c>
      <c r="AF15" s="82">
        <f t="shared" si="5"/>
        <v>22.085000000000001</v>
      </c>
      <c r="AG15" s="3"/>
      <c r="AH15" s="3"/>
      <c r="AI15" s="3"/>
      <c r="AJ15" s="3"/>
      <c r="AK15" s="3"/>
    </row>
    <row r="19" spans="1:18" x14ac:dyDescent="0.4">
      <c r="A19" s="820" t="s">
        <v>61</v>
      </c>
      <c r="B19" s="820" t="s">
        <v>60</v>
      </c>
      <c r="C19" s="822" t="s">
        <v>75</v>
      </c>
      <c r="D19" s="834" t="s">
        <v>422</v>
      </c>
      <c r="E19" s="834" t="s">
        <v>569</v>
      </c>
      <c r="F19" s="822" t="s">
        <v>453</v>
      </c>
      <c r="G19" s="834" t="s">
        <v>568</v>
      </c>
      <c r="H19" s="836" t="s">
        <v>535</v>
      </c>
      <c r="I19" s="836" t="s">
        <v>63</v>
      </c>
      <c r="J19" s="836" t="s">
        <v>64</v>
      </c>
      <c r="K19" s="836" t="s">
        <v>550</v>
      </c>
      <c r="L19" s="836" t="s">
        <v>548</v>
      </c>
      <c r="M19" s="836" t="s">
        <v>549</v>
      </c>
      <c r="N19" s="836" t="s">
        <v>674</v>
      </c>
      <c r="O19" s="836" t="s">
        <v>675</v>
      </c>
      <c r="P19" s="844" t="s">
        <v>678</v>
      </c>
      <c r="Q19" s="843" t="s">
        <v>676</v>
      </c>
      <c r="R19" s="843" t="s">
        <v>677</v>
      </c>
    </row>
    <row r="20" spans="1:18" ht="54.75" customHeight="1" x14ac:dyDescent="0.4">
      <c r="A20" s="820"/>
      <c r="B20" s="820"/>
      <c r="C20" s="822"/>
      <c r="D20" s="834"/>
      <c r="E20" s="834"/>
      <c r="F20" s="822"/>
      <c r="G20" s="834"/>
      <c r="H20" s="837"/>
      <c r="I20" s="837"/>
      <c r="J20" s="837"/>
      <c r="K20" s="836"/>
      <c r="L20" s="836"/>
      <c r="M20" s="836"/>
      <c r="N20" s="836"/>
      <c r="O20" s="836"/>
      <c r="P20" s="845"/>
      <c r="Q20" s="843"/>
      <c r="R20" s="843"/>
    </row>
    <row r="21" spans="1:18" ht="12.75" customHeight="1" x14ac:dyDescent="0.4">
      <c r="A21" s="835" t="s">
        <v>415</v>
      </c>
      <c r="B21" s="79">
        <v>159236355020</v>
      </c>
      <c r="C21" s="80" t="s">
        <v>10</v>
      </c>
      <c r="D21" s="82" t="s">
        <v>426</v>
      </c>
      <c r="E21" s="82"/>
      <c r="F21" s="82">
        <v>5</v>
      </c>
      <c r="G21" s="82" t="s">
        <v>586</v>
      </c>
      <c r="H21" s="82">
        <v>1</v>
      </c>
      <c r="I21" s="82">
        <v>0.5</v>
      </c>
      <c r="J21" s="82">
        <v>0.3</v>
      </c>
      <c r="K21" s="82">
        <v>2</v>
      </c>
      <c r="L21" s="82">
        <v>0.52</v>
      </c>
      <c r="M21" s="82">
        <v>1.32</v>
      </c>
      <c r="N21" s="82">
        <v>0.68</v>
      </c>
      <c r="O21" s="82">
        <v>1.5</v>
      </c>
      <c r="P21" s="81">
        <v>1</v>
      </c>
      <c r="Q21" s="82">
        <v>24.68</v>
      </c>
      <c r="R21" s="91"/>
    </row>
    <row r="22" spans="1:18" x14ac:dyDescent="0.4">
      <c r="A22" s="835"/>
      <c r="B22" s="79">
        <v>159236365020</v>
      </c>
      <c r="C22" s="80" t="s">
        <v>11</v>
      </c>
      <c r="D22" s="82" t="s">
        <v>426</v>
      </c>
      <c r="E22" s="82"/>
      <c r="F22" s="82">
        <v>5</v>
      </c>
      <c r="G22" s="82" t="s">
        <v>586</v>
      </c>
      <c r="H22" s="82">
        <v>24</v>
      </c>
      <c r="I22" s="82">
        <v>22</v>
      </c>
      <c r="J22" s="82">
        <v>14</v>
      </c>
      <c r="K22" s="82">
        <v>17.5</v>
      </c>
      <c r="L22" s="82">
        <v>17.5</v>
      </c>
      <c r="M22" s="82">
        <v>24</v>
      </c>
      <c r="N22" s="82">
        <v>16.46</v>
      </c>
      <c r="O22" s="82">
        <v>13.62</v>
      </c>
      <c r="P22" s="81">
        <v>18</v>
      </c>
      <c r="Q22" s="82">
        <v>146.43</v>
      </c>
      <c r="R22" s="82">
        <v>226</v>
      </c>
    </row>
    <row r="23" spans="1:18" x14ac:dyDescent="0.4">
      <c r="A23" s="835"/>
      <c r="B23" s="79">
        <v>159236365040</v>
      </c>
      <c r="C23" s="80" t="s">
        <v>12</v>
      </c>
      <c r="D23" s="82" t="s">
        <v>426</v>
      </c>
      <c r="E23" s="82"/>
      <c r="F23" s="82">
        <v>5</v>
      </c>
      <c r="G23" s="82" t="s">
        <v>586</v>
      </c>
      <c r="H23" s="82">
        <v>0.25</v>
      </c>
      <c r="I23" s="82">
        <v>0.5</v>
      </c>
      <c r="J23" s="82">
        <v>0</v>
      </c>
      <c r="K23" s="82">
        <v>0</v>
      </c>
      <c r="L23" s="82">
        <v>0.52</v>
      </c>
      <c r="M23" s="82">
        <v>0.2</v>
      </c>
      <c r="N23" s="82">
        <v>0.33</v>
      </c>
      <c r="O23" s="82">
        <v>0.85</v>
      </c>
      <c r="P23" s="81">
        <v>0.5</v>
      </c>
      <c r="Q23" s="82">
        <v>7</v>
      </c>
      <c r="R23" s="91"/>
    </row>
    <row r="24" spans="1:18" x14ac:dyDescent="0.4">
      <c r="A24" s="835"/>
      <c r="B24" s="79">
        <v>159236375020</v>
      </c>
      <c r="C24" s="80" t="s">
        <v>13</v>
      </c>
      <c r="D24" s="82" t="s">
        <v>426</v>
      </c>
      <c r="E24" s="82"/>
      <c r="F24" s="82">
        <v>5</v>
      </c>
      <c r="G24" s="82" t="s">
        <v>586</v>
      </c>
      <c r="H24" s="79">
        <v>6</v>
      </c>
      <c r="I24" s="79">
        <v>5</v>
      </c>
      <c r="J24" s="79">
        <v>9</v>
      </c>
      <c r="K24" s="111">
        <v>38.5</v>
      </c>
      <c r="L24" s="111">
        <v>4.0999999999999996</v>
      </c>
      <c r="M24" s="79">
        <v>4.5999999999999996</v>
      </c>
      <c r="N24" s="82">
        <v>4.22</v>
      </c>
      <c r="O24" s="82">
        <v>3.49</v>
      </c>
      <c r="P24" s="81">
        <v>4</v>
      </c>
      <c r="Q24" s="82">
        <v>296.99</v>
      </c>
      <c r="R24" s="91"/>
    </row>
    <row r="25" spans="1:18" x14ac:dyDescent="0.4">
      <c r="A25" s="835"/>
      <c r="B25" s="79">
        <v>159236380000</v>
      </c>
      <c r="C25" s="80" t="s">
        <v>14</v>
      </c>
      <c r="D25" s="82" t="s">
        <v>426</v>
      </c>
      <c r="E25" s="82"/>
      <c r="F25" s="82">
        <v>5</v>
      </c>
      <c r="G25" s="82" t="s">
        <v>586</v>
      </c>
      <c r="H25" s="79">
        <v>1</v>
      </c>
      <c r="I25" s="79">
        <v>2</v>
      </c>
      <c r="J25" s="79">
        <v>0</v>
      </c>
      <c r="K25" s="79">
        <v>0</v>
      </c>
      <c r="L25" s="83">
        <v>1.6</v>
      </c>
      <c r="M25" s="79">
        <v>1</v>
      </c>
      <c r="N25" s="82">
        <v>0</v>
      </c>
      <c r="O25" s="82">
        <v>2.06</v>
      </c>
      <c r="P25" s="81">
        <v>1</v>
      </c>
      <c r="Q25" s="82">
        <v>39.5</v>
      </c>
      <c r="R25" s="91"/>
    </row>
    <row r="26" spans="1:18" x14ac:dyDescent="0.4">
      <c r="A26" s="835"/>
      <c r="B26" s="79">
        <v>159236380040</v>
      </c>
      <c r="C26" s="80" t="s">
        <v>555</v>
      </c>
      <c r="D26" s="82" t="s">
        <v>426</v>
      </c>
      <c r="E26" s="82"/>
      <c r="F26" s="82">
        <v>5</v>
      </c>
      <c r="G26" s="82" t="s">
        <v>586</v>
      </c>
      <c r="H26" s="83">
        <v>0.25</v>
      </c>
      <c r="I26" s="83">
        <v>0.5</v>
      </c>
      <c r="J26" s="82">
        <v>0</v>
      </c>
      <c r="K26" s="82">
        <v>0.5</v>
      </c>
      <c r="L26" s="82">
        <v>0.7</v>
      </c>
      <c r="M26" s="82">
        <v>0.25</v>
      </c>
      <c r="N26" s="82">
        <v>1.28</v>
      </c>
      <c r="O26" s="82">
        <v>0.22</v>
      </c>
      <c r="P26" s="81">
        <v>0.5</v>
      </c>
      <c r="Q26" s="82">
        <v>47.98</v>
      </c>
      <c r="R26" s="91"/>
    </row>
    <row r="27" spans="1:18" x14ac:dyDescent="0.4">
      <c r="A27" s="835"/>
      <c r="B27" s="79">
        <v>159236390000</v>
      </c>
      <c r="C27" s="80" t="s">
        <v>15</v>
      </c>
      <c r="D27" s="82" t="s">
        <v>426</v>
      </c>
      <c r="E27" s="82"/>
      <c r="F27" s="82">
        <v>5</v>
      </c>
      <c r="G27" s="82" t="s">
        <v>586</v>
      </c>
      <c r="H27" s="82">
        <v>5.5</v>
      </c>
      <c r="I27" s="82">
        <v>4</v>
      </c>
      <c r="J27" s="82">
        <v>3</v>
      </c>
      <c r="K27" s="82">
        <v>3.7</v>
      </c>
      <c r="L27" s="82">
        <v>3.65</v>
      </c>
      <c r="M27" s="82">
        <v>5.43</v>
      </c>
      <c r="N27" s="82">
        <v>3.33</v>
      </c>
      <c r="O27" s="82">
        <v>3.45</v>
      </c>
      <c r="P27" s="81">
        <v>3.5</v>
      </c>
      <c r="Q27" s="82">
        <v>100.8</v>
      </c>
      <c r="R27" s="91"/>
    </row>
    <row r="28" spans="1:18" x14ac:dyDescent="0.4">
      <c r="A28" s="835"/>
      <c r="B28" s="79">
        <v>159236390020</v>
      </c>
      <c r="C28" s="80" t="s">
        <v>588</v>
      </c>
      <c r="D28" s="82" t="s">
        <v>426</v>
      </c>
      <c r="E28" s="82"/>
      <c r="F28" s="82">
        <v>5</v>
      </c>
      <c r="G28" s="82" t="s">
        <v>586</v>
      </c>
      <c r="H28" s="82">
        <v>1.4</v>
      </c>
      <c r="I28" s="82">
        <v>0</v>
      </c>
      <c r="J28" s="82">
        <v>0</v>
      </c>
      <c r="K28" s="82">
        <v>0.6</v>
      </c>
      <c r="L28" s="82">
        <v>4.6100000000000003</v>
      </c>
      <c r="M28" s="82">
        <v>0.67</v>
      </c>
      <c r="N28" s="82">
        <v>2.76</v>
      </c>
      <c r="O28" s="82">
        <v>1.64</v>
      </c>
      <c r="P28" s="81">
        <v>3</v>
      </c>
      <c r="Q28" s="82">
        <v>124.86</v>
      </c>
      <c r="R28" s="91"/>
    </row>
    <row r="29" spans="1:18" x14ac:dyDescent="0.4">
      <c r="A29" s="835"/>
      <c r="B29" s="79">
        <v>159236390040</v>
      </c>
      <c r="C29" s="80" t="s">
        <v>589</v>
      </c>
      <c r="D29" s="82" t="s">
        <v>426</v>
      </c>
      <c r="E29" s="82"/>
      <c r="F29" s="82">
        <v>5</v>
      </c>
      <c r="G29" s="82" t="s">
        <v>586</v>
      </c>
      <c r="H29" s="82">
        <v>0.17</v>
      </c>
      <c r="I29" s="82">
        <v>0.34</v>
      </c>
      <c r="J29" s="82">
        <v>0</v>
      </c>
      <c r="K29" s="82">
        <v>1</v>
      </c>
      <c r="L29" s="82">
        <v>0.7</v>
      </c>
      <c r="M29" s="82">
        <v>0.2</v>
      </c>
      <c r="N29" s="82">
        <v>1.07</v>
      </c>
      <c r="O29" s="82">
        <v>0</v>
      </c>
      <c r="P29" s="81">
        <v>1</v>
      </c>
      <c r="Q29" s="82">
        <v>54.17</v>
      </c>
      <c r="R29" s="91"/>
    </row>
    <row r="30" spans="1:18" x14ac:dyDescent="0.4">
      <c r="A30" s="835"/>
      <c r="B30" s="79">
        <v>159251000000</v>
      </c>
      <c r="C30" s="80" t="s">
        <v>672</v>
      </c>
      <c r="D30" s="79" t="s">
        <v>426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>
        <v>45.36</v>
      </c>
    </row>
  </sheetData>
  <mergeCells count="49">
    <mergeCell ref="A21:A30"/>
    <mergeCell ref="R19:R20"/>
    <mergeCell ref="P19:P20"/>
    <mergeCell ref="K19:K20"/>
    <mergeCell ref="L19:L20"/>
    <mergeCell ref="M19:M20"/>
    <mergeCell ref="N19:N20"/>
    <mergeCell ref="F19:F20"/>
    <mergeCell ref="G19:G20"/>
    <mergeCell ref="H19:H20"/>
    <mergeCell ref="I19:I20"/>
    <mergeCell ref="J19:J20"/>
    <mergeCell ref="A19:A20"/>
    <mergeCell ref="B19:B20"/>
    <mergeCell ref="C19:C20"/>
    <mergeCell ref="D19:D20"/>
    <mergeCell ref="E19:E20"/>
    <mergeCell ref="V5:V6"/>
    <mergeCell ref="U5:U6"/>
    <mergeCell ref="O19:O20"/>
    <mergeCell ref="Q19:Q20"/>
    <mergeCell ref="AF5:AF6"/>
    <mergeCell ref="G5:G6"/>
    <mergeCell ref="AE5:AE6"/>
    <mergeCell ref="Q5:T5"/>
    <mergeCell ref="Z5:Z6"/>
    <mergeCell ref="AA5:AA6"/>
    <mergeCell ref="AC5:AC6"/>
    <mergeCell ref="AD5:AD6"/>
    <mergeCell ref="AB5:AB6"/>
    <mergeCell ref="Y5:Y6"/>
    <mergeCell ref="X5:X6"/>
    <mergeCell ref="W5:W6"/>
    <mergeCell ref="P5:P6"/>
    <mergeCell ref="N5:N6"/>
    <mergeCell ref="O5:O6"/>
    <mergeCell ref="A7:A15"/>
    <mergeCell ref="E5:E6"/>
    <mergeCell ref="K5:K6"/>
    <mergeCell ref="L5:L6"/>
    <mergeCell ref="M5:M6"/>
    <mergeCell ref="F5:F6"/>
    <mergeCell ref="H5:H6"/>
    <mergeCell ref="I5:I6"/>
    <mergeCell ref="J5:J6"/>
    <mergeCell ref="A5:A6"/>
    <mergeCell ref="B5:B6"/>
    <mergeCell ref="C5:C6"/>
    <mergeCell ref="D5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K17"/>
  <sheetViews>
    <sheetView workbookViewId="0">
      <selection activeCell="A8" sqref="A8:A14"/>
    </sheetView>
  </sheetViews>
  <sheetFormatPr baseColWidth="10" defaultRowHeight="12.3" x14ac:dyDescent="0.4"/>
  <cols>
    <col min="1" max="1" width="88.88671875" customWidth="1"/>
    <col min="2" max="2" width="20.88671875" customWidth="1"/>
    <col min="4" max="4" width="13.88671875" customWidth="1"/>
    <col min="5" max="5" width="18" customWidth="1"/>
  </cols>
  <sheetData>
    <row r="1" spans="1:11" x14ac:dyDescent="0.4">
      <c r="A1" s="26" t="s">
        <v>580</v>
      </c>
      <c r="B1" t="s">
        <v>591</v>
      </c>
    </row>
    <row r="2" spans="1:11" x14ac:dyDescent="0.4">
      <c r="A2" s="105" t="s">
        <v>581</v>
      </c>
      <c r="B2" s="1" t="s">
        <v>554</v>
      </c>
    </row>
    <row r="6" spans="1:11" x14ac:dyDescent="0.4">
      <c r="A6" s="1" t="s">
        <v>582</v>
      </c>
    </row>
    <row r="7" spans="1:11" ht="24.9" thickBot="1" x14ac:dyDescent="0.45">
      <c r="C7" s="1" t="s">
        <v>583</v>
      </c>
      <c r="D7" t="s">
        <v>584</v>
      </c>
      <c r="E7" s="125" t="s">
        <v>585</v>
      </c>
    </row>
    <row r="8" spans="1:11" ht="12.6" thickBot="1" x14ac:dyDescent="0.45">
      <c r="A8" s="38" t="s">
        <v>91</v>
      </c>
      <c r="B8" s="14">
        <v>158200300000</v>
      </c>
      <c r="C8" s="54">
        <v>28.5</v>
      </c>
      <c r="D8" s="54">
        <v>816</v>
      </c>
      <c r="E8" s="54">
        <v>28.631578950000002</v>
      </c>
      <c r="F8" s="54"/>
      <c r="G8" s="54"/>
      <c r="H8" s="54"/>
      <c r="I8" s="54"/>
      <c r="J8" s="55"/>
      <c r="K8" s="55"/>
    </row>
    <row r="9" spans="1:11" ht="12.6" thickBot="1" x14ac:dyDescent="0.45">
      <c r="A9" s="38" t="s">
        <v>93</v>
      </c>
      <c r="B9" s="14">
        <v>158200600000</v>
      </c>
      <c r="C9">
        <v>0.95</v>
      </c>
      <c r="D9">
        <v>288</v>
      </c>
      <c r="E9">
        <v>303.15789469999999</v>
      </c>
    </row>
    <row r="10" spans="1:11" ht="12.6" thickBot="1" x14ac:dyDescent="0.45">
      <c r="A10" s="38" t="s">
        <v>462</v>
      </c>
      <c r="B10" s="14">
        <v>158201000000</v>
      </c>
      <c r="C10">
        <v>33.25</v>
      </c>
      <c r="D10">
        <v>107</v>
      </c>
      <c r="E10" s="106">
        <v>3.2180451130000001</v>
      </c>
    </row>
    <row r="11" spans="1:11" ht="12.6" thickBot="1" x14ac:dyDescent="0.45">
      <c r="A11" s="38" t="s">
        <v>378</v>
      </c>
      <c r="B11" s="14">
        <v>158200800000</v>
      </c>
      <c r="C11">
        <v>1.9</v>
      </c>
      <c r="D11">
        <v>438</v>
      </c>
      <c r="E11">
        <v>230.52631579999999</v>
      </c>
    </row>
    <row r="12" spans="1:11" ht="12.6" thickBot="1" x14ac:dyDescent="0.45">
      <c r="A12" s="38" t="s">
        <v>379</v>
      </c>
      <c r="B12" s="14">
        <v>800000000357</v>
      </c>
      <c r="C12">
        <v>0.28999999999999998</v>
      </c>
      <c r="D12">
        <v>107</v>
      </c>
      <c r="E12">
        <v>368.96551720000002</v>
      </c>
    </row>
    <row r="13" spans="1:11" ht="12.6" thickBot="1" x14ac:dyDescent="0.45">
      <c r="A13" s="37" t="s">
        <v>461</v>
      </c>
      <c r="B13" s="13">
        <v>158200900000</v>
      </c>
      <c r="C13">
        <v>100</v>
      </c>
      <c r="D13">
        <v>350</v>
      </c>
      <c r="E13" s="106">
        <v>3.5</v>
      </c>
    </row>
    <row r="14" spans="1:11" ht="12.6" thickBot="1" x14ac:dyDescent="0.45">
      <c r="A14" s="37" t="s">
        <v>92</v>
      </c>
      <c r="B14" s="13">
        <v>158200400000</v>
      </c>
      <c r="C14">
        <v>10</v>
      </c>
      <c r="D14">
        <v>234</v>
      </c>
      <c r="E14">
        <v>23.4</v>
      </c>
    </row>
    <row r="17" spans="3:5" x14ac:dyDescent="0.4">
      <c r="C17" s="846"/>
      <c r="D17" s="846"/>
      <c r="E17" s="846"/>
    </row>
  </sheetData>
  <mergeCells count="1">
    <mergeCell ref="C17:E17"/>
  </mergeCells>
  <pageMargins left="0.7" right="0.7" top="0.75" bottom="0.75" header="0.3" footer="0.3"/>
  <pageSetup paperSize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pageSetUpPr fitToPage="1"/>
  </sheetPr>
  <dimension ref="A1:H20"/>
  <sheetViews>
    <sheetView topLeftCell="A4" workbookViewId="0">
      <selection activeCell="D3" sqref="D3:E20"/>
    </sheetView>
  </sheetViews>
  <sheetFormatPr baseColWidth="10" defaultRowHeight="12.3" x14ac:dyDescent="0.4"/>
  <cols>
    <col min="1" max="1" width="24.109375" customWidth="1"/>
    <col min="2" max="2" width="30" customWidth="1"/>
    <col min="4" max="4" width="16.88671875" customWidth="1"/>
    <col min="5" max="5" width="34.44140625" customWidth="1"/>
    <col min="7" max="7" width="15.6640625" customWidth="1"/>
    <col min="8" max="8" width="19.5546875" customWidth="1"/>
    <col min="9" max="9" width="13.6640625" customWidth="1"/>
  </cols>
  <sheetData>
    <row r="1" spans="1:8" ht="20.100000000000001" x14ac:dyDescent="0.7">
      <c r="A1" s="847" t="s">
        <v>618</v>
      </c>
      <c r="B1" s="847"/>
      <c r="D1" s="847" t="s">
        <v>619</v>
      </c>
      <c r="E1" s="847"/>
      <c r="G1" s="847" t="s">
        <v>620</v>
      </c>
      <c r="H1" s="847"/>
    </row>
    <row r="2" spans="1:8" x14ac:dyDescent="0.4">
      <c r="A2" s="33" t="s">
        <v>60</v>
      </c>
      <c r="B2" s="33" t="s">
        <v>551</v>
      </c>
      <c r="D2" s="33" t="s">
        <v>60</v>
      </c>
      <c r="E2" s="33" t="s">
        <v>551</v>
      </c>
      <c r="G2" s="33" t="s">
        <v>60</v>
      </c>
      <c r="H2" s="33" t="s">
        <v>551</v>
      </c>
    </row>
    <row r="3" spans="1:8" ht="36.9" x14ac:dyDescent="0.45">
      <c r="A3" s="101">
        <v>267092001988</v>
      </c>
      <c r="B3" s="102" t="s">
        <v>109</v>
      </c>
      <c r="C3" s="91"/>
      <c r="D3" s="101">
        <v>267092001995</v>
      </c>
      <c r="E3" s="102" t="s">
        <v>557</v>
      </c>
      <c r="G3" s="116">
        <v>12940100000000</v>
      </c>
      <c r="H3" s="116" t="s">
        <v>621</v>
      </c>
    </row>
    <row r="4" spans="1:8" ht="36.9" x14ac:dyDescent="0.45">
      <c r="A4" s="101">
        <v>267092001989</v>
      </c>
      <c r="B4" s="102" t="s">
        <v>110</v>
      </c>
      <c r="C4" s="91"/>
      <c r="D4" s="101">
        <v>267025000000</v>
      </c>
      <c r="E4" s="102" t="s">
        <v>545</v>
      </c>
      <c r="G4" s="116">
        <v>12940200000000</v>
      </c>
      <c r="H4" s="116" t="s">
        <v>622</v>
      </c>
    </row>
    <row r="5" spans="1:8" ht="24.6" x14ac:dyDescent="0.4">
      <c r="A5" s="101">
        <v>267092001990</v>
      </c>
      <c r="B5" s="102" t="s">
        <v>111</v>
      </c>
      <c r="C5" s="91"/>
      <c r="D5" s="101">
        <v>267092730005</v>
      </c>
      <c r="E5" s="102" t="s">
        <v>112</v>
      </c>
    </row>
    <row r="6" spans="1:8" ht="24.6" x14ac:dyDescent="0.4">
      <c r="A6" s="101">
        <v>267092001991</v>
      </c>
      <c r="B6" s="102" t="s">
        <v>113</v>
      </c>
      <c r="C6" s="91"/>
      <c r="D6" s="91"/>
      <c r="E6" s="102" t="s">
        <v>407</v>
      </c>
    </row>
    <row r="7" spans="1:8" x14ac:dyDescent="0.4">
      <c r="A7" s="101">
        <v>267092730130</v>
      </c>
      <c r="B7" s="102" t="s">
        <v>114</v>
      </c>
      <c r="C7" s="91"/>
      <c r="D7" s="101">
        <v>267092002000</v>
      </c>
      <c r="E7" s="102" t="s">
        <v>115</v>
      </c>
    </row>
    <row r="8" spans="1:8" x14ac:dyDescent="0.4">
      <c r="A8" s="101">
        <v>267092730140</v>
      </c>
      <c r="B8" s="102" t="s">
        <v>116</v>
      </c>
      <c r="C8" s="91"/>
      <c r="D8" s="101">
        <v>267092002100</v>
      </c>
      <c r="E8" s="103" t="s">
        <v>117</v>
      </c>
    </row>
    <row r="9" spans="1:8" x14ac:dyDescent="0.4">
      <c r="A9" s="104">
        <v>267927300150</v>
      </c>
      <c r="B9" s="103" t="s">
        <v>118</v>
      </c>
      <c r="C9" s="91"/>
      <c r="D9" s="104">
        <v>267092002200</v>
      </c>
      <c r="E9" s="103" t="s">
        <v>119</v>
      </c>
    </row>
    <row r="10" spans="1:8" x14ac:dyDescent="0.4">
      <c r="A10" s="91"/>
      <c r="B10" s="91"/>
      <c r="C10" s="91"/>
      <c r="D10" s="91"/>
      <c r="E10" s="91"/>
    </row>
    <row r="11" spans="1:8" ht="36.9" x14ac:dyDescent="0.4">
      <c r="A11" s="101">
        <v>267092770010</v>
      </c>
      <c r="B11" s="102" t="s">
        <v>398</v>
      </c>
      <c r="C11" s="91"/>
      <c r="D11" s="101"/>
      <c r="E11" s="102" t="s">
        <v>405</v>
      </c>
    </row>
    <row r="12" spans="1:8" ht="36.9" x14ac:dyDescent="0.4">
      <c r="A12" s="101">
        <v>267092770030</v>
      </c>
      <c r="B12" s="102" t="s">
        <v>399</v>
      </c>
      <c r="C12" s="91"/>
      <c r="D12" s="101">
        <v>267092770031</v>
      </c>
      <c r="E12" s="102" t="s">
        <v>558</v>
      </c>
    </row>
    <row r="13" spans="1:8" x14ac:dyDescent="0.4">
      <c r="A13" s="91"/>
      <c r="B13" s="91"/>
      <c r="C13" s="91"/>
      <c r="D13" s="91"/>
      <c r="E13" s="91"/>
    </row>
    <row r="14" spans="1:8" x14ac:dyDescent="0.4">
      <c r="A14" s="91"/>
      <c r="B14" s="91"/>
      <c r="C14" s="91"/>
      <c r="D14" s="91"/>
      <c r="E14" s="91"/>
    </row>
    <row r="15" spans="1:8" ht="49.2" x14ac:dyDescent="0.4">
      <c r="A15" s="101">
        <v>267062000000</v>
      </c>
      <c r="B15" s="102" t="s">
        <v>400</v>
      </c>
      <c r="C15" s="91"/>
      <c r="D15" s="101">
        <v>267062001000</v>
      </c>
      <c r="E15" s="102" t="s">
        <v>107</v>
      </c>
    </row>
    <row r="16" spans="1:8" x14ac:dyDescent="0.4">
      <c r="A16" s="101"/>
      <c r="B16" s="91"/>
      <c r="C16" s="91"/>
      <c r="D16" s="91"/>
      <c r="E16" s="91"/>
    </row>
    <row r="17" spans="1:5" x14ac:dyDescent="0.4">
      <c r="A17" s="91"/>
      <c r="B17" s="91"/>
      <c r="C17" s="91"/>
      <c r="D17" s="91"/>
      <c r="E17" s="91"/>
    </row>
    <row r="18" spans="1:5" x14ac:dyDescent="0.4">
      <c r="A18" s="91"/>
      <c r="B18" s="91"/>
      <c r="C18" s="91"/>
      <c r="D18" s="91"/>
      <c r="E18" s="91"/>
    </row>
    <row r="19" spans="1:5" x14ac:dyDescent="0.4">
      <c r="A19" s="91"/>
      <c r="B19" s="91"/>
      <c r="C19" s="91"/>
      <c r="D19" s="101">
        <v>267092002300</v>
      </c>
      <c r="E19" s="102" t="s">
        <v>120</v>
      </c>
    </row>
    <row r="20" spans="1:5" ht="24.6" x14ac:dyDescent="0.4">
      <c r="A20" s="91"/>
      <c r="B20" s="91"/>
      <c r="C20" s="91"/>
      <c r="D20" s="101">
        <v>267065001000</v>
      </c>
      <c r="E20" s="102" t="s">
        <v>108</v>
      </c>
    </row>
  </sheetData>
  <mergeCells count="3">
    <mergeCell ref="D1:E1"/>
    <mergeCell ref="A1:B1"/>
    <mergeCell ref="G1:H1"/>
  </mergeCells>
  <pageMargins left="0.7" right="0.7" top="0.75" bottom="0.75" header="0.3" footer="0.3"/>
  <pageSetup paperSize="5" scale="92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E17"/>
  <sheetViews>
    <sheetView workbookViewId="0">
      <selection activeCell="A2" sqref="A2:E17"/>
    </sheetView>
  </sheetViews>
  <sheetFormatPr baseColWidth="10" defaultRowHeight="12.3" x14ac:dyDescent="0.4"/>
  <cols>
    <col min="1" max="1" width="16.6640625" customWidth="1"/>
    <col min="2" max="2" width="44.33203125" customWidth="1"/>
    <col min="4" max="4" width="19" customWidth="1"/>
  </cols>
  <sheetData>
    <row r="1" spans="1:5" x14ac:dyDescent="0.4">
      <c r="A1" s="115"/>
      <c r="B1" s="115"/>
      <c r="C1" s="117">
        <v>44453</v>
      </c>
      <c r="D1" s="117">
        <v>44453</v>
      </c>
    </row>
    <row r="2" spans="1:5" ht="24.6" x14ac:dyDescent="0.4">
      <c r="A2" s="78" t="s">
        <v>574</v>
      </c>
      <c r="B2" s="78" t="s">
        <v>575</v>
      </c>
      <c r="C2" s="78" t="s">
        <v>576</v>
      </c>
      <c r="D2" s="88" t="s">
        <v>612</v>
      </c>
      <c r="E2" s="78" t="s">
        <v>615</v>
      </c>
    </row>
    <row r="3" spans="1:5" x14ac:dyDescent="0.4">
      <c r="A3" s="79">
        <v>267003001002</v>
      </c>
      <c r="B3" s="80" t="s">
        <v>123</v>
      </c>
      <c r="C3" s="82">
        <v>0</v>
      </c>
      <c r="D3" s="82">
        <v>951</v>
      </c>
      <c r="E3" s="81">
        <f>C3+D3</f>
        <v>951</v>
      </c>
    </row>
    <row r="4" spans="1:5" x14ac:dyDescent="0.4">
      <c r="A4" s="79">
        <v>267003501110</v>
      </c>
      <c r="B4" s="80" t="s">
        <v>124</v>
      </c>
      <c r="C4" s="82">
        <v>2300</v>
      </c>
      <c r="D4" s="82">
        <v>0</v>
      </c>
      <c r="E4" s="81">
        <f t="shared" ref="E4:E17" si="0">C4+D4</f>
        <v>2300</v>
      </c>
    </row>
    <row r="5" spans="1:5" x14ac:dyDescent="0.4">
      <c r="A5" s="79">
        <v>267004001120</v>
      </c>
      <c r="B5" s="80" t="s">
        <v>125</v>
      </c>
      <c r="C5" s="82">
        <v>6000</v>
      </c>
      <c r="D5" s="82">
        <v>3</v>
      </c>
      <c r="E5" s="81">
        <f t="shared" si="0"/>
        <v>6003</v>
      </c>
    </row>
    <row r="6" spans="1:5" x14ac:dyDescent="0.4">
      <c r="A6" s="79">
        <v>267004501130</v>
      </c>
      <c r="B6" s="80" t="s">
        <v>126</v>
      </c>
      <c r="C6" s="82">
        <v>7500</v>
      </c>
      <c r="D6" s="82">
        <v>0</v>
      </c>
      <c r="E6" s="81">
        <f t="shared" si="0"/>
        <v>7500</v>
      </c>
    </row>
    <row r="7" spans="1:5" x14ac:dyDescent="0.4">
      <c r="A7" s="79">
        <v>267005001210</v>
      </c>
      <c r="B7" s="80" t="s">
        <v>127</v>
      </c>
      <c r="C7" s="82">
        <v>1500</v>
      </c>
      <c r="D7" s="82">
        <v>1980</v>
      </c>
      <c r="E7" s="81">
        <f t="shared" si="0"/>
        <v>3480</v>
      </c>
    </row>
    <row r="8" spans="1:5" x14ac:dyDescent="0.4">
      <c r="A8" s="79">
        <v>267005501220</v>
      </c>
      <c r="B8" s="80" t="s">
        <v>128</v>
      </c>
      <c r="C8" s="82">
        <v>0</v>
      </c>
      <c r="D8" s="82">
        <v>3501</v>
      </c>
      <c r="E8" s="81">
        <f t="shared" si="0"/>
        <v>3501</v>
      </c>
    </row>
    <row r="9" spans="1:5" x14ac:dyDescent="0.4">
      <c r="A9" s="79">
        <v>267006001230</v>
      </c>
      <c r="B9" s="80" t="s">
        <v>129</v>
      </c>
      <c r="C9" s="82">
        <v>4500</v>
      </c>
      <c r="D9" s="82">
        <v>1244</v>
      </c>
      <c r="E9" s="81">
        <f t="shared" si="0"/>
        <v>5744</v>
      </c>
    </row>
    <row r="10" spans="1:5" x14ac:dyDescent="0.4">
      <c r="A10" s="79">
        <v>267006501240</v>
      </c>
      <c r="B10" s="80" t="s">
        <v>130</v>
      </c>
      <c r="C10" s="82">
        <v>7700</v>
      </c>
      <c r="D10" s="82">
        <v>1534</v>
      </c>
      <c r="E10" s="81">
        <f t="shared" si="0"/>
        <v>9234</v>
      </c>
    </row>
    <row r="11" spans="1:5" x14ac:dyDescent="0.4">
      <c r="A11" s="79">
        <v>267007001250</v>
      </c>
      <c r="B11" s="80" t="s">
        <v>131</v>
      </c>
      <c r="C11" s="82">
        <v>21500</v>
      </c>
      <c r="D11" s="82">
        <v>2012</v>
      </c>
      <c r="E11" s="81">
        <f t="shared" si="0"/>
        <v>23512</v>
      </c>
    </row>
    <row r="12" spans="1:5" x14ac:dyDescent="0.4">
      <c r="A12" s="79">
        <v>267007501260</v>
      </c>
      <c r="B12" s="80" t="s">
        <v>132</v>
      </c>
      <c r="C12" s="82">
        <v>24500</v>
      </c>
      <c r="D12" s="82">
        <v>960</v>
      </c>
      <c r="E12" s="81">
        <f t="shared" si="0"/>
        <v>25460</v>
      </c>
    </row>
    <row r="13" spans="1:5" x14ac:dyDescent="0.4">
      <c r="A13" s="79">
        <v>267008001270</v>
      </c>
      <c r="B13" s="80" t="s">
        <v>133</v>
      </c>
      <c r="C13" s="82">
        <v>20000</v>
      </c>
      <c r="D13" s="82">
        <v>3913</v>
      </c>
      <c r="E13" s="81">
        <f t="shared" si="0"/>
        <v>23913</v>
      </c>
    </row>
    <row r="14" spans="1:5" x14ac:dyDescent="0.4">
      <c r="A14" s="79">
        <v>267008501280</v>
      </c>
      <c r="B14" s="80" t="s">
        <v>134</v>
      </c>
      <c r="C14" s="82">
        <v>9000</v>
      </c>
      <c r="D14" s="82">
        <v>0</v>
      </c>
      <c r="E14" s="81">
        <f t="shared" si="0"/>
        <v>9000</v>
      </c>
    </row>
    <row r="15" spans="1:5" x14ac:dyDescent="0.4">
      <c r="A15" s="79">
        <v>267009001490</v>
      </c>
      <c r="B15" s="80" t="s">
        <v>135</v>
      </c>
      <c r="C15" s="82">
        <v>1100</v>
      </c>
      <c r="D15" s="82">
        <v>804</v>
      </c>
      <c r="E15" s="81">
        <f t="shared" si="0"/>
        <v>1904</v>
      </c>
    </row>
    <row r="16" spans="1:5" ht="24.6" x14ac:dyDescent="0.4">
      <c r="A16" s="79">
        <v>267009501411</v>
      </c>
      <c r="B16" s="80" t="s">
        <v>613</v>
      </c>
      <c r="C16" s="82">
        <v>1500</v>
      </c>
      <c r="D16" s="82">
        <v>385</v>
      </c>
      <c r="E16" s="81">
        <f t="shared" si="0"/>
        <v>1885</v>
      </c>
    </row>
    <row r="17" spans="1:5" ht="24.6" x14ac:dyDescent="0.4">
      <c r="A17" s="79">
        <v>267010001412</v>
      </c>
      <c r="B17" s="80" t="s">
        <v>614</v>
      </c>
      <c r="C17" s="82">
        <v>1500</v>
      </c>
      <c r="D17" s="82">
        <v>958</v>
      </c>
      <c r="E17" s="81">
        <f t="shared" si="0"/>
        <v>2458</v>
      </c>
    </row>
  </sheetData>
  <pageMargins left="0.7" right="0.7" top="0.75" bottom="0.75" header="0.3" footer="0.3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6EF0-ECB7-4933-81B1-352A72BA7E39}">
  <dimension ref="A3:H37"/>
  <sheetViews>
    <sheetView topLeftCell="A23" workbookViewId="0">
      <selection activeCell="D36" sqref="D36"/>
    </sheetView>
  </sheetViews>
  <sheetFormatPr baseColWidth="10" defaultRowHeight="17.399999999999999" customHeight="1" x14ac:dyDescent="0.4"/>
  <cols>
    <col min="1" max="1" width="12.5546875" customWidth="1"/>
    <col min="2" max="2" width="22" customWidth="1"/>
    <col min="3" max="3" width="22.71875" customWidth="1"/>
    <col min="4" max="4" width="77.71875" customWidth="1"/>
    <col min="6" max="6" width="16.38671875" customWidth="1"/>
  </cols>
  <sheetData>
    <row r="3" spans="1:7" ht="44.1" customHeight="1" x14ac:dyDescent="0.4">
      <c r="A3" s="765" t="s">
        <v>935</v>
      </c>
      <c r="B3" s="765" t="s">
        <v>936</v>
      </c>
      <c r="C3" s="765" t="s">
        <v>574</v>
      </c>
      <c r="D3" s="765" t="s">
        <v>575</v>
      </c>
      <c r="E3" s="765" t="s">
        <v>576</v>
      </c>
      <c r="F3" s="765" t="s">
        <v>612</v>
      </c>
      <c r="G3" s="765" t="s">
        <v>615</v>
      </c>
    </row>
    <row r="4" spans="1:7" ht="17.399999999999999" customHeight="1" x14ac:dyDescent="0.4">
      <c r="A4" t="s">
        <v>937</v>
      </c>
      <c r="B4" t="s">
        <v>938</v>
      </c>
      <c r="C4" s="79">
        <v>267003001002</v>
      </c>
      <c r="D4" s="764" t="s">
        <v>123</v>
      </c>
      <c r="E4" s="82">
        <v>0</v>
      </c>
      <c r="F4" s="82">
        <v>951</v>
      </c>
      <c r="G4" s="81">
        <f>E4+F4</f>
        <v>951</v>
      </c>
    </row>
    <row r="5" spans="1:7" ht="17.399999999999999" customHeight="1" x14ac:dyDescent="0.4">
      <c r="A5" t="s">
        <v>939</v>
      </c>
      <c r="B5" t="s">
        <v>938</v>
      </c>
      <c r="C5" s="79">
        <v>267003501110</v>
      </c>
      <c r="D5" s="764" t="s">
        <v>124</v>
      </c>
      <c r="E5" s="82">
        <v>2300</v>
      </c>
      <c r="F5" s="82">
        <v>0</v>
      </c>
      <c r="G5" s="81">
        <f t="shared" ref="G5:G18" si="0">E5+F5</f>
        <v>2300</v>
      </c>
    </row>
    <row r="6" spans="1:7" ht="17.399999999999999" customHeight="1" x14ac:dyDescent="0.4">
      <c r="A6" t="s">
        <v>940</v>
      </c>
      <c r="B6" t="s">
        <v>938</v>
      </c>
      <c r="C6" s="79">
        <v>267004001120</v>
      </c>
      <c r="D6" s="764" t="s">
        <v>125</v>
      </c>
      <c r="E6" s="82">
        <v>6000</v>
      </c>
      <c r="F6" s="82">
        <v>3</v>
      </c>
      <c r="G6" s="81">
        <f t="shared" si="0"/>
        <v>6003</v>
      </c>
    </row>
    <row r="7" spans="1:7" ht="17.399999999999999" customHeight="1" x14ac:dyDescent="0.4">
      <c r="A7" t="s">
        <v>941</v>
      </c>
      <c r="B7" t="s">
        <v>938</v>
      </c>
      <c r="C7" s="79">
        <v>267004501130</v>
      </c>
      <c r="D7" s="764" t="s">
        <v>126</v>
      </c>
      <c r="E7" s="82">
        <v>7500</v>
      </c>
      <c r="F7" s="82">
        <v>0</v>
      </c>
      <c r="G7" s="81">
        <f t="shared" si="0"/>
        <v>7500</v>
      </c>
    </row>
    <row r="8" spans="1:7" ht="17.399999999999999" customHeight="1" x14ac:dyDescent="0.4">
      <c r="A8" t="s">
        <v>942</v>
      </c>
      <c r="B8" t="s">
        <v>938</v>
      </c>
      <c r="C8" s="79">
        <v>267005001210</v>
      </c>
      <c r="D8" s="764" t="s">
        <v>127</v>
      </c>
      <c r="E8" s="82">
        <v>1500</v>
      </c>
      <c r="F8" s="82">
        <v>1980</v>
      </c>
      <c r="G8" s="81">
        <f t="shared" si="0"/>
        <v>3480</v>
      </c>
    </row>
    <row r="9" spans="1:7" ht="17.399999999999999" customHeight="1" x14ac:dyDescent="0.4">
      <c r="A9" t="s">
        <v>943</v>
      </c>
      <c r="B9" t="s">
        <v>938</v>
      </c>
      <c r="C9" s="79">
        <v>267005501220</v>
      </c>
      <c r="D9" s="764" t="s">
        <v>128</v>
      </c>
      <c r="E9" s="82">
        <v>0</v>
      </c>
      <c r="F9" s="82">
        <v>3501</v>
      </c>
      <c r="G9" s="81">
        <f t="shared" si="0"/>
        <v>3501</v>
      </c>
    </row>
    <row r="10" spans="1:7" ht="17.399999999999999" customHeight="1" x14ac:dyDescent="0.4">
      <c r="A10" t="s">
        <v>944</v>
      </c>
      <c r="B10" t="s">
        <v>938</v>
      </c>
      <c r="C10" s="79">
        <v>267006001230</v>
      </c>
      <c r="D10" s="764" t="s">
        <v>129</v>
      </c>
      <c r="E10" s="82">
        <v>4500</v>
      </c>
      <c r="F10" s="82">
        <v>1244</v>
      </c>
      <c r="G10" s="81">
        <f t="shared" si="0"/>
        <v>5744</v>
      </c>
    </row>
    <row r="11" spans="1:7" ht="17.399999999999999" customHeight="1" x14ac:dyDescent="0.4">
      <c r="A11" t="s">
        <v>945</v>
      </c>
      <c r="B11" t="s">
        <v>938</v>
      </c>
      <c r="C11" s="79">
        <v>267006501240</v>
      </c>
      <c r="D11" s="764" t="s">
        <v>130</v>
      </c>
      <c r="E11" s="82">
        <v>7700</v>
      </c>
      <c r="F11" s="82">
        <v>1534</v>
      </c>
      <c r="G11" s="81">
        <f t="shared" si="0"/>
        <v>9234</v>
      </c>
    </row>
    <row r="12" spans="1:7" ht="17.399999999999999" customHeight="1" x14ac:dyDescent="0.4">
      <c r="A12" t="s">
        <v>946</v>
      </c>
      <c r="B12" t="s">
        <v>938</v>
      </c>
      <c r="C12" s="79">
        <v>267007001250</v>
      </c>
      <c r="D12" s="764" t="s">
        <v>131</v>
      </c>
      <c r="E12" s="82">
        <v>21500</v>
      </c>
      <c r="F12" s="82">
        <v>2012</v>
      </c>
      <c r="G12" s="81">
        <f t="shared" si="0"/>
        <v>23512</v>
      </c>
    </row>
    <row r="13" spans="1:7" ht="17.399999999999999" customHeight="1" x14ac:dyDescent="0.4">
      <c r="A13" t="s">
        <v>947</v>
      </c>
      <c r="B13" t="s">
        <v>938</v>
      </c>
      <c r="C13" s="79">
        <v>267007501260</v>
      </c>
      <c r="D13" s="764" t="s">
        <v>132</v>
      </c>
      <c r="E13" s="82">
        <v>24500</v>
      </c>
      <c r="F13" s="82">
        <v>960</v>
      </c>
      <c r="G13" s="81">
        <f t="shared" si="0"/>
        <v>25460</v>
      </c>
    </row>
    <row r="14" spans="1:7" ht="17.399999999999999" customHeight="1" x14ac:dyDescent="0.4">
      <c r="A14" t="s">
        <v>948</v>
      </c>
      <c r="B14" t="s">
        <v>938</v>
      </c>
      <c r="C14" s="79">
        <v>267008001270</v>
      </c>
      <c r="D14" s="764" t="s">
        <v>133</v>
      </c>
      <c r="E14" s="82">
        <v>20000</v>
      </c>
      <c r="F14" s="82">
        <v>3913</v>
      </c>
      <c r="G14" s="81">
        <f t="shared" si="0"/>
        <v>23913</v>
      </c>
    </row>
    <row r="15" spans="1:7" ht="17.399999999999999" customHeight="1" x14ac:dyDescent="0.4">
      <c r="A15" t="s">
        <v>949</v>
      </c>
      <c r="B15" t="s">
        <v>938</v>
      </c>
      <c r="C15" s="79">
        <v>267008501280</v>
      </c>
      <c r="D15" s="764" t="s">
        <v>134</v>
      </c>
      <c r="E15" s="82">
        <v>9000</v>
      </c>
      <c r="F15" s="82">
        <v>0</v>
      </c>
      <c r="G15" s="81">
        <f t="shared" si="0"/>
        <v>9000</v>
      </c>
    </row>
    <row r="16" spans="1:7" ht="17.399999999999999" customHeight="1" x14ac:dyDescent="0.4">
      <c r="A16" t="s">
        <v>950</v>
      </c>
      <c r="B16" t="s">
        <v>938</v>
      </c>
      <c r="C16" s="79">
        <v>267009001490</v>
      </c>
      <c r="D16" s="764" t="s">
        <v>135</v>
      </c>
      <c r="E16" s="82">
        <v>1100</v>
      </c>
      <c r="F16" s="82">
        <v>804</v>
      </c>
      <c r="G16" s="81">
        <f t="shared" si="0"/>
        <v>1904</v>
      </c>
    </row>
    <row r="17" spans="1:8" ht="17.399999999999999" customHeight="1" x14ac:dyDescent="0.4">
      <c r="A17" t="s">
        <v>951</v>
      </c>
      <c r="B17" t="s">
        <v>938</v>
      </c>
      <c r="C17" s="79">
        <v>267009501411</v>
      </c>
      <c r="D17" s="764" t="s">
        <v>613</v>
      </c>
      <c r="E17" s="82">
        <v>1500</v>
      </c>
      <c r="F17" s="82">
        <v>385</v>
      </c>
      <c r="G17" s="81">
        <f t="shared" si="0"/>
        <v>1885</v>
      </c>
    </row>
    <row r="18" spans="1:8" ht="17.399999999999999" customHeight="1" x14ac:dyDescent="0.4">
      <c r="A18" t="s">
        <v>952</v>
      </c>
      <c r="B18" t="s">
        <v>938</v>
      </c>
      <c r="C18" s="79">
        <v>267010001412</v>
      </c>
      <c r="D18" s="764" t="s">
        <v>614</v>
      </c>
      <c r="E18" s="82">
        <v>1500</v>
      </c>
      <c r="F18" s="82">
        <v>958</v>
      </c>
      <c r="G18" s="81">
        <f t="shared" si="0"/>
        <v>2458</v>
      </c>
    </row>
    <row r="19" spans="1:8" ht="17.399999999999999" customHeight="1" x14ac:dyDescent="0.4">
      <c r="A19" t="s">
        <v>956</v>
      </c>
      <c r="B19" t="s">
        <v>619</v>
      </c>
      <c r="C19" s="101">
        <v>267092001995</v>
      </c>
      <c r="D19" s="764" t="s">
        <v>406</v>
      </c>
      <c r="H19" t="s">
        <v>955</v>
      </c>
    </row>
    <row r="20" spans="1:8" ht="17.399999999999999" customHeight="1" x14ac:dyDescent="0.4">
      <c r="A20" t="s">
        <v>956</v>
      </c>
      <c r="B20" t="s">
        <v>619</v>
      </c>
      <c r="C20" s="101">
        <v>267025000000</v>
      </c>
      <c r="D20" s="764" t="s">
        <v>954</v>
      </c>
      <c r="H20" t="s">
        <v>953</v>
      </c>
    </row>
    <row r="21" spans="1:8" ht="17.399999999999999" customHeight="1" x14ac:dyDescent="0.4">
      <c r="A21" t="s">
        <v>956</v>
      </c>
      <c r="B21" t="s">
        <v>619</v>
      </c>
      <c r="C21" s="101">
        <v>267092730005</v>
      </c>
      <c r="D21" s="764" t="s">
        <v>112</v>
      </c>
    </row>
    <row r="22" spans="1:8" ht="17.399999999999999" customHeight="1" x14ac:dyDescent="0.4">
      <c r="A22" t="s">
        <v>956</v>
      </c>
      <c r="B22" t="s">
        <v>619</v>
      </c>
      <c r="C22" s="91"/>
      <c r="D22" s="764" t="s">
        <v>407</v>
      </c>
    </row>
    <row r="23" spans="1:8" ht="17.399999999999999" customHeight="1" x14ac:dyDescent="0.4">
      <c r="A23" t="s">
        <v>956</v>
      </c>
      <c r="B23" t="s">
        <v>619</v>
      </c>
      <c r="C23" s="101">
        <v>267092002000</v>
      </c>
      <c r="D23" s="764" t="s">
        <v>115</v>
      </c>
    </row>
    <row r="24" spans="1:8" ht="17.399999999999999" customHeight="1" x14ac:dyDescent="0.4">
      <c r="A24" t="s">
        <v>956</v>
      </c>
      <c r="B24" t="s">
        <v>619</v>
      </c>
      <c r="C24" s="101">
        <v>267092002100</v>
      </c>
      <c r="D24" s="764" t="s">
        <v>117</v>
      </c>
    </row>
    <row r="25" spans="1:8" ht="17.399999999999999" customHeight="1" x14ac:dyDescent="0.4">
      <c r="A25" t="s">
        <v>956</v>
      </c>
      <c r="B25" t="s">
        <v>619</v>
      </c>
      <c r="C25" s="104">
        <v>267092002200</v>
      </c>
      <c r="D25" s="764" t="s">
        <v>119</v>
      </c>
    </row>
    <row r="26" spans="1:8" ht="17.399999999999999" customHeight="1" x14ac:dyDescent="0.4">
      <c r="A26" t="s">
        <v>956</v>
      </c>
      <c r="B26" t="s">
        <v>619</v>
      </c>
      <c r="C26" s="101"/>
      <c r="D26" s="764" t="s">
        <v>405</v>
      </c>
    </row>
    <row r="27" spans="1:8" ht="17.399999999999999" customHeight="1" x14ac:dyDescent="0.4">
      <c r="A27" t="s">
        <v>956</v>
      </c>
      <c r="B27" t="s">
        <v>619</v>
      </c>
      <c r="C27" s="101">
        <v>267092770031</v>
      </c>
      <c r="D27" s="764" t="s">
        <v>558</v>
      </c>
    </row>
    <row r="28" spans="1:8" ht="17.399999999999999" customHeight="1" x14ac:dyDescent="0.4">
      <c r="A28" t="s">
        <v>956</v>
      </c>
      <c r="B28" t="s">
        <v>619</v>
      </c>
      <c r="C28" s="101">
        <v>267062001000</v>
      </c>
      <c r="D28" s="764" t="s">
        <v>107</v>
      </c>
    </row>
    <row r="29" spans="1:8" ht="17.399999999999999" customHeight="1" x14ac:dyDescent="0.4">
      <c r="A29" t="s">
        <v>956</v>
      </c>
      <c r="B29" t="s">
        <v>619</v>
      </c>
      <c r="C29" s="101">
        <v>267092002300</v>
      </c>
      <c r="D29" s="764" t="s">
        <v>120</v>
      </c>
    </row>
    <row r="30" spans="1:8" ht="17.399999999999999" customHeight="1" thickBot="1" x14ac:dyDescent="0.45">
      <c r="A30" t="s">
        <v>956</v>
      </c>
      <c r="B30" t="s">
        <v>619</v>
      </c>
      <c r="C30" s="101">
        <v>267065001000</v>
      </c>
      <c r="D30" s="764" t="s">
        <v>108</v>
      </c>
    </row>
    <row r="31" spans="1:8" ht="17.399999999999999" customHeight="1" thickBot="1" x14ac:dyDescent="0.45">
      <c r="C31" s="14">
        <v>158200300000</v>
      </c>
      <c r="D31" t="s">
        <v>91</v>
      </c>
    </row>
    <row r="32" spans="1:8" ht="17.399999999999999" customHeight="1" thickBot="1" x14ac:dyDescent="0.45">
      <c r="C32" s="14">
        <v>158200600000</v>
      </c>
      <c r="D32" t="s">
        <v>93</v>
      </c>
    </row>
    <row r="33" spans="3:5" ht="17.399999999999999" customHeight="1" thickBot="1" x14ac:dyDescent="0.45">
      <c r="C33" s="14">
        <v>158201000000</v>
      </c>
      <c r="D33" t="s">
        <v>462</v>
      </c>
    </row>
    <row r="34" spans="3:5" ht="17.399999999999999" customHeight="1" thickBot="1" x14ac:dyDescent="0.45">
      <c r="C34" s="14">
        <v>158200800000</v>
      </c>
      <c r="D34" t="s">
        <v>759</v>
      </c>
      <c r="E34" t="s">
        <v>760</v>
      </c>
    </row>
    <row r="35" spans="3:5" ht="17.399999999999999" customHeight="1" thickBot="1" x14ac:dyDescent="0.45">
      <c r="C35" s="14">
        <v>800000000357</v>
      </c>
      <c r="D35" t="s">
        <v>761</v>
      </c>
      <c r="E35" t="s">
        <v>760</v>
      </c>
    </row>
    <row r="36" spans="3:5" ht="17.399999999999999" customHeight="1" thickBot="1" x14ac:dyDescent="0.45">
      <c r="C36" s="13">
        <v>158200900000</v>
      </c>
      <c r="D36" t="s">
        <v>461</v>
      </c>
    </row>
    <row r="37" spans="3:5" ht="17.399999999999999" customHeight="1" thickBot="1" x14ac:dyDescent="0.45">
      <c r="C37" s="13">
        <v>158200400000</v>
      </c>
      <c r="D37" t="s">
        <v>92</v>
      </c>
    </row>
  </sheetData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actual</vt:lpstr>
      <vt:lpstr>TablaActual</vt:lpstr>
      <vt:lpstr>Hoja1</vt:lpstr>
      <vt:lpstr>Obsoleto no eliminar 2 </vt:lpstr>
      <vt:lpstr>polizen </vt:lpstr>
      <vt:lpstr>TOTM </vt:lpstr>
      <vt:lpstr>ALAMBRES</vt:lpstr>
      <vt:lpstr>lupa 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Leao</dc:creator>
  <cp:lastModifiedBy>Andrés Cuñarro</cp:lastModifiedBy>
  <cp:lastPrinted>2026-03-09T18:02:52Z</cp:lastPrinted>
  <dcterms:created xsi:type="dcterms:W3CDTF">2019-01-29T11:56:39Z</dcterms:created>
  <dcterms:modified xsi:type="dcterms:W3CDTF">2026-08-07T20:06:13Z</dcterms:modified>
</cp:coreProperties>
</file>